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8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9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0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2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3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4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5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17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18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19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0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22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23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24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25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240" yWindow="105" windowWidth="19980" windowHeight="7815" tabRatio="878"/>
  </bookViews>
  <sheets>
    <sheet name="ATC 1" sheetId="1" r:id="rId1"/>
    <sheet name="ATC 2" sheetId="2" r:id="rId2"/>
    <sheet name="ATC 3" sheetId="3" r:id="rId3"/>
    <sheet name="ATC 4" sheetId="4" r:id="rId4"/>
    <sheet name="ATC 5" sheetId="5" r:id="rId5"/>
    <sheet name="ATC 6" sheetId="6" r:id="rId6"/>
    <sheet name="ATC 7" sheetId="7" r:id="rId7"/>
    <sheet name="ATC 8" sheetId="8" r:id="rId8"/>
    <sheet name="ATC 9" sheetId="9" r:id="rId9"/>
    <sheet name="ATC 10" sheetId="10" r:id="rId10"/>
    <sheet name="ATC 11" sheetId="11" r:id="rId11"/>
    <sheet name="ATC 12" sheetId="12" r:id="rId12"/>
    <sheet name="ATC 13" sheetId="13" r:id="rId13"/>
    <sheet name="ATC 14" sheetId="14" r:id="rId14"/>
    <sheet name="ATC 15" sheetId="15" r:id="rId15"/>
    <sheet name="ATC 16" sheetId="16" r:id="rId16"/>
    <sheet name="ATC 17" sheetId="17" r:id="rId17"/>
    <sheet name="ATC 18" sheetId="18" r:id="rId18"/>
    <sheet name="ATC 19" sheetId="19" r:id="rId19"/>
    <sheet name="ATC 20" sheetId="20" r:id="rId20"/>
    <sheet name="ATC 21" sheetId="21" r:id="rId21"/>
    <sheet name="ATC 22" sheetId="22" r:id="rId22"/>
    <sheet name="ATC 23" sheetId="23" r:id="rId23"/>
    <sheet name="ATC 24" sheetId="24" r:id="rId24"/>
    <sheet name="ATC 25" sheetId="25" r:id="rId25"/>
  </sheets>
  <definedNames>
    <definedName name="_xlnm.Print_Area" localSheetId="0">'ATC 1'!$AF$1:$BN$145</definedName>
    <definedName name="_xlnm.Print_Area" localSheetId="9">'ATC 10'!$AF$1:$BN$145</definedName>
    <definedName name="_xlnm.Print_Area" localSheetId="10">'ATC 11'!$AF$1:$BN$145</definedName>
    <definedName name="_xlnm.Print_Area" localSheetId="11">'ATC 12'!$AF$1:$BN$145</definedName>
    <definedName name="_xlnm.Print_Area" localSheetId="12">'ATC 13'!$AF$1:$BN$145</definedName>
    <definedName name="_xlnm.Print_Area" localSheetId="13">'ATC 14'!$AF$1:$BN$145</definedName>
    <definedName name="_xlnm.Print_Area" localSheetId="14">'ATC 15'!$AF$1:$BN$145</definedName>
    <definedName name="_xlnm.Print_Area" localSheetId="15">'ATC 16'!$AF$1:$BN$145</definedName>
    <definedName name="_xlnm.Print_Area" localSheetId="16">'ATC 17'!$AF$1:$BN$145</definedName>
    <definedName name="_xlnm.Print_Area" localSheetId="17">'ATC 18'!$AF$1:$BN$145</definedName>
    <definedName name="_xlnm.Print_Area" localSheetId="18">'ATC 19'!$AF$1:$BN$145</definedName>
    <definedName name="_xlnm.Print_Area" localSheetId="1">'ATC 2'!$AF$1:$BN$145</definedName>
    <definedName name="_xlnm.Print_Area" localSheetId="19">'ATC 20'!$AF$1:$BN$145</definedName>
    <definedName name="_xlnm.Print_Area" localSheetId="20">'ATC 21'!$AF$1:$BN$145</definedName>
    <definedName name="_xlnm.Print_Area" localSheetId="21">'ATC 22'!$AF$1:$BN$145</definedName>
    <definedName name="_xlnm.Print_Area" localSheetId="22">'ATC 23'!$AF$1:$BN$145</definedName>
    <definedName name="_xlnm.Print_Area" localSheetId="23">'ATC 24'!$AF$1:$BN$145</definedName>
    <definedName name="_xlnm.Print_Area" localSheetId="24">'ATC 25'!$AF$1:$BN$145</definedName>
    <definedName name="_xlnm.Print_Area" localSheetId="2">'ATC 3'!$AF$1:$BN$145</definedName>
    <definedName name="_xlnm.Print_Area" localSheetId="3">'ATC 4'!$AF$1:$BN$145</definedName>
    <definedName name="_xlnm.Print_Area" localSheetId="4">'ATC 5'!$AF$1:$BN$145</definedName>
    <definedName name="_xlnm.Print_Area" localSheetId="5">'ATC 6'!$AF$1:$BN$145</definedName>
    <definedName name="_xlnm.Print_Area" localSheetId="6">'ATC 7'!$AF$1:$BN$145</definedName>
    <definedName name="_xlnm.Print_Area" localSheetId="7">'ATC 8'!$AF$1:$BN$145</definedName>
    <definedName name="_xlnm.Print_Area" localSheetId="8">'ATC 9'!$AF$1:$BN$145</definedName>
    <definedName name="_xlnm.Print_Titles" localSheetId="0">'ATC 1'!$1:$5</definedName>
    <definedName name="_xlnm.Print_Titles" localSheetId="9">'ATC 10'!$1:$5</definedName>
    <definedName name="_xlnm.Print_Titles" localSheetId="10">'ATC 11'!$1:$5</definedName>
    <definedName name="_xlnm.Print_Titles" localSheetId="11">'ATC 12'!$1:$5</definedName>
    <definedName name="_xlnm.Print_Titles" localSheetId="12">'ATC 13'!$1:$5</definedName>
    <definedName name="_xlnm.Print_Titles" localSheetId="13">'ATC 14'!$1:$5</definedName>
    <definedName name="_xlnm.Print_Titles" localSheetId="14">'ATC 15'!$1:$5</definedName>
    <definedName name="_xlnm.Print_Titles" localSheetId="15">'ATC 16'!$1:$5</definedName>
    <definedName name="_xlnm.Print_Titles" localSheetId="16">'ATC 17'!$1:$5</definedName>
    <definedName name="_xlnm.Print_Titles" localSheetId="17">'ATC 18'!$1:$5</definedName>
    <definedName name="_xlnm.Print_Titles" localSheetId="18">'ATC 19'!$1:$5</definedName>
    <definedName name="_xlnm.Print_Titles" localSheetId="1">'ATC 2'!$1:$5</definedName>
    <definedName name="_xlnm.Print_Titles" localSheetId="19">'ATC 20'!$1:$5</definedName>
    <definedName name="_xlnm.Print_Titles" localSheetId="20">'ATC 21'!$1:$5</definedName>
    <definedName name="_xlnm.Print_Titles" localSheetId="21">'ATC 22'!$1:$5</definedName>
    <definedName name="_xlnm.Print_Titles" localSheetId="22">'ATC 23'!$1:$5</definedName>
    <definedName name="_xlnm.Print_Titles" localSheetId="23">'ATC 24'!$1:$5</definedName>
    <definedName name="_xlnm.Print_Titles" localSheetId="24">'ATC 25'!$1:$5</definedName>
    <definedName name="_xlnm.Print_Titles" localSheetId="2">'ATC 3'!$1:$5</definedName>
    <definedName name="_xlnm.Print_Titles" localSheetId="3">'ATC 4'!$1:$5</definedName>
    <definedName name="_xlnm.Print_Titles" localSheetId="4">'ATC 5'!$1:$5</definedName>
    <definedName name="_xlnm.Print_Titles" localSheetId="5">'ATC 6'!$1:$5</definedName>
    <definedName name="_xlnm.Print_Titles" localSheetId="6">'ATC 7'!$1:$5</definedName>
    <definedName name="_xlnm.Print_Titles" localSheetId="7">'ATC 8'!$1:$5</definedName>
    <definedName name="_xlnm.Print_Titles" localSheetId="8">'ATC 9'!$1:$5</definedName>
  </definedNames>
  <calcPr calcId="145621"/>
</workbook>
</file>

<file path=xl/calcChain.xml><?xml version="1.0" encoding="utf-8"?>
<calcChain xmlns="http://schemas.openxmlformats.org/spreadsheetml/2006/main">
  <c r="BQ121" i="2" l="1"/>
  <c r="BP121" i="2"/>
  <c r="BP120" i="2"/>
  <c r="AD35" i="1" l="1"/>
  <c r="AS111" i="25" l="1"/>
  <c r="AS41" i="25"/>
  <c r="AS111" i="24"/>
  <c r="AS41" i="24"/>
  <c r="AS111" i="23"/>
  <c r="AS41" i="23"/>
  <c r="AS111" i="22"/>
  <c r="AS41" i="22"/>
  <c r="AS111" i="21"/>
  <c r="AS41" i="21"/>
  <c r="AS111" i="20"/>
  <c r="AS41" i="20"/>
  <c r="AS111" i="19"/>
  <c r="AS41" i="19"/>
  <c r="AS111" i="18"/>
  <c r="AS41" i="18"/>
  <c r="AS111" i="17"/>
  <c r="AS41" i="17"/>
  <c r="AS111" i="16"/>
  <c r="AS41" i="16"/>
  <c r="AS111" i="14"/>
  <c r="AS41" i="14"/>
  <c r="AS111" i="13"/>
  <c r="AS41" i="13"/>
  <c r="AS111" i="12"/>
  <c r="AS41" i="12"/>
  <c r="AS111" i="11"/>
  <c r="AS41" i="11"/>
  <c r="AS111" i="10"/>
  <c r="AS41" i="10"/>
  <c r="AS111" i="9"/>
  <c r="AS41" i="9"/>
  <c r="AS111" i="8"/>
  <c r="AS41" i="8"/>
  <c r="AS111" i="7"/>
  <c r="AS41" i="7"/>
  <c r="AS111" i="6"/>
  <c r="AS41" i="6"/>
  <c r="AS111" i="5"/>
  <c r="AS41" i="5"/>
  <c r="AS111" i="4"/>
  <c r="AS41" i="4"/>
  <c r="AS111" i="3"/>
  <c r="AS41" i="3"/>
  <c r="AS111" i="2"/>
  <c r="AS41" i="2"/>
  <c r="AS111" i="1"/>
  <c r="AS41" i="1"/>
  <c r="Q1" i="25" l="1"/>
  <c r="AF1" i="25"/>
  <c r="AQ1" i="25"/>
  <c r="AZ1" i="25"/>
  <c r="BI1" i="25"/>
  <c r="S6" i="25"/>
  <c r="AH6" i="25"/>
  <c r="AS6" i="25"/>
  <c r="BB6" i="25"/>
  <c r="BJ6" i="25"/>
  <c r="Q8" i="25"/>
  <c r="AG8" i="25"/>
  <c r="AR8" i="25"/>
  <c r="AS8" i="25" s="1"/>
  <c r="BA8" i="25"/>
  <c r="BB8" i="25" s="1"/>
  <c r="BC8" i="25" s="1"/>
  <c r="BA9" i="25"/>
  <c r="O10" i="25"/>
  <c r="AD10" i="25"/>
  <c r="AG10" i="25"/>
  <c r="AJ10" i="25"/>
  <c r="AK10" i="25"/>
  <c r="AL10" i="25"/>
  <c r="AM10" i="25"/>
  <c r="AZ10" i="25"/>
  <c r="BD10" i="25"/>
  <c r="BE10" i="25"/>
  <c r="BF10" i="25"/>
  <c r="BG10" i="25"/>
  <c r="BI10" i="25"/>
  <c r="BI15" i="25" s="1"/>
  <c r="BI20" i="25" s="1"/>
  <c r="O11" i="25"/>
  <c r="AD11" i="25"/>
  <c r="AG11" i="25"/>
  <c r="AJ11" i="25"/>
  <c r="AK11" i="25"/>
  <c r="AL11" i="25"/>
  <c r="AM11" i="25"/>
  <c r="AZ11" i="25"/>
  <c r="BD11" i="25"/>
  <c r="BE11" i="25"/>
  <c r="BF11" i="25"/>
  <c r="BG11" i="25"/>
  <c r="O12" i="25"/>
  <c r="AD12" i="25"/>
  <c r="AG12" i="25"/>
  <c r="AJ12" i="25"/>
  <c r="AK12" i="25"/>
  <c r="AL12" i="25"/>
  <c r="AM12" i="25"/>
  <c r="AZ12" i="25"/>
  <c r="BD12" i="25"/>
  <c r="BE12" i="25"/>
  <c r="BF12" i="25"/>
  <c r="BG12" i="25"/>
  <c r="O13" i="25"/>
  <c r="AD13" i="25"/>
  <c r="AG13" i="25"/>
  <c r="AJ13" i="25"/>
  <c r="AK13" i="25"/>
  <c r="AL13" i="25"/>
  <c r="AM13" i="25"/>
  <c r="AZ13" i="25"/>
  <c r="BD13" i="25"/>
  <c r="BE13" i="25"/>
  <c r="BE15" i="25" s="1"/>
  <c r="BF13" i="25"/>
  <c r="BG13" i="25"/>
  <c r="O14" i="25"/>
  <c r="AD14" i="25"/>
  <c r="AG14" i="25"/>
  <c r="AJ14" i="25"/>
  <c r="AK14" i="25"/>
  <c r="AL14" i="25"/>
  <c r="AM14" i="25"/>
  <c r="O15" i="25"/>
  <c r="AD15" i="25"/>
  <c r="AG15" i="25"/>
  <c r="AJ15" i="25"/>
  <c r="AK15" i="25"/>
  <c r="AL15" i="25"/>
  <c r="AM15" i="25"/>
  <c r="O16" i="25"/>
  <c r="AG16" i="25" s="1"/>
  <c r="AD16" i="25"/>
  <c r="AJ16" i="25"/>
  <c r="AK16" i="25"/>
  <c r="AL16" i="25"/>
  <c r="AM16" i="25"/>
  <c r="O17" i="25"/>
  <c r="AD17" i="25"/>
  <c r="AJ17" i="25"/>
  <c r="AK17" i="25"/>
  <c r="AL17" i="25"/>
  <c r="AM17" i="25"/>
  <c r="O18" i="25"/>
  <c r="AD18" i="25"/>
  <c r="AG18" i="25"/>
  <c r="AJ18" i="25"/>
  <c r="AK18" i="25"/>
  <c r="AL18" i="25"/>
  <c r="AM18" i="25"/>
  <c r="O19" i="25"/>
  <c r="AD19" i="25"/>
  <c r="AG19" i="25"/>
  <c r="AJ19" i="25"/>
  <c r="AK19" i="25"/>
  <c r="AL19" i="25"/>
  <c r="AM19" i="25"/>
  <c r="O20" i="25"/>
  <c r="AG20" i="25" s="1"/>
  <c r="AD20" i="25"/>
  <c r="AJ20" i="25"/>
  <c r="AK20" i="25"/>
  <c r="AL20" i="25"/>
  <c r="AM20" i="25"/>
  <c r="O21" i="25"/>
  <c r="AD21" i="25"/>
  <c r="AJ21" i="25"/>
  <c r="AK21" i="25"/>
  <c r="AL21" i="25"/>
  <c r="AM21" i="25"/>
  <c r="O22" i="25"/>
  <c r="AD22" i="25"/>
  <c r="AD37" i="25" s="1"/>
  <c r="AG22" i="25"/>
  <c r="AJ22" i="25"/>
  <c r="AK22" i="25"/>
  <c r="AL22" i="25"/>
  <c r="AM22" i="25"/>
  <c r="O23" i="25"/>
  <c r="AD23" i="25"/>
  <c r="AG23" i="25"/>
  <c r="AJ23" i="25"/>
  <c r="AK23" i="25"/>
  <c r="AL23" i="25"/>
  <c r="AM23" i="25"/>
  <c r="O24" i="25"/>
  <c r="AG24" i="25" s="1"/>
  <c r="AD24" i="25"/>
  <c r="AJ24" i="25"/>
  <c r="AK24" i="25"/>
  <c r="AL24" i="25"/>
  <c r="AM24" i="25"/>
  <c r="O25" i="25"/>
  <c r="AG25" i="25" s="1"/>
  <c r="AD25" i="25"/>
  <c r="AJ25" i="25"/>
  <c r="AK25" i="25"/>
  <c r="AL25" i="25"/>
  <c r="AM25" i="25"/>
  <c r="BI25" i="25"/>
  <c r="O26" i="25"/>
  <c r="AG26" i="25" s="1"/>
  <c r="AD26" i="25"/>
  <c r="AJ26" i="25"/>
  <c r="AK26" i="25"/>
  <c r="AL26" i="25"/>
  <c r="AM26" i="25"/>
  <c r="BJ26" i="25"/>
  <c r="BK26" i="25"/>
  <c r="BL26" i="25"/>
  <c r="O27" i="25"/>
  <c r="AD27" i="25"/>
  <c r="AG27" i="25"/>
  <c r="AJ27" i="25"/>
  <c r="AK27" i="25"/>
  <c r="AL27" i="25"/>
  <c r="AM27" i="25"/>
  <c r="BJ27" i="25"/>
  <c r="BM27" i="25" s="1"/>
  <c r="BK27" i="25"/>
  <c r="BL27" i="25"/>
  <c r="O28" i="25"/>
  <c r="AG28" i="25" s="1"/>
  <c r="AD28" i="25"/>
  <c r="AJ28" i="25"/>
  <c r="AK28" i="25"/>
  <c r="AL28" i="25"/>
  <c r="AM28" i="25"/>
  <c r="BJ28" i="25"/>
  <c r="BK28" i="25"/>
  <c r="BL28" i="25"/>
  <c r="O29" i="25"/>
  <c r="AD29" i="25"/>
  <c r="AG29" i="25"/>
  <c r="AJ29" i="25"/>
  <c r="AK29" i="25"/>
  <c r="AL29" i="25"/>
  <c r="AM29" i="25"/>
  <c r="BJ29" i="25"/>
  <c r="BK29" i="25"/>
  <c r="BL29" i="25"/>
  <c r="O30" i="25"/>
  <c r="AG30" i="25" s="1"/>
  <c r="AD30" i="25"/>
  <c r="AJ30" i="25"/>
  <c r="AK30" i="25"/>
  <c r="AL30" i="25"/>
  <c r="AM30" i="25"/>
  <c r="BI30" i="25"/>
  <c r="O31" i="25"/>
  <c r="AG31" i="25" s="1"/>
  <c r="AD31" i="25"/>
  <c r="AJ31" i="25"/>
  <c r="AK31" i="25"/>
  <c r="AL31" i="25"/>
  <c r="AM31" i="25"/>
  <c r="BJ31" i="25"/>
  <c r="BK31" i="25"/>
  <c r="BL31" i="25"/>
  <c r="O32" i="25"/>
  <c r="AD32" i="25"/>
  <c r="AG32" i="25"/>
  <c r="AJ32" i="25"/>
  <c r="AK32" i="25"/>
  <c r="AL32" i="25"/>
  <c r="AM32" i="25"/>
  <c r="BJ32" i="25"/>
  <c r="BK32" i="25"/>
  <c r="BL32" i="25"/>
  <c r="BM32" i="25"/>
  <c r="O33" i="25"/>
  <c r="AG33" i="25" s="1"/>
  <c r="AD33" i="25"/>
  <c r="AJ33" i="25"/>
  <c r="AK33" i="25"/>
  <c r="AL33" i="25"/>
  <c r="AM33" i="25"/>
  <c r="BJ33" i="25"/>
  <c r="BM33" i="25" s="1"/>
  <c r="BK33" i="25"/>
  <c r="BL33" i="25"/>
  <c r="BJ34" i="25"/>
  <c r="BK34" i="25"/>
  <c r="BL34" i="25"/>
  <c r="B35" i="25"/>
  <c r="BJ11" i="25" s="1"/>
  <c r="C35" i="25"/>
  <c r="D35" i="25"/>
  <c r="E35" i="25"/>
  <c r="F35" i="25"/>
  <c r="G35" i="25"/>
  <c r="H35" i="25"/>
  <c r="I35" i="25"/>
  <c r="J35" i="25"/>
  <c r="K35" i="25"/>
  <c r="L35" i="25"/>
  <c r="M35" i="25"/>
  <c r="N35" i="25"/>
  <c r="R35" i="25"/>
  <c r="S35" i="25"/>
  <c r="T35" i="25"/>
  <c r="U35" i="25"/>
  <c r="V35" i="25"/>
  <c r="W35" i="25"/>
  <c r="X35" i="25"/>
  <c r="Y35" i="25"/>
  <c r="Z35" i="25"/>
  <c r="AA35" i="25"/>
  <c r="AB35" i="25"/>
  <c r="AC35" i="25"/>
  <c r="AD35" i="25"/>
  <c r="AL35" i="25"/>
  <c r="BI35" i="25"/>
  <c r="B36" i="25"/>
  <c r="BJ12" i="25" s="1"/>
  <c r="C36" i="25"/>
  <c r="D36" i="25"/>
  <c r="E36" i="25"/>
  <c r="F36" i="25"/>
  <c r="G36" i="25"/>
  <c r="H36" i="25"/>
  <c r="I36" i="25"/>
  <c r="J36" i="25"/>
  <c r="K36" i="25"/>
  <c r="L36" i="25"/>
  <c r="M36" i="25"/>
  <c r="N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AK36" i="25"/>
  <c r="BJ36" i="25"/>
  <c r="BK36" i="25"/>
  <c r="BL36" i="25"/>
  <c r="B37" i="25"/>
  <c r="BJ13" i="25" s="1"/>
  <c r="C37" i="25"/>
  <c r="D37" i="25"/>
  <c r="E37" i="25"/>
  <c r="F37" i="25"/>
  <c r="G37" i="25"/>
  <c r="H37" i="25"/>
  <c r="I37" i="25"/>
  <c r="J37" i="25"/>
  <c r="K37" i="25"/>
  <c r="L37" i="25"/>
  <c r="M37" i="25"/>
  <c r="N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L37" i="25"/>
  <c r="BJ37" i="25"/>
  <c r="BK37" i="25"/>
  <c r="BL37" i="25"/>
  <c r="B38" i="25"/>
  <c r="BJ14" i="25" s="1"/>
  <c r="C38" i="25"/>
  <c r="D38" i="25"/>
  <c r="E38" i="25"/>
  <c r="F38" i="25"/>
  <c r="G38" i="25"/>
  <c r="H38" i="25"/>
  <c r="I38" i="25"/>
  <c r="J38" i="25"/>
  <c r="K38" i="25"/>
  <c r="L38" i="25"/>
  <c r="M38" i="25"/>
  <c r="N38" i="25"/>
  <c r="R38" i="25"/>
  <c r="S38" i="25"/>
  <c r="T38" i="25"/>
  <c r="U38" i="25"/>
  <c r="V38" i="25"/>
  <c r="W38" i="25"/>
  <c r="X38" i="25"/>
  <c r="Y38" i="25"/>
  <c r="Z38" i="25"/>
  <c r="AA38" i="25"/>
  <c r="AB38" i="25"/>
  <c r="AC38" i="25"/>
  <c r="AM38" i="25"/>
  <c r="BJ38" i="25"/>
  <c r="BK38" i="25"/>
  <c r="BL38" i="25"/>
  <c r="AX39" i="25"/>
  <c r="BJ39" i="25"/>
  <c r="BK39" i="25"/>
  <c r="BL39" i="25"/>
  <c r="BM39" i="25"/>
  <c r="BI40" i="25"/>
  <c r="S41" i="25"/>
  <c r="BJ41" i="25"/>
  <c r="BK41" i="25"/>
  <c r="BM41" i="25" s="1"/>
  <c r="BL41" i="25"/>
  <c r="BJ42" i="25"/>
  <c r="BK42" i="25"/>
  <c r="BM42" i="25" s="1"/>
  <c r="BL42" i="25"/>
  <c r="A43" i="25"/>
  <c r="Q43" i="25"/>
  <c r="AR43" i="25"/>
  <c r="AS43" i="25" s="1"/>
  <c r="AT43" i="25" s="1"/>
  <c r="BJ43" i="25"/>
  <c r="BK43" i="25"/>
  <c r="BL43" i="25"/>
  <c r="R44" i="25"/>
  <c r="S44" i="25"/>
  <c r="T44" i="25"/>
  <c r="U44" i="25"/>
  <c r="V44" i="25"/>
  <c r="W44" i="25"/>
  <c r="X44" i="25"/>
  <c r="Y44" i="25"/>
  <c r="Z44" i="25"/>
  <c r="AA44" i="25"/>
  <c r="AB44" i="25"/>
  <c r="AC44" i="25"/>
  <c r="BJ44" i="25"/>
  <c r="BK44" i="25"/>
  <c r="BM44" i="25" s="1"/>
  <c r="BL44" i="25"/>
  <c r="O45" i="25"/>
  <c r="AD45" i="25"/>
  <c r="O46" i="25"/>
  <c r="AG81" i="25" s="1"/>
  <c r="AD46" i="25"/>
  <c r="O47" i="25"/>
  <c r="AD47" i="25"/>
  <c r="O48" i="25"/>
  <c r="AD48" i="25"/>
  <c r="O49" i="25"/>
  <c r="AD49" i="25"/>
  <c r="O50" i="25"/>
  <c r="AD50" i="25"/>
  <c r="O51" i="25"/>
  <c r="AD51" i="25"/>
  <c r="O52" i="25"/>
  <c r="O71" i="25" s="1"/>
  <c r="AD52" i="25"/>
  <c r="O53" i="25"/>
  <c r="AD53" i="25"/>
  <c r="O54" i="25"/>
  <c r="AG89" i="25" s="1"/>
  <c r="AD54" i="25"/>
  <c r="O55" i="25"/>
  <c r="AD55" i="25"/>
  <c r="O56" i="25"/>
  <c r="AD56" i="25"/>
  <c r="O57" i="25"/>
  <c r="AD57" i="25"/>
  <c r="O58" i="25"/>
  <c r="AG93" i="25" s="1"/>
  <c r="AD58" i="25"/>
  <c r="O59" i="25"/>
  <c r="AD59" i="25"/>
  <c r="O60" i="25"/>
  <c r="AD60" i="25"/>
  <c r="O61" i="25"/>
  <c r="AD61" i="25"/>
  <c r="O62" i="25"/>
  <c r="AD62" i="25"/>
  <c r="O63" i="25"/>
  <c r="AD63" i="25"/>
  <c r="O64" i="25"/>
  <c r="AD64" i="25"/>
  <c r="O65" i="25"/>
  <c r="AD65" i="25"/>
  <c r="O66" i="25"/>
  <c r="AD66" i="25"/>
  <c r="O67" i="25"/>
  <c r="AD67" i="25"/>
  <c r="O68" i="25"/>
  <c r="AD68" i="25"/>
  <c r="B70" i="25"/>
  <c r="C70" i="25"/>
  <c r="D70" i="25"/>
  <c r="E70" i="25"/>
  <c r="F70" i="25"/>
  <c r="G70" i="25"/>
  <c r="H70" i="25"/>
  <c r="I70" i="25"/>
  <c r="J70" i="25"/>
  <c r="K70" i="25"/>
  <c r="L70" i="25"/>
  <c r="M70" i="25"/>
  <c r="N70" i="25"/>
  <c r="O70" i="25"/>
  <c r="R70" i="25"/>
  <c r="S70" i="25"/>
  <c r="T70" i="25"/>
  <c r="U70" i="25"/>
  <c r="V70" i="25"/>
  <c r="W70" i="25"/>
  <c r="X70" i="25"/>
  <c r="Y70" i="25"/>
  <c r="Z70" i="25"/>
  <c r="AA70" i="25"/>
  <c r="AB70" i="25"/>
  <c r="AC70" i="25"/>
  <c r="B71" i="25"/>
  <c r="C71" i="25"/>
  <c r="D71" i="25"/>
  <c r="E71" i="25"/>
  <c r="F71" i="25"/>
  <c r="G71" i="25"/>
  <c r="H71" i="25"/>
  <c r="I71" i="25"/>
  <c r="J71" i="25"/>
  <c r="K71" i="25"/>
  <c r="L71" i="25"/>
  <c r="M71" i="25"/>
  <c r="BK82" i="25" s="1"/>
  <c r="N71" i="25"/>
  <c r="R71" i="25"/>
  <c r="S71" i="25"/>
  <c r="T71" i="25"/>
  <c r="U71" i="25"/>
  <c r="V71" i="25"/>
  <c r="W71" i="25"/>
  <c r="X71" i="25"/>
  <c r="Y71" i="25"/>
  <c r="Z71" i="25"/>
  <c r="AA71" i="25"/>
  <c r="AB71" i="25"/>
  <c r="AC71" i="25"/>
  <c r="B72" i="25"/>
  <c r="C72" i="25"/>
  <c r="D72" i="25"/>
  <c r="E72" i="25"/>
  <c r="F72" i="25"/>
  <c r="G72" i="25"/>
  <c r="H72" i="25"/>
  <c r="I72" i="25"/>
  <c r="J72" i="25"/>
  <c r="K72" i="25"/>
  <c r="BL83" i="25" s="1"/>
  <c r="L72" i="25"/>
  <c r="M72" i="25"/>
  <c r="N72" i="25"/>
  <c r="O72" i="25"/>
  <c r="R72" i="25"/>
  <c r="S72" i="25"/>
  <c r="T72" i="25"/>
  <c r="U72" i="25"/>
  <c r="V72" i="25"/>
  <c r="W72" i="25"/>
  <c r="X72" i="25"/>
  <c r="Y72" i="25"/>
  <c r="Z72" i="25"/>
  <c r="AA72" i="25"/>
  <c r="AB72" i="25"/>
  <c r="AC72" i="25"/>
  <c r="B73" i="25"/>
  <c r="C73" i="25"/>
  <c r="D73" i="25"/>
  <c r="E73" i="25"/>
  <c r="F73" i="25"/>
  <c r="G73" i="25"/>
  <c r="H73" i="25"/>
  <c r="I73" i="25"/>
  <c r="J73" i="25"/>
  <c r="K73" i="25"/>
  <c r="L73" i="25"/>
  <c r="M73" i="25"/>
  <c r="BK84" i="25" s="1"/>
  <c r="N73" i="25"/>
  <c r="O73" i="25"/>
  <c r="R73" i="25"/>
  <c r="S73" i="25"/>
  <c r="T73" i="25"/>
  <c r="U73" i="25"/>
  <c r="V73" i="25"/>
  <c r="W73" i="25"/>
  <c r="X73" i="25"/>
  <c r="Y73" i="25"/>
  <c r="Z73" i="25"/>
  <c r="AA73" i="25"/>
  <c r="BA83" i="25" s="1"/>
  <c r="AB73" i="25"/>
  <c r="AC73" i="25"/>
  <c r="AX74" i="25"/>
  <c r="C76" i="25"/>
  <c r="S76" i="25"/>
  <c r="AH76" i="25"/>
  <c r="AS76" i="25"/>
  <c r="BB76" i="25"/>
  <c r="BJ76" i="25"/>
  <c r="A78" i="25"/>
  <c r="Q78" i="25"/>
  <c r="Q148" i="25" s="1"/>
  <c r="AG78" i="25"/>
  <c r="AH78" i="25" s="1"/>
  <c r="AI78" i="25" s="1"/>
  <c r="AR78" i="25"/>
  <c r="AS78" i="25" s="1"/>
  <c r="AT78" i="25" s="1"/>
  <c r="BA78" i="25"/>
  <c r="BB78" i="25" s="1"/>
  <c r="BC78" i="25" s="1"/>
  <c r="R79" i="25"/>
  <c r="S79" i="25"/>
  <c r="T79" i="25"/>
  <c r="U79" i="25"/>
  <c r="V79" i="25"/>
  <c r="W79" i="25"/>
  <c r="X79" i="25"/>
  <c r="Y79" i="25"/>
  <c r="Z79" i="25"/>
  <c r="AA79" i="25"/>
  <c r="AB79" i="25"/>
  <c r="AC79" i="25"/>
  <c r="O80" i="25"/>
  <c r="AH10" i="25" s="1"/>
  <c r="AD80" i="25"/>
  <c r="AG80" i="25"/>
  <c r="AJ80" i="25"/>
  <c r="AK80" i="25"/>
  <c r="AL80" i="25"/>
  <c r="AM80" i="25"/>
  <c r="AZ80" i="25"/>
  <c r="BD80" i="25"/>
  <c r="BE80" i="25"/>
  <c r="BF80" i="25"/>
  <c r="BG80" i="25"/>
  <c r="BI80" i="25"/>
  <c r="BI85" i="25" s="1"/>
  <c r="BI90" i="25" s="1"/>
  <c r="BI95" i="25" s="1"/>
  <c r="BI100" i="25" s="1"/>
  <c r="BI105" i="25" s="1"/>
  <c r="BI110" i="25" s="1"/>
  <c r="O81" i="25"/>
  <c r="AH11" i="25" s="1"/>
  <c r="AD81" i="25"/>
  <c r="AJ81" i="25"/>
  <c r="AJ108" i="25" s="1"/>
  <c r="AK81" i="25"/>
  <c r="AL81" i="25"/>
  <c r="AM81" i="25"/>
  <c r="AZ81" i="25"/>
  <c r="BD81" i="25"/>
  <c r="BE81" i="25"/>
  <c r="BF81" i="25"/>
  <c r="BG81" i="25"/>
  <c r="BG85" i="25" s="1"/>
  <c r="BJ81" i="25"/>
  <c r="O82" i="25"/>
  <c r="AH12" i="25" s="1"/>
  <c r="AD82" i="25"/>
  <c r="AG82" i="25"/>
  <c r="AJ82" i="25"/>
  <c r="AK82" i="25"/>
  <c r="AL82" i="25"/>
  <c r="AM82" i="25"/>
  <c r="AZ82" i="25"/>
  <c r="BD82" i="25"/>
  <c r="BE82" i="25"/>
  <c r="BF82" i="25"/>
  <c r="BG82" i="25"/>
  <c r="BJ82" i="25"/>
  <c r="O83" i="25"/>
  <c r="AH13" i="25" s="1"/>
  <c r="AD83" i="25"/>
  <c r="AG83" i="25"/>
  <c r="AJ83" i="25"/>
  <c r="AK83" i="25"/>
  <c r="AL83" i="25"/>
  <c r="AM83" i="25"/>
  <c r="AZ83" i="25"/>
  <c r="BD83" i="25"/>
  <c r="BE83" i="25"/>
  <c r="BF83" i="25"/>
  <c r="BG83" i="25"/>
  <c r="BJ83" i="25"/>
  <c r="BK83" i="25"/>
  <c r="O84" i="25"/>
  <c r="AH14" i="25" s="1"/>
  <c r="AD84" i="25"/>
  <c r="AG84" i="25"/>
  <c r="AJ84" i="25"/>
  <c r="AK84" i="25"/>
  <c r="AL84" i="25"/>
  <c r="AM84" i="25"/>
  <c r="BJ84" i="25"/>
  <c r="O85" i="25"/>
  <c r="AH15" i="25" s="1"/>
  <c r="AD85" i="25"/>
  <c r="AG85" i="25"/>
  <c r="AJ85" i="25"/>
  <c r="AK85" i="25"/>
  <c r="AL85" i="25"/>
  <c r="AM85" i="25"/>
  <c r="O86" i="25"/>
  <c r="AD86" i="25"/>
  <c r="AG86" i="25"/>
  <c r="AJ86" i="25"/>
  <c r="AK86" i="25"/>
  <c r="AK106" i="25" s="1"/>
  <c r="AL86" i="25"/>
  <c r="AM86" i="25"/>
  <c r="O87" i="25"/>
  <c r="AH17" i="25" s="1"/>
  <c r="AD87" i="25"/>
  <c r="AG87" i="25"/>
  <c r="AJ87" i="25"/>
  <c r="AK87" i="25"/>
  <c r="AL87" i="25"/>
  <c r="AM87" i="25"/>
  <c r="O88" i="25"/>
  <c r="AH18" i="25" s="1"/>
  <c r="AD88" i="25"/>
  <c r="AG88" i="25"/>
  <c r="AJ88" i="25"/>
  <c r="AK88" i="25"/>
  <c r="AL88" i="25"/>
  <c r="AM88" i="25"/>
  <c r="O89" i="25"/>
  <c r="AH19" i="25" s="1"/>
  <c r="AD89" i="25"/>
  <c r="AJ89" i="25"/>
  <c r="AK89" i="25"/>
  <c r="AL89" i="25"/>
  <c r="AM89" i="25"/>
  <c r="O90" i="25"/>
  <c r="AH20" i="25" s="1"/>
  <c r="AD90" i="25"/>
  <c r="AG90" i="25"/>
  <c r="AJ90" i="25"/>
  <c r="AK90" i="25"/>
  <c r="AL90" i="25"/>
  <c r="AM90" i="25"/>
  <c r="O91" i="25"/>
  <c r="AH21" i="25" s="1"/>
  <c r="AD91" i="25"/>
  <c r="AG91" i="25"/>
  <c r="AJ91" i="25"/>
  <c r="AK91" i="25"/>
  <c r="AL91" i="25"/>
  <c r="AM91" i="25"/>
  <c r="O92" i="25"/>
  <c r="AH22" i="25" s="1"/>
  <c r="AD92" i="25"/>
  <c r="AG92" i="25"/>
  <c r="AJ92" i="25"/>
  <c r="AK92" i="25"/>
  <c r="AL92" i="25"/>
  <c r="AM92" i="25"/>
  <c r="O93" i="25"/>
  <c r="AH23" i="25" s="1"/>
  <c r="AD93" i="25"/>
  <c r="AJ93" i="25"/>
  <c r="AK93" i="25"/>
  <c r="AL93" i="25"/>
  <c r="AM93" i="25"/>
  <c r="O94" i="25"/>
  <c r="AH24" i="25" s="1"/>
  <c r="AD94" i="25"/>
  <c r="AG94" i="25"/>
  <c r="AJ94" i="25"/>
  <c r="AK94" i="25"/>
  <c r="AL94" i="25"/>
  <c r="AM94" i="25"/>
  <c r="O95" i="25"/>
  <c r="AH25" i="25" s="1"/>
  <c r="AD95" i="25"/>
  <c r="AG95" i="25"/>
  <c r="AJ95" i="25"/>
  <c r="AK95" i="25"/>
  <c r="AL95" i="25"/>
  <c r="AM95" i="25"/>
  <c r="O96" i="25"/>
  <c r="AH26" i="25" s="1"/>
  <c r="AD96" i="25"/>
  <c r="AG96" i="25"/>
  <c r="AJ96" i="25"/>
  <c r="AK96" i="25"/>
  <c r="AL96" i="25"/>
  <c r="AM96" i="25"/>
  <c r="BJ96" i="25"/>
  <c r="BK96" i="25"/>
  <c r="BL96" i="25"/>
  <c r="O97" i="25"/>
  <c r="AH27" i="25" s="1"/>
  <c r="AD97" i="25"/>
  <c r="AG97" i="25"/>
  <c r="AJ97" i="25"/>
  <c r="AK97" i="25"/>
  <c r="AL97" i="25"/>
  <c r="AM97" i="25"/>
  <c r="BJ97" i="25"/>
  <c r="BK97" i="25"/>
  <c r="BL97" i="25"/>
  <c r="O98" i="25"/>
  <c r="AH28" i="25" s="1"/>
  <c r="AD98" i="25"/>
  <c r="AG98" i="25"/>
  <c r="AJ98" i="25"/>
  <c r="AK98" i="25"/>
  <c r="AL98" i="25"/>
  <c r="AM98" i="25"/>
  <c r="BJ98" i="25"/>
  <c r="BK98" i="25"/>
  <c r="BL98" i="25"/>
  <c r="O99" i="25"/>
  <c r="AH29" i="25" s="1"/>
  <c r="AD99" i="25"/>
  <c r="AG99" i="25"/>
  <c r="AJ99" i="25"/>
  <c r="AK99" i="25"/>
  <c r="AL99" i="25"/>
  <c r="AM99" i="25"/>
  <c r="BJ99" i="25"/>
  <c r="BK99" i="25"/>
  <c r="BL99" i="25"/>
  <c r="O100" i="25"/>
  <c r="AH30" i="25" s="1"/>
  <c r="AD100" i="25"/>
  <c r="AG100" i="25"/>
  <c r="AJ100" i="25"/>
  <c r="AK100" i="25"/>
  <c r="AL100" i="25"/>
  <c r="AM100" i="25"/>
  <c r="O101" i="25"/>
  <c r="AH31" i="25" s="1"/>
  <c r="AD101" i="25"/>
  <c r="AG101" i="25"/>
  <c r="AJ101" i="25"/>
  <c r="AK101" i="25"/>
  <c r="AL101" i="25"/>
  <c r="AM101" i="25"/>
  <c r="BJ101" i="25"/>
  <c r="BM101" i="25" s="1"/>
  <c r="BK101" i="25"/>
  <c r="BL101" i="25"/>
  <c r="O102" i="25"/>
  <c r="AH32" i="25" s="1"/>
  <c r="AD102" i="25"/>
  <c r="AG102" i="25"/>
  <c r="AJ102" i="25"/>
  <c r="AK102" i="25"/>
  <c r="AL102" i="25"/>
  <c r="AM102" i="25"/>
  <c r="BJ102" i="25"/>
  <c r="BK102" i="25"/>
  <c r="BL102" i="25"/>
  <c r="O103" i="25"/>
  <c r="AH33" i="25" s="1"/>
  <c r="AD103" i="25"/>
  <c r="AG103" i="25"/>
  <c r="AJ103" i="25"/>
  <c r="AK103" i="25"/>
  <c r="AL103" i="25"/>
  <c r="AM103" i="25"/>
  <c r="BJ103" i="25"/>
  <c r="BK103" i="25"/>
  <c r="BL103" i="25"/>
  <c r="BJ104" i="25"/>
  <c r="BK104" i="25"/>
  <c r="BL104" i="25"/>
  <c r="B105" i="25"/>
  <c r="BJ16" i="25" s="1"/>
  <c r="C105" i="25"/>
  <c r="D105" i="25"/>
  <c r="E105" i="25"/>
  <c r="F105" i="25"/>
  <c r="G105" i="25"/>
  <c r="H105" i="25"/>
  <c r="I105" i="25"/>
  <c r="J105" i="25"/>
  <c r="K105" i="25"/>
  <c r="L105" i="25"/>
  <c r="M105" i="25"/>
  <c r="N105" i="25"/>
  <c r="R105" i="25"/>
  <c r="S105" i="25"/>
  <c r="T105" i="25"/>
  <c r="U105" i="25"/>
  <c r="V105" i="25"/>
  <c r="W105" i="25"/>
  <c r="X105" i="25"/>
  <c r="Y105" i="25"/>
  <c r="Z105" i="25"/>
  <c r="AA105" i="25"/>
  <c r="AB105" i="25"/>
  <c r="AC105" i="25"/>
  <c r="B106" i="25"/>
  <c r="BJ17" i="25" s="1"/>
  <c r="C106" i="25"/>
  <c r="D106" i="25"/>
  <c r="E106" i="25"/>
  <c r="F106" i="25"/>
  <c r="G106" i="25"/>
  <c r="H106" i="25"/>
  <c r="I106" i="25"/>
  <c r="J106" i="25"/>
  <c r="K106" i="25"/>
  <c r="L106" i="25"/>
  <c r="M106" i="25"/>
  <c r="N106" i="25"/>
  <c r="R106" i="25"/>
  <c r="S106" i="25"/>
  <c r="T106" i="25"/>
  <c r="U106" i="25"/>
  <c r="V106" i="25"/>
  <c r="W106" i="25"/>
  <c r="X106" i="25"/>
  <c r="Y106" i="25"/>
  <c r="Z106" i="25"/>
  <c r="AA106" i="25"/>
  <c r="AB106" i="25"/>
  <c r="AC106" i="25"/>
  <c r="BJ106" i="25"/>
  <c r="BK106" i="25"/>
  <c r="BL106" i="25"/>
  <c r="B107" i="25"/>
  <c r="BJ18" i="25" s="1"/>
  <c r="C107" i="25"/>
  <c r="D107" i="25"/>
  <c r="E107" i="25"/>
  <c r="F107" i="25"/>
  <c r="G107" i="25"/>
  <c r="H107" i="25"/>
  <c r="I107" i="25"/>
  <c r="J107" i="25"/>
  <c r="K107" i="25"/>
  <c r="L107" i="25"/>
  <c r="M107" i="25"/>
  <c r="N107" i="25"/>
  <c r="R107" i="25"/>
  <c r="S107" i="25"/>
  <c r="T107" i="25"/>
  <c r="U107" i="25"/>
  <c r="V107" i="25"/>
  <c r="W107" i="25"/>
  <c r="X107" i="25"/>
  <c r="Y107" i="25"/>
  <c r="Z107" i="25"/>
  <c r="AA107" i="25"/>
  <c r="AB107" i="25"/>
  <c r="AC107" i="25"/>
  <c r="BJ107" i="25"/>
  <c r="BK107" i="25"/>
  <c r="BL107" i="25"/>
  <c r="B108" i="25"/>
  <c r="BJ19" i="25" s="1"/>
  <c r="C108" i="25"/>
  <c r="D108" i="25"/>
  <c r="E108" i="25"/>
  <c r="F108" i="25"/>
  <c r="G108" i="25"/>
  <c r="H108" i="25"/>
  <c r="I108" i="25"/>
  <c r="J108" i="25"/>
  <c r="K108" i="25"/>
  <c r="L108" i="25"/>
  <c r="M108" i="25"/>
  <c r="N108" i="25"/>
  <c r="R108" i="25"/>
  <c r="S108" i="25"/>
  <c r="T108" i="25"/>
  <c r="U108" i="25"/>
  <c r="V108" i="25"/>
  <c r="W108" i="25"/>
  <c r="X108" i="25"/>
  <c r="Y108" i="25"/>
  <c r="Z108" i="25"/>
  <c r="AA108" i="25"/>
  <c r="AB108" i="25"/>
  <c r="AC108" i="25"/>
  <c r="BJ108" i="25"/>
  <c r="BK108" i="25"/>
  <c r="BL108" i="25"/>
  <c r="AX109" i="25"/>
  <c r="BJ109" i="25"/>
  <c r="BM109" i="25" s="1"/>
  <c r="BK109" i="25"/>
  <c r="BL109" i="25"/>
  <c r="C111" i="25"/>
  <c r="S111" i="25"/>
  <c r="BJ111" i="25"/>
  <c r="BK111" i="25"/>
  <c r="BL111" i="25"/>
  <c r="BJ112" i="25"/>
  <c r="BK112" i="25"/>
  <c r="BL112" i="25"/>
  <c r="A113" i="25"/>
  <c r="Q113" i="25"/>
  <c r="Q183" i="25" s="1"/>
  <c r="AR113" i="25"/>
  <c r="AS113" i="25" s="1"/>
  <c r="BJ113" i="25"/>
  <c r="BM113" i="25" s="1"/>
  <c r="BK113" i="25"/>
  <c r="BL113" i="25"/>
  <c r="R114" i="25"/>
  <c r="S114" i="25"/>
  <c r="T114" i="25"/>
  <c r="U114" i="25"/>
  <c r="V114" i="25"/>
  <c r="W114" i="25"/>
  <c r="X114" i="25"/>
  <c r="Y114" i="25"/>
  <c r="Z114" i="25"/>
  <c r="AA114" i="25"/>
  <c r="AB114" i="25"/>
  <c r="AC114" i="25"/>
  <c r="BJ114" i="25"/>
  <c r="BK114" i="25"/>
  <c r="BL114" i="25"/>
  <c r="O115" i="25"/>
  <c r="AH80" i="25" s="1"/>
  <c r="AD115" i="25"/>
  <c r="O116" i="25"/>
  <c r="AH81" i="25" s="1"/>
  <c r="AD116" i="25"/>
  <c r="O117" i="25"/>
  <c r="AH82" i="25" s="1"/>
  <c r="AD117" i="25"/>
  <c r="O118" i="25"/>
  <c r="AH83" i="25" s="1"/>
  <c r="AD118" i="25"/>
  <c r="O119" i="25"/>
  <c r="AH84" i="25" s="1"/>
  <c r="AD119" i="25"/>
  <c r="O120" i="25"/>
  <c r="AH85" i="25" s="1"/>
  <c r="AD120" i="25"/>
  <c r="O121" i="25"/>
  <c r="AH86" i="25" s="1"/>
  <c r="AD121" i="25"/>
  <c r="O122" i="25"/>
  <c r="AH87" i="25" s="1"/>
  <c r="AD122" i="25"/>
  <c r="O123" i="25"/>
  <c r="AH88" i="25" s="1"/>
  <c r="AD123" i="25"/>
  <c r="O124" i="25"/>
  <c r="AD124" i="25"/>
  <c r="O125" i="25"/>
  <c r="AH90" i="25" s="1"/>
  <c r="AD125" i="25"/>
  <c r="O126" i="25"/>
  <c r="AH91" i="25" s="1"/>
  <c r="AD126" i="25"/>
  <c r="O127" i="25"/>
  <c r="AH92" i="25" s="1"/>
  <c r="AD127" i="25"/>
  <c r="O128" i="25"/>
  <c r="AH93" i="25" s="1"/>
  <c r="AD128" i="25"/>
  <c r="O129" i="25"/>
  <c r="AH94" i="25" s="1"/>
  <c r="AD129" i="25"/>
  <c r="O130" i="25"/>
  <c r="AH95" i="25" s="1"/>
  <c r="AD130" i="25"/>
  <c r="O131" i="25"/>
  <c r="AH96" i="25" s="1"/>
  <c r="AD131" i="25"/>
  <c r="O132" i="25"/>
  <c r="AH97" i="25" s="1"/>
  <c r="AD132" i="25"/>
  <c r="O133" i="25"/>
  <c r="AH98" i="25" s="1"/>
  <c r="AD133" i="25"/>
  <c r="O134" i="25"/>
  <c r="AH99" i="25" s="1"/>
  <c r="AD134" i="25"/>
  <c r="O135" i="25"/>
  <c r="AH100" i="25" s="1"/>
  <c r="AD135" i="25"/>
  <c r="O136" i="25"/>
  <c r="AH101" i="25" s="1"/>
  <c r="AD136" i="25"/>
  <c r="O137" i="25"/>
  <c r="AH102" i="25" s="1"/>
  <c r="AD137" i="25"/>
  <c r="O138" i="25"/>
  <c r="AH103" i="25" s="1"/>
  <c r="AD138" i="25"/>
  <c r="B140" i="25"/>
  <c r="BJ86" i="25" s="1"/>
  <c r="C140" i="25"/>
  <c r="D140" i="25"/>
  <c r="E140" i="25"/>
  <c r="F140" i="25"/>
  <c r="G140" i="25"/>
  <c r="H140" i="25"/>
  <c r="I140" i="25"/>
  <c r="J140" i="25"/>
  <c r="K140" i="25"/>
  <c r="L140" i="25"/>
  <c r="M140" i="25"/>
  <c r="N140" i="25"/>
  <c r="R140" i="25"/>
  <c r="S140" i="25"/>
  <c r="T140" i="25"/>
  <c r="U140" i="25"/>
  <c r="V140" i="25"/>
  <c r="W140" i="25"/>
  <c r="X140" i="25"/>
  <c r="Y140" i="25"/>
  <c r="Z140" i="25"/>
  <c r="AA140" i="25"/>
  <c r="AB140" i="25"/>
  <c r="AC140" i="25"/>
  <c r="B141" i="25"/>
  <c r="BJ87" i="25" s="1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B142" i="25"/>
  <c r="BJ88" i="25" s="1"/>
  <c r="C142" i="25"/>
  <c r="D142" i="25"/>
  <c r="E142" i="25"/>
  <c r="F142" i="25"/>
  <c r="G142" i="25"/>
  <c r="H142" i="25"/>
  <c r="I142" i="25"/>
  <c r="J142" i="25"/>
  <c r="K142" i="25"/>
  <c r="L142" i="25"/>
  <c r="M142" i="25"/>
  <c r="N142" i="25"/>
  <c r="R142" i="25"/>
  <c r="S142" i="25"/>
  <c r="T142" i="25"/>
  <c r="U142" i="25"/>
  <c r="V142" i="25"/>
  <c r="W142" i="25"/>
  <c r="X142" i="25"/>
  <c r="Y142" i="25"/>
  <c r="Z142" i="25"/>
  <c r="AA142" i="25"/>
  <c r="AB142" i="25"/>
  <c r="AC142" i="25"/>
  <c r="B143" i="25"/>
  <c r="BJ89" i="25" s="1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R143" i="25"/>
  <c r="S143" i="25"/>
  <c r="T143" i="25"/>
  <c r="U143" i="25"/>
  <c r="V143" i="25"/>
  <c r="W143" i="25"/>
  <c r="X143" i="25"/>
  <c r="Y143" i="25"/>
  <c r="Z143" i="25"/>
  <c r="AA143" i="25"/>
  <c r="AB143" i="25"/>
  <c r="AC143" i="25"/>
  <c r="AX144" i="25"/>
  <c r="C146" i="25"/>
  <c r="S146" i="25"/>
  <c r="A148" i="25"/>
  <c r="R149" i="25"/>
  <c r="S149" i="25"/>
  <c r="T149" i="25"/>
  <c r="U149" i="25"/>
  <c r="V149" i="25"/>
  <c r="W149" i="25"/>
  <c r="X149" i="25"/>
  <c r="Y149" i="25"/>
  <c r="Z149" i="25"/>
  <c r="AA149" i="25"/>
  <c r="AB149" i="25"/>
  <c r="AC149" i="25"/>
  <c r="O150" i="25"/>
  <c r="AI10" i="25" s="1"/>
  <c r="AD150" i="25"/>
  <c r="O151" i="25"/>
  <c r="AD151" i="25"/>
  <c r="O152" i="25"/>
  <c r="AI12" i="25" s="1"/>
  <c r="AD152" i="25"/>
  <c r="O153" i="25"/>
  <c r="AI13" i="25" s="1"/>
  <c r="AD153" i="25"/>
  <c r="O154" i="25"/>
  <c r="AI14" i="25" s="1"/>
  <c r="AD154" i="25"/>
  <c r="O155" i="25"/>
  <c r="AI15" i="25" s="1"/>
  <c r="AD155" i="25"/>
  <c r="O156" i="25"/>
  <c r="AI16" i="25" s="1"/>
  <c r="AD156" i="25"/>
  <c r="AD176" i="25" s="1"/>
  <c r="O157" i="25"/>
  <c r="AI17" i="25" s="1"/>
  <c r="AD157" i="25"/>
  <c r="O158" i="25"/>
  <c r="AI18" i="25" s="1"/>
  <c r="AD158" i="25"/>
  <c r="O159" i="25"/>
  <c r="AI19" i="25" s="1"/>
  <c r="AD159" i="25"/>
  <c r="O160" i="25"/>
  <c r="AI20" i="25" s="1"/>
  <c r="AD160" i="25"/>
  <c r="O161" i="25"/>
  <c r="AI21" i="25" s="1"/>
  <c r="AD161" i="25"/>
  <c r="O162" i="25"/>
  <c r="AI22" i="25" s="1"/>
  <c r="AD162" i="25"/>
  <c r="O163" i="25"/>
  <c r="AI23" i="25" s="1"/>
  <c r="AD163" i="25"/>
  <c r="O164" i="25"/>
  <c r="AI24" i="25" s="1"/>
  <c r="AD164" i="25"/>
  <c r="O165" i="25"/>
  <c r="AI25" i="25" s="1"/>
  <c r="AD165" i="25"/>
  <c r="O166" i="25"/>
  <c r="AI26" i="25" s="1"/>
  <c r="AD166" i="25"/>
  <c r="O167" i="25"/>
  <c r="AI27" i="25" s="1"/>
  <c r="AD167" i="25"/>
  <c r="O168" i="25"/>
  <c r="AI28" i="25" s="1"/>
  <c r="AD168" i="25"/>
  <c r="O169" i="25"/>
  <c r="AI29" i="25" s="1"/>
  <c r="AD169" i="25"/>
  <c r="O170" i="25"/>
  <c r="AI30" i="25" s="1"/>
  <c r="AD170" i="25"/>
  <c r="O171" i="25"/>
  <c r="AI31" i="25" s="1"/>
  <c r="AD171" i="25"/>
  <c r="O172" i="25"/>
  <c r="AI32" i="25" s="1"/>
  <c r="AD172" i="25"/>
  <c r="O173" i="25"/>
  <c r="AI33" i="25" s="1"/>
  <c r="AD173" i="25"/>
  <c r="B175" i="25"/>
  <c r="BJ21" i="25" s="1"/>
  <c r="C175" i="25"/>
  <c r="D175" i="25"/>
  <c r="E175" i="25"/>
  <c r="F175" i="25"/>
  <c r="G175" i="25"/>
  <c r="H175" i="25"/>
  <c r="I175" i="25"/>
  <c r="J175" i="25"/>
  <c r="K175" i="25"/>
  <c r="L175" i="25"/>
  <c r="M175" i="25"/>
  <c r="N175" i="25"/>
  <c r="R175" i="25"/>
  <c r="S175" i="25"/>
  <c r="T175" i="25"/>
  <c r="U175" i="25"/>
  <c r="V175" i="25"/>
  <c r="W175" i="25"/>
  <c r="X175" i="25"/>
  <c r="Y175" i="25"/>
  <c r="Z175" i="25"/>
  <c r="AA175" i="25"/>
  <c r="AB175" i="25"/>
  <c r="AC175" i="25"/>
  <c r="AD175" i="25"/>
  <c r="B176" i="25"/>
  <c r="BJ22" i="25" s="1"/>
  <c r="C176" i="25"/>
  <c r="D176" i="25"/>
  <c r="E176" i="25"/>
  <c r="F176" i="25"/>
  <c r="G176" i="25"/>
  <c r="H176" i="25"/>
  <c r="I176" i="25"/>
  <c r="J176" i="25"/>
  <c r="K176" i="25"/>
  <c r="L176" i="25"/>
  <c r="M176" i="25"/>
  <c r="N176" i="25"/>
  <c r="R176" i="25"/>
  <c r="S176" i="25"/>
  <c r="T176" i="25"/>
  <c r="U176" i="25"/>
  <c r="V176" i="25"/>
  <c r="W176" i="25"/>
  <c r="X176" i="25"/>
  <c r="Y176" i="25"/>
  <c r="Z176" i="25"/>
  <c r="AA176" i="25"/>
  <c r="AB176" i="25"/>
  <c r="AC176" i="25"/>
  <c r="B177" i="25"/>
  <c r="BJ23" i="25" s="1"/>
  <c r="C177" i="25"/>
  <c r="D177" i="25"/>
  <c r="E177" i="25"/>
  <c r="F177" i="25"/>
  <c r="G177" i="25"/>
  <c r="H177" i="25"/>
  <c r="I177" i="25"/>
  <c r="J177" i="25"/>
  <c r="K177" i="25"/>
  <c r="L177" i="25"/>
  <c r="M177" i="25"/>
  <c r="N177" i="25"/>
  <c r="R177" i="25"/>
  <c r="S177" i="25"/>
  <c r="T177" i="25"/>
  <c r="U177" i="25"/>
  <c r="V177" i="25"/>
  <c r="W177" i="25"/>
  <c r="X177" i="25"/>
  <c r="Y177" i="25"/>
  <c r="Z177" i="25"/>
  <c r="AA177" i="25"/>
  <c r="AB177" i="25"/>
  <c r="AC177" i="25"/>
  <c r="AD177" i="25"/>
  <c r="B178" i="25"/>
  <c r="BJ24" i="25" s="1"/>
  <c r="C178" i="25"/>
  <c r="D178" i="25"/>
  <c r="E178" i="25"/>
  <c r="F178" i="25"/>
  <c r="G178" i="25"/>
  <c r="H178" i="25"/>
  <c r="I178" i="25"/>
  <c r="J178" i="25"/>
  <c r="K178" i="25"/>
  <c r="L178" i="25"/>
  <c r="M178" i="25"/>
  <c r="N178" i="25"/>
  <c r="R178" i="25"/>
  <c r="S178" i="25"/>
  <c r="T178" i="25"/>
  <c r="U178" i="25"/>
  <c r="V178" i="25"/>
  <c r="W178" i="25"/>
  <c r="X178" i="25"/>
  <c r="Y178" i="25"/>
  <c r="Z178" i="25"/>
  <c r="AA178" i="25"/>
  <c r="AB178" i="25"/>
  <c r="AC178" i="25"/>
  <c r="AD178" i="25"/>
  <c r="C181" i="25"/>
  <c r="S181" i="25"/>
  <c r="A183" i="25"/>
  <c r="R184" i="25"/>
  <c r="S184" i="25"/>
  <c r="T184" i="25"/>
  <c r="U184" i="25"/>
  <c r="V184" i="25"/>
  <c r="W184" i="25"/>
  <c r="X184" i="25"/>
  <c r="Y184" i="25"/>
  <c r="Z184" i="25"/>
  <c r="AA184" i="25"/>
  <c r="AB184" i="25"/>
  <c r="AC184" i="25"/>
  <c r="O185" i="25"/>
  <c r="AI80" i="25" s="1"/>
  <c r="AD185" i="25"/>
  <c r="O186" i="25"/>
  <c r="AI81" i="25" s="1"/>
  <c r="AD186" i="25"/>
  <c r="O187" i="25"/>
  <c r="AI82" i="25" s="1"/>
  <c r="AD187" i="25"/>
  <c r="O188" i="25"/>
  <c r="AI83" i="25" s="1"/>
  <c r="AD188" i="25"/>
  <c r="O189" i="25"/>
  <c r="AI84" i="25" s="1"/>
  <c r="AD189" i="25"/>
  <c r="O190" i="25"/>
  <c r="AI85" i="25" s="1"/>
  <c r="AD190" i="25"/>
  <c r="O191" i="25"/>
  <c r="AI86" i="25" s="1"/>
  <c r="AD191" i="25"/>
  <c r="O192" i="25"/>
  <c r="AI87" i="25" s="1"/>
  <c r="AD192" i="25"/>
  <c r="O193" i="25"/>
  <c r="AI88" i="25" s="1"/>
  <c r="AD193" i="25"/>
  <c r="O194" i="25"/>
  <c r="AI89" i="25" s="1"/>
  <c r="AD194" i="25"/>
  <c r="O195" i="25"/>
  <c r="AI90" i="25" s="1"/>
  <c r="AD195" i="25"/>
  <c r="O196" i="25"/>
  <c r="AI91" i="25" s="1"/>
  <c r="AD196" i="25"/>
  <c r="O197" i="25"/>
  <c r="AI92" i="25" s="1"/>
  <c r="AD197" i="25"/>
  <c r="O198" i="25"/>
  <c r="AI93" i="25" s="1"/>
  <c r="AD198" i="25"/>
  <c r="O199" i="25"/>
  <c r="AI94" i="25" s="1"/>
  <c r="AD199" i="25"/>
  <c r="O200" i="25"/>
  <c r="AI95" i="25" s="1"/>
  <c r="AD200" i="25"/>
  <c r="O201" i="25"/>
  <c r="AI96" i="25" s="1"/>
  <c r="AD201" i="25"/>
  <c r="O202" i="25"/>
  <c r="AI97" i="25" s="1"/>
  <c r="AD202" i="25"/>
  <c r="O203" i="25"/>
  <c r="AI98" i="25" s="1"/>
  <c r="AD203" i="25"/>
  <c r="O204" i="25"/>
  <c r="AI99" i="25" s="1"/>
  <c r="AD204" i="25"/>
  <c r="O205" i="25"/>
  <c r="AI100" i="25" s="1"/>
  <c r="AD205" i="25"/>
  <c r="O206" i="25"/>
  <c r="AI101" i="25" s="1"/>
  <c r="AD206" i="25"/>
  <c r="O207" i="25"/>
  <c r="AI102" i="25" s="1"/>
  <c r="AD207" i="25"/>
  <c r="O208" i="25"/>
  <c r="AI103" i="25" s="1"/>
  <c r="AD208" i="25"/>
  <c r="B210" i="25"/>
  <c r="BJ91" i="25" s="1"/>
  <c r="C210" i="25"/>
  <c r="D210" i="25"/>
  <c r="E210" i="25"/>
  <c r="F210" i="25"/>
  <c r="G210" i="25"/>
  <c r="H210" i="25"/>
  <c r="I210" i="25"/>
  <c r="J210" i="25"/>
  <c r="K210" i="25"/>
  <c r="L210" i="25"/>
  <c r="M210" i="25"/>
  <c r="N210" i="25"/>
  <c r="R210" i="25"/>
  <c r="S210" i="25"/>
  <c r="T210" i="25"/>
  <c r="U210" i="25"/>
  <c r="V210" i="25"/>
  <c r="W210" i="25"/>
  <c r="X210" i="25"/>
  <c r="Y210" i="25"/>
  <c r="Z210" i="25"/>
  <c r="AA210" i="25"/>
  <c r="AB210" i="25"/>
  <c r="AC210" i="25"/>
  <c r="AD210" i="25"/>
  <c r="B211" i="25"/>
  <c r="BJ92" i="25" s="1"/>
  <c r="C211" i="25"/>
  <c r="D211" i="25"/>
  <c r="E211" i="25"/>
  <c r="F211" i="25"/>
  <c r="G211" i="25"/>
  <c r="H211" i="25"/>
  <c r="I211" i="25"/>
  <c r="J211" i="25"/>
  <c r="K211" i="25"/>
  <c r="L211" i="25"/>
  <c r="M211" i="25"/>
  <c r="N211" i="25"/>
  <c r="R211" i="25"/>
  <c r="S211" i="25"/>
  <c r="T211" i="25"/>
  <c r="U211" i="25"/>
  <c r="V211" i="25"/>
  <c r="W211" i="25"/>
  <c r="X211" i="25"/>
  <c r="Y211" i="25"/>
  <c r="Z211" i="25"/>
  <c r="AA211" i="25"/>
  <c r="AB211" i="25"/>
  <c r="AC211" i="25"/>
  <c r="B212" i="25"/>
  <c r="BJ93" i="25" s="1"/>
  <c r="C212" i="25"/>
  <c r="D212" i="25"/>
  <c r="E212" i="25"/>
  <c r="F212" i="25"/>
  <c r="G212" i="25"/>
  <c r="H212" i="25"/>
  <c r="I212" i="25"/>
  <c r="J212" i="25"/>
  <c r="K212" i="25"/>
  <c r="L212" i="25"/>
  <c r="M212" i="25"/>
  <c r="N212" i="25"/>
  <c r="R212" i="25"/>
  <c r="S212" i="25"/>
  <c r="T212" i="25"/>
  <c r="U212" i="25"/>
  <c r="V212" i="25"/>
  <c r="W212" i="25"/>
  <c r="X212" i="25"/>
  <c r="Y212" i="25"/>
  <c r="Z212" i="25"/>
  <c r="AA212" i="25"/>
  <c r="AB212" i="25"/>
  <c r="AC212" i="25"/>
  <c r="B213" i="25"/>
  <c r="BJ94" i="25" s="1"/>
  <c r="C213" i="25"/>
  <c r="D213" i="25"/>
  <c r="E213" i="25"/>
  <c r="F213" i="25"/>
  <c r="G213" i="25"/>
  <c r="H213" i="25"/>
  <c r="I213" i="25"/>
  <c r="J213" i="25"/>
  <c r="K213" i="25"/>
  <c r="L213" i="25"/>
  <c r="M213" i="25"/>
  <c r="N213" i="25"/>
  <c r="R213" i="25"/>
  <c r="S213" i="25"/>
  <c r="T213" i="25"/>
  <c r="U213" i="25"/>
  <c r="V213" i="25"/>
  <c r="W213" i="25"/>
  <c r="X213" i="25"/>
  <c r="Y213" i="25"/>
  <c r="Z213" i="25"/>
  <c r="AA213" i="25"/>
  <c r="AB213" i="25"/>
  <c r="AC213" i="25"/>
  <c r="Q1" i="24"/>
  <c r="AF1" i="24"/>
  <c r="AQ1" i="24"/>
  <c r="AZ1" i="24"/>
  <c r="BI1" i="24"/>
  <c r="S6" i="24"/>
  <c r="AH6" i="24"/>
  <c r="AS6" i="24"/>
  <c r="BB6" i="24"/>
  <c r="BJ6" i="24"/>
  <c r="Q8" i="24"/>
  <c r="AG8" i="24"/>
  <c r="AH8" i="24" s="1"/>
  <c r="AI8" i="24" s="1"/>
  <c r="AR8" i="24"/>
  <c r="AS8" i="24" s="1"/>
  <c r="BA8" i="24"/>
  <c r="BB8" i="24" s="1"/>
  <c r="O10" i="24"/>
  <c r="AD10" i="24"/>
  <c r="AJ10" i="24"/>
  <c r="AK10" i="24"/>
  <c r="AL10" i="24"/>
  <c r="AM10" i="24"/>
  <c r="AZ10" i="24"/>
  <c r="BD10" i="24"/>
  <c r="BE10" i="24"/>
  <c r="BF10" i="24"/>
  <c r="BG10" i="24"/>
  <c r="BI10" i="24"/>
  <c r="BI15" i="24" s="1"/>
  <c r="BI20" i="24" s="1"/>
  <c r="BI25" i="24" s="1"/>
  <c r="BI30" i="24" s="1"/>
  <c r="BI35" i="24" s="1"/>
  <c r="BI40" i="24" s="1"/>
  <c r="O11" i="24"/>
  <c r="AG11" i="24" s="1"/>
  <c r="AD11" i="24"/>
  <c r="AJ11" i="24"/>
  <c r="AK11" i="24"/>
  <c r="AL11" i="24"/>
  <c r="AM11" i="24"/>
  <c r="AZ11" i="24"/>
  <c r="AZ81" i="24" s="1"/>
  <c r="BD11" i="24"/>
  <c r="BE11" i="24"/>
  <c r="BF11" i="24"/>
  <c r="BG11" i="24"/>
  <c r="O12" i="24"/>
  <c r="AG12" i="24" s="1"/>
  <c r="AD12" i="24"/>
  <c r="AJ12" i="24"/>
  <c r="AK12" i="24"/>
  <c r="AL12" i="24"/>
  <c r="AM12" i="24"/>
  <c r="AZ12" i="24"/>
  <c r="BD12" i="24"/>
  <c r="BE12" i="24"/>
  <c r="BF12" i="24"/>
  <c r="BG12" i="24"/>
  <c r="O13" i="24"/>
  <c r="AG13" i="24" s="1"/>
  <c r="AD13" i="24"/>
  <c r="AJ13" i="24"/>
  <c r="AK13" i="24"/>
  <c r="AL13" i="24"/>
  <c r="AM13" i="24"/>
  <c r="AZ13" i="24"/>
  <c r="AZ83" i="24" s="1"/>
  <c r="BD13" i="24"/>
  <c r="BE13" i="24"/>
  <c r="BF13" i="24"/>
  <c r="BG13" i="24"/>
  <c r="O14" i="24"/>
  <c r="AG14" i="24" s="1"/>
  <c r="AD14" i="24"/>
  <c r="AJ14" i="24"/>
  <c r="AK14" i="24"/>
  <c r="AL14" i="24"/>
  <c r="AM14" i="24"/>
  <c r="O15" i="24"/>
  <c r="AG15" i="24" s="1"/>
  <c r="AD15" i="24"/>
  <c r="AJ15" i="24"/>
  <c r="AK15" i="24"/>
  <c r="AL15" i="24"/>
  <c r="AL38" i="24" s="1"/>
  <c r="AM15" i="24"/>
  <c r="BF15" i="24"/>
  <c r="O16" i="24"/>
  <c r="AD16" i="24"/>
  <c r="AJ16" i="24"/>
  <c r="AK16" i="24"/>
  <c r="AL16" i="24"/>
  <c r="AM16" i="24"/>
  <c r="O17" i="24"/>
  <c r="AD17" i="24"/>
  <c r="AG17" i="24"/>
  <c r="AJ17" i="24"/>
  <c r="AK17" i="24"/>
  <c r="AL17" i="24"/>
  <c r="AM17" i="24"/>
  <c r="O18" i="24"/>
  <c r="AD18" i="24"/>
  <c r="AG18" i="24"/>
  <c r="AJ18" i="24"/>
  <c r="AK18" i="24"/>
  <c r="AL18" i="24"/>
  <c r="AM18" i="24"/>
  <c r="O19" i="24"/>
  <c r="AG19" i="24" s="1"/>
  <c r="AD19" i="24"/>
  <c r="AJ19" i="24"/>
  <c r="AK19" i="24"/>
  <c r="AL19" i="24"/>
  <c r="AM19" i="24"/>
  <c r="O20" i="24"/>
  <c r="AG20" i="24" s="1"/>
  <c r="AD20" i="24"/>
  <c r="AJ20" i="24"/>
  <c r="AK20" i="24"/>
  <c r="AL20" i="24"/>
  <c r="AM20" i="24"/>
  <c r="O21" i="24"/>
  <c r="AD21" i="24"/>
  <c r="AG21" i="24"/>
  <c r="AJ21" i="24"/>
  <c r="AK21" i="24"/>
  <c r="AL21" i="24"/>
  <c r="AM21" i="24"/>
  <c r="O22" i="24"/>
  <c r="AD22" i="24"/>
  <c r="AG22" i="24"/>
  <c r="AJ22" i="24"/>
  <c r="AK22" i="24"/>
  <c r="AL22" i="24"/>
  <c r="AM22" i="24"/>
  <c r="O23" i="24"/>
  <c r="AG23" i="24" s="1"/>
  <c r="AD23" i="24"/>
  <c r="AJ23" i="24"/>
  <c r="AK23" i="24"/>
  <c r="AL23" i="24"/>
  <c r="AM23" i="24"/>
  <c r="O24" i="24"/>
  <c r="AG24" i="24" s="1"/>
  <c r="AD24" i="24"/>
  <c r="AJ24" i="24"/>
  <c r="AK24" i="24"/>
  <c r="AL24" i="24"/>
  <c r="AM24" i="24"/>
  <c r="O25" i="24"/>
  <c r="AD25" i="24"/>
  <c r="AG25" i="24"/>
  <c r="AJ25" i="24"/>
  <c r="AK25" i="24"/>
  <c r="AL25" i="24"/>
  <c r="AM25" i="24"/>
  <c r="O26" i="24"/>
  <c r="AD26" i="24"/>
  <c r="AG26" i="24"/>
  <c r="AJ26" i="24"/>
  <c r="AK26" i="24"/>
  <c r="AL26" i="24"/>
  <c r="AM26" i="24"/>
  <c r="BJ26" i="24"/>
  <c r="BK26" i="24"/>
  <c r="BL26" i="24"/>
  <c r="O27" i="24"/>
  <c r="AG27" i="24" s="1"/>
  <c r="AD27" i="24"/>
  <c r="AJ27" i="24"/>
  <c r="AK27" i="24"/>
  <c r="AL27" i="24"/>
  <c r="AM27" i="24"/>
  <c r="BJ27" i="24"/>
  <c r="BK27" i="24"/>
  <c r="BL27" i="24"/>
  <c r="O28" i="24"/>
  <c r="AD28" i="24"/>
  <c r="AG28" i="24"/>
  <c r="AJ28" i="24"/>
  <c r="AK28" i="24"/>
  <c r="AL28" i="24"/>
  <c r="AM28" i="24"/>
  <c r="BJ28" i="24"/>
  <c r="BM28" i="24" s="1"/>
  <c r="BK28" i="24"/>
  <c r="BL28" i="24"/>
  <c r="O29" i="24"/>
  <c r="AG29" i="24" s="1"/>
  <c r="AD29" i="24"/>
  <c r="AJ29" i="24"/>
  <c r="AK29" i="24"/>
  <c r="AL29" i="24"/>
  <c r="AM29" i="24"/>
  <c r="BJ29" i="24"/>
  <c r="BK29" i="24"/>
  <c r="BL29" i="24"/>
  <c r="O30" i="24"/>
  <c r="AD30" i="24"/>
  <c r="AG30" i="24"/>
  <c r="AJ30" i="24"/>
  <c r="AK30" i="24"/>
  <c r="AL30" i="24"/>
  <c r="AM30" i="24"/>
  <c r="O31" i="24"/>
  <c r="AD31" i="24"/>
  <c r="AG31" i="24"/>
  <c r="AJ31" i="24"/>
  <c r="AK31" i="24"/>
  <c r="AL31" i="24"/>
  <c r="AM31" i="24"/>
  <c r="BJ31" i="24"/>
  <c r="BK31" i="24"/>
  <c r="BL31" i="24"/>
  <c r="O32" i="24"/>
  <c r="AG32" i="24" s="1"/>
  <c r="AD32" i="24"/>
  <c r="AJ32" i="24"/>
  <c r="AK32" i="24"/>
  <c r="AL32" i="24"/>
  <c r="AM32" i="24"/>
  <c r="BJ32" i="24"/>
  <c r="BK32" i="24"/>
  <c r="BL32" i="24"/>
  <c r="O33" i="24"/>
  <c r="AD33" i="24"/>
  <c r="AG33" i="24"/>
  <c r="AJ33" i="24"/>
  <c r="AK33" i="24"/>
  <c r="AL33" i="24"/>
  <c r="AM33" i="24"/>
  <c r="BJ33" i="24"/>
  <c r="BK33" i="24"/>
  <c r="BL33" i="24"/>
  <c r="BM33" i="24" s="1"/>
  <c r="BJ34" i="24"/>
  <c r="BK34" i="24"/>
  <c r="BL34" i="24"/>
  <c r="B35" i="24"/>
  <c r="BJ11" i="24" s="1"/>
  <c r="C35" i="24"/>
  <c r="D35" i="24"/>
  <c r="E35" i="24"/>
  <c r="F35" i="24"/>
  <c r="G35" i="24"/>
  <c r="H35" i="24"/>
  <c r="I35" i="24"/>
  <c r="J35" i="24"/>
  <c r="K35" i="24"/>
  <c r="L35" i="24"/>
  <c r="M35" i="24"/>
  <c r="N35" i="24"/>
  <c r="R35" i="24"/>
  <c r="S35" i="24"/>
  <c r="T35" i="24"/>
  <c r="U35" i="24"/>
  <c r="V35" i="24"/>
  <c r="W35" i="24"/>
  <c r="X35" i="24"/>
  <c r="Y35" i="24"/>
  <c r="Z35" i="24"/>
  <c r="AA35" i="24"/>
  <c r="AB35" i="24"/>
  <c r="AC35" i="24"/>
  <c r="AJ35" i="24"/>
  <c r="B36" i="24"/>
  <c r="BJ12" i="24" s="1"/>
  <c r="C36" i="24"/>
  <c r="D36" i="24"/>
  <c r="E36" i="24"/>
  <c r="F36" i="24"/>
  <c r="G36" i="24"/>
  <c r="H36" i="24"/>
  <c r="I36" i="24"/>
  <c r="J36" i="24"/>
  <c r="K36" i="24"/>
  <c r="L36" i="24"/>
  <c r="M36" i="24"/>
  <c r="N36" i="24"/>
  <c r="R36" i="24"/>
  <c r="S36" i="24"/>
  <c r="T36" i="24"/>
  <c r="U36" i="24"/>
  <c r="V36" i="24"/>
  <c r="W36" i="24"/>
  <c r="X36" i="24"/>
  <c r="Y36" i="24"/>
  <c r="Z36" i="24"/>
  <c r="AA36" i="24"/>
  <c r="AB36" i="24"/>
  <c r="AC36" i="24"/>
  <c r="BJ36" i="24"/>
  <c r="BM36" i="24" s="1"/>
  <c r="BK36" i="24"/>
  <c r="BL36" i="24"/>
  <c r="B37" i="24"/>
  <c r="BJ13" i="24" s="1"/>
  <c r="C37" i="24"/>
  <c r="D37" i="24"/>
  <c r="E37" i="24"/>
  <c r="F37" i="24"/>
  <c r="G37" i="24"/>
  <c r="H37" i="24"/>
  <c r="I37" i="24"/>
  <c r="J37" i="24"/>
  <c r="K37" i="24"/>
  <c r="L37" i="24"/>
  <c r="M37" i="24"/>
  <c r="N37" i="24"/>
  <c r="R37" i="24"/>
  <c r="S37" i="24"/>
  <c r="T37" i="24"/>
  <c r="U37" i="24"/>
  <c r="V37" i="24"/>
  <c r="W37" i="24"/>
  <c r="X37" i="24"/>
  <c r="Y37" i="24"/>
  <c r="Z37" i="24"/>
  <c r="AA37" i="24"/>
  <c r="AB37" i="24"/>
  <c r="AC37" i="24"/>
  <c r="BJ37" i="24"/>
  <c r="BK37" i="24"/>
  <c r="BL37" i="24"/>
  <c r="B38" i="24"/>
  <c r="BJ14" i="24" s="1"/>
  <c r="C38" i="24"/>
  <c r="D38" i="24"/>
  <c r="E38" i="24"/>
  <c r="F38" i="24"/>
  <c r="G38" i="24"/>
  <c r="H38" i="24"/>
  <c r="I38" i="24"/>
  <c r="J38" i="24"/>
  <c r="K38" i="24"/>
  <c r="L38" i="24"/>
  <c r="M38" i="24"/>
  <c r="N38" i="24"/>
  <c r="R38" i="24"/>
  <c r="S38" i="24"/>
  <c r="T38" i="24"/>
  <c r="U38" i="24"/>
  <c r="V38" i="24"/>
  <c r="W38" i="24"/>
  <c r="X38" i="24"/>
  <c r="Y38" i="24"/>
  <c r="Z38" i="24"/>
  <c r="AA38" i="24"/>
  <c r="AB38" i="24"/>
  <c r="AC38" i="24"/>
  <c r="BJ38" i="24"/>
  <c r="BK38" i="24"/>
  <c r="BL38" i="24"/>
  <c r="AX39" i="24"/>
  <c r="BJ39" i="24"/>
  <c r="BK39" i="24"/>
  <c r="BL39" i="24"/>
  <c r="S41" i="24"/>
  <c r="BJ41" i="24"/>
  <c r="BK41" i="24"/>
  <c r="BL41" i="24"/>
  <c r="BJ42" i="24"/>
  <c r="BM42" i="24" s="1"/>
  <c r="BK42" i="24"/>
  <c r="BL42" i="24"/>
  <c r="A43" i="24"/>
  <c r="Q43" i="24"/>
  <c r="AR43" i="24"/>
  <c r="AS43" i="24" s="1"/>
  <c r="AT43" i="24" s="1"/>
  <c r="BJ43" i="24"/>
  <c r="BK43" i="24"/>
  <c r="BL43" i="24"/>
  <c r="R44" i="24"/>
  <c r="S44" i="24"/>
  <c r="T44" i="24"/>
  <c r="U44" i="24"/>
  <c r="V44" i="24"/>
  <c r="W44" i="24"/>
  <c r="X44" i="24"/>
  <c r="Y44" i="24"/>
  <c r="Z44" i="24"/>
  <c r="AA44" i="24"/>
  <c r="AB44" i="24"/>
  <c r="AC44" i="24"/>
  <c r="BJ44" i="24"/>
  <c r="BK44" i="24"/>
  <c r="BL44" i="24"/>
  <c r="O45" i="24"/>
  <c r="AD45" i="24"/>
  <c r="O46" i="24"/>
  <c r="AD46" i="24"/>
  <c r="AD73" i="24" s="1"/>
  <c r="O47" i="24"/>
  <c r="AG82" i="24" s="1"/>
  <c r="AD47" i="24"/>
  <c r="O48" i="24"/>
  <c r="AD48" i="24"/>
  <c r="O49" i="24"/>
  <c r="AG84" i="24" s="1"/>
  <c r="AD49" i="24"/>
  <c r="O50" i="24"/>
  <c r="AG85" i="24" s="1"/>
  <c r="AD50" i="24"/>
  <c r="O51" i="24"/>
  <c r="AD51" i="24"/>
  <c r="O52" i="24"/>
  <c r="AD52" i="24"/>
  <c r="O53" i="24"/>
  <c r="AG88" i="24" s="1"/>
  <c r="AD53" i="24"/>
  <c r="O54" i="24"/>
  <c r="AG89" i="24" s="1"/>
  <c r="AD54" i="24"/>
  <c r="O55" i="24"/>
  <c r="AG90" i="24" s="1"/>
  <c r="AD55" i="24"/>
  <c r="O56" i="24"/>
  <c r="AD56" i="24"/>
  <c r="O57" i="24"/>
  <c r="AG92" i="24" s="1"/>
  <c r="AD57" i="24"/>
  <c r="O58" i="24"/>
  <c r="AD58" i="24"/>
  <c r="O59" i="24"/>
  <c r="AG94" i="24" s="1"/>
  <c r="AD59" i="24"/>
  <c r="O60" i="24"/>
  <c r="AD60" i="24"/>
  <c r="O61" i="24"/>
  <c r="AG96" i="24" s="1"/>
  <c r="AD61" i="24"/>
  <c r="O62" i="24"/>
  <c r="AD62" i="24"/>
  <c r="O63" i="24"/>
  <c r="AG98" i="24" s="1"/>
  <c r="AD63" i="24"/>
  <c r="O64" i="24"/>
  <c r="AG99" i="24" s="1"/>
  <c r="AD64" i="24"/>
  <c r="O65" i="24"/>
  <c r="AG100" i="24" s="1"/>
  <c r="AD65" i="24"/>
  <c r="O66" i="24"/>
  <c r="AG101" i="24" s="1"/>
  <c r="AD66" i="24"/>
  <c r="O67" i="24"/>
  <c r="AG102" i="24" s="1"/>
  <c r="AD67" i="24"/>
  <c r="O68" i="24"/>
  <c r="AD68" i="24"/>
  <c r="B70" i="24"/>
  <c r="BJ81" i="24" s="1"/>
  <c r="C70" i="24"/>
  <c r="D70" i="24"/>
  <c r="BK81" i="24" s="1"/>
  <c r="E70" i="24"/>
  <c r="F70" i="24"/>
  <c r="G70" i="24"/>
  <c r="H70" i="24"/>
  <c r="I70" i="24"/>
  <c r="J70" i="24"/>
  <c r="K70" i="24"/>
  <c r="L70" i="24"/>
  <c r="M70" i="24"/>
  <c r="N70" i="24"/>
  <c r="R70" i="24"/>
  <c r="S70" i="24"/>
  <c r="T70" i="24"/>
  <c r="U70" i="24"/>
  <c r="V70" i="24"/>
  <c r="W70" i="24"/>
  <c r="X70" i="24"/>
  <c r="Y70" i="24"/>
  <c r="Z70" i="24"/>
  <c r="AA70" i="24"/>
  <c r="AB70" i="24"/>
  <c r="AC70" i="24"/>
  <c r="B71" i="24"/>
  <c r="BJ82" i="24" s="1"/>
  <c r="C71" i="24"/>
  <c r="BK82" i="24" s="1"/>
  <c r="D71" i="24"/>
  <c r="E71" i="24"/>
  <c r="F71" i="24"/>
  <c r="G71" i="24"/>
  <c r="H71" i="24"/>
  <c r="I71" i="24"/>
  <c r="J71" i="24"/>
  <c r="K71" i="24"/>
  <c r="L71" i="24"/>
  <c r="M71" i="24"/>
  <c r="N71" i="24"/>
  <c r="R71" i="24"/>
  <c r="S71" i="24"/>
  <c r="T71" i="24"/>
  <c r="U71" i="24"/>
  <c r="V71" i="24"/>
  <c r="W71" i="24"/>
  <c r="X71" i="24"/>
  <c r="Y71" i="24"/>
  <c r="Z71" i="24"/>
  <c r="AA71" i="24"/>
  <c r="AB71" i="24"/>
  <c r="AC71" i="24"/>
  <c r="B72" i="24"/>
  <c r="BJ83" i="24" s="1"/>
  <c r="C72" i="24"/>
  <c r="D72" i="24"/>
  <c r="E72" i="24"/>
  <c r="F72" i="24"/>
  <c r="G72" i="24"/>
  <c r="H72" i="24"/>
  <c r="I72" i="24"/>
  <c r="J72" i="24"/>
  <c r="K72" i="24"/>
  <c r="BL83" i="24" s="1"/>
  <c r="L72" i="24"/>
  <c r="M72" i="24"/>
  <c r="N72" i="24"/>
  <c r="R72" i="24"/>
  <c r="S72" i="24"/>
  <c r="T72" i="24"/>
  <c r="U72" i="24"/>
  <c r="V72" i="24"/>
  <c r="W72" i="24"/>
  <c r="X72" i="24"/>
  <c r="Y72" i="24"/>
  <c r="Z72" i="24"/>
  <c r="AA72" i="24"/>
  <c r="AB72" i="24"/>
  <c r="AC72" i="24"/>
  <c r="AD72" i="24"/>
  <c r="B73" i="24"/>
  <c r="BJ84" i="24" s="1"/>
  <c r="C73" i="24"/>
  <c r="D73" i="24"/>
  <c r="E73" i="24"/>
  <c r="BL84" i="24" s="1"/>
  <c r="F73" i="24"/>
  <c r="G73" i="24"/>
  <c r="H73" i="24"/>
  <c r="I73" i="24"/>
  <c r="J73" i="24"/>
  <c r="K73" i="24"/>
  <c r="L73" i="24"/>
  <c r="M73" i="24"/>
  <c r="N73" i="24"/>
  <c r="R73" i="24"/>
  <c r="S73" i="24"/>
  <c r="T73" i="24"/>
  <c r="BA80" i="24" s="1"/>
  <c r="U73" i="24"/>
  <c r="V73" i="24"/>
  <c r="W73" i="24"/>
  <c r="X73" i="24"/>
  <c r="Y73" i="24"/>
  <c r="Z73" i="24"/>
  <c r="AA73" i="24"/>
  <c r="AB73" i="24"/>
  <c r="AC73" i="24"/>
  <c r="AX74" i="24"/>
  <c r="C76" i="24"/>
  <c r="S76" i="24"/>
  <c r="AH76" i="24"/>
  <c r="AS76" i="24"/>
  <c r="BB76" i="24"/>
  <c r="BJ76" i="24"/>
  <c r="A78" i="24"/>
  <c r="Q78" i="24"/>
  <c r="Q148" i="24" s="1"/>
  <c r="AG78" i="24"/>
  <c r="AH78" i="24" s="1"/>
  <c r="AR78" i="24"/>
  <c r="AS78" i="24" s="1"/>
  <c r="AT78" i="24" s="1"/>
  <c r="BA78" i="24"/>
  <c r="BB78" i="24" s="1"/>
  <c r="R79" i="24"/>
  <c r="S79" i="24"/>
  <c r="T79" i="24"/>
  <c r="U79" i="24"/>
  <c r="V79" i="24"/>
  <c r="W79" i="24"/>
  <c r="X79" i="24"/>
  <c r="Y79" i="24"/>
  <c r="Z79" i="24"/>
  <c r="AA79" i="24"/>
  <c r="AB79" i="24"/>
  <c r="AC79" i="24"/>
  <c r="O80" i="24"/>
  <c r="AH10" i="24" s="1"/>
  <c r="AD80" i="24"/>
  <c r="AJ80" i="24"/>
  <c r="AK80" i="24"/>
  <c r="AL80" i="24"/>
  <c r="AM80" i="24"/>
  <c r="AZ80" i="24"/>
  <c r="BD80" i="24"/>
  <c r="BE80" i="24"/>
  <c r="BF80" i="24"/>
  <c r="BF85" i="24" s="1"/>
  <c r="BG80" i="24"/>
  <c r="BI80" i="24"/>
  <c r="BI85" i="24" s="1"/>
  <c r="O81" i="24"/>
  <c r="AH11" i="24" s="1"/>
  <c r="AD81" i="24"/>
  <c r="AG81" i="24"/>
  <c r="AJ81" i="24"/>
  <c r="AK81" i="24"/>
  <c r="AL81" i="24"/>
  <c r="AM81" i="24"/>
  <c r="BA81" i="24"/>
  <c r="BD81" i="24"/>
  <c r="BE81" i="24"/>
  <c r="BF81" i="24"/>
  <c r="BG81" i="24"/>
  <c r="O82" i="24"/>
  <c r="AH12" i="24" s="1"/>
  <c r="AD82" i="24"/>
  <c r="AJ82" i="24"/>
  <c r="AK82" i="24"/>
  <c r="AL82" i="24"/>
  <c r="AM82" i="24"/>
  <c r="AZ82" i="24"/>
  <c r="BD82" i="24"/>
  <c r="BE82" i="24"/>
  <c r="BF82" i="24"/>
  <c r="BG82" i="24"/>
  <c r="O83" i="24"/>
  <c r="AH13" i="24" s="1"/>
  <c r="AD83" i="24"/>
  <c r="AG83" i="24"/>
  <c r="AJ83" i="24"/>
  <c r="AK83" i="24"/>
  <c r="AL83" i="24"/>
  <c r="AM83" i="24"/>
  <c r="BD83" i="24"/>
  <c r="BE83" i="24"/>
  <c r="BF83" i="24"/>
  <c r="BG83" i="24"/>
  <c r="O84" i="24"/>
  <c r="AH14" i="24" s="1"/>
  <c r="AD84" i="24"/>
  <c r="AJ84" i="24"/>
  <c r="AK84" i="24"/>
  <c r="AL84" i="24"/>
  <c r="AM84" i="24"/>
  <c r="O85" i="24"/>
  <c r="AH15" i="24" s="1"/>
  <c r="AD85" i="24"/>
  <c r="AJ85" i="24"/>
  <c r="AK85" i="24"/>
  <c r="AL85" i="24"/>
  <c r="AM85" i="24"/>
  <c r="O86" i="24"/>
  <c r="AH16" i="24" s="1"/>
  <c r="AD86" i="24"/>
  <c r="AJ86" i="24"/>
  <c r="AK86" i="24"/>
  <c r="AL86" i="24"/>
  <c r="AM86" i="24"/>
  <c r="O87" i="24"/>
  <c r="AH17" i="24" s="1"/>
  <c r="AD87" i="24"/>
  <c r="AJ87" i="24"/>
  <c r="AK87" i="24"/>
  <c r="AL87" i="24"/>
  <c r="AM87" i="24"/>
  <c r="O88" i="24"/>
  <c r="AH18" i="24" s="1"/>
  <c r="AD88" i="24"/>
  <c r="AJ88" i="24"/>
  <c r="AK88" i="24"/>
  <c r="AL88" i="24"/>
  <c r="AM88" i="24"/>
  <c r="O89" i="24"/>
  <c r="AH19" i="24" s="1"/>
  <c r="AD89" i="24"/>
  <c r="AJ89" i="24"/>
  <c r="AK89" i="24"/>
  <c r="AL89" i="24"/>
  <c r="AM89" i="24"/>
  <c r="AM106" i="24" s="1"/>
  <c r="O90" i="24"/>
  <c r="AH20" i="24" s="1"/>
  <c r="AD90" i="24"/>
  <c r="AJ90" i="24"/>
  <c r="AK90" i="24"/>
  <c r="AL90" i="24"/>
  <c r="AM90" i="24"/>
  <c r="BI90" i="24"/>
  <c r="BI95" i="24" s="1"/>
  <c r="O91" i="24"/>
  <c r="AH21" i="24" s="1"/>
  <c r="AD91" i="24"/>
  <c r="AG91" i="24"/>
  <c r="AJ91" i="24"/>
  <c r="AK91" i="24"/>
  <c r="AL91" i="24"/>
  <c r="AM91" i="24"/>
  <c r="O92" i="24"/>
  <c r="AH22" i="24" s="1"/>
  <c r="AD92" i="24"/>
  <c r="AJ92" i="24"/>
  <c r="AK92" i="24"/>
  <c r="AL92" i="24"/>
  <c r="AM92" i="24"/>
  <c r="O93" i="24"/>
  <c r="AH23" i="24" s="1"/>
  <c r="AD93" i="24"/>
  <c r="AG93" i="24"/>
  <c r="AJ93" i="24"/>
  <c r="AK93" i="24"/>
  <c r="AL93" i="24"/>
  <c r="AM93" i="24"/>
  <c r="O94" i="24"/>
  <c r="AH24" i="24" s="1"/>
  <c r="AD94" i="24"/>
  <c r="AJ94" i="24"/>
  <c r="AK94" i="24"/>
  <c r="AL94" i="24"/>
  <c r="AM94" i="24"/>
  <c r="O95" i="24"/>
  <c r="AH25" i="24" s="1"/>
  <c r="AD95" i="24"/>
  <c r="AG95" i="24"/>
  <c r="AJ95" i="24"/>
  <c r="AK95" i="24"/>
  <c r="AL95" i="24"/>
  <c r="AM95" i="24"/>
  <c r="O96" i="24"/>
  <c r="AH26" i="24" s="1"/>
  <c r="AD96" i="24"/>
  <c r="AJ96" i="24"/>
  <c r="AK96" i="24"/>
  <c r="AL96" i="24"/>
  <c r="AM96" i="24"/>
  <c r="BJ96" i="24"/>
  <c r="BK96" i="24"/>
  <c r="BL96" i="24"/>
  <c r="O97" i="24"/>
  <c r="AH27" i="24" s="1"/>
  <c r="AD97" i="24"/>
  <c r="AG97" i="24"/>
  <c r="AJ97" i="24"/>
  <c r="AK97" i="24"/>
  <c r="AL97" i="24"/>
  <c r="AM97" i="24"/>
  <c r="BJ97" i="24"/>
  <c r="BM97" i="24" s="1"/>
  <c r="BK97" i="24"/>
  <c r="BL97" i="24"/>
  <c r="O98" i="24"/>
  <c r="AH28" i="24" s="1"/>
  <c r="AD98" i="24"/>
  <c r="AJ98" i="24"/>
  <c r="AK98" i="24"/>
  <c r="AL98" i="24"/>
  <c r="AM98" i="24"/>
  <c r="BJ98" i="24"/>
  <c r="BK98" i="24"/>
  <c r="BL98" i="24"/>
  <c r="O99" i="24"/>
  <c r="AH29" i="24" s="1"/>
  <c r="AD99" i="24"/>
  <c r="AJ99" i="24"/>
  <c r="AK99" i="24"/>
  <c r="AL99" i="24"/>
  <c r="AM99" i="24"/>
  <c r="BJ99" i="24"/>
  <c r="BK99" i="24"/>
  <c r="BL99" i="24"/>
  <c r="O100" i="24"/>
  <c r="AH30" i="24" s="1"/>
  <c r="AD100" i="24"/>
  <c r="AJ100" i="24"/>
  <c r="AK100" i="24"/>
  <c r="AL100" i="24"/>
  <c r="AM100" i="24"/>
  <c r="BI100" i="24"/>
  <c r="BI105" i="24" s="1"/>
  <c r="BI110" i="24" s="1"/>
  <c r="O101" i="24"/>
  <c r="AH31" i="24" s="1"/>
  <c r="AD101" i="24"/>
  <c r="AJ101" i="24"/>
  <c r="AK101" i="24"/>
  <c r="AL101" i="24"/>
  <c r="AM101" i="24"/>
  <c r="BJ101" i="24"/>
  <c r="BK101" i="24"/>
  <c r="BL101" i="24"/>
  <c r="O102" i="24"/>
  <c r="AH32" i="24" s="1"/>
  <c r="AD102" i="24"/>
  <c r="AJ102" i="24"/>
  <c r="AK102" i="24"/>
  <c r="AL102" i="24"/>
  <c r="AM102" i="24"/>
  <c r="BJ102" i="24"/>
  <c r="BM102" i="24" s="1"/>
  <c r="BK102" i="24"/>
  <c r="BL102" i="24"/>
  <c r="O103" i="24"/>
  <c r="AH33" i="24" s="1"/>
  <c r="AD103" i="24"/>
  <c r="AG103" i="24"/>
  <c r="AJ103" i="24"/>
  <c r="AK103" i="24"/>
  <c r="AL103" i="24"/>
  <c r="AM103" i="24"/>
  <c r="BJ103" i="24"/>
  <c r="BK103" i="24"/>
  <c r="BL103" i="24"/>
  <c r="BJ104" i="24"/>
  <c r="BK104" i="24"/>
  <c r="BL104" i="24"/>
  <c r="B105" i="24"/>
  <c r="BJ16" i="24" s="1"/>
  <c r="C105" i="24"/>
  <c r="D105" i="24"/>
  <c r="E105" i="24"/>
  <c r="F105" i="24"/>
  <c r="G105" i="24"/>
  <c r="H105" i="24"/>
  <c r="I105" i="24"/>
  <c r="J105" i="24"/>
  <c r="K105" i="24"/>
  <c r="L105" i="24"/>
  <c r="M105" i="24"/>
  <c r="N105" i="24"/>
  <c r="R105" i="24"/>
  <c r="S105" i="24"/>
  <c r="T105" i="24"/>
  <c r="U105" i="24"/>
  <c r="V105" i="24"/>
  <c r="W105" i="24"/>
  <c r="X105" i="24"/>
  <c r="Y105" i="24"/>
  <c r="Z105" i="24"/>
  <c r="AA105" i="24"/>
  <c r="AB105" i="24"/>
  <c r="AC105" i="24"/>
  <c r="B106" i="24"/>
  <c r="BJ17" i="24" s="1"/>
  <c r="C106" i="24"/>
  <c r="D106" i="24"/>
  <c r="E106" i="24"/>
  <c r="F106" i="24"/>
  <c r="G106" i="24"/>
  <c r="H106" i="24"/>
  <c r="I106" i="24"/>
  <c r="J106" i="24"/>
  <c r="K106" i="24"/>
  <c r="L106" i="24"/>
  <c r="M106" i="24"/>
  <c r="N106" i="24"/>
  <c r="R106" i="24"/>
  <c r="S106" i="24"/>
  <c r="T106" i="24"/>
  <c r="U106" i="24"/>
  <c r="V106" i="24"/>
  <c r="W106" i="24"/>
  <c r="X106" i="24"/>
  <c r="Y106" i="24"/>
  <c r="Z106" i="24"/>
  <c r="AA106" i="24"/>
  <c r="AB106" i="24"/>
  <c r="AC106" i="24"/>
  <c r="BJ106" i="24"/>
  <c r="BK106" i="24"/>
  <c r="BL106" i="24"/>
  <c r="BM106" i="24"/>
  <c r="B107" i="24"/>
  <c r="BJ18" i="24" s="1"/>
  <c r="C107" i="24"/>
  <c r="D107" i="24"/>
  <c r="E107" i="24"/>
  <c r="F107" i="24"/>
  <c r="G107" i="24"/>
  <c r="H107" i="24"/>
  <c r="I107" i="24"/>
  <c r="J107" i="24"/>
  <c r="K107" i="24"/>
  <c r="L107" i="24"/>
  <c r="M107" i="24"/>
  <c r="N107" i="24"/>
  <c r="R107" i="24"/>
  <c r="S107" i="24"/>
  <c r="T107" i="24"/>
  <c r="U107" i="24"/>
  <c r="V107" i="24"/>
  <c r="W107" i="24"/>
  <c r="X107" i="24"/>
  <c r="Y107" i="24"/>
  <c r="Z107" i="24"/>
  <c r="AA107" i="24"/>
  <c r="AB107" i="24"/>
  <c r="AC107" i="24"/>
  <c r="BJ107" i="24"/>
  <c r="BM107" i="24" s="1"/>
  <c r="BK107" i="24"/>
  <c r="BL107" i="24"/>
  <c r="B108" i="24"/>
  <c r="BJ19" i="24" s="1"/>
  <c r="C108" i="24"/>
  <c r="D108" i="24"/>
  <c r="E108" i="24"/>
  <c r="F108" i="24"/>
  <c r="G108" i="24"/>
  <c r="H108" i="24"/>
  <c r="I108" i="24"/>
  <c r="J108" i="24"/>
  <c r="K108" i="24"/>
  <c r="L108" i="24"/>
  <c r="M108" i="24"/>
  <c r="N108" i="24"/>
  <c r="R108" i="24"/>
  <c r="S108" i="24"/>
  <c r="T108" i="24"/>
  <c r="U108" i="24"/>
  <c r="V108" i="24"/>
  <c r="W108" i="24"/>
  <c r="X108" i="24"/>
  <c r="Y108" i="24"/>
  <c r="Z108" i="24"/>
  <c r="AA108" i="24"/>
  <c r="AB108" i="24"/>
  <c r="AC108" i="24"/>
  <c r="AD108" i="24"/>
  <c r="BJ108" i="24"/>
  <c r="BK108" i="24"/>
  <c r="BL108" i="24"/>
  <c r="AX109" i="24"/>
  <c r="BJ109" i="24"/>
  <c r="BK109" i="24"/>
  <c r="BL109" i="24"/>
  <c r="C111" i="24"/>
  <c r="S111" i="24"/>
  <c r="BJ111" i="24"/>
  <c r="BK111" i="24"/>
  <c r="BL111" i="24"/>
  <c r="BJ112" i="24"/>
  <c r="BK112" i="24"/>
  <c r="BL112" i="24"/>
  <c r="A113" i="24"/>
  <c r="Q113" i="24"/>
  <c r="Q183" i="24" s="1"/>
  <c r="AR113" i="24"/>
  <c r="AS113" i="24" s="1"/>
  <c r="BJ113" i="24"/>
  <c r="BK113" i="24"/>
  <c r="BL113" i="24"/>
  <c r="R114" i="24"/>
  <c r="S114" i="24"/>
  <c r="T114" i="24"/>
  <c r="U114" i="24"/>
  <c r="V114" i="24"/>
  <c r="W114" i="24"/>
  <c r="X114" i="24"/>
  <c r="Y114" i="24"/>
  <c r="Z114" i="24"/>
  <c r="AA114" i="24"/>
  <c r="AB114" i="24"/>
  <c r="AC114" i="24"/>
  <c r="AR114" i="24"/>
  <c r="BJ114" i="24"/>
  <c r="BK114" i="24"/>
  <c r="BL114" i="24"/>
  <c r="O115" i="24"/>
  <c r="AH80" i="24" s="1"/>
  <c r="AD115" i="24"/>
  <c r="O116" i="24"/>
  <c r="AH81" i="24" s="1"/>
  <c r="AD116" i="24"/>
  <c r="O117" i="24"/>
  <c r="AH82" i="24" s="1"/>
  <c r="AD117" i="24"/>
  <c r="O118" i="24"/>
  <c r="AH83" i="24" s="1"/>
  <c r="AD118" i="24"/>
  <c r="O119" i="24"/>
  <c r="AH84" i="24" s="1"/>
  <c r="AD119" i="24"/>
  <c r="O120" i="24"/>
  <c r="AH85" i="24" s="1"/>
  <c r="AD120" i="24"/>
  <c r="O121" i="24"/>
  <c r="AH86" i="24" s="1"/>
  <c r="AD121" i="24"/>
  <c r="O122" i="24"/>
  <c r="AH87" i="24" s="1"/>
  <c r="AD122" i="24"/>
  <c r="AD142" i="24" s="1"/>
  <c r="O123" i="24"/>
  <c r="AH88" i="24" s="1"/>
  <c r="AD123" i="24"/>
  <c r="O124" i="24"/>
  <c r="AH89" i="24" s="1"/>
  <c r="AD124" i="24"/>
  <c r="O125" i="24"/>
  <c r="AH90" i="24" s="1"/>
  <c r="AD125" i="24"/>
  <c r="O126" i="24"/>
  <c r="AH91" i="24" s="1"/>
  <c r="AD126" i="24"/>
  <c r="O127" i="24"/>
  <c r="AH92" i="24" s="1"/>
  <c r="AD127" i="24"/>
  <c r="O128" i="24"/>
  <c r="AH93" i="24" s="1"/>
  <c r="AD128" i="24"/>
  <c r="O129" i="24"/>
  <c r="AH94" i="24" s="1"/>
  <c r="AD129" i="24"/>
  <c r="O130" i="24"/>
  <c r="AH95" i="24" s="1"/>
  <c r="AD130" i="24"/>
  <c r="O131" i="24"/>
  <c r="AH96" i="24" s="1"/>
  <c r="AD131" i="24"/>
  <c r="O132" i="24"/>
  <c r="AH97" i="24" s="1"/>
  <c r="AD132" i="24"/>
  <c r="O133" i="24"/>
  <c r="AH98" i="24" s="1"/>
  <c r="AD133" i="24"/>
  <c r="O134" i="24"/>
  <c r="AH99" i="24" s="1"/>
  <c r="AD134" i="24"/>
  <c r="O135" i="24"/>
  <c r="AH100" i="24" s="1"/>
  <c r="AD135" i="24"/>
  <c r="O136" i="24"/>
  <c r="AH101" i="24" s="1"/>
  <c r="AD136" i="24"/>
  <c r="O137" i="24"/>
  <c r="AH102" i="24" s="1"/>
  <c r="AD137" i="24"/>
  <c r="O138" i="24"/>
  <c r="AH103" i="24" s="1"/>
  <c r="AD138" i="24"/>
  <c r="B140" i="24"/>
  <c r="BJ86" i="24" s="1"/>
  <c r="C140" i="24"/>
  <c r="D140" i="24"/>
  <c r="E140" i="24"/>
  <c r="F140" i="24"/>
  <c r="G140" i="24"/>
  <c r="H140" i="24"/>
  <c r="I140" i="24"/>
  <c r="J140" i="24"/>
  <c r="K140" i="24"/>
  <c r="L140" i="24"/>
  <c r="M140" i="24"/>
  <c r="N140" i="24"/>
  <c r="R140" i="24"/>
  <c r="S140" i="24"/>
  <c r="T140" i="24"/>
  <c r="U140" i="24"/>
  <c r="V140" i="24"/>
  <c r="W140" i="24"/>
  <c r="X140" i="24"/>
  <c r="Y140" i="24"/>
  <c r="Z140" i="24"/>
  <c r="AA140" i="24"/>
  <c r="AB140" i="24"/>
  <c r="AC140" i="24"/>
  <c r="B141" i="24"/>
  <c r="BJ87" i="24" s="1"/>
  <c r="C141" i="24"/>
  <c r="D141" i="24"/>
  <c r="E141" i="24"/>
  <c r="F141" i="24"/>
  <c r="G141" i="24"/>
  <c r="H141" i="24"/>
  <c r="I141" i="24"/>
  <c r="J141" i="24"/>
  <c r="K141" i="24"/>
  <c r="L141" i="24"/>
  <c r="M141" i="24"/>
  <c r="N141" i="24"/>
  <c r="R141" i="24"/>
  <c r="S141" i="24"/>
  <c r="T141" i="24"/>
  <c r="U141" i="24"/>
  <c r="V141" i="24"/>
  <c r="W141" i="24"/>
  <c r="X141" i="24"/>
  <c r="Y141" i="24"/>
  <c r="Z141" i="24"/>
  <c r="AA141" i="24"/>
  <c r="AB141" i="24"/>
  <c r="AC141" i="24"/>
  <c r="B142" i="24"/>
  <c r="BJ88" i="24" s="1"/>
  <c r="C142" i="24"/>
  <c r="D142" i="24"/>
  <c r="E142" i="24"/>
  <c r="F142" i="24"/>
  <c r="G142" i="24"/>
  <c r="H142" i="24"/>
  <c r="I142" i="24"/>
  <c r="J142" i="24"/>
  <c r="K142" i="24"/>
  <c r="L142" i="24"/>
  <c r="M142" i="24"/>
  <c r="N142" i="24"/>
  <c r="O142" i="24"/>
  <c r="R142" i="24"/>
  <c r="S142" i="24"/>
  <c r="T142" i="24"/>
  <c r="U142" i="24"/>
  <c r="V142" i="24"/>
  <c r="W142" i="24"/>
  <c r="X142" i="24"/>
  <c r="Y142" i="24"/>
  <c r="Z142" i="24"/>
  <c r="AA142" i="24"/>
  <c r="AB142" i="24"/>
  <c r="AC142" i="24"/>
  <c r="B143" i="24"/>
  <c r="BJ89" i="24" s="1"/>
  <c r="C143" i="24"/>
  <c r="D143" i="24"/>
  <c r="E143" i="24"/>
  <c r="F143" i="24"/>
  <c r="G143" i="24"/>
  <c r="H143" i="24"/>
  <c r="I143" i="24"/>
  <c r="J143" i="24"/>
  <c r="K143" i="24"/>
  <c r="L143" i="24"/>
  <c r="M143" i="24"/>
  <c r="N143" i="24"/>
  <c r="R143" i="24"/>
  <c r="S143" i="24"/>
  <c r="T143" i="24"/>
  <c r="U143" i="24"/>
  <c r="V143" i="24"/>
  <c r="W143" i="24"/>
  <c r="X143" i="24"/>
  <c r="Y143" i="24"/>
  <c r="Z143" i="24"/>
  <c r="AA143" i="24"/>
  <c r="AB143" i="24"/>
  <c r="AC143" i="24"/>
  <c r="AD143" i="24"/>
  <c r="AX144" i="24"/>
  <c r="C146" i="24"/>
  <c r="S146" i="24"/>
  <c r="A148" i="24"/>
  <c r="R149" i="24"/>
  <c r="S149" i="24"/>
  <c r="T149" i="24"/>
  <c r="U149" i="24"/>
  <c r="V149" i="24"/>
  <c r="W149" i="24"/>
  <c r="X149" i="24"/>
  <c r="Y149" i="24"/>
  <c r="Z149" i="24"/>
  <c r="AA149" i="24"/>
  <c r="AB149" i="24"/>
  <c r="AC149" i="24"/>
  <c r="O150" i="24"/>
  <c r="AD150" i="24"/>
  <c r="O151" i="24"/>
  <c r="AI11" i="24" s="1"/>
  <c r="AD151" i="24"/>
  <c r="O152" i="24"/>
  <c r="AI12" i="24" s="1"/>
  <c r="AD152" i="24"/>
  <c r="O153" i="24"/>
  <c r="AI13" i="24" s="1"/>
  <c r="AD153" i="24"/>
  <c r="O154" i="24"/>
  <c r="AI14" i="24" s="1"/>
  <c r="AD154" i="24"/>
  <c r="O155" i="24"/>
  <c r="AI15" i="24" s="1"/>
  <c r="AD155" i="24"/>
  <c r="O156" i="24"/>
  <c r="AI16" i="24" s="1"/>
  <c r="AD156" i="24"/>
  <c r="O157" i="24"/>
  <c r="AI17" i="24" s="1"/>
  <c r="AD157" i="24"/>
  <c r="AD175" i="24" s="1"/>
  <c r="O158" i="24"/>
  <c r="AI18" i="24" s="1"/>
  <c r="AD158" i="24"/>
  <c r="O159" i="24"/>
  <c r="AI19" i="24" s="1"/>
  <c r="AD159" i="24"/>
  <c r="O160" i="24"/>
  <c r="AI20" i="24" s="1"/>
  <c r="AD160" i="24"/>
  <c r="O161" i="24"/>
  <c r="AI21" i="24" s="1"/>
  <c r="AD161" i="24"/>
  <c r="O162" i="24"/>
  <c r="AI22" i="24" s="1"/>
  <c r="AD162" i="24"/>
  <c r="O163" i="24"/>
  <c r="AI23" i="24" s="1"/>
  <c r="AD163" i="24"/>
  <c r="O164" i="24"/>
  <c r="AI24" i="24" s="1"/>
  <c r="AD164" i="24"/>
  <c r="O165" i="24"/>
  <c r="AI25" i="24" s="1"/>
  <c r="AD165" i="24"/>
  <c r="O166" i="24"/>
  <c r="AI26" i="24" s="1"/>
  <c r="AD166" i="24"/>
  <c r="O167" i="24"/>
  <c r="AI27" i="24" s="1"/>
  <c r="AD167" i="24"/>
  <c r="O168" i="24"/>
  <c r="AI28" i="24" s="1"/>
  <c r="AD168" i="24"/>
  <c r="O169" i="24"/>
  <c r="AI29" i="24" s="1"/>
  <c r="AD169" i="24"/>
  <c r="O170" i="24"/>
  <c r="AI30" i="24" s="1"/>
  <c r="AD170" i="24"/>
  <c r="O171" i="24"/>
  <c r="AI31" i="24" s="1"/>
  <c r="AD171" i="24"/>
  <c r="O172" i="24"/>
  <c r="AI32" i="24" s="1"/>
  <c r="AD172" i="24"/>
  <c r="O173" i="24"/>
  <c r="AI33" i="24" s="1"/>
  <c r="AD173" i="24"/>
  <c r="B175" i="24"/>
  <c r="BJ21" i="24" s="1"/>
  <c r="C175" i="24"/>
  <c r="D175" i="24"/>
  <c r="E175" i="24"/>
  <c r="F175" i="24"/>
  <c r="G175" i="24"/>
  <c r="H175" i="24"/>
  <c r="I175" i="24"/>
  <c r="J175" i="24"/>
  <c r="K175" i="24"/>
  <c r="L175" i="24"/>
  <c r="M175" i="24"/>
  <c r="N175" i="24"/>
  <c r="R175" i="24"/>
  <c r="S175" i="24"/>
  <c r="T175" i="24"/>
  <c r="U175" i="24"/>
  <c r="V175" i="24"/>
  <c r="W175" i="24"/>
  <c r="X175" i="24"/>
  <c r="Y175" i="24"/>
  <c r="Z175" i="24"/>
  <c r="AA175" i="24"/>
  <c r="AB175" i="24"/>
  <c r="AC175" i="24"/>
  <c r="B176" i="24"/>
  <c r="BJ22" i="24" s="1"/>
  <c r="C176" i="24"/>
  <c r="D176" i="24"/>
  <c r="E176" i="24"/>
  <c r="F176" i="24"/>
  <c r="G176" i="24"/>
  <c r="H176" i="24"/>
  <c r="I176" i="24"/>
  <c r="J176" i="24"/>
  <c r="K176" i="24"/>
  <c r="L176" i="24"/>
  <c r="M176" i="24"/>
  <c r="N176" i="24"/>
  <c r="R176" i="24"/>
  <c r="S176" i="24"/>
  <c r="T176" i="24"/>
  <c r="U176" i="24"/>
  <c r="V176" i="24"/>
  <c r="W176" i="24"/>
  <c r="X176" i="24"/>
  <c r="Y176" i="24"/>
  <c r="Z176" i="24"/>
  <c r="AA176" i="24"/>
  <c r="AB176" i="24"/>
  <c r="AC176" i="24"/>
  <c r="AD176" i="24"/>
  <c r="B177" i="24"/>
  <c r="BJ23" i="24" s="1"/>
  <c r="C177" i="24"/>
  <c r="D177" i="24"/>
  <c r="E177" i="24"/>
  <c r="F177" i="24"/>
  <c r="G177" i="24"/>
  <c r="H177" i="24"/>
  <c r="I177" i="24"/>
  <c r="J177" i="24"/>
  <c r="K177" i="24"/>
  <c r="L177" i="24"/>
  <c r="M177" i="24"/>
  <c r="N177" i="24"/>
  <c r="R177" i="24"/>
  <c r="S177" i="24"/>
  <c r="T177" i="24"/>
  <c r="U177" i="24"/>
  <c r="V177" i="24"/>
  <c r="W177" i="24"/>
  <c r="X177" i="24"/>
  <c r="Y177" i="24"/>
  <c r="Z177" i="24"/>
  <c r="AA177" i="24"/>
  <c r="AB177" i="24"/>
  <c r="AC177" i="24"/>
  <c r="B178" i="24"/>
  <c r="BJ24" i="24" s="1"/>
  <c r="C178" i="24"/>
  <c r="D178" i="24"/>
  <c r="E178" i="24"/>
  <c r="F178" i="24"/>
  <c r="G178" i="24"/>
  <c r="H178" i="24"/>
  <c r="I178" i="24"/>
  <c r="J178" i="24"/>
  <c r="K178" i="24"/>
  <c r="L178" i="24"/>
  <c r="M178" i="24"/>
  <c r="N178" i="24"/>
  <c r="R178" i="24"/>
  <c r="S178" i="24"/>
  <c r="T178" i="24"/>
  <c r="U178" i="24"/>
  <c r="V178" i="24"/>
  <c r="W178" i="24"/>
  <c r="X178" i="24"/>
  <c r="Y178" i="24"/>
  <c r="Z178" i="24"/>
  <c r="AA178" i="24"/>
  <c r="AB178" i="24"/>
  <c r="AC178" i="24"/>
  <c r="AD178" i="24"/>
  <c r="C181" i="24"/>
  <c r="S181" i="24"/>
  <c r="A183" i="24"/>
  <c r="R184" i="24"/>
  <c r="S184" i="24"/>
  <c r="T184" i="24"/>
  <c r="U184" i="24"/>
  <c r="V184" i="24"/>
  <c r="W184" i="24"/>
  <c r="X184" i="24"/>
  <c r="Y184" i="24"/>
  <c r="Z184" i="24"/>
  <c r="AA184" i="24"/>
  <c r="AB184" i="24"/>
  <c r="AC184" i="24"/>
  <c r="O185" i="24"/>
  <c r="AD185" i="24"/>
  <c r="O186" i="24"/>
  <c r="AI81" i="24" s="1"/>
  <c r="AD186" i="24"/>
  <c r="O187" i="24"/>
  <c r="AI82" i="24" s="1"/>
  <c r="AD187" i="24"/>
  <c r="O188" i="24"/>
  <c r="AI83" i="24" s="1"/>
  <c r="AD188" i="24"/>
  <c r="O189" i="24"/>
  <c r="AI84" i="24" s="1"/>
  <c r="AD189" i="24"/>
  <c r="O190" i="24"/>
  <c r="AI85" i="24" s="1"/>
  <c r="AD190" i="24"/>
  <c r="O191" i="24"/>
  <c r="AI86" i="24" s="1"/>
  <c r="AD191" i="24"/>
  <c r="O192" i="24"/>
  <c r="AI87" i="24" s="1"/>
  <c r="AD192" i="24"/>
  <c r="AD210" i="24" s="1"/>
  <c r="O193" i="24"/>
  <c r="AI88" i="24" s="1"/>
  <c r="AD193" i="24"/>
  <c r="O194" i="24"/>
  <c r="AI89" i="24" s="1"/>
  <c r="AD194" i="24"/>
  <c r="O195" i="24"/>
  <c r="AI90" i="24" s="1"/>
  <c r="AD195" i="24"/>
  <c r="O196" i="24"/>
  <c r="AI91" i="24" s="1"/>
  <c r="AD196" i="24"/>
  <c r="O197" i="24"/>
  <c r="AI92" i="24" s="1"/>
  <c r="AD197" i="24"/>
  <c r="O198" i="24"/>
  <c r="AI93" i="24" s="1"/>
  <c r="AD198" i="24"/>
  <c r="O199" i="24"/>
  <c r="AI94" i="24" s="1"/>
  <c r="AD199" i="24"/>
  <c r="O200" i="24"/>
  <c r="AI95" i="24" s="1"/>
  <c r="AD200" i="24"/>
  <c r="O201" i="24"/>
  <c r="AI96" i="24" s="1"/>
  <c r="AD201" i="24"/>
  <c r="O202" i="24"/>
  <c r="AI97" i="24" s="1"/>
  <c r="AD202" i="24"/>
  <c r="O203" i="24"/>
  <c r="AI98" i="24" s="1"/>
  <c r="AD203" i="24"/>
  <c r="O204" i="24"/>
  <c r="AI99" i="24" s="1"/>
  <c r="AD204" i="24"/>
  <c r="O205" i="24"/>
  <c r="AI100" i="24" s="1"/>
  <c r="AD205" i="24"/>
  <c r="O206" i="24"/>
  <c r="AI101" i="24" s="1"/>
  <c r="AD206" i="24"/>
  <c r="O207" i="24"/>
  <c r="AI102" i="24" s="1"/>
  <c r="AD207" i="24"/>
  <c r="O208" i="24"/>
  <c r="AI103" i="24" s="1"/>
  <c r="AD208" i="24"/>
  <c r="B210" i="24"/>
  <c r="BJ91" i="24" s="1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R210" i="24"/>
  <c r="S210" i="24"/>
  <c r="T210" i="24"/>
  <c r="U210" i="24"/>
  <c r="V210" i="24"/>
  <c r="W210" i="24"/>
  <c r="X210" i="24"/>
  <c r="Y210" i="24"/>
  <c r="Z210" i="24"/>
  <c r="AA210" i="24"/>
  <c r="AB210" i="24"/>
  <c r="AC210" i="24"/>
  <c r="B211" i="24"/>
  <c r="BJ92" i="24" s="1"/>
  <c r="C211" i="24"/>
  <c r="D211" i="24"/>
  <c r="E211" i="24"/>
  <c r="F211" i="24"/>
  <c r="G211" i="24"/>
  <c r="H211" i="24"/>
  <c r="I211" i="24"/>
  <c r="J211" i="24"/>
  <c r="K211" i="24"/>
  <c r="L211" i="24"/>
  <c r="M211" i="24"/>
  <c r="N211" i="24"/>
  <c r="R211" i="24"/>
  <c r="S211" i="24"/>
  <c r="T211" i="24"/>
  <c r="U211" i="24"/>
  <c r="V211" i="24"/>
  <c r="W211" i="24"/>
  <c r="X211" i="24"/>
  <c r="Y211" i="24"/>
  <c r="Z211" i="24"/>
  <c r="AA211" i="24"/>
  <c r="AB211" i="24"/>
  <c r="AC211" i="24"/>
  <c r="AD211" i="24"/>
  <c r="B212" i="24"/>
  <c r="BJ93" i="24" s="1"/>
  <c r="C212" i="24"/>
  <c r="D212" i="24"/>
  <c r="E212" i="24"/>
  <c r="F212" i="24"/>
  <c r="G212" i="24"/>
  <c r="H212" i="24"/>
  <c r="I212" i="24"/>
  <c r="J212" i="24"/>
  <c r="K212" i="24"/>
  <c r="L212" i="24"/>
  <c r="M212" i="24"/>
  <c r="N212" i="24"/>
  <c r="R212" i="24"/>
  <c r="S212" i="24"/>
  <c r="T212" i="24"/>
  <c r="U212" i="24"/>
  <c r="V212" i="24"/>
  <c r="W212" i="24"/>
  <c r="X212" i="24"/>
  <c r="Y212" i="24"/>
  <c r="Z212" i="24"/>
  <c r="AA212" i="24"/>
  <c r="AB212" i="24"/>
  <c r="AC212" i="24"/>
  <c r="B213" i="24"/>
  <c r="BJ94" i="24" s="1"/>
  <c r="C213" i="24"/>
  <c r="D213" i="24"/>
  <c r="E213" i="24"/>
  <c r="F213" i="24"/>
  <c r="G213" i="24"/>
  <c r="H213" i="24"/>
  <c r="I213" i="24"/>
  <c r="J213" i="24"/>
  <c r="K213" i="24"/>
  <c r="L213" i="24"/>
  <c r="M213" i="24"/>
  <c r="N213" i="24"/>
  <c r="R213" i="24"/>
  <c r="S213" i="24"/>
  <c r="T213" i="24"/>
  <c r="U213" i="24"/>
  <c r="V213" i="24"/>
  <c r="W213" i="24"/>
  <c r="X213" i="24"/>
  <c r="Y213" i="24"/>
  <c r="Z213" i="24"/>
  <c r="AA213" i="24"/>
  <c r="AB213" i="24"/>
  <c r="AC213" i="24"/>
  <c r="AD213" i="24"/>
  <c r="Q1" i="23"/>
  <c r="AF1" i="23"/>
  <c r="AQ1" i="23"/>
  <c r="AZ1" i="23"/>
  <c r="BI1" i="23"/>
  <c r="S6" i="23"/>
  <c r="AH6" i="23"/>
  <c r="AS6" i="23"/>
  <c r="BB6" i="23"/>
  <c r="BJ6" i="23"/>
  <c r="Q8" i="23"/>
  <c r="AG8" i="23"/>
  <c r="AR8" i="23"/>
  <c r="AS8" i="23" s="1"/>
  <c r="BA8" i="23"/>
  <c r="O10" i="23"/>
  <c r="AG10" i="23" s="1"/>
  <c r="AD10" i="23"/>
  <c r="AJ10" i="23"/>
  <c r="AK10" i="23"/>
  <c r="AL10" i="23"/>
  <c r="AM10" i="23"/>
  <c r="AZ10" i="23"/>
  <c r="BD10" i="23"/>
  <c r="BE10" i="23"/>
  <c r="BF10" i="23"/>
  <c r="BG10" i="23"/>
  <c r="BI10" i="23"/>
  <c r="O11" i="23"/>
  <c r="AG11" i="23" s="1"/>
  <c r="AD11" i="23"/>
  <c r="AJ11" i="23"/>
  <c r="AK11" i="23"/>
  <c r="AL11" i="23"/>
  <c r="AM11" i="23"/>
  <c r="AZ11" i="23"/>
  <c r="BD11" i="23"/>
  <c r="BE11" i="23"/>
  <c r="BF11" i="23"/>
  <c r="BG11" i="23"/>
  <c r="O12" i="23"/>
  <c r="AG12" i="23" s="1"/>
  <c r="AD12" i="23"/>
  <c r="AJ12" i="23"/>
  <c r="AK12" i="23"/>
  <c r="AL12" i="23"/>
  <c r="AM12" i="23"/>
  <c r="AZ12" i="23"/>
  <c r="BD12" i="23"/>
  <c r="BE12" i="23"/>
  <c r="BF12" i="23"/>
  <c r="BG12" i="23"/>
  <c r="O13" i="23"/>
  <c r="AG13" i="23" s="1"/>
  <c r="AD13" i="23"/>
  <c r="AJ13" i="23"/>
  <c r="AK13" i="23"/>
  <c r="AL13" i="23"/>
  <c r="AM13" i="23"/>
  <c r="AZ13" i="23"/>
  <c r="BD13" i="23"/>
  <c r="BE13" i="23"/>
  <c r="BF13" i="23"/>
  <c r="BG13" i="23"/>
  <c r="O14" i="23"/>
  <c r="AG14" i="23" s="1"/>
  <c r="AD14" i="23"/>
  <c r="AJ14" i="23"/>
  <c r="AK14" i="23"/>
  <c r="AL14" i="23"/>
  <c r="AM14" i="23"/>
  <c r="O15" i="23"/>
  <c r="AG15" i="23" s="1"/>
  <c r="AD15" i="23"/>
  <c r="AJ15" i="23"/>
  <c r="AK15" i="23"/>
  <c r="AL15" i="23"/>
  <c r="AM15" i="23"/>
  <c r="BF15" i="23"/>
  <c r="BI15" i="23"/>
  <c r="O16" i="23"/>
  <c r="AG16" i="23" s="1"/>
  <c r="AD16" i="23"/>
  <c r="AJ16" i="23"/>
  <c r="AK16" i="23"/>
  <c r="AL16" i="23"/>
  <c r="AM16" i="23"/>
  <c r="O17" i="23"/>
  <c r="AG17" i="23" s="1"/>
  <c r="AD17" i="23"/>
  <c r="AJ17" i="23"/>
  <c r="AK17" i="23"/>
  <c r="AL17" i="23"/>
  <c r="AM17" i="23"/>
  <c r="O18" i="23"/>
  <c r="AD18" i="23"/>
  <c r="AG18" i="23"/>
  <c r="AJ18" i="23"/>
  <c r="AK18" i="23"/>
  <c r="AL18" i="23"/>
  <c r="AM18" i="23"/>
  <c r="O19" i="23"/>
  <c r="AD19" i="23"/>
  <c r="AG19" i="23"/>
  <c r="AJ19" i="23"/>
  <c r="AK19" i="23"/>
  <c r="AL19" i="23"/>
  <c r="AM19" i="23"/>
  <c r="O20" i="23"/>
  <c r="AG20" i="23" s="1"/>
  <c r="AD20" i="23"/>
  <c r="AJ20" i="23"/>
  <c r="AK20" i="23"/>
  <c r="AL20" i="23"/>
  <c r="AM20" i="23"/>
  <c r="BI20" i="23"/>
  <c r="O21" i="23"/>
  <c r="AG21" i="23" s="1"/>
  <c r="AD21" i="23"/>
  <c r="AJ21" i="23"/>
  <c r="AK21" i="23"/>
  <c r="AL21" i="23"/>
  <c r="AM21" i="23"/>
  <c r="O22" i="23"/>
  <c r="AG22" i="23" s="1"/>
  <c r="AD22" i="23"/>
  <c r="AJ22" i="23"/>
  <c r="AK22" i="23"/>
  <c r="AL22" i="23"/>
  <c r="AM22" i="23"/>
  <c r="O23" i="23"/>
  <c r="AD23" i="23"/>
  <c r="AG23" i="23"/>
  <c r="AJ23" i="23"/>
  <c r="AK23" i="23"/>
  <c r="AL23" i="23"/>
  <c r="AM23" i="23"/>
  <c r="O24" i="23"/>
  <c r="AD24" i="23"/>
  <c r="AG24" i="23"/>
  <c r="AJ24" i="23"/>
  <c r="AK24" i="23"/>
  <c r="AL24" i="23"/>
  <c r="AM24" i="23"/>
  <c r="O25" i="23"/>
  <c r="AG25" i="23" s="1"/>
  <c r="AD25" i="23"/>
  <c r="AJ25" i="23"/>
  <c r="AK25" i="23"/>
  <c r="AL25" i="23"/>
  <c r="AM25" i="23"/>
  <c r="BI25" i="23"/>
  <c r="O26" i="23"/>
  <c r="AG26" i="23" s="1"/>
  <c r="AD26" i="23"/>
  <c r="AJ26" i="23"/>
  <c r="AK26" i="23"/>
  <c r="AL26" i="23"/>
  <c r="AM26" i="23"/>
  <c r="BJ26" i="23"/>
  <c r="BK26" i="23"/>
  <c r="BL26" i="23"/>
  <c r="O27" i="23"/>
  <c r="AG27" i="23" s="1"/>
  <c r="AD27" i="23"/>
  <c r="AJ27" i="23"/>
  <c r="AK27" i="23"/>
  <c r="AL27" i="23"/>
  <c r="AM27" i="23"/>
  <c r="BJ27" i="23"/>
  <c r="BK27" i="23"/>
  <c r="BL27" i="23"/>
  <c r="O28" i="23"/>
  <c r="AD28" i="23"/>
  <c r="AG28" i="23"/>
  <c r="AJ28" i="23"/>
  <c r="AK28" i="23"/>
  <c r="AL28" i="23"/>
  <c r="AM28" i="23"/>
  <c r="BJ28" i="23"/>
  <c r="BK28" i="23"/>
  <c r="BL28" i="23"/>
  <c r="O29" i="23"/>
  <c r="AG29" i="23" s="1"/>
  <c r="AD29" i="23"/>
  <c r="AJ29" i="23"/>
  <c r="AK29" i="23"/>
  <c r="AL29" i="23"/>
  <c r="AM29" i="23"/>
  <c r="BJ29" i="23"/>
  <c r="BK29" i="23"/>
  <c r="BL29" i="23"/>
  <c r="O30" i="23"/>
  <c r="AD30" i="23"/>
  <c r="AG30" i="23"/>
  <c r="AJ30" i="23"/>
  <c r="AK30" i="23"/>
  <c r="AL30" i="23"/>
  <c r="AM30" i="23"/>
  <c r="BI30" i="23"/>
  <c r="O31" i="23"/>
  <c r="AD31" i="23"/>
  <c r="AG31" i="23"/>
  <c r="AJ31" i="23"/>
  <c r="AK31" i="23"/>
  <c r="AL31" i="23"/>
  <c r="AM31" i="23"/>
  <c r="BJ31" i="23"/>
  <c r="BM31" i="23" s="1"/>
  <c r="BK31" i="23"/>
  <c r="BL31" i="23"/>
  <c r="O32" i="23"/>
  <c r="AG32" i="23" s="1"/>
  <c r="AD32" i="23"/>
  <c r="AJ32" i="23"/>
  <c r="AK32" i="23"/>
  <c r="AL32" i="23"/>
  <c r="AM32" i="23"/>
  <c r="BJ32" i="23"/>
  <c r="BK32" i="23"/>
  <c r="BL32" i="23"/>
  <c r="O33" i="23"/>
  <c r="AD33" i="23"/>
  <c r="AG33" i="23"/>
  <c r="AJ33" i="23"/>
  <c r="AK33" i="23"/>
  <c r="AL33" i="23"/>
  <c r="AM33" i="23"/>
  <c r="BJ33" i="23"/>
  <c r="BK33" i="23"/>
  <c r="BL33" i="23"/>
  <c r="BJ34" i="23"/>
  <c r="BK34" i="23"/>
  <c r="BL34" i="23"/>
  <c r="B35" i="23"/>
  <c r="BJ11" i="23" s="1"/>
  <c r="C35" i="23"/>
  <c r="D35" i="23"/>
  <c r="E35" i="23"/>
  <c r="F35" i="23"/>
  <c r="G35" i="23"/>
  <c r="H35" i="23"/>
  <c r="I35" i="23"/>
  <c r="J35" i="23"/>
  <c r="K35" i="23"/>
  <c r="L35" i="23"/>
  <c r="M35" i="23"/>
  <c r="N35" i="23"/>
  <c r="R35" i="23"/>
  <c r="S35" i="23"/>
  <c r="T35" i="23"/>
  <c r="U35" i="23"/>
  <c r="V35" i="23"/>
  <c r="W35" i="23"/>
  <c r="X35" i="23"/>
  <c r="Y35" i="23"/>
  <c r="Z35" i="23"/>
  <c r="AA35" i="23"/>
  <c r="AB35" i="23"/>
  <c r="AC35" i="23"/>
  <c r="BI35" i="23"/>
  <c r="BI40" i="23" s="1"/>
  <c r="B36" i="23"/>
  <c r="BJ12" i="23" s="1"/>
  <c r="C36" i="23"/>
  <c r="D36" i="23"/>
  <c r="E36" i="23"/>
  <c r="F36" i="23"/>
  <c r="G36" i="23"/>
  <c r="H36" i="23"/>
  <c r="I36" i="23"/>
  <c r="J36" i="23"/>
  <c r="K36" i="23"/>
  <c r="L36" i="23"/>
  <c r="M36" i="23"/>
  <c r="N36" i="23"/>
  <c r="R36" i="23"/>
  <c r="S36" i="23"/>
  <c r="T36" i="23"/>
  <c r="U36" i="23"/>
  <c r="V36" i="23"/>
  <c r="W36" i="23"/>
  <c r="X36" i="23"/>
  <c r="Y36" i="23"/>
  <c r="Z36" i="23"/>
  <c r="AA36" i="23"/>
  <c r="AB36" i="23"/>
  <c r="AC36" i="23"/>
  <c r="BJ36" i="23"/>
  <c r="BK36" i="23"/>
  <c r="BL36" i="23"/>
  <c r="B37" i="23"/>
  <c r="BJ13" i="23" s="1"/>
  <c r="C37" i="23"/>
  <c r="D37" i="23"/>
  <c r="E37" i="23"/>
  <c r="F37" i="23"/>
  <c r="G37" i="23"/>
  <c r="H37" i="23"/>
  <c r="I37" i="23"/>
  <c r="J37" i="23"/>
  <c r="K37" i="23"/>
  <c r="L37" i="23"/>
  <c r="M37" i="23"/>
  <c r="N37" i="23"/>
  <c r="R37" i="23"/>
  <c r="S37" i="23"/>
  <c r="T37" i="23"/>
  <c r="U37" i="23"/>
  <c r="V37" i="23"/>
  <c r="W37" i="23"/>
  <c r="X37" i="23"/>
  <c r="Y37" i="23"/>
  <c r="Z37" i="23"/>
  <c r="AA37" i="23"/>
  <c r="AB37" i="23"/>
  <c r="AC37" i="23"/>
  <c r="BJ37" i="23"/>
  <c r="BK37" i="23"/>
  <c r="BL37" i="23"/>
  <c r="B38" i="23"/>
  <c r="BJ14" i="23" s="1"/>
  <c r="C38" i="23"/>
  <c r="D38" i="23"/>
  <c r="E38" i="23"/>
  <c r="F38" i="23"/>
  <c r="G38" i="23"/>
  <c r="H38" i="23"/>
  <c r="I38" i="23"/>
  <c r="J38" i="23"/>
  <c r="K38" i="23"/>
  <c r="L38" i="23"/>
  <c r="M38" i="23"/>
  <c r="N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BJ38" i="23"/>
  <c r="BK38" i="23"/>
  <c r="BL38" i="23"/>
  <c r="AX39" i="23"/>
  <c r="BJ39" i="23"/>
  <c r="BM39" i="23" s="1"/>
  <c r="BK39" i="23"/>
  <c r="BL39" i="23"/>
  <c r="S41" i="23"/>
  <c r="BJ41" i="23"/>
  <c r="BK41" i="23"/>
  <c r="BL41" i="23"/>
  <c r="BJ42" i="23"/>
  <c r="BM42" i="23" s="1"/>
  <c r="BK42" i="23"/>
  <c r="BL42" i="23"/>
  <c r="A43" i="23"/>
  <c r="Q43" i="23"/>
  <c r="AR43" i="23"/>
  <c r="AS43" i="23" s="1"/>
  <c r="BJ43" i="23"/>
  <c r="BK43" i="23"/>
  <c r="BL43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BJ44" i="23"/>
  <c r="BK44" i="23"/>
  <c r="BL44" i="23"/>
  <c r="O45" i="23"/>
  <c r="AD45" i="23"/>
  <c r="O46" i="23"/>
  <c r="AG81" i="23" s="1"/>
  <c r="AD46" i="23"/>
  <c r="O47" i="23"/>
  <c r="AG82" i="23" s="1"/>
  <c r="AD47" i="23"/>
  <c r="O48" i="23"/>
  <c r="AG83" i="23" s="1"/>
  <c r="AD48" i="23"/>
  <c r="O49" i="23"/>
  <c r="AG84" i="23" s="1"/>
  <c r="AD49" i="23"/>
  <c r="O50" i="23"/>
  <c r="AG85" i="23" s="1"/>
  <c r="AD50" i="23"/>
  <c r="O51" i="23"/>
  <c r="AD51" i="23"/>
  <c r="O52" i="23"/>
  <c r="AD52" i="23"/>
  <c r="O53" i="23"/>
  <c r="AG88" i="23" s="1"/>
  <c r="AD53" i="23"/>
  <c r="O54" i="23"/>
  <c r="AD54" i="23"/>
  <c r="O55" i="23"/>
  <c r="AG90" i="23" s="1"/>
  <c r="AD55" i="23"/>
  <c r="O56" i="23"/>
  <c r="AG91" i="23" s="1"/>
  <c r="AD56" i="23"/>
  <c r="O57" i="23"/>
  <c r="AG92" i="23" s="1"/>
  <c r="AD57" i="23"/>
  <c r="O58" i="23"/>
  <c r="AD58" i="23"/>
  <c r="O59" i="23"/>
  <c r="AG94" i="23" s="1"/>
  <c r="AD59" i="23"/>
  <c r="O60" i="23"/>
  <c r="AD60" i="23"/>
  <c r="O61" i="23"/>
  <c r="AG96" i="23" s="1"/>
  <c r="AD61" i="23"/>
  <c r="O62" i="23"/>
  <c r="AD62" i="23"/>
  <c r="O63" i="23"/>
  <c r="AG98" i="23" s="1"/>
  <c r="AD63" i="23"/>
  <c r="O64" i="23"/>
  <c r="AG99" i="23" s="1"/>
  <c r="AD64" i="23"/>
  <c r="O65" i="23"/>
  <c r="AG100" i="23" s="1"/>
  <c r="AD65" i="23"/>
  <c r="O66" i="23"/>
  <c r="AD66" i="23"/>
  <c r="O67" i="23"/>
  <c r="AG102" i="23" s="1"/>
  <c r="AD67" i="23"/>
  <c r="O68" i="23"/>
  <c r="AD68" i="23"/>
  <c r="B70" i="23"/>
  <c r="BJ81" i="23" s="1"/>
  <c r="C70" i="23"/>
  <c r="D70" i="23"/>
  <c r="E70" i="23"/>
  <c r="F70" i="23"/>
  <c r="G70" i="23"/>
  <c r="H70" i="23"/>
  <c r="I70" i="23"/>
  <c r="J70" i="23"/>
  <c r="K70" i="23"/>
  <c r="L70" i="23"/>
  <c r="M70" i="23"/>
  <c r="N70" i="23"/>
  <c r="R70" i="23"/>
  <c r="S70" i="23"/>
  <c r="T70" i="23"/>
  <c r="U70" i="23"/>
  <c r="V70" i="23"/>
  <c r="W70" i="23"/>
  <c r="X70" i="23"/>
  <c r="Y70" i="23"/>
  <c r="Z70" i="23"/>
  <c r="AA70" i="23"/>
  <c r="AB70" i="23"/>
  <c r="AC70" i="23"/>
  <c r="B71" i="23"/>
  <c r="BJ82" i="23" s="1"/>
  <c r="C71" i="23"/>
  <c r="D71" i="23"/>
  <c r="E71" i="23"/>
  <c r="F71" i="23"/>
  <c r="G71" i="23"/>
  <c r="H71" i="23"/>
  <c r="I71" i="23"/>
  <c r="J71" i="23"/>
  <c r="K71" i="23"/>
  <c r="L71" i="23"/>
  <c r="M71" i="23"/>
  <c r="N71" i="23"/>
  <c r="R71" i="23"/>
  <c r="S71" i="23"/>
  <c r="T71" i="23"/>
  <c r="U71" i="23"/>
  <c r="V71" i="23"/>
  <c r="W71" i="23"/>
  <c r="X71" i="23"/>
  <c r="Y71" i="23"/>
  <c r="Z71" i="23"/>
  <c r="AA71" i="23"/>
  <c r="AB71" i="23"/>
  <c r="AC71" i="23"/>
  <c r="B72" i="23"/>
  <c r="BJ83" i="23" s="1"/>
  <c r="C72" i="23"/>
  <c r="D72" i="23"/>
  <c r="E72" i="23"/>
  <c r="F72" i="23"/>
  <c r="G72" i="23"/>
  <c r="H72" i="23"/>
  <c r="I72" i="23"/>
  <c r="J72" i="23"/>
  <c r="K72" i="23"/>
  <c r="L72" i="23"/>
  <c r="M72" i="23"/>
  <c r="N72" i="23"/>
  <c r="R72" i="23"/>
  <c r="S72" i="23"/>
  <c r="T72" i="23"/>
  <c r="U72" i="23"/>
  <c r="V72" i="23"/>
  <c r="W72" i="23"/>
  <c r="X72" i="23"/>
  <c r="Y72" i="23"/>
  <c r="Z72" i="23"/>
  <c r="AA72" i="23"/>
  <c r="AB72" i="23"/>
  <c r="AC72" i="23"/>
  <c r="B73" i="23"/>
  <c r="BJ84" i="23" s="1"/>
  <c r="C73" i="23"/>
  <c r="D73" i="23"/>
  <c r="E73" i="23"/>
  <c r="F73" i="23"/>
  <c r="G73" i="23"/>
  <c r="H73" i="23"/>
  <c r="I73" i="23"/>
  <c r="J73" i="23"/>
  <c r="K73" i="23"/>
  <c r="L73" i="23"/>
  <c r="M73" i="23"/>
  <c r="N73" i="23"/>
  <c r="R73" i="23"/>
  <c r="BA80" i="23" s="1"/>
  <c r="S73" i="23"/>
  <c r="T73" i="23"/>
  <c r="U73" i="23"/>
  <c r="V73" i="23"/>
  <c r="W73" i="23"/>
  <c r="X73" i="23"/>
  <c r="Y73" i="23"/>
  <c r="Z73" i="23"/>
  <c r="AA73" i="23"/>
  <c r="AB73" i="23"/>
  <c r="AC73" i="23"/>
  <c r="AD73" i="23"/>
  <c r="AX74" i="23"/>
  <c r="C76" i="23"/>
  <c r="S76" i="23"/>
  <c r="AH76" i="23"/>
  <c r="AS76" i="23"/>
  <c r="BB76" i="23"/>
  <c r="BJ76" i="23"/>
  <c r="A78" i="23"/>
  <c r="A148" i="23" s="1"/>
  <c r="Q78" i="23"/>
  <c r="AG78" i="23"/>
  <c r="AR78" i="23"/>
  <c r="AS78" i="23" s="1"/>
  <c r="BA78" i="23"/>
  <c r="R79" i="23"/>
  <c r="S79" i="23"/>
  <c r="T79" i="23"/>
  <c r="U79" i="23"/>
  <c r="V79" i="23"/>
  <c r="W79" i="23"/>
  <c r="X79" i="23"/>
  <c r="Y79" i="23"/>
  <c r="Z79" i="23"/>
  <c r="AA79" i="23"/>
  <c r="AB79" i="23"/>
  <c r="AC79" i="23"/>
  <c r="O80" i="23"/>
  <c r="AH10" i="23" s="1"/>
  <c r="AD80" i="23"/>
  <c r="AJ80" i="23"/>
  <c r="AK80" i="23"/>
  <c r="AL80" i="23"/>
  <c r="AM80" i="23"/>
  <c r="AZ80" i="23"/>
  <c r="BD80" i="23"/>
  <c r="BE80" i="23"/>
  <c r="BF80" i="23"/>
  <c r="BG80" i="23"/>
  <c r="BI80" i="23"/>
  <c r="BI85" i="23" s="1"/>
  <c r="BI90" i="23" s="1"/>
  <c r="BI95" i="23" s="1"/>
  <c r="BI100" i="23" s="1"/>
  <c r="BI105" i="23" s="1"/>
  <c r="BI110" i="23" s="1"/>
  <c r="O81" i="23"/>
  <c r="AH11" i="23" s="1"/>
  <c r="AD81" i="23"/>
  <c r="AJ81" i="23"/>
  <c r="AK81" i="23"/>
  <c r="AL81" i="23"/>
  <c r="AM81" i="23"/>
  <c r="AZ81" i="23"/>
  <c r="BD81" i="23"/>
  <c r="BE81" i="23"/>
  <c r="BF81" i="23"/>
  <c r="BG81" i="23"/>
  <c r="BK81" i="23"/>
  <c r="O82" i="23"/>
  <c r="AH12" i="23" s="1"/>
  <c r="AD82" i="23"/>
  <c r="AJ82" i="23"/>
  <c r="AK82" i="23"/>
  <c r="AL82" i="23"/>
  <c r="AM82" i="23"/>
  <c r="AZ82" i="23"/>
  <c r="BD82" i="23"/>
  <c r="BE82" i="23"/>
  <c r="BF82" i="23"/>
  <c r="BG82" i="23"/>
  <c r="BL82" i="23"/>
  <c r="O83" i="23"/>
  <c r="AH13" i="23" s="1"/>
  <c r="AD83" i="23"/>
  <c r="AJ83" i="23"/>
  <c r="AK83" i="23"/>
  <c r="AL83" i="23"/>
  <c r="AM83" i="23"/>
  <c r="AZ83" i="23"/>
  <c r="BD83" i="23"/>
  <c r="BE83" i="23"/>
  <c r="BF83" i="23"/>
  <c r="BG83" i="23"/>
  <c r="BK83" i="23"/>
  <c r="O84" i="23"/>
  <c r="AH14" i="23" s="1"/>
  <c r="AD84" i="23"/>
  <c r="AJ84" i="23"/>
  <c r="AK84" i="23"/>
  <c r="AL84" i="23"/>
  <c r="AM84" i="23"/>
  <c r="O85" i="23"/>
  <c r="AH15" i="23" s="1"/>
  <c r="AD85" i="23"/>
  <c r="AJ85" i="23"/>
  <c r="AK85" i="23"/>
  <c r="AL85" i="23"/>
  <c r="AM85" i="23"/>
  <c r="O86" i="23"/>
  <c r="AH16" i="23" s="1"/>
  <c r="AD86" i="23"/>
  <c r="AJ86" i="23"/>
  <c r="AK86" i="23"/>
  <c r="AL86" i="23"/>
  <c r="AM86" i="23"/>
  <c r="O87" i="23"/>
  <c r="AH17" i="23" s="1"/>
  <c r="AD87" i="23"/>
  <c r="AG87" i="23"/>
  <c r="AJ87" i="23"/>
  <c r="AK87" i="23"/>
  <c r="AL87" i="23"/>
  <c r="AM87" i="23"/>
  <c r="O88" i="23"/>
  <c r="AH18" i="23" s="1"/>
  <c r="AD88" i="23"/>
  <c r="AJ88" i="23"/>
  <c r="AK88" i="23"/>
  <c r="AL88" i="23"/>
  <c r="AM88" i="23"/>
  <c r="O89" i="23"/>
  <c r="AH19" i="23" s="1"/>
  <c r="AD89" i="23"/>
  <c r="AG89" i="23"/>
  <c r="AJ89" i="23"/>
  <c r="AK89" i="23"/>
  <c r="AL89" i="23"/>
  <c r="AM89" i="23"/>
  <c r="O90" i="23"/>
  <c r="AH20" i="23" s="1"/>
  <c r="AD90" i="23"/>
  <c r="AJ90" i="23"/>
  <c r="AK90" i="23"/>
  <c r="AL90" i="23"/>
  <c r="AM90" i="23"/>
  <c r="O91" i="23"/>
  <c r="AH21" i="23" s="1"/>
  <c r="AD91" i="23"/>
  <c r="AJ91" i="23"/>
  <c r="AK91" i="23"/>
  <c r="AL91" i="23"/>
  <c r="AM91" i="23"/>
  <c r="O92" i="23"/>
  <c r="AH22" i="23" s="1"/>
  <c r="AD92" i="23"/>
  <c r="AJ92" i="23"/>
  <c r="AK92" i="23"/>
  <c r="AL92" i="23"/>
  <c r="AM92" i="23"/>
  <c r="O93" i="23"/>
  <c r="AH23" i="23" s="1"/>
  <c r="AD93" i="23"/>
  <c r="AG93" i="23"/>
  <c r="AJ93" i="23"/>
  <c r="AK93" i="23"/>
  <c r="AL93" i="23"/>
  <c r="AM93" i="23"/>
  <c r="O94" i="23"/>
  <c r="AH24" i="23" s="1"/>
  <c r="AD94" i="23"/>
  <c r="AJ94" i="23"/>
  <c r="AK94" i="23"/>
  <c r="AL94" i="23"/>
  <c r="AM94" i="23"/>
  <c r="O95" i="23"/>
  <c r="AH25" i="23" s="1"/>
  <c r="AD95" i="23"/>
  <c r="AG95" i="23"/>
  <c r="AJ95" i="23"/>
  <c r="AK95" i="23"/>
  <c r="AL95" i="23"/>
  <c r="AM95" i="23"/>
  <c r="O96" i="23"/>
  <c r="AH26" i="23" s="1"/>
  <c r="AD96" i="23"/>
  <c r="AJ96" i="23"/>
  <c r="AK96" i="23"/>
  <c r="AL96" i="23"/>
  <c r="AM96" i="23"/>
  <c r="BJ96" i="23"/>
  <c r="BK96" i="23"/>
  <c r="BL96" i="23"/>
  <c r="O97" i="23"/>
  <c r="AH27" i="23" s="1"/>
  <c r="AD97" i="23"/>
  <c r="AG97" i="23"/>
  <c r="AJ97" i="23"/>
  <c r="AK97" i="23"/>
  <c r="AL97" i="23"/>
  <c r="AM97" i="23"/>
  <c r="BJ97" i="23"/>
  <c r="BK97" i="23"/>
  <c r="BL97" i="23"/>
  <c r="O98" i="23"/>
  <c r="AH28" i="23" s="1"/>
  <c r="AD98" i="23"/>
  <c r="AJ98" i="23"/>
  <c r="AK98" i="23"/>
  <c r="AL98" i="23"/>
  <c r="AM98" i="23"/>
  <c r="BJ98" i="23"/>
  <c r="BK98" i="23"/>
  <c r="BL98" i="23"/>
  <c r="O99" i="23"/>
  <c r="AH29" i="23" s="1"/>
  <c r="AD99" i="23"/>
  <c r="AJ99" i="23"/>
  <c r="AK99" i="23"/>
  <c r="AL99" i="23"/>
  <c r="AM99" i="23"/>
  <c r="BJ99" i="23"/>
  <c r="BK99" i="23"/>
  <c r="BL99" i="23"/>
  <c r="O100" i="23"/>
  <c r="AH30" i="23" s="1"/>
  <c r="AD100" i="23"/>
  <c r="AD107" i="23" s="1"/>
  <c r="AJ100" i="23"/>
  <c r="AK100" i="23"/>
  <c r="AL100" i="23"/>
  <c r="AM100" i="23"/>
  <c r="O101" i="23"/>
  <c r="AH31" i="23" s="1"/>
  <c r="AD101" i="23"/>
  <c r="AG101" i="23"/>
  <c r="AJ101" i="23"/>
  <c r="AK101" i="23"/>
  <c r="AL101" i="23"/>
  <c r="AM101" i="23"/>
  <c r="BJ101" i="23"/>
  <c r="BK101" i="23"/>
  <c r="BL101" i="23"/>
  <c r="O102" i="23"/>
  <c r="AH32" i="23" s="1"/>
  <c r="AD102" i="23"/>
  <c r="AJ102" i="23"/>
  <c r="AK102" i="23"/>
  <c r="AL102" i="23"/>
  <c r="AM102" i="23"/>
  <c r="BJ102" i="23"/>
  <c r="BK102" i="23"/>
  <c r="BL102" i="23"/>
  <c r="O103" i="23"/>
  <c r="AH33" i="23" s="1"/>
  <c r="AD103" i="23"/>
  <c r="AG103" i="23"/>
  <c r="AJ103" i="23"/>
  <c r="AK103" i="23"/>
  <c r="AL103" i="23"/>
  <c r="AM103" i="23"/>
  <c r="BJ103" i="23"/>
  <c r="BK103" i="23"/>
  <c r="BL103" i="23"/>
  <c r="BJ104" i="23"/>
  <c r="BK104" i="23"/>
  <c r="BL104" i="23"/>
  <c r="B105" i="23"/>
  <c r="BJ16" i="23" s="1"/>
  <c r="C105" i="23"/>
  <c r="D105" i="23"/>
  <c r="E105" i="23"/>
  <c r="F105" i="23"/>
  <c r="G105" i="23"/>
  <c r="H105" i="23"/>
  <c r="I105" i="23"/>
  <c r="J105" i="23"/>
  <c r="K105" i="23"/>
  <c r="L105" i="23"/>
  <c r="M105" i="23"/>
  <c r="N105" i="23"/>
  <c r="R105" i="23"/>
  <c r="S105" i="23"/>
  <c r="T105" i="23"/>
  <c r="U105" i="23"/>
  <c r="V105" i="23"/>
  <c r="W105" i="23"/>
  <c r="X105" i="23"/>
  <c r="Y105" i="23"/>
  <c r="Z105" i="23"/>
  <c r="AA105" i="23"/>
  <c r="AB105" i="23"/>
  <c r="AC105" i="23"/>
  <c r="B106" i="23"/>
  <c r="BJ17" i="23" s="1"/>
  <c r="C106" i="23"/>
  <c r="D106" i="23"/>
  <c r="E106" i="23"/>
  <c r="F106" i="23"/>
  <c r="G106" i="23"/>
  <c r="H106" i="23"/>
  <c r="I106" i="23"/>
  <c r="J106" i="23"/>
  <c r="K106" i="23"/>
  <c r="L106" i="23"/>
  <c r="M106" i="23"/>
  <c r="N106" i="23"/>
  <c r="R106" i="23"/>
  <c r="S106" i="23"/>
  <c r="T106" i="23"/>
  <c r="U106" i="23"/>
  <c r="V106" i="23"/>
  <c r="W106" i="23"/>
  <c r="X106" i="23"/>
  <c r="Y106" i="23"/>
  <c r="Z106" i="23"/>
  <c r="AA106" i="23"/>
  <c r="AB106" i="23"/>
  <c r="AC106" i="23"/>
  <c r="BJ106" i="23"/>
  <c r="BK106" i="23"/>
  <c r="BL106" i="23"/>
  <c r="B107" i="23"/>
  <c r="BJ18" i="23" s="1"/>
  <c r="C107" i="23"/>
  <c r="D107" i="23"/>
  <c r="E107" i="23"/>
  <c r="F107" i="23"/>
  <c r="G107" i="23"/>
  <c r="H107" i="23"/>
  <c r="I107" i="23"/>
  <c r="J107" i="23"/>
  <c r="K107" i="23"/>
  <c r="L107" i="23"/>
  <c r="M107" i="23"/>
  <c r="N107" i="23"/>
  <c r="R107" i="23"/>
  <c r="S107" i="23"/>
  <c r="T107" i="23"/>
  <c r="U107" i="23"/>
  <c r="V107" i="23"/>
  <c r="W107" i="23"/>
  <c r="X107" i="23"/>
  <c r="Y107" i="23"/>
  <c r="Z107" i="23"/>
  <c r="AA107" i="23"/>
  <c r="AB107" i="23"/>
  <c r="AC107" i="23"/>
  <c r="BJ107" i="23"/>
  <c r="BK107" i="23"/>
  <c r="BL107" i="23"/>
  <c r="B108" i="23"/>
  <c r="BJ19" i="23" s="1"/>
  <c r="C108" i="23"/>
  <c r="D108" i="23"/>
  <c r="E108" i="23"/>
  <c r="F108" i="23"/>
  <c r="G108" i="23"/>
  <c r="H108" i="23"/>
  <c r="I108" i="23"/>
  <c r="J108" i="23"/>
  <c r="K108" i="23"/>
  <c r="L108" i="23"/>
  <c r="M108" i="23"/>
  <c r="N108" i="23"/>
  <c r="R108" i="23"/>
  <c r="S108" i="23"/>
  <c r="T108" i="23"/>
  <c r="U108" i="23"/>
  <c r="V108" i="23"/>
  <c r="W108" i="23"/>
  <c r="X108" i="23"/>
  <c r="Y108" i="23"/>
  <c r="Z108" i="23"/>
  <c r="AA108" i="23"/>
  <c r="AB108" i="23"/>
  <c r="AC108" i="23"/>
  <c r="BJ108" i="23"/>
  <c r="BK108" i="23"/>
  <c r="BL108" i="23"/>
  <c r="AX109" i="23"/>
  <c r="BJ109" i="23"/>
  <c r="BK109" i="23"/>
  <c r="BL109" i="23"/>
  <c r="C111" i="23"/>
  <c r="S111" i="23"/>
  <c r="BJ111" i="23"/>
  <c r="BK111" i="23"/>
  <c r="BL111" i="23"/>
  <c r="BJ112" i="23"/>
  <c r="BK112" i="23"/>
  <c r="BL112" i="23"/>
  <c r="A113" i="23"/>
  <c r="A183" i="23" s="1"/>
  <c r="Q113" i="23"/>
  <c r="Q183" i="23" s="1"/>
  <c r="AR113" i="23"/>
  <c r="BJ113" i="23"/>
  <c r="BK113" i="23"/>
  <c r="BL113" i="23"/>
  <c r="R114" i="23"/>
  <c r="S114" i="23"/>
  <c r="T114" i="23"/>
  <c r="U114" i="23"/>
  <c r="V114" i="23"/>
  <c r="W114" i="23"/>
  <c r="X114" i="23"/>
  <c r="Y114" i="23"/>
  <c r="Z114" i="23"/>
  <c r="AA114" i="23"/>
  <c r="AB114" i="23"/>
  <c r="AC114" i="23"/>
  <c r="BJ114" i="23"/>
  <c r="BK114" i="23"/>
  <c r="BL114" i="23"/>
  <c r="O115" i="23"/>
  <c r="AH80" i="23" s="1"/>
  <c r="AD115" i="23"/>
  <c r="O116" i="23"/>
  <c r="AH81" i="23" s="1"/>
  <c r="AD116" i="23"/>
  <c r="O117" i="23"/>
  <c r="AH82" i="23" s="1"/>
  <c r="AD117" i="23"/>
  <c r="O118" i="23"/>
  <c r="AH83" i="23" s="1"/>
  <c r="AD118" i="23"/>
  <c r="O119" i="23"/>
  <c r="AH84" i="23" s="1"/>
  <c r="AD119" i="23"/>
  <c r="O120" i="23"/>
  <c r="AH85" i="23" s="1"/>
  <c r="AD120" i="23"/>
  <c r="O121" i="23"/>
  <c r="AD121" i="23"/>
  <c r="O122" i="23"/>
  <c r="AD122" i="23"/>
  <c r="O123" i="23"/>
  <c r="AH88" i="23" s="1"/>
  <c r="AD123" i="23"/>
  <c r="O124" i="23"/>
  <c r="AH89" i="23" s="1"/>
  <c r="AD124" i="23"/>
  <c r="O125" i="23"/>
  <c r="AH90" i="23" s="1"/>
  <c r="AD125" i="23"/>
  <c r="O126" i="23"/>
  <c r="AH91" i="23" s="1"/>
  <c r="AD126" i="23"/>
  <c r="O127" i="23"/>
  <c r="AH92" i="23" s="1"/>
  <c r="AD127" i="23"/>
  <c r="O128" i="23"/>
  <c r="AH93" i="23" s="1"/>
  <c r="AD128" i="23"/>
  <c r="O129" i="23"/>
  <c r="AH94" i="23" s="1"/>
  <c r="AD129" i="23"/>
  <c r="O130" i="23"/>
  <c r="AH95" i="23" s="1"/>
  <c r="AD130" i="23"/>
  <c r="O131" i="23"/>
  <c r="AH96" i="23" s="1"/>
  <c r="AD131" i="23"/>
  <c r="O132" i="23"/>
  <c r="AH97" i="23" s="1"/>
  <c r="AD132" i="23"/>
  <c r="O133" i="23"/>
  <c r="AH98" i="23" s="1"/>
  <c r="AD133" i="23"/>
  <c r="O134" i="23"/>
  <c r="AH99" i="23" s="1"/>
  <c r="AD134" i="23"/>
  <c r="O135" i="23"/>
  <c r="AH100" i="23" s="1"/>
  <c r="AD135" i="23"/>
  <c r="O136" i="23"/>
  <c r="AH101" i="23" s="1"/>
  <c r="AD136" i="23"/>
  <c r="O137" i="23"/>
  <c r="AH102" i="23" s="1"/>
  <c r="AD137" i="23"/>
  <c r="O138" i="23"/>
  <c r="AH103" i="23" s="1"/>
  <c r="AD138" i="23"/>
  <c r="B140" i="23"/>
  <c r="BJ86" i="23" s="1"/>
  <c r="C140" i="23"/>
  <c r="D140" i="23"/>
  <c r="E140" i="23"/>
  <c r="F140" i="23"/>
  <c r="G140" i="23"/>
  <c r="H140" i="23"/>
  <c r="I140" i="23"/>
  <c r="J140" i="23"/>
  <c r="K140" i="23"/>
  <c r="L140" i="23"/>
  <c r="M140" i="23"/>
  <c r="N140" i="23"/>
  <c r="R140" i="23"/>
  <c r="S140" i="23"/>
  <c r="T140" i="23"/>
  <c r="U140" i="23"/>
  <c r="V140" i="23"/>
  <c r="W140" i="23"/>
  <c r="X140" i="23"/>
  <c r="Y140" i="23"/>
  <c r="Z140" i="23"/>
  <c r="AA140" i="23"/>
  <c r="AB140" i="23"/>
  <c r="AC140" i="23"/>
  <c r="AD140" i="23"/>
  <c r="B141" i="23"/>
  <c r="BJ87" i="23" s="1"/>
  <c r="C141" i="23"/>
  <c r="D141" i="23"/>
  <c r="E141" i="23"/>
  <c r="F141" i="23"/>
  <c r="G141" i="23"/>
  <c r="H141" i="23"/>
  <c r="I141" i="23"/>
  <c r="J141" i="23"/>
  <c r="K141" i="23"/>
  <c r="L141" i="23"/>
  <c r="M141" i="23"/>
  <c r="N141" i="23"/>
  <c r="R141" i="23"/>
  <c r="S141" i="23"/>
  <c r="T141" i="23"/>
  <c r="U141" i="23"/>
  <c r="V141" i="23"/>
  <c r="W141" i="23"/>
  <c r="X141" i="23"/>
  <c r="Y141" i="23"/>
  <c r="Z141" i="23"/>
  <c r="AA141" i="23"/>
  <c r="AB141" i="23"/>
  <c r="AC141" i="23"/>
  <c r="B142" i="23"/>
  <c r="BJ88" i="23" s="1"/>
  <c r="C142" i="23"/>
  <c r="D142" i="23"/>
  <c r="E142" i="23"/>
  <c r="F142" i="23"/>
  <c r="G142" i="23"/>
  <c r="H142" i="23"/>
  <c r="I142" i="23"/>
  <c r="J142" i="23"/>
  <c r="K142" i="23"/>
  <c r="L142" i="23"/>
  <c r="M142" i="23"/>
  <c r="N142" i="23"/>
  <c r="R142" i="23"/>
  <c r="S142" i="23"/>
  <c r="T142" i="23"/>
  <c r="U142" i="23"/>
  <c r="V142" i="23"/>
  <c r="W142" i="23"/>
  <c r="X142" i="23"/>
  <c r="Y142" i="23"/>
  <c r="Z142" i="23"/>
  <c r="AA142" i="23"/>
  <c r="AB142" i="23"/>
  <c r="AC142" i="23"/>
  <c r="B143" i="23"/>
  <c r="BJ89" i="23" s="1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R143" i="23"/>
  <c r="S143" i="23"/>
  <c r="T143" i="23"/>
  <c r="U143" i="23"/>
  <c r="V143" i="23"/>
  <c r="W143" i="23"/>
  <c r="X143" i="23"/>
  <c r="Y143" i="23"/>
  <c r="Z143" i="23"/>
  <c r="AA143" i="23"/>
  <c r="AB143" i="23"/>
  <c r="AC143" i="23"/>
  <c r="AX144" i="23"/>
  <c r="C146" i="23"/>
  <c r="S146" i="23"/>
  <c r="Q148" i="23"/>
  <c r="R149" i="23"/>
  <c r="S149" i="23"/>
  <c r="T149" i="23"/>
  <c r="U149" i="23"/>
  <c r="V149" i="23"/>
  <c r="W149" i="23"/>
  <c r="X149" i="23"/>
  <c r="Y149" i="23"/>
  <c r="Z149" i="23"/>
  <c r="AA149" i="23"/>
  <c r="AB149" i="23"/>
  <c r="AC149" i="23"/>
  <c r="O150" i="23"/>
  <c r="AI10" i="23" s="1"/>
  <c r="AD150" i="23"/>
  <c r="O151" i="23"/>
  <c r="AI11" i="23" s="1"/>
  <c r="AD151" i="23"/>
  <c r="O152" i="23"/>
  <c r="AI12" i="23" s="1"/>
  <c r="AD152" i="23"/>
  <c r="O153" i="23"/>
  <c r="AI13" i="23" s="1"/>
  <c r="AD153" i="23"/>
  <c r="O154" i="23"/>
  <c r="AI14" i="23" s="1"/>
  <c r="AD154" i="23"/>
  <c r="O155" i="23"/>
  <c r="AI15" i="23" s="1"/>
  <c r="AD155" i="23"/>
  <c r="O156" i="23"/>
  <c r="AI16" i="23" s="1"/>
  <c r="AD156" i="23"/>
  <c r="O157" i="23"/>
  <c r="AD157" i="23"/>
  <c r="O158" i="23"/>
  <c r="AI18" i="23" s="1"/>
  <c r="AD158" i="23"/>
  <c r="O159" i="23"/>
  <c r="AI19" i="23" s="1"/>
  <c r="AD159" i="23"/>
  <c r="O160" i="23"/>
  <c r="AI20" i="23" s="1"/>
  <c r="AD160" i="23"/>
  <c r="O161" i="23"/>
  <c r="AI21" i="23" s="1"/>
  <c r="AD161" i="23"/>
  <c r="O162" i="23"/>
  <c r="AI22" i="23" s="1"/>
  <c r="AD162" i="23"/>
  <c r="O163" i="23"/>
  <c r="AI23" i="23" s="1"/>
  <c r="AD163" i="23"/>
  <c r="O164" i="23"/>
  <c r="AI24" i="23" s="1"/>
  <c r="AD164" i="23"/>
  <c r="O165" i="23"/>
  <c r="AI25" i="23" s="1"/>
  <c r="AD165" i="23"/>
  <c r="O166" i="23"/>
  <c r="AI26" i="23" s="1"/>
  <c r="AD166" i="23"/>
  <c r="O167" i="23"/>
  <c r="AI27" i="23" s="1"/>
  <c r="AD167" i="23"/>
  <c r="O168" i="23"/>
  <c r="AI28" i="23" s="1"/>
  <c r="AD168" i="23"/>
  <c r="O169" i="23"/>
  <c r="AI29" i="23" s="1"/>
  <c r="AD169" i="23"/>
  <c r="O170" i="23"/>
  <c r="AI30" i="23" s="1"/>
  <c r="AD170" i="23"/>
  <c r="O171" i="23"/>
  <c r="AI31" i="23" s="1"/>
  <c r="AD171" i="23"/>
  <c r="O172" i="23"/>
  <c r="AI32" i="23" s="1"/>
  <c r="AD172" i="23"/>
  <c r="O173" i="23"/>
  <c r="AI33" i="23" s="1"/>
  <c r="AD173" i="23"/>
  <c r="B175" i="23"/>
  <c r="BJ21" i="23" s="1"/>
  <c r="C175" i="23"/>
  <c r="D175" i="23"/>
  <c r="E175" i="23"/>
  <c r="F175" i="23"/>
  <c r="G175" i="23"/>
  <c r="H175" i="23"/>
  <c r="I175" i="23"/>
  <c r="J175" i="23"/>
  <c r="K175" i="23"/>
  <c r="L175" i="23"/>
  <c r="M175" i="23"/>
  <c r="N175" i="23"/>
  <c r="R175" i="23"/>
  <c r="S175" i="23"/>
  <c r="T175" i="23"/>
  <c r="U175" i="23"/>
  <c r="V175" i="23"/>
  <c r="W175" i="23"/>
  <c r="X175" i="23"/>
  <c r="Y175" i="23"/>
  <c r="Z175" i="23"/>
  <c r="AA175" i="23"/>
  <c r="AB175" i="23"/>
  <c r="AC175" i="23"/>
  <c r="B176" i="23"/>
  <c r="BJ22" i="23" s="1"/>
  <c r="C176" i="23"/>
  <c r="D176" i="23"/>
  <c r="E176" i="23"/>
  <c r="F176" i="23"/>
  <c r="G176" i="23"/>
  <c r="H176" i="23"/>
  <c r="I176" i="23"/>
  <c r="J176" i="23"/>
  <c r="K176" i="23"/>
  <c r="L176" i="23"/>
  <c r="M176" i="23"/>
  <c r="N176" i="23"/>
  <c r="R176" i="23"/>
  <c r="S176" i="23"/>
  <c r="T176" i="23"/>
  <c r="U176" i="23"/>
  <c r="V176" i="23"/>
  <c r="W176" i="23"/>
  <c r="X176" i="23"/>
  <c r="Y176" i="23"/>
  <c r="Z176" i="23"/>
  <c r="AA176" i="23"/>
  <c r="AB176" i="23"/>
  <c r="AC176" i="23"/>
  <c r="B177" i="23"/>
  <c r="BJ23" i="23" s="1"/>
  <c r="C177" i="23"/>
  <c r="D177" i="23"/>
  <c r="E177" i="23"/>
  <c r="F177" i="23"/>
  <c r="G177" i="23"/>
  <c r="H177" i="23"/>
  <c r="I177" i="23"/>
  <c r="J177" i="23"/>
  <c r="K177" i="23"/>
  <c r="L177" i="23"/>
  <c r="M177" i="23"/>
  <c r="N177" i="23"/>
  <c r="O177" i="23"/>
  <c r="R177" i="23"/>
  <c r="S177" i="23"/>
  <c r="T177" i="23"/>
  <c r="U177" i="23"/>
  <c r="V177" i="23"/>
  <c r="W177" i="23"/>
  <c r="X177" i="23"/>
  <c r="Y177" i="23"/>
  <c r="Z177" i="23"/>
  <c r="AA177" i="23"/>
  <c r="AB177" i="23"/>
  <c r="AC177" i="23"/>
  <c r="B178" i="23"/>
  <c r="BJ24" i="23" s="1"/>
  <c r="C178" i="23"/>
  <c r="D178" i="23"/>
  <c r="E178" i="23"/>
  <c r="F178" i="23"/>
  <c r="G178" i="23"/>
  <c r="H178" i="23"/>
  <c r="I178" i="23"/>
  <c r="J178" i="23"/>
  <c r="K178" i="23"/>
  <c r="L178" i="23"/>
  <c r="M178" i="23"/>
  <c r="N178" i="23"/>
  <c r="R178" i="23"/>
  <c r="S178" i="23"/>
  <c r="T178" i="23"/>
  <c r="U178" i="23"/>
  <c r="V178" i="23"/>
  <c r="W178" i="23"/>
  <c r="X178" i="23"/>
  <c r="Y178" i="23"/>
  <c r="Z178" i="23"/>
  <c r="AA178" i="23"/>
  <c r="AB178" i="23"/>
  <c r="AC178" i="23"/>
  <c r="C181" i="23"/>
  <c r="S181" i="23"/>
  <c r="R184" i="23"/>
  <c r="S184" i="23"/>
  <c r="T184" i="23"/>
  <c r="U184" i="23"/>
  <c r="V184" i="23"/>
  <c r="W184" i="23"/>
  <c r="X184" i="23"/>
  <c r="Y184" i="23"/>
  <c r="Z184" i="23"/>
  <c r="AA184" i="23"/>
  <c r="AB184" i="23"/>
  <c r="AC184" i="23"/>
  <c r="O185" i="23"/>
  <c r="AI80" i="23" s="1"/>
  <c r="AD185" i="23"/>
  <c r="O186" i="23"/>
  <c r="AI81" i="23" s="1"/>
  <c r="AD186" i="23"/>
  <c r="O187" i="23"/>
  <c r="AI82" i="23" s="1"/>
  <c r="AD187" i="23"/>
  <c r="O188" i="23"/>
  <c r="AI83" i="23" s="1"/>
  <c r="AD188" i="23"/>
  <c r="O189" i="23"/>
  <c r="AI84" i="23" s="1"/>
  <c r="AD189" i="23"/>
  <c r="O190" i="23"/>
  <c r="AI85" i="23" s="1"/>
  <c r="AD190" i="23"/>
  <c r="O191" i="23"/>
  <c r="AI86" i="23" s="1"/>
  <c r="AD191" i="23"/>
  <c r="O192" i="23"/>
  <c r="AD192" i="23"/>
  <c r="O193" i="23"/>
  <c r="AI88" i="23" s="1"/>
  <c r="AD193" i="23"/>
  <c r="O194" i="23"/>
  <c r="AI89" i="23" s="1"/>
  <c r="AD194" i="23"/>
  <c r="O195" i="23"/>
  <c r="AI90" i="23" s="1"/>
  <c r="AD195" i="23"/>
  <c r="O196" i="23"/>
  <c r="AI91" i="23" s="1"/>
  <c r="AD196" i="23"/>
  <c r="O197" i="23"/>
  <c r="AI92" i="23" s="1"/>
  <c r="AD197" i="23"/>
  <c r="O198" i="23"/>
  <c r="AI93" i="23" s="1"/>
  <c r="AD198" i="23"/>
  <c r="O199" i="23"/>
  <c r="AI94" i="23" s="1"/>
  <c r="AD199" i="23"/>
  <c r="O200" i="23"/>
  <c r="AI95" i="23" s="1"/>
  <c r="AD200" i="23"/>
  <c r="O201" i="23"/>
  <c r="AI96" i="23" s="1"/>
  <c r="AD201" i="23"/>
  <c r="O202" i="23"/>
  <c r="AI97" i="23" s="1"/>
  <c r="AD202" i="23"/>
  <c r="O203" i="23"/>
  <c r="AI98" i="23" s="1"/>
  <c r="AD203" i="23"/>
  <c r="O204" i="23"/>
  <c r="AI99" i="23" s="1"/>
  <c r="AD204" i="23"/>
  <c r="O205" i="23"/>
  <c r="AI100" i="23" s="1"/>
  <c r="AD205" i="23"/>
  <c r="O206" i="23"/>
  <c r="AI101" i="23" s="1"/>
  <c r="AD206" i="23"/>
  <c r="O207" i="23"/>
  <c r="AI102" i="23" s="1"/>
  <c r="AD207" i="23"/>
  <c r="O208" i="23"/>
  <c r="AI103" i="23" s="1"/>
  <c r="AD208" i="23"/>
  <c r="B210" i="23"/>
  <c r="BJ91" i="23" s="1"/>
  <c r="C210" i="23"/>
  <c r="D210" i="23"/>
  <c r="E210" i="23"/>
  <c r="F210" i="23"/>
  <c r="G210" i="23"/>
  <c r="H210" i="23"/>
  <c r="I210" i="23"/>
  <c r="J210" i="23"/>
  <c r="K210" i="23"/>
  <c r="L210" i="23"/>
  <c r="M210" i="23"/>
  <c r="N210" i="23"/>
  <c r="R210" i="23"/>
  <c r="S210" i="23"/>
  <c r="T210" i="23"/>
  <c r="U210" i="23"/>
  <c r="V210" i="23"/>
  <c r="W210" i="23"/>
  <c r="X210" i="23"/>
  <c r="Y210" i="23"/>
  <c r="Z210" i="23"/>
  <c r="AA210" i="23"/>
  <c r="AB210" i="23"/>
  <c r="AC210" i="23"/>
  <c r="B211" i="23"/>
  <c r="BJ92" i="23" s="1"/>
  <c r="C211" i="23"/>
  <c r="D211" i="23"/>
  <c r="E211" i="23"/>
  <c r="F211" i="23"/>
  <c r="G211" i="23"/>
  <c r="H211" i="23"/>
  <c r="I211" i="23"/>
  <c r="J211" i="23"/>
  <c r="K211" i="23"/>
  <c r="L211" i="23"/>
  <c r="M211" i="23"/>
  <c r="N211" i="23"/>
  <c r="R211" i="23"/>
  <c r="S211" i="23"/>
  <c r="T211" i="23"/>
  <c r="U211" i="23"/>
  <c r="V211" i="23"/>
  <c r="W211" i="23"/>
  <c r="X211" i="23"/>
  <c r="Y211" i="23"/>
  <c r="Z211" i="23"/>
  <c r="AA211" i="23"/>
  <c r="AB211" i="23"/>
  <c r="AC211" i="23"/>
  <c r="B212" i="23"/>
  <c r="BJ93" i="23" s="1"/>
  <c r="C212" i="23"/>
  <c r="D212" i="23"/>
  <c r="E212" i="23"/>
  <c r="F212" i="23"/>
  <c r="G212" i="23"/>
  <c r="H212" i="23"/>
  <c r="I212" i="23"/>
  <c r="J212" i="23"/>
  <c r="K212" i="23"/>
  <c r="L212" i="23"/>
  <c r="M212" i="23"/>
  <c r="N212" i="23"/>
  <c r="R212" i="23"/>
  <c r="S212" i="23"/>
  <c r="T212" i="23"/>
  <c r="U212" i="23"/>
  <c r="V212" i="23"/>
  <c r="W212" i="23"/>
  <c r="X212" i="23"/>
  <c r="Y212" i="23"/>
  <c r="Z212" i="23"/>
  <c r="AA212" i="23"/>
  <c r="AB212" i="23"/>
  <c r="AC212" i="23"/>
  <c r="B213" i="23"/>
  <c r="BJ94" i="23" s="1"/>
  <c r="C213" i="23"/>
  <c r="D213" i="23"/>
  <c r="E213" i="23"/>
  <c r="F213" i="23"/>
  <c r="G213" i="23"/>
  <c r="H213" i="23"/>
  <c r="I213" i="23"/>
  <c r="J213" i="23"/>
  <c r="K213" i="23"/>
  <c r="L213" i="23"/>
  <c r="M213" i="23"/>
  <c r="N213" i="23"/>
  <c r="R213" i="23"/>
  <c r="S213" i="23"/>
  <c r="T213" i="23"/>
  <c r="U213" i="23"/>
  <c r="V213" i="23"/>
  <c r="W213" i="23"/>
  <c r="X213" i="23"/>
  <c r="Y213" i="23"/>
  <c r="Z213" i="23"/>
  <c r="AA213" i="23"/>
  <c r="AB213" i="23"/>
  <c r="AC213" i="23"/>
  <c r="Q1" i="22"/>
  <c r="AF1" i="22"/>
  <c r="AQ1" i="22"/>
  <c r="AZ1" i="22"/>
  <c r="BI1" i="22"/>
  <c r="S6" i="22"/>
  <c r="AH6" i="22"/>
  <c r="AS6" i="22"/>
  <c r="BB6" i="22"/>
  <c r="BJ6" i="22"/>
  <c r="Q8" i="22"/>
  <c r="AG8" i="22"/>
  <c r="AH8" i="22" s="1"/>
  <c r="AI8" i="22" s="1"/>
  <c r="AR8" i="22"/>
  <c r="AS8" i="22" s="1"/>
  <c r="BA8" i="22"/>
  <c r="BB8" i="22" s="1"/>
  <c r="AG9" i="22"/>
  <c r="O10" i="22"/>
  <c r="AD10" i="22"/>
  <c r="AG10" i="22"/>
  <c r="AJ10" i="22"/>
  <c r="AK10" i="22"/>
  <c r="AL10" i="22"/>
  <c r="AM10" i="22"/>
  <c r="AZ10" i="22"/>
  <c r="BD10" i="22"/>
  <c r="BD15" i="22" s="1"/>
  <c r="BE10" i="22"/>
  <c r="BF10" i="22"/>
  <c r="BF15" i="22" s="1"/>
  <c r="BG10" i="22"/>
  <c r="BI10" i="22"/>
  <c r="O11" i="22"/>
  <c r="AG11" i="22" s="1"/>
  <c r="AD11" i="22"/>
  <c r="AJ11" i="22"/>
  <c r="AK11" i="22"/>
  <c r="AL11" i="22"/>
  <c r="AL38" i="22" s="1"/>
  <c r="AM11" i="22"/>
  <c r="AZ11" i="22"/>
  <c r="AZ81" i="22" s="1"/>
  <c r="BD11" i="22"/>
  <c r="BE11" i="22"/>
  <c r="BF11" i="22"/>
  <c r="BG11" i="22"/>
  <c r="O12" i="22"/>
  <c r="AG12" i="22" s="1"/>
  <c r="AD12" i="22"/>
  <c r="AJ12" i="22"/>
  <c r="AK12" i="22"/>
  <c r="AL12" i="22"/>
  <c r="AM12" i="22"/>
  <c r="AZ12" i="22"/>
  <c r="BD12" i="22"/>
  <c r="BE12" i="22"/>
  <c r="BF12" i="22"/>
  <c r="BG12" i="22"/>
  <c r="O13" i="22"/>
  <c r="AG13" i="22" s="1"/>
  <c r="AD13" i="22"/>
  <c r="AJ13" i="22"/>
  <c r="AK13" i="22"/>
  <c r="AL13" i="22"/>
  <c r="AM13" i="22"/>
  <c r="AZ13" i="22"/>
  <c r="BD13" i="22"/>
  <c r="BE13" i="22"/>
  <c r="BF13" i="22"/>
  <c r="BG13" i="22"/>
  <c r="O14" i="22"/>
  <c r="AG14" i="22" s="1"/>
  <c r="AD14" i="22"/>
  <c r="AJ14" i="22"/>
  <c r="AK14" i="22"/>
  <c r="AL14" i="22"/>
  <c r="AM14" i="22"/>
  <c r="O15" i="22"/>
  <c r="AD15" i="22"/>
  <c r="AG15" i="22"/>
  <c r="AJ15" i="22"/>
  <c r="AK15" i="22"/>
  <c r="AL15" i="22"/>
  <c r="AM15" i="22"/>
  <c r="BI15" i="22"/>
  <c r="O16" i="22"/>
  <c r="AD16" i="22"/>
  <c r="AJ16" i="22"/>
  <c r="AK16" i="22"/>
  <c r="AL16" i="22"/>
  <c r="AM16" i="22"/>
  <c r="O17" i="22"/>
  <c r="AG17" i="22" s="1"/>
  <c r="AD17" i="22"/>
  <c r="AD37" i="22" s="1"/>
  <c r="AJ17" i="22"/>
  <c r="AK17" i="22"/>
  <c r="AL17" i="22"/>
  <c r="AM17" i="22"/>
  <c r="O18" i="22"/>
  <c r="AD18" i="22"/>
  <c r="AG18" i="22"/>
  <c r="AJ18" i="22"/>
  <c r="AK18" i="22"/>
  <c r="AL18" i="22"/>
  <c r="AM18" i="22"/>
  <c r="O19" i="22"/>
  <c r="AD19" i="22"/>
  <c r="AG19" i="22"/>
  <c r="AJ19" i="22"/>
  <c r="AK19" i="22"/>
  <c r="AL19" i="22"/>
  <c r="AM19" i="22"/>
  <c r="O20" i="22"/>
  <c r="AD20" i="22"/>
  <c r="AJ20" i="22"/>
  <c r="AK20" i="22"/>
  <c r="AL20" i="22"/>
  <c r="AM20" i="22"/>
  <c r="BI20" i="22"/>
  <c r="O21" i="22"/>
  <c r="AG21" i="22" s="1"/>
  <c r="AD21" i="22"/>
  <c r="AJ21" i="22"/>
  <c r="AK21" i="22"/>
  <c r="AL21" i="22"/>
  <c r="AM21" i="22"/>
  <c r="O22" i="22"/>
  <c r="AG22" i="22" s="1"/>
  <c r="AD22" i="22"/>
  <c r="AJ22" i="22"/>
  <c r="AK22" i="22"/>
  <c r="AL22" i="22"/>
  <c r="AM22" i="22"/>
  <c r="O23" i="22"/>
  <c r="AD23" i="22"/>
  <c r="AG23" i="22"/>
  <c r="AJ23" i="22"/>
  <c r="AK23" i="22"/>
  <c r="AL23" i="22"/>
  <c r="AM23" i="22"/>
  <c r="O24" i="22"/>
  <c r="AD24" i="22"/>
  <c r="AG24" i="22"/>
  <c r="AJ24" i="22"/>
  <c r="AJ38" i="22" s="1"/>
  <c r="AK24" i="22"/>
  <c r="AL24" i="22"/>
  <c r="AM24" i="22"/>
  <c r="O25" i="22"/>
  <c r="AG25" i="22" s="1"/>
  <c r="AD25" i="22"/>
  <c r="AJ25" i="22"/>
  <c r="AK25" i="22"/>
  <c r="AL25" i="22"/>
  <c r="AM25" i="22"/>
  <c r="BI25" i="22"/>
  <c r="O26" i="22"/>
  <c r="AG26" i="22" s="1"/>
  <c r="AD26" i="22"/>
  <c r="AJ26" i="22"/>
  <c r="AK26" i="22"/>
  <c r="AL26" i="22"/>
  <c r="AM26" i="22"/>
  <c r="BJ26" i="22"/>
  <c r="BK26" i="22"/>
  <c r="BL26" i="22"/>
  <c r="O27" i="22"/>
  <c r="AD27" i="22"/>
  <c r="AG27" i="22"/>
  <c r="AJ27" i="22"/>
  <c r="AK27" i="22"/>
  <c r="AL27" i="22"/>
  <c r="AM27" i="22"/>
  <c r="AM37" i="22" s="1"/>
  <c r="BJ27" i="22"/>
  <c r="BK27" i="22"/>
  <c r="BL27" i="22"/>
  <c r="O28" i="22"/>
  <c r="AG28" i="22" s="1"/>
  <c r="AD28" i="22"/>
  <c r="AJ28" i="22"/>
  <c r="AK28" i="22"/>
  <c r="AL28" i="22"/>
  <c r="AM28" i="22"/>
  <c r="BJ28" i="22"/>
  <c r="BK28" i="22"/>
  <c r="BL28" i="22"/>
  <c r="O29" i="22"/>
  <c r="AD29" i="22"/>
  <c r="AG29" i="22"/>
  <c r="AJ29" i="22"/>
  <c r="AK29" i="22"/>
  <c r="AL29" i="22"/>
  <c r="AM29" i="22"/>
  <c r="BJ29" i="22"/>
  <c r="BK29" i="22"/>
  <c r="BL29" i="22"/>
  <c r="BM29" i="22"/>
  <c r="O30" i="22"/>
  <c r="AD30" i="22"/>
  <c r="AG30" i="22"/>
  <c r="AJ30" i="22"/>
  <c r="AK30" i="22"/>
  <c r="AL30" i="22"/>
  <c r="AM30" i="22"/>
  <c r="BI30" i="22"/>
  <c r="BI35" i="22" s="1"/>
  <c r="BI40" i="22" s="1"/>
  <c r="O31" i="22"/>
  <c r="AD31" i="22"/>
  <c r="AG31" i="22"/>
  <c r="AJ31" i="22"/>
  <c r="AK31" i="22"/>
  <c r="AL31" i="22"/>
  <c r="AM31" i="22"/>
  <c r="BJ31" i="22"/>
  <c r="BK31" i="22"/>
  <c r="BL31" i="22"/>
  <c r="O32" i="22"/>
  <c r="AG32" i="22" s="1"/>
  <c r="AD32" i="22"/>
  <c r="AJ32" i="22"/>
  <c r="AK32" i="22"/>
  <c r="AL32" i="22"/>
  <c r="AM32" i="22"/>
  <c r="BJ32" i="22"/>
  <c r="BK32" i="22"/>
  <c r="BL32" i="22"/>
  <c r="O33" i="22"/>
  <c r="AD33" i="22"/>
  <c r="AG33" i="22"/>
  <c r="AJ33" i="22"/>
  <c r="AK33" i="22"/>
  <c r="AL33" i="22"/>
  <c r="AM33" i="22"/>
  <c r="BJ33" i="22"/>
  <c r="BK33" i="22"/>
  <c r="BL33" i="22"/>
  <c r="BJ34" i="22"/>
  <c r="BK34" i="22"/>
  <c r="BL34" i="22"/>
  <c r="B35" i="22"/>
  <c r="BJ11" i="22" s="1"/>
  <c r="C35" i="22"/>
  <c r="D35" i="22"/>
  <c r="E35" i="22"/>
  <c r="F35" i="22"/>
  <c r="G35" i="22"/>
  <c r="H35" i="22"/>
  <c r="I35" i="22"/>
  <c r="J35" i="22"/>
  <c r="K35" i="22"/>
  <c r="L35" i="22"/>
  <c r="M35" i="22"/>
  <c r="N35" i="22"/>
  <c r="R35" i="22"/>
  <c r="S35" i="22"/>
  <c r="T35" i="22"/>
  <c r="U35" i="22"/>
  <c r="V35" i="22"/>
  <c r="W35" i="22"/>
  <c r="X35" i="22"/>
  <c r="Y35" i="22"/>
  <c r="Z35" i="22"/>
  <c r="AA35" i="22"/>
  <c r="AB35" i="22"/>
  <c r="AC35" i="22"/>
  <c r="B36" i="22"/>
  <c r="BJ12" i="22" s="1"/>
  <c r="C36" i="22"/>
  <c r="D36" i="22"/>
  <c r="E36" i="22"/>
  <c r="F36" i="22"/>
  <c r="G36" i="22"/>
  <c r="H36" i="22"/>
  <c r="I36" i="22"/>
  <c r="J36" i="22"/>
  <c r="K36" i="22"/>
  <c r="L36" i="22"/>
  <c r="M36" i="22"/>
  <c r="N36" i="22"/>
  <c r="R36" i="22"/>
  <c r="S36" i="22"/>
  <c r="T36" i="22"/>
  <c r="U36" i="22"/>
  <c r="V36" i="22"/>
  <c r="W36" i="22"/>
  <c r="X36" i="22"/>
  <c r="Y36" i="22"/>
  <c r="Z36" i="22"/>
  <c r="AA36" i="22"/>
  <c r="AB36" i="22"/>
  <c r="AC36" i="22"/>
  <c r="AL36" i="22"/>
  <c r="BJ36" i="22"/>
  <c r="BK36" i="22"/>
  <c r="BL36" i="22"/>
  <c r="B37" i="22"/>
  <c r="BJ13" i="22" s="1"/>
  <c r="C37" i="22"/>
  <c r="D37" i="22"/>
  <c r="E37" i="22"/>
  <c r="F37" i="22"/>
  <c r="G37" i="22"/>
  <c r="H37" i="22"/>
  <c r="I37" i="22"/>
  <c r="J37" i="22"/>
  <c r="K37" i="22"/>
  <c r="L37" i="22"/>
  <c r="M37" i="22"/>
  <c r="N37" i="22"/>
  <c r="R37" i="22"/>
  <c r="S37" i="22"/>
  <c r="T37" i="22"/>
  <c r="U37" i="22"/>
  <c r="V37" i="22"/>
  <c r="W37" i="22"/>
  <c r="X37" i="22"/>
  <c r="Y37" i="22"/>
  <c r="Z37" i="22"/>
  <c r="AA37" i="22"/>
  <c r="AB37" i="22"/>
  <c r="AC37" i="22"/>
  <c r="BJ37" i="22"/>
  <c r="BK37" i="22"/>
  <c r="BL37" i="22"/>
  <c r="B38" i="22"/>
  <c r="BJ14" i="22" s="1"/>
  <c r="C38" i="22"/>
  <c r="D38" i="22"/>
  <c r="E38" i="22"/>
  <c r="F38" i="22"/>
  <c r="G38" i="22"/>
  <c r="H38" i="22"/>
  <c r="I38" i="22"/>
  <c r="J38" i="22"/>
  <c r="K38" i="22"/>
  <c r="L38" i="22"/>
  <c r="M38" i="22"/>
  <c r="N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BJ38" i="22"/>
  <c r="BK38" i="22"/>
  <c r="BL38" i="22"/>
  <c r="AX39" i="22"/>
  <c r="BJ39" i="22"/>
  <c r="BM39" i="22" s="1"/>
  <c r="BK39" i="22"/>
  <c r="BL39" i="22"/>
  <c r="S41" i="22"/>
  <c r="BJ41" i="22"/>
  <c r="BK41" i="22"/>
  <c r="BL41" i="22"/>
  <c r="BJ42" i="22"/>
  <c r="BM42" i="22" s="1"/>
  <c r="BK42" i="22"/>
  <c r="BL42" i="22"/>
  <c r="A43" i="22"/>
  <c r="Q43" i="22"/>
  <c r="AR43" i="22"/>
  <c r="AS43" i="22" s="1"/>
  <c r="AT43" i="22" s="1"/>
  <c r="BJ43" i="22"/>
  <c r="BK43" i="22"/>
  <c r="BL43" i="22"/>
  <c r="R44" i="22"/>
  <c r="S44" i="22"/>
  <c r="T44" i="22"/>
  <c r="U44" i="22"/>
  <c r="V44" i="22"/>
  <c r="W44" i="22"/>
  <c r="X44" i="22"/>
  <c r="Y44" i="22"/>
  <c r="Z44" i="22"/>
  <c r="AA44" i="22"/>
  <c r="AB44" i="22"/>
  <c r="AC44" i="22"/>
  <c r="BJ44" i="22"/>
  <c r="BK44" i="22"/>
  <c r="BL44" i="22"/>
  <c r="O45" i="22"/>
  <c r="AD45" i="22"/>
  <c r="O46" i="22"/>
  <c r="AD46" i="22"/>
  <c r="O47" i="22"/>
  <c r="AG82" i="22" s="1"/>
  <c r="AD47" i="22"/>
  <c r="O48" i="22"/>
  <c r="AD48" i="22"/>
  <c r="O49" i="22"/>
  <c r="AG84" i="22" s="1"/>
  <c r="AD49" i="22"/>
  <c r="O50" i="22"/>
  <c r="AD50" i="22"/>
  <c r="O51" i="22"/>
  <c r="AD51" i="22"/>
  <c r="O52" i="22"/>
  <c r="AD52" i="22"/>
  <c r="O53" i="22"/>
  <c r="AG88" i="22" s="1"/>
  <c r="AD53" i="22"/>
  <c r="O54" i="22"/>
  <c r="AD54" i="22"/>
  <c r="O55" i="22"/>
  <c r="AG90" i="22" s="1"/>
  <c r="AD55" i="22"/>
  <c r="O56" i="22"/>
  <c r="AD56" i="22"/>
  <c r="O57" i="22"/>
  <c r="AG92" i="22" s="1"/>
  <c r="AD57" i="22"/>
  <c r="O58" i="22"/>
  <c r="AD58" i="22"/>
  <c r="O59" i="22"/>
  <c r="AG94" i="22" s="1"/>
  <c r="AD59" i="22"/>
  <c r="O60" i="22"/>
  <c r="AD60" i="22"/>
  <c r="O61" i="22"/>
  <c r="AD61" i="22"/>
  <c r="O62" i="22"/>
  <c r="AD62" i="22"/>
  <c r="AD73" i="22" s="1"/>
  <c r="O63" i="22"/>
  <c r="AD63" i="22"/>
  <c r="O64" i="22"/>
  <c r="AD64" i="22"/>
  <c r="O65" i="22"/>
  <c r="AD65" i="22"/>
  <c r="O66" i="22"/>
  <c r="AD66" i="22"/>
  <c r="O67" i="22"/>
  <c r="AG102" i="22" s="1"/>
  <c r="AD67" i="22"/>
  <c r="O68" i="22"/>
  <c r="AD68" i="22"/>
  <c r="B70" i="22"/>
  <c r="BJ81" i="22" s="1"/>
  <c r="C70" i="22"/>
  <c r="D70" i="22"/>
  <c r="E70" i="22"/>
  <c r="F70" i="22"/>
  <c r="BK81" i="22" s="1"/>
  <c r="G70" i="22"/>
  <c r="H70" i="22"/>
  <c r="I70" i="22"/>
  <c r="J70" i="22"/>
  <c r="K70" i="22"/>
  <c r="L70" i="22"/>
  <c r="M70" i="22"/>
  <c r="N70" i="22"/>
  <c r="R70" i="22"/>
  <c r="S70" i="22"/>
  <c r="T70" i="22"/>
  <c r="U70" i="22"/>
  <c r="V70" i="22"/>
  <c r="W70" i="22"/>
  <c r="X70" i="22"/>
  <c r="Y70" i="22"/>
  <c r="Z70" i="22"/>
  <c r="AA70" i="22"/>
  <c r="AB70" i="22"/>
  <c r="AC70" i="22"/>
  <c r="B71" i="22"/>
  <c r="C71" i="22"/>
  <c r="D71" i="22"/>
  <c r="E71" i="22"/>
  <c r="BL82" i="22" s="1"/>
  <c r="F71" i="22"/>
  <c r="G71" i="22"/>
  <c r="H71" i="22"/>
  <c r="I71" i="22"/>
  <c r="J71" i="22"/>
  <c r="K71" i="22"/>
  <c r="L71" i="22"/>
  <c r="M71" i="22"/>
  <c r="BK82" i="22" s="1"/>
  <c r="N71" i="22"/>
  <c r="R71" i="22"/>
  <c r="S71" i="22"/>
  <c r="T71" i="22"/>
  <c r="U71" i="22"/>
  <c r="V71" i="22"/>
  <c r="W71" i="22"/>
  <c r="X71" i="22"/>
  <c r="Y71" i="22"/>
  <c r="Z71" i="22"/>
  <c r="AA71" i="22"/>
  <c r="AB71" i="22"/>
  <c r="AC71" i="22"/>
  <c r="B72" i="22"/>
  <c r="C72" i="22"/>
  <c r="D72" i="22"/>
  <c r="E72" i="22"/>
  <c r="F72" i="22"/>
  <c r="G72" i="22"/>
  <c r="H72" i="22"/>
  <c r="I72" i="22"/>
  <c r="J72" i="22"/>
  <c r="K72" i="22"/>
  <c r="L72" i="22"/>
  <c r="M72" i="22"/>
  <c r="N72" i="22"/>
  <c r="R72" i="22"/>
  <c r="S72" i="22"/>
  <c r="T72" i="22"/>
  <c r="U72" i="22"/>
  <c r="V72" i="22"/>
  <c r="W72" i="22"/>
  <c r="X72" i="22"/>
  <c r="Y72" i="22"/>
  <c r="Z72" i="22"/>
  <c r="AA72" i="22"/>
  <c r="AB72" i="22"/>
  <c r="AC72" i="22"/>
  <c r="B73" i="22"/>
  <c r="C73" i="22"/>
  <c r="D73" i="22"/>
  <c r="E73" i="22"/>
  <c r="F73" i="22"/>
  <c r="G73" i="22"/>
  <c r="H73" i="22"/>
  <c r="I73" i="22"/>
  <c r="J73" i="22"/>
  <c r="K73" i="22"/>
  <c r="L73" i="22"/>
  <c r="M73" i="22"/>
  <c r="N73" i="22"/>
  <c r="R73" i="22"/>
  <c r="S73" i="22"/>
  <c r="T73" i="22"/>
  <c r="U73" i="22"/>
  <c r="V73" i="22"/>
  <c r="W73" i="22"/>
  <c r="X73" i="22"/>
  <c r="BA82" i="22" s="1"/>
  <c r="Y73" i="22"/>
  <c r="Z73" i="22"/>
  <c r="AA73" i="22"/>
  <c r="BA83" i="22" s="1"/>
  <c r="AB73" i="22"/>
  <c r="AC73" i="22"/>
  <c r="AX74" i="22"/>
  <c r="C76" i="22"/>
  <c r="S76" i="22"/>
  <c r="AH76" i="22"/>
  <c r="AS76" i="22"/>
  <c r="BB76" i="22"/>
  <c r="BJ76" i="22"/>
  <c r="A78" i="22"/>
  <c r="A148" i="22" s="1"/>
  <c r="Q78" i="22"/>
  <c r="AG78" i="22"/>
  <c r="AH78" i="22" s="1"/>
  <c r="AR78" i="22"/>
  <c r="AS78" i="22"/>
  <c r="AT78" i="22" s="1"/>
  <c r="BA78" i="22"/>
  <c r="BB78" i="22" s="1"/>
  <c r="R79" i="22"/>
  <c r="S79" i="22"/>
  <c r="T79" i="22"/>
  <c r="U79" i="22"/>
  <c r="V79" i="22"/>
  <c r="W79" i="22"/>
  <c r="X79" i="22"/>
  <c r="Y79" i="22"/>
  <c r="Z79" i="22"/>
  <c r="AA79" i="22"/>
  <c r="AB79" i="22"/>
  <c r="AC79" i="22"/>
  <c r="AR79" i="22"/>
  <c r="O80" i="22"/>
  <c r="AH10" i="22" s="1"/>
  <c r="AD80" i="22"/>
  <c r="AJ80" i="22"/>
  <c r="AK80" i="22"/>
  <c r="AL80" i="22"/>
  <c r="AM80" i="22"/>
  <c r="AZ80" i="22"/>
  <c r="BD80" i="22"/>
  <c r="BE80" i="22"/>
  <c r="BE85" i="22" s="1"/>
  <c r="BF80" i="22"/>
  <c r="BG80" i="22"/>
  <c r="BG85" i="22" s="1"/>
  <c r="BI80" i="22"/>
  <c r="BI85" i="22" s="1"/>
  <c r="BI90" i="22" s="1"/>
  <c r="BI95" i="22" s="1"/>
  <c r="BI100" i="22" s="1"/>
  <c r="BI105" i="22" s="1"/>
  <c r="BI110" i="22" s="1"/>
  <c r="O81" i="22"/>
  <c r="AH11" i="22" s="1"/>
  <c r="AD81" i="22"/>
  <c r="AG81" i="22"/>
  <c r="AJ81" i="22"/>
  <c r="AK81" i="22"/>
  <c r="AL81" i="22"/>
  <c r="AM81" i="22"/>
  <c r="BD81" i="22"/>
  <c r="BE81" i="22"/>
  <c r="BF81" i="22"/>
  <c r="BG81" i="22"/>
  <c r="BL81" i="22"/>
  <c r="O82" i="22"/>
  <c r="AH12" i="22" s="1"/>
  <c r="AD82" i="22"/>
  <c r="AJ82" i="22"/>
  <c r="AK82" i="22"/>
  <c r="AL82" i="22"/>
  <c r="AM82" i="22"/>
  <c r="AZ82" i="22"/>
  <c r="BD82" i="22"/>
  <c r="BE82" i="22"/>
  <c r="BF82" i="22"/>
  <c r="BG82" i="22"/>
  <c r="BJ82" i="22"/>
  <c r="O83" i="22"/>
  <c r="AH13" i="22" s="1"/>
  <c r="AD83" i="22"/>
  <c r="AG83" i="22"/>
  <c r="AJ83" i="22"/>
  <c r="AK83" i="22"/>
  <c r="AL83" i="22"/>
  <c r="AM83" i="22"/>
  <c r="AZ83" i="22"/>
  <c r="BD83" i="22"/>
  <c r="BE83" i="22"/>
  <c r="BF83" i="22"/>
  <c r="BG83" i="22"/>
  <c r="BJ83" i="22"/>
  <c r="BL83" i="22"/>
  <c r="O84" i="22"/>
  <c r="AH14" i="22" s="1"/>
  <c r="AD84" i="22"/>
  <c r="AJ84" i="22"/>
  <c r="AK84" i="22"/>
  <c r="AL84" i="22"/>
  <c r="AM84" i="22"/>
  <c r="BJ84" i="22"/>
  <c r="O85" i="22"/>
  <c r="AH15" i="22" s="1"/>
  <c r="AD85" i="22"/>
  <c r="AG85" i="22"/>
  <c r="AJ85" i="22"/>
  <c r="AK85" i="22"/>
  <c r="AL85" i="22"/>
  <c r="AM85" i="22"/>
  <c r="O86" i="22"/>
  <c r="AH16" i="22" s="1"/>
  <c r="AD86" i="22"/>
  <c r="AJ86" i="22"/>
  <c r="AK86" i="22"/>
  <c r="AL86" i="22"/>
  <c r="AM86" i="22"/>
  <c r="O87" i="22"/>
  <c r="AH17" i="22" s="1"/>
  <c r="AD87" i="22"/>
  <c r="AG87" i="22"/>
  <c r="AJ87" i="22"/>
  <c r="AK87" i="22"/>
  <c r="AL87" i="22"/>
  <c r="AM87" i="22"/>
  <c r="O88" i="22"/>
  <c r="AH18" i="22" s="1"/>
  <c r="AD88" i="22"/>
  <c r="AJ88" i="22"/>
  <c r="AK88" i="22"/>
  <c r="AL88" i="22"/>
  <c r="AM88" i="22"/>
  <c r="O89" i="22"/>
  <c r="AH19" i="22" s="1"/>
  <c r="AD89" i="22"/>
  <c r="AG89" i="22"/>
  <c r="AJ89" i="22"/>
  <c r="AK89" i="22"/>
  <c r="AL89" i="22"/>
  <c r="AM89" i="22"/>
  <c r="O90" i="22"/>
  <c r="AH20" i="22" s="1"/>
  <c r="AD90" i="22"/>
  <c r="AJ90" i="22"/>
  <c r="AK90" i="22"/>
  <c r="AL90" i="22"/>
  <c r="AM90" i="22"/>
  <c r="O91" i="22"/>
  <c r="AH21" i="22" s="1"/>
  <c r="AD91" i="22"/>
  <c r="AG91" i="22"/>
  <c r="AJ91" i="22"/>
  <c r="AK91" i="22"/>
  <c r="AL91" i="22"/>
  <c r="AM91" i="22"/>
  <c r="O92" i="22"/>
  <c r="AH22" i="22" s="1"/>
  <c r="AD92" i="22"/>
  <c r="AJ92" i="22"/>
  <c r="AK92" i="22"/>
  <c r="AL92" i="22"/>
  <c r="AM92" i="22"/>
  <c r="O93" i="22"/>
  <c r="AH23" i="22" s="1"/>
  <c r="AD93" i="22"/>
  <c r="AG93" i="22"/>
  <c r="AJ93" i="22"/>
  <c r="AK93" i="22"/>
  <c r="AL93" i="22"/>
  <c r="AM93" i="22"/>
  <c r="O94" i="22"/>
  <c r="AH24" i="22" s="1"/>
  <c r="AD94" i="22"/>
  <c r="AJ94" i="22"/>
  <c r="AK94" i="22"/>
  <c r="AL94" i="22"/>
  <c r="AM94" i="22"/>
  <c r="O95" i="22"/>
  <c r="AH25" i="22" s="1"/>
  <c r="AD95" i="22"/>
  <c r="AG95" i="22"/>
  <c r="AJ95" i="22"/>
  <c r="AK95" i="22"/>
  <c r="AL95" i="22"/>
  <c r="AM95" i="22"/>
  <c r="O96" i="22"/>
  <c r="AH26" i="22" s="1"/>
  <c r="AD96" i="22"/>
  <c r="AJ96" i="22"/>
  <c r="AK96" i="22"/>
  <c r="AL96" i="22"/>
  <c r="AM96" i="22"/>
  <c r="BJ96" i="22"/>
  <c r="BM96" i="22" s="1"/>
  <c r="BK96" i="22"/>
  <c r="BL96" i="22"/>
  <c r="O97" i="22"/>
  <c r="AH27" i="22" s="1"/>
  <c r="AD97" i="22"/>
  <c r="AG97" i="22"/>
  <c r="AJ97" i="22"/>
  <c r="AK97" i="22"/>
  <c r="AL97" i="22"/>
  <c r="AM97" i="22"/>
  <c r="BJ97" i="22"/>
  <c r="BK97" i="22"/>
  <c r="BL97" i="22"/>
  <c r="O98" i="22"/>
  <c r="AH28" i="22" s="1"/>
  <c r="AD98" i="22"/>
  <c r="AG98" i="22"/>
  <c r="AJ98" i="22"/>
  <c r="AK98" i="22"/>
  <c r="AL98" i="22"/>
  <c r="AM98" i="22"/>
  <c r="BJ98" i="22"/>
  <c r="BK98" i="22"/>
  <c r="BL98" i="22"/>
  <c r="O99" i="22"/>
  <c r="AH29" i="22" s="1"/>
  <c r="AD99" i="22"/>
  <c r="AG99" i="22"/>
  <c r="AJ99" i="22"/>
  <c r="AK99" i="22"/>
  <c r="AL99" i="22"/>
  <c r="AM99" i="22"/>
  <c r="BJ99" i="22"/>
  <c r="BK99" i="22"/>
  <c r="BL99" i="22"/>
  <c r="O100" i="22"/>
  <c r="AH30" i="22" s="1"/>
  <c r="AD100" i="22"/>
  <c r="AG100" i="22"/>
  <c r="AJ100" i="22"/>
  <c r="AK100" i="22"/>
  <c r="AL100" i="22"/>
  <c r="AM100" i="22"/>
  <c r="O101" i="22"/>
  <c r="AH31" i="22" s="1"/>
  <c r="AD101" i="22"/>
  <c r="AG101" i="22"/>
  <c r="AJ101" i="22"/>
  <c r="AK101" i="22"/>
  <c r="AL101" i="22"/>
  <c r="AM101" i="22"/>
  <c r="BJ101" i="22"/>
  <c r="BM101" i="22" s="1"/>
  <c r="BK101" i="22"/>
  <c r="BL101" i="22"/>
  <c r="O102" i="22"/>
  <c r="AH32" i="22" s="1"/>
  <c r="AD102" i="22"/>
  <c r="AJ102" i="22"/>
  <c r="AK102" i="22"/>
  <c r="AL102" i="22"/>
  <c r="AM102" i="22"/>
  <c r="BJ102" i="22"/>
  <c r="BK102" i="22"/>
  <c r="BL102" i="22"/>
  <c r="O103" i="22"/>
  <c r="AH33" i="22" s="1"/>
  <c r="AD103" i="22"/>
  <c r="AG103" i="22"/>
  <c r="AJ103" i="22"/>
  <c r="AK103" i="22"/>
  <c r="AL103" i="22"/>
  <c r="AM103" i="22"/>
  <c r="BJ103" i="22"/>
  <c r="BM103" i="22" s="1"/>
  <c r="BK103" i="22"/>
  <c r="BL103" i="22"/>
  <c r="BJ104" i="22"/>
  <c r="BM104" i="22" s="1"/>
  <c r="BK104" i="22"/>
  <c r="BL104" i="22"/>
  <c r="B105" i="22"/>
  <c r="BJ16" i="22" s="1"/>
  <c r="C105" i="22"/>
  <c r="D105" i="22"/>
  <c r="E105" i="22"/>
  <c r="F105" i="22"/>
  <c r="G105" i="22"/>
  <c r="H105" i="22"/>
  <c r="I105" i="22"/>
  <c r="J105" i="22"/>
  <c r="K105" i="22"/>
  <c r="L105" i="22"/>
  <c r="M105" i="22"/>
  <c r="N105" i="22"/>
  <c r="R105" i="22"/>
  <c r="S105" i="22"/>
  <c r="T105" i="22"/>
  <c r="U105" i="22"/>
  <c r="V105" i="22"/>
  <c r="W105" i="22"/>
  <c r="X105" i="22"/>
  <c r="Y105" i="22"/>
  <c r="Z105" i="22"/>
  <c r="AA105" i="22"/>
  <c r="AB105" i="22"/>
  <c r="AC105" i="22"/>
  <c r="B106" i="22"/>
  <c r="BJ17" i="22" s="1"/>
  <c r="C106" i="22"/>
  <c r="D106" i="22"/>
  <c r="E106" i="22"/>
  <c r="F106" i="22"/>
  <c r="G106" i="22"/>
  <c r="H106" i="22"/>
  <c r="I106" i="22"/>
  <c r="J106" i="22"/>
  <c r="K106" i="22"/>
  <c r="L106" i="22"/>
  <c r="M106" i="22"/>
  <c r="N106" i="22"/>
  <c r="R106" i="22"/>
  <c r="S106" i="22"/>
  <c r="T106" i="22"/>
  <c r="U106" i="22"/>
  <c r="V106" i="22"/>
  <c r="W106" i="22"/>
  <c r="X106" i="22"/>
  <c r="Y106" i="22"/>
  <c r="Z106" i="22"/>
  <c r="AA106" i="22"/>
  <c r="AB106" i="22"/>
  <c r="AC106" i="22"/>
  <c r="AL106" i="22"/>
  <c r="BJ106" i="22"/>
  <c r="BK106" i="22"/>
  <c r="BL106" i="22"/>
  <c r="B107" i="22"/>
  <c r="BJ18" i="22" s="1"/>
  <c r="C107" i="22"/>
  <c r="D107" i="22"/>
  <c r="E107" i="22"/>
  <c r="F107" i="22"/>
  <c r="G107" i="22"/>
  <c r="H107" i="22"/>
  <c r="I107" i="22"/>
  <c r="J107" i="22"/>
  <c r="K107" i="22"/>
  <c r="L107" i="22"/>
  <c r="M107" i="22"/>
  <c r="N107" i="22"/>
  <c r="R107" i="22"/>
  <c r="S107" i="22"/>
  <c r="T107" i="22"/>
  <c r="U107" i="22"/>
  <c r="V107" i="22"/>
  <c r="W107" i="22"/>
  <c r="X107" i="22"/>
  <c r="Y107" i="22"/>
  <c r="Z107" i="22"/>
  <c r="AA107" i="22"/>
  <c r="AB107" i="22"/>
  <c r="AC107" i="22"/>
  <c r="BJ107" i="22"/>
  <c r="BK107" i="22"/>
  <c r="BL107" i="22"/>
  <c r="B108" i="22"/>
  <c r="BJ19" i="22" s="1"/>
  <c r="C108" i="22"/>
  <c r="D108" i="22"/>
  <c r="E108" i="22"/>
  <c r="F108" i="22"/>
  <c r="G108" i="22"/>
  <c r="H108" i="22"/>
  <c r="I108" i="22"/>
  <c r="J108" i="22"/>
  <c r="K108" i="22"/>
  <c r="L108" i="22"/>
  <c r="M108" i="22"/>
  <c r="N108" i="22"/>
  <c r="R108" i="22"/>
  <c r="S108" i="22"/>
  <c r="T108" i="22"/>
  <c r="U108" i="22"/>
  <c r="V108" i="22"/>
  <c r="W108" i="22"/>
  <c r="X108" i="22"/>
  <c r="Y108" i="22"/>
  <c r="Z108" i="22"/>
  <c r="AA108" i="22"/>
  <c r="AB108" i="22"/>
  <c r="AC108" i="22"/>
  <c r="BJ108" i="22"/>
  <c r="BK108" i="22"/>
  <c r="BL108" i="22"/>
  <c r="AX109" i="22"/>
  <c r="BJ109" i="22"/>
  <c r="BK109" i="22"/>
  <c r="BL109" i="22"/>
  <c r="C111" i="22"/>
  <c r="S111" i="22"/>
  <c r="BJ111" i="22"/>
  <c r="BK111" i="22"/>
  <c r="BL111" i="22"/>
  <c r="BJ112" i="22"/>
  <c r="BK112" i="22"/>
  <c r="BL112" i="22"/>
  <c r="A113" i="22"/>
  <c r="Q113" i="22"/>
  <c r="AR113" i="22"/>
  <c r="AS113" i="22" s="1"/>
  <c r="BJ113" i="22"/>
  <c r="BK113" i="22"/>
  <c r="BL113" i="22"/>
  <c r="BM113" i="22"/>
  <c r="R114" i="22"/>
  <c r="S114" i="22"/>
  <c r="T114" i="22"/>
  <c r="U114" i="22"/>
  <c r="V114" i="22"/>
  <c r="W114" i="22"/>
  <c r="X114" i="22"/>
  <c r="Y114" i="22"/>
  <c r="Z114" i="22"/>
  <c r="AA114" i="22"/>
  <c r="AB114" i="22"/>
  <c r="AC114" i="22"/>
  <c r="BJ114" i="22"/>
  <c r="BK114" i="22"/>
  <c r="BL114" i="22"/>
  <c r="O115" i="22"/>
  <c r="AH80" i="22" s="1"/>
  <c r="AD115" i="22"/>
  <c r="O116" i="22"/>
  <c r="AH81" i="22" s="1"/>
  <c r="AD116" i="22"/>
  <c r="AD143" i="22" s="1"/>
  <c r="O117" i="22"/>
  <c r="AH82" i="22" s="1"/>
  <c r="AD117" i="22"/>
  <c r="O118" i="22"/>
  <c r="AH83" i="22" s="1"/>
  <c r="AD118" i="22"/>
  <c r="O119" i="22"/>
  <c r="AH84" i="22" s="1"/>
  <c r="AD119" i="22"/>
  <c r="O120" i="22"/>
  <c r="AH85" i="22" s="1"/>
  <c r="AD120" i="22"/>
  <c r="O121" i="22"/>
  <c r="AD121" i="22"/>
  <c r="O122" i="22"/>
  <c r="AH87" i="22" s="1"/>
  <c r="AD122" i="22"/>
  <c r="AD140" i="22" s="1"/>
  <c r="O123" i="22"/>
  <c r="AH88" i="22" s="1"/>
  <c r="AD123" i="22"/>
  <c r="O124" i="22"/>
  <c r="AH89" i="22" s="1"/>
  <c r="AD124" i="22"/>
  <c r="O125" i="22"/>
  <c r="AH90" i="22" s="1"/>
  <c r="AD125" i="22"/>
  <c r="O126" i="22"/>
  <c r="AH91" i="22" s="1"/>
  <c r="AD126" i="22"/>
  <c r="O127" i="22"/>
  <c r="AH92" i="22" s="1"/>
  <c r="AD127" i="22"/>
  <c r="O128" i="22"/>
  <c r="AH93" i="22" s="1"/>
  <c r="AD128" i="22"/>
  <c r="O129" i="22"/>
  <c r="AH94" i="22" s="1"/>
  <c r="AD129" i="22"/>
  <c r="O130" i="22"/>
  <c r="AH95" i="22" s="1"/>
  <c r="AD130" i="22"/>
  <c r="O131" i="22"/>
  <c r="AH96" i="22" s="1"/>
  <c r="AD131" i="22"/>
  <c r="O132" i="22"/>
  <c r="AH97" i="22" s="1"/>
  <c r="AD132" i="22"/>
  <c r="O133" i="22"/>
  <c r="AH98" i="22" s="1"/>
  <c r="AD133" i="22"/>
  <c r="O134" i="22"/>
  <c r="AH99" i="22" s="1"/>
  <c r="AD134" i="22"/>
  <c r="O135" i="22"/>
  <c r="AH100" i="22" s="1"/>
  <c r="AD135" i="22"/>
  <c r="O136" i="22"/>
  <c r="AH101" i="22" s="1"/>
  <c r="AD136" i="22"/>
  <c r="O137" i="22"/>
  <c r="AH102" i="22" s="1"/>
  <c r="AD137" i="22"/>
  <c r="O138" i="22"/>
  <c r="AH103" i="22" s="1"/>
  <c r="AD138" i="22"/>
  <c r="B140" i="22"/>
  <c r="BJ86" i="22" s="1"/>
  <c r="C140" i="22"/>
  <c r="D140" i="22"/>
  <c r="E140" i="22"/>
  <c r="F140" i="22"/>
  <c r="G140" i="22"/>
  <c r="H140" i="22"/>
  <c r="I140" i="22"/>
  <c r="J140" i="22"/>
  <c r="K140" i="22"/>
  <c r="L140" i="22"/>
  <c r="M140" i="22"/>
  <c r="N140" i="22"/>
  <c r="R140" i="22"/>
  <c r="S140" i="22"/>
  <c r="T140" i="22"/>
  <c r="U140" i="22"/>
  <c r="V140" i="22"/>
  <c r="W140" i="22"/>
  <c r="X140" i="22"/>
  <c r="Y140" i="22"/>
  <c r="Z140" i="22"/>
  <c r="AA140" i="22"/>
  <c r="AB140" i="22"/>
  <c r="AC140" i="22"/>
  <c r="B141" i="22"/>
  <c r="BJ87" i="22" s="1"/>
  <c r="C141" i="22"/>
  <c r="D141" i="22"/>
  <c r="E141" i="22"/>
  <c r="F141" i="22"/>
  <c r="G141" i="22"/>
  <c r="H141" i="22"/>
  <c r="I141" i="22"/>
  <c r="J141" i="22"/>
  <c r="K141" i="22"/>
  <c r="L141" i="22"/>
  <c r="M141" i="22"/>
  <c r="N141" i="22"/>
  <c r="R141" i="22"/>
  <c r="S141" i="22"/>
  <c r="T141" i="22"/>
  <c r="U141" i="22"/>
  <c r="V141" i="22"/>
  <c r="W141" i="22"/>
  <c r="X141" i="22"/>
  <c r="Y141" i="22"/>
  <c r="Z141" i="22"/>
  <c r="AA141" i="22"/>
  <c r="AB141" i="22"/>
  <c r="AC141" i="22"/>
  <c r="AD141" i="22"/>
  <c r="B142" i="22"/>
  <c r="BJ88" i="22" s="1"/>
  <c r="C142" i="22"/>
  <c r="D142" i="22"/>
  <c r="E142" i="22"/>
  <c r="F142" i="22"/>
  <c r="G142" i="22"/>
  <c r="H142" i="22"/>
  <c r="I142" i="22"/>
  <c r="J142" i="22"/>
  <c r="K142" i="22"/>
  <c r="L142" i="22"/>
  <c r="M142" i="22"/>
  <c r="N142" i="22"/>
  <c r="R142" i="22"/>
  <c r="S142" i="22"/>
  <c r="T142" i="22"/>
  <c r="U142" i="22"/>
  <c r="V142" i="22"/>
  <c r="W142" i="22"/>
  <c r="X142" i="22"/>
  <c r="Y142" i="22"/>
  <c r="Z142" i="22"/>
  <c r="AA142" i="22"/>
  <c r="AB142" i="22"/>
  <c r="AC142" i="22"/>
  <c r="AD142" i="22"/>
  <c r="B143" i="22"/>
  <c r="BJ89" i="22" s="1"/>
  <c r="C143" i="22"/>
  <c r="D143" i="22"/>
  <c r="E143" i="22"/>
  <c r="F143" i="22"/>
  <c r="G143" i="22"/>
  <c r="H143" i="22"/>
  <c r="I143" i="22"/>
  <c r="J143" i="22"/>
  <c r="K143" i="22"/>
  <c r="L143" i="22"/>
  <c r="M143" i="22"/>
  <c r="N143" i="22"/>
  <c r="R143" i="22"/>
  <c r="S143" i="22"/>
  <c r="T143" i="22"/>
  <c r="U143" i="22"/>
  <c r="V143" i="22"/>
  <c r="W143" i="22"/>
  <c r="X143" i="22"/>
  <c r="Y143" i="22"/>
  <c r="Z143" i="22"/>
  <c r="AA143" i="22"/>
  <c r="AB143" i="22"/>
  <c r="AC143" i="22"/>
  <c r="AX144" i="22"/>
  <c r="C146" i="22"/>
  <c r="S146" i="22"/>
  <c r="Q148" i="22"/>
  <c r="R149" i="22"/>
  <c r="S149" i="22"/>
  <c r="T149" i="22"/>
  <c r="U149" i="22"/>
  <c r="V149" i="22"/>
  <c r="W149" i="22"/>
  <c r="X149" i="22"/>
  <c r="Y149" i="22"/>
  <c r="Z149" i="22"/>
  <c r="AA149" i="22"/>
  <c r="AB149" i="22"/>
  <c r="AC149" i="22"/>
  <c r="O150" i="22"/>
  <c r="AI10" i="22" s="1"/>
  <c r="AD150" i="22"/>
  <c r="O151" i="22"/>
  <c r="AI11" i="22" s="1"/>
  <c r="AD151" i="22"/>
  <c r="O152" i="22"/>
  <c r="AI12" i="22" s="1"/>
  <c r="AD152" i="22"/>
  <c r="O153" i="22"/>
  <c r="AI13" i="22" s="1"/>
  <c r="AD153" i="22"/>
  <c r="O154" i="22"/>
  <c r="AI14" i="22" s="1"/>
  <c r="AD154" i="22"/>
  <c r="O155" i="22"/>
  <c r="AI15" i="22" s="1"/>
  <c r="AD155" i="22"/>
  <c r="O156" i="22"/>
  <c r="AI16" i="22" s="1"/>
  <c r="AD156" i="22"/>
  <c r="O157" i="22"/>
  <c r="AI17" i="22" s="1"/>
  <c r="AD157" i="22"/>
  <c r="O158" i="22"/>
  <c r="AI18" i="22" s="1"/>
  <c r="AD158" i="22"/>
  <c r="O159" i="22"/>
  <c r="AI19" i="22" s="1"/>
  <c r="AD159" i="22"/>
  <c r="O160" i="22"/>
  <c r="AI20" i="22" s="1"/>
  <c r="AD160" i="22"/>
  <c r="O161" i="22"/>
  <c r="AI21" i="22" s="1"/>
  <c r="AD161" i="22"/>
  <c r="O162" i="22"/>
  <c r="AI22" i="22" s="1"/>
  <c r="AD162" i="22"/>
  <c r="O163" i="22"/>
  <c r="AI23" i="22" s="1"/>
  <c r="AD163" i="22"/>
  <c r="O164" i="22"/>
  <c r="AI24" i="22" s="1"/>
  <c r="AD164" i="22"/>
  <c r="O165" i="22"/>
  <c r="AI25" i="22" s="1"/>
  <c r="AD165" i="22"/>
  <c r="O166" i="22"/>
  <c r="AI26" i="22" s="1"/>
  <c r="AD166" i="22"/>
  <c r="O167" i="22"/>
  <c r="AI27" i="22" s="1"/>
  <c r="AD167" i="22"/>
  <c r="O168" i="22"/>
  <c r="AI28" i="22" s="1"/>
  <c r="AD168" i="22"/>
  <c r="O169" i="22"/>
  <c r="AI29" i="22" s="1"/>
  <c r="AD169" i="22"/>
  <c r="O170" i="22"/>
  <c r="AI30" i="22" s="1"/>
  <c r="AD170" i="22"/>
  <c r="O171" i="22"/>
  <c r="AI31" i="22" s="1"/>
  <c r="AD171" i="22"/>
  <c r="O172" i="22"/>
  <c r="AI32" i="22" s="1"/>
  <c r="AD172" i="22"/>
  <c r="O173" i="22"/>
  <c r="AI33" i="22" s="1"/>
  <c r="AD173" i="22"/>
  <c r="B175" i="22"/>
  <c r="BJ21" i="22" s="1"/>
  <c r="C175" i="22"/>
  <c r="D175" i="22"/>
  <c r="E175" i="22"/>
  <c r="F175" i="22"/>
  <c r="G175" i="22"/>
  <c r="H175" i="22"/>
  <c r="I175" i="22"/>
  <c r="J175" i="22"/>
  <c r="K175" i="22"/>
  <c r="L175" i="22"/>
  <c r="M175" i="22"/>
  <c r="N175" i="22"/>
  <c r="R175" i="22"/>
  <c r="S175" i="22"/>
  <c r="T175" i="22"/>
  <c r="U175" i="22"/>
  <c r="V175" i="22"/>
  <c r="W175" i="22"/>
  <c r="X175" i="22"/>
  <c r="Y175" i="22"/>
  <c r="Z175" i="22"/>
  <c r="AA175" i="22"/>
  <c r="AB175" i="22"/>
  <c r="AC175" i="22"/>
  <c r="AD175" i="22"/>
  <c r="B176" i="22"/>
  <c r="BJ22" i="22" s="1"/>
  <c r="C176" i="22"/>
  <c r="D176" i="22"/>
  <c r="E176" i="22"/>
  <c r="F176" i="22"/>
  <c r="G176" i="22"/>
  <c r="H176" i="22"/>
  <c r="I176" i="22"/>
  <c r="J176" i="22"/>
  <c r="K176" i="22"/>
  <c r="L176" i="22"/>
  <c r="M176" i="22"/>
  <c r="N176" i="22"/>
  <c r="O176" i="22"/>
  <c r="R176" i="22"/>
  <c r="S176" i="22"/>
  <c r="T176" i="22"/>
  <c r="U176" i="22"/>
  <c r="V176" i="22"/>
  <c r="W176" i="22"/>
  <c r="X176" i="22"/>
  <c r="Y176" i="22"/>
  <c r="Z176" i="22"/>
  <c r="AA176" i="22"/>
  <c r="AB176" i="22"/>
  <c r="AC176" i="22"/>
  <c r="B177" i="22"/>
  <c r="BJ23" i="22" s="1"/>
  <c r="C177" i="22"/>
  <c r="D177" i="22"/>
  <c r="E177" i="22"/>
  <c r="F177" i="22"/>
  <c r="G177" i="22"/>
  <c r="H177" i="22"/>
  <c r="I177" i="22"/>
  <c r="J177" i="22"/>
  <c r="K177" i="22"/>
  <c r="L177" i="22"/>
  <c r="M177" i="22"/>
  <c r="N177" i="22"/>
  <c r="R177" i="22"/>
  <c r="S177" i="22"/>
  <c r="T177" i="22"/>
  <c r="U177" i="22"/>
  <c r="V177" i="22"/>
  <c r="W177" i="22"/>
  <c r="X177" i="22"/>
  <c r="Y177" i="22"/>
  <c r="Z177" i="22"/>
  <c r="AA177" i="22"/>
  <c r="AB177" i="22"/>
  <c r="AC177" i="22"/>
  <c r="AD177" i="22"/>
  <c r="B178" i="22"/>
  <c r="BJ24" i="22" s="1"/>
  <c r="C178" i="22"/>
  <c r="D178" i="22"/>
  <c r="E178" i="22"/>
  <c r="F178" i="22"/>
  <c r="G178" i="22"/>
  <c r="H178" i="22"/>
  <c r="I178" i="22"/>
  <c r="J178" i="22"/>
  <c r="K178" i="22"/>
  <c r="L178" i="22"/>
  <c r="M178" i="22"/>
  <c r="N178" i="22"/>
  <c r="O178" i="22"/>
  <c r="R178" i="22"/>
  <c r="S178" i="22"/>
  <c r="T178" i="22"/>
  <c r="U178" i="22"/>
  <c r="V178" i="22"/>
  <c r="W178" i="22"/>
  <c r="X178" i="22"/>
  <c r="Y178" i="22"/>
  <c r="Z178" i="22"/>
  <c r="AA178" i="22"/>
  <c r="AB178" i="22"/>
  <c r="AC178" i="22"/>
  <c r="C181" i="22"/>
  <c r="S181" i="22"/>
  <c r="A183" i="22"/>
  <c r="Q183" i="22"/>
  <c r="R184" i="22"/>
  <c r="S184" i="22"/>
  <c r="T184" i="22"/>
  <c r="U184" i="22"/>
  <c r="V184" i="22"/>
  <c r="W184" i="22"/>
  <c r="X184" i="22"/>
  <c r="Y184" i="22"/>
  <c r="Z184" i="22"/>
  <c r="AA184" i="22"/>
  <c r="AB184" i="22"/>
  <c r="AC184" i="22"/>
  <c r="O185" i="22"/>
  <c r="AD185" i="22"/>
  <c r="O186" i="22"/>
  <c r="AI81" i="22" s="1"/>
  <c r="AD186" i="22"/>
  <c r="O187" i="22"/>
  <c r="AI82" i="22" s="1"/>
  <c r="AD187" i="22"/>
  <c r="O188" i="22"/>
  <c r="AI83" i="22" s="1"/>
  <c r="AD188" i="22"/>
  <c r="O189" i="22"/>
  <c r="AI84" i="22" s="1"/>
  <c r="AD189" i="22"/>
  <c r="O190" i="22"/>
  <c r="AI85" i="22" s="1"/>
  <c r="AD190" i="22"/>
  <c r="O191" i="22"/>
  <c r="AD191" i="22"/>
  <c r="O192" i="22"/>
  <c r="AI87" i="22" s="1"/>
  <c r="AD192" i="22"/>
  <c r="AD210" i="22" s="1"/>
  <c r="O193" i="22"/>
  <c r="AI88" i="22" s="1"/>
  <c r="AD193" i="22"/>
  <c r="O194" i="22"/>
  <c r="AI89" i="22" s="1"/>
  <c r="AD194" i="22"/>
  <c r="O195" i="22"/>
  <c r="AI90" i="22" s="1"/>
  <c r="AD195" i="22"/>
  <c r="O196" i="22"/>
  <c r="AI91" i="22" s="1"/>
  <c r="AD196" i="22"/>
  <c r="O197" i="22"/>
  <c r="AI92" i="22" s="1"/>
  <c r="AD197" i="22"/>
  <c r="O198" i="22"/>
  <c r="AI93" i="22" s="1"/>
  <c r="AD198" i="22"/>
  <c r="O199" i="22"/>
  <c r="AI94" i="22" s="1"/>
  <c r="AD199" i="22"/>
  <c r="O200" i="22"/>
  <c r="AI95" i="22" s="1"/>
  <c r="AD200" i="22"/>
  <c r="O201" i="22"/>
  <c r="AI96" i="22" s="1"/>
  <c r="AD201" i="22"/>
  <c r="O202" i="22"/>
  <c r="AI97" i="22" s="1"/>
  <c r="AD202" i="22"/>
  <c r="O203" i="22"/>
  <c r="AI98" i="22" s="1"/>
  <c r="AD203" i="22"/>
  <c r="O204" i="22"/>
  <c r="AI99" i="22" s="1"/>
  <c r="AD204" i="22"/>
  <c r="O205" i="22"/>
  <c r="AI100" i="22" s="1"/>
  <c r="AD205" i="22"/>
  <c r="O206" i="22"/>
  <c r="AI101" i="22" s="1"/>
  <c r="AD206" i="22"/>
  <c r="O207" i="22"/>
  <c r="AI102" i="22" s="1"/>
  <c r="AD207" i="22"/>
  <c r="O208" i="22"/>
  <c r="AI103" i="22" s="1"/>
  <c r="AD208" i="22"/>
  <c r="B210" i="22"/>
  <c r="BJ91" i="22" s="1"/>
  <c r="C210" i="22"/>
  <c r="D210" i="22"/>
  <c r="E210" i="22"/>
  <c r="F210" i="22"/>
  <c r="G210" i="22"/>
  <c r="H210" i="22"/>
  <c r="I210" i="22"/>
  <c r="J210" i="22"/>
  <c r="K210" i="22"/>
  <c r="L210" i="22"/>
  <c r="M210" i="22"/>
  <c r="N210" i="22"/>
  <c r="R210" i="22"/>
  <c r="S210" i="22"/>
  <c r="T210" i="22"/>
  <c r="U210" i="22"/>
  <c r="V210" i="22"/>
  <c r="W210" i="22"/>
  <c r="X210" i="22"/>
  <c r="Y210" i="22"/>
  <c r="Z210" i="22"/>
  <c r="AA210" i="22"/>
  <c r="AB210" i="22"/>
  <c r="AC210" i="22"/>
  <c r="B211" i="22"/>
  <c r="BJ92" i="22" s="1"/>
  <c r="C211" i="22"/>
  <c r="D211" i="22"/>
  <c r="E211" i="22"/>
  <c r="F211" i="22"/>
  <c r="G211" i="22"/>
  <c r="H211" i="22"/>
  <c r="I211" i="22"/>
  <c r="J211" i="22"/>
  <c r="K211" i="22"/>
  <c r="L211" i="22"/>
  <c r="M211" i="22"/>
  <c r="N211" i="22"/>
  <c r="R211" i="22"/>
  <c r="S211" i="22"/>
  <c r="T211" i="22"/>
  <c r="U211" i="22"/>
  <c r="V211" i="22"/>
  <c r="W211" i="22"/>
  <c r="X211" i="22"/>
  <c r="Y211" i="22"/>
  <c r="Z211" i="22"/>
  <c r="AA211" i="22"/>
  <c r="AB211" i="22"/>
  <c r="AC211" i="22"/>
  <c r="B212" i="22"/>
  <c r="BJ93" i="22" s="1"/>
  <c r="C212" i="22"/>
  <c r="D212" i="22"/>
  <c r="E212" i="22"/>
  <c r="F212" i="22"/>
  <c r="G212" i="22"/>
  <c r="H212" i="22"/>
  <c r="I212" i="22"/>
  <c r="J212" i="22"/>
  <c r="K212" i="22"/>
  <c r="L212" i="22"/>
  <c r="M212" i="22"/>
  <c r="N212" i="22"/>
  <c r="R212" i="22"/>
  <c r="S212" i="22"/>
  <c r="T212" i="22"/>
  <c r="U212" i="22"/>
  <c r="V212" i="22"/>
  <c r="W212" i="22"/>
  <c r="X212" i="22"/>
  <c r="Y212" i="22"/>
  <c r="Z212" i="22"/>
  <c r="AA212" i="22"/>
  <c r="AB212" i="22"/>
  <c r="AC212" i="22"/>
  <c r="B213" i="22"/>
  <c r="BJ94" i="22" s="1"/>
  <c r="C213" i="22"/>
  <c r="D213" i="22"/>
  <c r="E213" i="22"/>
  <c r="F213" i="22"/>
  <c r="G213" i="22"/>
  <c r="H213" i="22"/>
  <c r="I213" i="22"/>
  <c r="J213" i="22"/>
  <c r="K213" i="22"/>
  <c r="L213" i="22"/>
  <c r="M213" i="22"/>
  <c r="N213" i="22"/>
  <c r="R213" i="22"/>
  <c r="S213" i="22"/>
  <c r="T213" i="22"/>
  <c r="U213" i="22"/>
  <c r="V213" i="22"/>
  <c r="W213" i="22"/>
  <c r="X213" i="22"/>
  <c r="Y213" i="22"/>
  <c r="Z213" i="22"/>
  <c r="AA213" i="22"/>
  <c r="AB213" i="22"/>
  <c r="AC213" i="22"/>
  <c r="AD213" i="22"/>
  <c r="Q1" i="21"/>
  <c r="AF1" i="21"/>
  <c r="AQ1" i="21"/>
  <c r="AZ1" i="21"/>
  <c r="BI1" i="21"/>
  <c r="S6" i="21"/>
  <c r="AH6" i="21"/>
  <c r="AS6" i="21"/>
  <c r="BB6" i="21"/>
  <c r="BJ6" i="21"/>
  <c r="Q8" i="21"/>
  <c r="AG8" i="21"/>
  <c r="AH8" i="21" s="1"/>
  <c r="AI8" i="21" s="1"/>
  <c r="AR8" i="21"/>
  <c r="AS8" i="21" s="1"/>
  <c r="BA8" i="21"/>
  <c r="BB8" i="21" s="1"/>
  <c r="O10" i="21"/>
  <c r="AD10" i="21"/>
  <c r="AG10" i="21"/>
  <c r="AJ10" i="21"/>
  <c r="AK10" i="21"/>
  <c r="AL10" i="21"/>
  <c r="AM10" i="21"/>
  <c r="AZ10" i="21"/>
  <c r="BD10" i="21"/>
  <c r="BD15" i="21" s="1"/>
  <c r="BE10" i="21"/>
  <c r="BF10" i="21"/>
  <c r="BF15" i="21" s="1"/>
  <c r="BG10" i="21"/>
  <c r="BI10" i="21"/>
  <c r="O11" i="21"/>
  <c r="AG11" i="21" s="1"/>
  <c r="AD11" i="21"/>
  <c r="AJ11" i="21"/>
  <c r="AK11" i="21"/>
  <c r="AL11" i="21"/>
  <c r="AM11" i="21"/>
  <c r="AZ11" i="21"/>
  <c r="AZ81" i="21" s="1"/>
  <c r="BD11" i="21"/>
  <c r="BE11" i="21"/>
  <c r="BF11" i="21"/>
  <c r="BG11" i="21"/>
  <c r="O12" i="21"/>
  <c r="AG12" i="21" s="1"/>
  <c r="AD12" i="21"/>
  <c r="AJ12" i="21"/>
  <c r="AK12" i="21"/>
  <c r="AL12" i="21"/>
  <c r="AM12" i="21"/>
  <c r="AZ12" i="21"/>
  <c r="BD12" i="21"/>
  <c r="BE12" i="21"/>
  <c r="BF12" i="21"/>
  <c r="BG12" i="21"/>
  <c r="O13" i="21"/>
  <c r="AG13" i="21" s="1"/>
  <c r="AD13" i="21"/>
  <c r="AJ13" i="21"/>
  <c r="AK13" i="21"/>
  <c r="AL13" i="21"/>
  <c r="AM13" i="21"/>
  <c r="AZ13" i="21"/>
  <c r="BD13" i="21"/>
  <c r="BE13" i="21"/>
  <c r="BF13" i="21"/>
  <c r="BG13" i="21"/>
  <c r="O14" i="21"/>
  <c r="AG14" i="21" s="1"/>
  <c r="AD14" i="21"/>
  <c r="AJ14" i="21"/>
  <c r="AK14" i="21"/>
  <c r="AL14" i="21"/>
  <c r="AM14" i="21"/>
  <c r="O15" i="21"/>
  <c r="AD15" i="21"/>
  <c r="AG15" i="21"/>
  <c r="AJ15" i="21"/>
  <c r="AK15" i="21"/>
  <c r="AL15" i="21"/>
  <c r="AM15" i="21"/>
  <c r="BI15" i="21"/>
  <c r="O16" i="21"/>
  <c r="AD16" i="21"/>
  <c r="AJ16" i="21"/>
  <c r="AK16" i="21"/>
  <c r="AL16" i="21"/>
  <c r="AM16" i="21"/>
  <c r="O17" i="21"/>
  <c r="AG17" i="21" s="1"/>
  <c r="AD17" i="21"/>
  <c r="AJ17" i="21"/>
  <c r="AK17" i="21"/>
  <c r="AL17" i="21"/>
  <c r="AM17" i="21"/>
  <c r="O18" i="21"/>
  <c r="AD18" i="21"/>
  <c r="AG18" i="21"/>
  <c r="AJ18" i="21"/>
  <c r="AK18" i="21"/>
  <c r="AL18" i="21"/>
  <c r="AM18" i="21"/>
  <c r="AM35" i="21" s="1"/>
  <c r="O19" i="21"/>
  <c r="AD19" i="21"/>
  <c r="AG19" i="21"/>
  <c r="AJ19" i="21"/>
  <c r="AK19" i="21"/>
  <c r="AL19" i="21"/>
  <c r="AM19" i="21"/>
  <c r="O20" i="21"/>
  <c r="AD20" i="21"/>
  <c r="AJ20" i="21"/>
  <c r="AK20" i="21"/>
  <c r="AL20" i="21"/>
  <c r="AM20" i="21"/>
  <c r="BI20" i="21"/>
  <c r="O21" i="21"/>
  <c r="AG21" i="21" s="1"/>
  <c r="AD21" i="21"/>
  <c r="AJ21" i="21"/>
  <c r="AK21" i="21"/>
  <c r="AL21" i="21"/>
  <c r="AM21" i="21"/>
  <c r="O22" i="21"/>
  <c r="AG22" i="21" s="1"/>
  <c r="AD22" i="21"/>
  <c r="AJ22" i="21"/>
  <c r="AK22" i="21"/>
  <c r="AL22" i="21"/>
  <c r="AM22" i="21"/>
  <c r="O23" i="21"/>
  <c r="AD23" i="21"/>
  <c r="AG23" i="21"/>
  <c r="AJ23" i="21"/>
  <c r="AK23" i="21"/>
  <c r="AL23" i="21"/>
  <c r="AM23" i="21"/>
  <c r="O24" i="21"/>
  <c r="AD24" i="21"/>
  <c r="AG24" i="21"/>
  <c r="AJ24" i="21"/>
  <c r="AK24" i="21"/>
  <c r="AL24" i="21"/>
  <c r="AM24" i="21"/>
  <c r="O25" i="21"/>
  <c r="AG25" i="21" s="1"/>
  <c r="AD25" i="21"/>
  <c r="AJ25" i="21"/>
  <c r="AK25" i="21"/>
  <c r="AL25" i="21"/>
  <c r="AM25" i="21"/>
  <c r="BI25" i="21"/>
  <c r="O26" i="21"/>
  <c r="AG26" i="21" s="1"/>
  <c r="AD26" i="21"/>
  <c r="AJ26" i="21"/>
  <c r="AK26" i="21"/>
  <c r="AL26" i="21"/>
  <c r="AM26" i="21"/>
  <c r="BJ26" i="21"/>
  <c r="BK26" i="21"/>
  <c r="BL26" i="21"/>
  <c r="O27" i="21"/>
  <c r="AD27" i="21"/>
  <c r="AG27" i="21"/>
  <c r="AJ27" i="21"/>
  <c r="AK27" i="21"/>
  <c r="AL27" i="21"/>
  <c r="AM27" i="21"/>
  <c r="BJ27" i="21"/>
  <c r="BK27" i="21"/>
  <c r="BL27" i="21"/>
  <c r="O28" i="21"/>
  <c r="AG28" i="21" s="1"/>
  <c r="AD28" i="21"/>
  <c r="AJ28" i="21"/>
  <c r="AK28" i="21"/>
  <c r="AL28" i="21"/>
  <c r="AM28" i="21"/>
  <c r="BJ28" i="21"/>
  <c r="BK28" i="21"/>
  <c r="BM28" i="21" s="1"/>
  <c r="BL28" i="21"/>
  <c r="O29" i="21"/>
  <c r="AG29" i="21" s="1"/>
  <c r="AD29" i="21"/>
  <c r="AJ29" i="21"/>
  <c r="AK29" i="21"/>
  <c r="AL29" i="21"/>
  <c r="AM29" i="21"/>
  <c r="BJ29" i="21"/>
  <c r="BK29" i="21"/>
  <c r="BL29" i="21"/>
  <c r="O30" i="21"/>
  <c r="AD30" i="21"/>
  <c r="AG30" i="21"/>
  <c r="AJ30" i="21"/>
  <c r="AK30" i="21"/>
  <c r="AL30" i="21"/>
  <c r="AM30" i="21"/>
  <c r="BI30" i="21"/>
  <c r="BI35" i="21" s="1"/>
  <c r="BI40" i="21" s="1"/>
  <c r="O31" i="21"/>
  <c r="AD31" i="21"/>
  <c r="AG31" i="21"/>
  <c r="AJ31" i="21"/>
  <c r="AK31" i="21"/>
  <c r="AL31" i="21"/>
  <c r="AM31" i="21"/>
  <c r="BJ31" i="21"/>
  <c r="BK31" i="21"/>
  <c r="BL31" i="21"/>
  <c r="O32" i="21"/>
  <c r="AG32" i="21" s="1"/>
  <c r="AD32" i="21"/>
  <c r="AJ32" i="21"/>
  <c r="AK32" i="21"/>
  <c r="AL32" i="21"/>
  <c r="AM32" i="21"/>
  <c r="BJ32" i="21"/>
  <c r="BK32" i="21"/>
  <c r="BL32" i="21"/>
  <c r="O33" i="21"/>
  <c r="AD33" i="21"/>
  <c r="AG33" i="21"/>
  <c r="AJ33" i="21"/>
  <c r="AK33" i="21"/>
  <c r="AL33" i="21"/>
  <c r="AM33" i="21"/>
  <c r="BJ33" i="21"/>
  <c r="BM33" i="21" s="1"/>
  <c r="BK33" i="21"/>
  <c r="BL33" i="21"/>
  <c r="BJ34" i="21"/>
  <c r="BK34" i="21"/>
  <c r="BL34" i="21"/>
  <c r="B35" i="21"/>
  <c r="BJ11" i="21" s="1"/>
  <c r="C35" i="21"/>
  <c r="D35" i="21"/>
  <c r="E35" i="21"/>
  <c r="F35" i="21"/>
  <c r="G35" i="21"/>
  <c r="H35" i="21"/>
  <c r="I35" i="21"/>
  <c r="J35" i="21"/>
  <c r="K35" i="21"/>
  <c r="L35" i="21"/>
  <c r="M35" i="21"/>
  <c r="N35" i="21"/>
  <c r="R35" i="21"/>
  <c r="S35" i="21"/>
  <c r="T35" i="21"/>
  <c r="U35" i="21"/>
  <c r="V35" i="21"/>
  <c r="W35" i="21"/>
  <c r="X35" i="21"/>
  <c r="Y35" i="21"/>
  <c r="Z35" i="21"/>
  <c r="AA35" i="21"/>
  <c r="AB35" i="21"/>
  <c r="AC35" i="21"/>
  <c r="B36" i="21"/>
  <c r="BJ12" i="21" s="1"/>
  <c r="C36" i="21"/>
  <c r="D36" i="21"/>
  <c r="E36" i="21"/>
  <c r="F36" i="21"/>
  <c r="G36" i="21"/>
  <c r="H36" i="21"/>
  <c r="I36" i="21"/>
  <c r="J36" i="21"/>
  <c r="K36" i="21"/>
  <c r="L36" i="21"/>
  <c r="M36" i="21"/>
  <c r="N36" i="21"/>
  <c r="R36" i="21"/>
  <c r="S36" i="21"/>
  <c r="T36" i="21"/>
  <c r="U36" i="21"/>
  <c r="V36" i="21"/>
  <c r="W36" i="21"/>
  <c r="X36" i="21"/>
  <c r="Y36" i="21"/>
  <c r="Z36" i="21"/>
  <c r="AA36" i="21"/>
  <c r="AB36" i="21"/>
  <c r="AC36" i="21"/>
  <c r="AD36" i="21"/>
  <c r="BJ36" i="21"/>
  <c r="BK36" i="21"/>
  <c r="BL36" i="21"/>
  <c r="B37" i="21"/>
  <c r="BJ13" i="21" s="1"/>
  <c r="C37" i="21"/>
  <c r="D37" i="21"/>
  <c r="E37" i="21"/>
  <c r="F37" i="21"/>
  <c r="G37" i="21"/>
  <c r="H37" i="21"/>
  <c r="I37" i="21"/>
  <c r="J37" i="21"/>
  <c r="K37" i="21"/>
  <c r="L37" i="21"/>
  <c r="M37" i="21"/>
  <c r="N37" i="21"/>
  <c r="R37" i="21"/>
  <c r="S37" i="21"/>
  <c r="T37" i="21"/>
  <c r="U37" i="21"/>
  <c r="V37" i="21"/>
  <c r="W37" i="21"/>
  <c r="X37" i="21"/>
  <c r="Y37" i="21"/>
  <c r="Z37" i="21"/>
  <c r="AA37" i="21"/>
  <c r="AB37" i="21"/>
  <c r="AC37" i="21"/>
  <c r="BJ37" i="21"/>
  <c r="BK37" i="21"/>
  <c r="BL37" i="21"/>
  <c r="B38" i="21"/>
  <c r="BJ14" i="21" s="1"/>
  <c r="C38" i="21"/>
  <c r="D38" i="21"/>
  <c r="E38" i="21"/>
  <c r="F38" i="21"/>
  <c r="G38" i="21"/>
  <c r="H38" i="21"/>
  <c r="I38" i="21"/>
  <c r="J38" i="21"/>
  <c r="K38" i="21"/>
  <c r="L38" i="21"/>
  <c r="M38" i="21"/>
  <c r="N38" i="21"/>
  <c r="R38" i="21"/>
  <c r="S38" i="21"/>
  <c r="T38" i="21"/>
  <c r="U38" i="21"/>
  <c r="V38" i="21"/>
  <c r="W38" i="21"/>
  <c r="X38" i="21"/>
  <c r="Y38" i="21"/>
  <c r="Z38" i="21"/>
  <c r="AA38" i="21"/>
  <c r="AB38" i="21"/>
  <c r="AC38" i="21"/>
  <c r="BJ38" i="21"/>
  <c r="BK38" i="21"/>
  <c r="BL38" i="21"/>
  <c r="AX39" i="21"/>
  <c r="BJ39" i="21"/>
  <c r="BK39" i="21"/>
  <c r="BL39" i="21"/>
  <c r="BM39" i="21"/>
  <c r="S41" i="21"/>
  <c r="BJ41" i="21"/>
  <c r="BK41" i="21"/>
  <c r="BL41" i="21"/>
  <c r="BJ42" i="21"/>
  <c r="BK42" i="21"/>
  <c r="BL42" i="21"/>
  <c r="A43" i="21"/>
  <c r="Q43" i="21"/>
  <c r="AR43" i="21"/>
  <c r="AS43" i="21" s="1"/>
  <c r="AT43" i="21" s="1"/>
  <c r="BJ43" i="21"/>
  <c r="BK43" i="21"/>
  <c r="BL43" i="21"/>
  <c r="R44" i="21"/>
  <c r="S44" i="21"/>
  <c r="T44" i="21"/>
  <c r="U44" i="21"/>
  <c r="V44" i="21"/>
  <c r="W44" i="21"/>
  <c r="X44" i="21"/>
  <c r="Y44" i="21"/>
  <c r="Z44" i="21"/>
  <c r="AA44" i="21"/>
  <c r="AB44" i="21"/>
  <c r="AC44" i="21"/>
  <c r="BJ44" i="21"/>
  <c r="BK44" i="21"/>
  <c r="BL44" i="21"/>
  <c r="O45" i="21"/>
  <c r="AD45" i="21"/>
  <c r="O46" i="21"/>
  <c r="AD46" i="21"/>
  <c r="O47" i="21"/>
  <c r="AD47" i="21"/>
  <c r="O48" i="21"/>
  <c r="AG83" i="21" s="1"/>
  <c r="AD48" i="21"/>
  <c r="O49" i="21"/>
  <c r="AD49" i="21"/>
  <c r="O50" i="21"/>
  <c r="AD50" i="21"/>
  <c r="O51" i="21"/>
  <c r="AD51" i="21"/>
  <c r="O52" i="21"/>
  <c r="AD52" i="21"/>
  <c r="O53" i="21"/>
  <c r="AD53" i="21"/>
  <c r="O54" i="21"/>
  <c r="AD54" i="21"/>
  <c r="O55" i="21"/>
  <c r="AD55" i="21"/>
  <c r="O56" i="21"/>
  <c r="AG91" i="21" s="1"/>
  <c r="AD56" i="21"/>
  <c r="O57" i="21"/>
  <c r="AD57" i="21"/>
  <c r="O58" i="21"/>
  <c r="AD58" i="21"/>
  <c r="O59" i="21"/>
  <c r="AD59" i="21"/>
  <c r="O60" i="21"/>
  <c r="AG95" i="21" s="1"/>
  <c r="AD60" i="21"/>
  <c r="O61" i="21"/>
  <c r="AD61" i="21"/>
  <c r="O62" i="21"/>
  <c r="AD62" i="21"/>
  <c r="O63" i="21"/>
  <c r="AD63" i="21"/>
  <c r="O64" i="21"/>
  <c r="AD64" i="21"/>
  <c r="O65" i="21"/>
  <c r="AD65" i="21"/>
  <c r="O66" i="21"/>
  <c r="AD66" i="21"/>
  <c r="O67" i="21"/>
  <c r="AD67" i="21"/>
  <c r="O68" i="21"/>
  <c r="AD68" i="21"/>
  <c r="B70" i="21"/>
  <c r="C70" i="21"/>
  <c r="D70" i="21"/>
  <c r="E70" i="21"/>
  <c r="F70" i="21"/>
  <c r="G70" i="21"/>
  <c r="H70" i="21"/>
  <c r="I70" i="21"/>
  <c r="J70" i="21"/>
  <c r="K70" i="21"/>
  <c r="L70" i="21"/>
  <c r="M70" i="21"/>
  <c r="N70" i="21"/>
  <c r="R70" i="21"/>
  <c r="S70" i="21"/>
  <c r="T70" i="21"/>
  <c r="U70" i="21"/>
  <c r="V70" i="21"/>
  <c r="W70" i="21"/>
  <c r="X70" i="21"/>
  <c r="Y70" i="21"/>
  <c r="Z70" i="21"/>
  <c r="AA70" i="21"/>
  <c r="AB70" i="21"/>
  <c r="AC70" i="21"/>
  <c r="B71" i="21"/>
  <c r="BJ82" i="21" s="1"/>
  <c r="C71" i="21"/>
  <c r="D71" i="21"/>
  <c r="E71" i="21"/>
  <c r="F71" i="21"/>
  <c r="G71" i="21"/>
  <c r="H71" i="21"/>
  <c r="I71" i="21"/>
  <c r="J71" i="21"/>
  <c r="K71" i="21"/>
  <c r="L71" i="21"/>
  <c r="BL82" i="21" s="1"/>
  <c r="M71" i="21"/>
  <c r="N71" i="21"/>
  <c r="R71" i="21"/>
  <c r="S71" i="21"/>
  <c r="T71" i="21"/>
  <c r="U71" i="21"/>
  <c r="V71" i="21"/>
  <c r="W71" i="21"/>
  <c r="X71" i="21"/>
  <c r="Y71" i="21"/>
  <c r="Z71" i="21"/>
  <c r="AA71" i="21"/>
  <c r="AB71" i="21"/>
  <c r="AC71" i="21"/>
  <c r="B72" i="21"/>
  <c r="C72" i="21"/>
  <c r="D72" i="21"/>
  <c r="E72" i="21"/>
  <c r="F72" i="21"/>
  <c r="G72" i="21"/>
  <c r="H72" i="21"/>
  <c r="I72" i="21"/>
  <c r="J72" i="21"/>
  <c r="K72" i="21"/>
  <c r="BL83" i="21" s="1"/>
  <c r="L72" i="21"/>
  <c r="M72" i="21"/>
  <c r="N72" i="21"/>
  <c r="O72" i="21"/>
  <c r="R72" i="21"/>
  <c r="S72" i="21"/>
  <c r="T72" i="21"/>
  <c r="U72" i="21"/>
  <c r="V72" i="21"/>
  <c r="W72" i="21"/>
  <c r="X72" i="21"/>
  <c r="Y72" i="21"/>
  <c r="Z72" i="21"/>
  <c r="AA72" i="21"/>
  <c r="AB72" i="21"/>
  <c r="AC72" i="21"/>
  <c r="B73" i="21"/>
  <c r="C73" i="21"/>
  <c r="D73" i="21"/>
  <c r="E73" i="21"/>
  <c r="F73" i="21"/>
  <c r="G73" i="21"/>
  <c r="H73" i="21"/>
  <c r="I73" i="21"/>
  <c r="J73" i="21"/>
  <c r="K73" i="21"/>
  <c r="L73" i="21"/>
  <c r="M73" i="21"/>
  <c r="N73" i="21"/>
  <c r="O73" i="21"/>
  <c r="R73" i="21"/>
  <c r="S73" i="21"/>
  <c r="T73" i="21"/>
  <c r="U73" i="21"/>
  <c r="V73" i="21"/>
  <c r="BA81" i="21" s="1"/>
  <c r="W73" i="21"/>
  <c r="X73" i="21"/>
  <c r="Y73" i="21"/>
  <c r="Z73" i="21"/>
  <c r="AA73" i="21"/>
  <c r="AB73" i="21"/>
  <c r="AC73" i="21"/>
  <c r="AX74" i="21"/>
  <c r="C76" i="21"/>
  <c r="S76" i="21"/>
  <c r="AH76" i="21"/>
  <c r="AS76" i="21"/>
  <c r="BB76" i="21"/>
  <c r="BJ76" i="21"/>
  <c r="A78" i="21"/>
  <c r="Q78" i="21"/>
  <c r="Q148" i="21" s="1"/>
  <c r="AG78" i="21"/>
  <c r="AH78" i="21" s="1"/>
  <c r="AR78" i="21"/>
  <c r="AS78" i="21" s="1"/>
  <c r="AT78" i="21" s="1"/>
  <c r="BA78" i="21"/>
  <c r="BB78" i="21" s="1"/>
  <c r="R79" i="21"/>
  <c r="S79" i="21"/>
  <c r="T79" i="21"/>
  <c r="U79" i="21"/>
  <c r="V79" i="21"/>
  <c r="W79" i="21"/>
  <c r="X79" i="21"/>
  <c r="Y79" i="21"/>
  <c r="Z79" i="21"/>
  <c r="AA79" i="21"/>
  <c r="AB79" i="21"/>
  <c r="AC79" i="21"/>
  <c r="O80" i="21"/>
  <c r="AD80" i="21"/>
  <c r="AG80" i="21"/>
  <c r="AJ80" i="21"/>
  <c r="AK80" i="21"/>
  <c r="AL80" i="21"/>
  <c r="AM80" i="21"/>
  <c r="AZ80" i="21"/>
  <c r="BA80" i="21"/>
  <c r="BD80" i="21"/>
  <c r="BE80" i="21"/>
  <c r="BF80" i="21"/>
  <c r="BF85" i="21" s="1"/>
  <c r="BG80" i="21"/>
  <c r="BI80" i="21"/>
  <c r="O81" i="21"/>
  <c r="AH11" i="21" s="1"/>
  <c r="AD81" i="21"/>
  <c r="AG81" i="21"/>
  <c r="AJ81" i="21"/>
  <c r="AK81" i="21"/>
  <c r="AL81" i="21"/>
  <c r="AM81" i="21"/>
  <c r="BD81" i="21"/>
  <c r="BE81" i="21"/>
  <c r="BF81" i="21"/>
  <c r="BG81" i="21"/>
  <c r="BJ81" i="21"/>
  <c r="BK81" i="21"/>
  <c r="O82" i="21"/>
  <c r="AH12" i="21" s="1"/>
  <c r="AD82" i="21"/>
  <c r="AG82" i="21"/>
  <c r="AJ82" i="21"/>
  <c r="AK82" i="21"/>
  <c r="AL82" i="21"/>
  <c r="AM82" i="21"/>
  <c r="AZ82" i="21"/>
  <c r="BD82" i="21"/>
  <c r="BE82" i="21"/>
  <c r="BF82" i="21"/>
  <c r="BG82" i="21"/>
  <c r="O83" i="21"/>
  <c r="AH13" i="21" s="1"/>
  <c r="AD83" i="21"/>
  <c r="AJ83" i="21"/>
  <c r="AK83" i="21"/>
  <c r="AL83" i="21"/>
  <c r="AM83" i="21"/>
  <c r="AZ83" i="21"/>
  <c r="BD83" i="21"/>
  <c r="BE83" i="21"/>
  <c r="BF83" i="21"/>
  <c r="BG83" i="21"/>
  <c r="BJ83" i="21"/>
  <c r="O84" i="21"/>
  <c r="AH14" i="21" s="1"/>
  <c r="AD84" i="21"/>
  <c r="AG84" i="21"/>
  <c r="AJ84" i="21"/>
  <c r="AK84" i="21"/>
  <c r="AL84" i="21"/>
  <c r="AM84" i="21"/>
  <c r="BJ84" i="21"/>
  <c r="O85" i="21"/>
  <c r="AH15" i="21" s="1"/>
  <c r="AD85" i="21"/>
  <c r="AG85" i="21"/>
  <c r="AJ85" i="21"/>
  <c r="AK85" i="21"/>
  <c r="AL85" i="21"/>
  <c r="AM85" i="21"/>
  <c r="BI85" i="21"/>
  <c r="O86" i="21"/>
  <c r="AH16" i="21" s="1"/>
  <c r="AD86" i="21"/>
  <c r="AG86" i="21"/>
  <c r="AJ86" i="21"/>
  <c r="AK86" i="21"/>
  <c r="AL86" i="21"/>
  <c r="AM86" i="21"/>
  <c r="O87" i="21"/>
  <c r="AH17" i="21" s="1"/>
  <c r="AD87" i="21"/>
  <c r="AG87" i="21"/>
  <c r="AJ87" i="21"/>
  <c r="AK87" i="21"/>
  <c r="AL87" i="21"/>
  <c r="AM87" i="21"/>
  <c r="O88" i="21"/>
  <c r="AH18" i="21" s="1"/>
  <c r="AD88" i="21"/>
  <c r="AG88" i="21"/>
  <c r="AJ88" i="21"/>
  <c r="AJ105" i="21" s="1"/>
  <c r="AK88" i="21"/>
  <c r="AL88" i="21"/>
  <c r="AM88" i="21"/>
  <c r="O89" i="21"/>
  <c r="AD89" i="21"/>
  <c r="AG89" i="21"/>
  <c r="AJ89" i="21"/>
  <c r="AK89" i="21"/>
  <c r="AL89" i="21"/>
  <c r="AM89" i="21"/>
  <c r="O90" i="21"/>
  <c r="AH20" i="21" s="1"/>
  <c r="AD90" i="21"/>
  <c r="AG90" i="21"/>
  <c r="AJ90" i="21"/>
  <c r="AK90" i="21"/>
  <c r="AL90" i="21"/>
  <c r="AL105" i="21" s="1"/>
  <c r="AM90" i="21"/>
  <c r="BI90" i="21"/>
  <c r="O91" i="21"/>
  <c r="AH21" i="21" s="1"/>
  <c r="AD91" i="21"/>
  <c r="AJ91" i="21"/>
  <c r="AK91" i="21"/>
  <c r="AL91" i="21"/>
  <c r="AM91" i="21"/>
  <c r="O92" i="21"/>
  <c r="AH22" i="21" s="1"/>
  <c r="AD92" i="21"/>
  <c r="AG92" i="21"/>
  <c r="AJ92" i="21"/>
  <c r="AK92" i="21"/>
  <c r="AL92" i="21"/>
  <c r="AM92" i="21"/>
  <c r="O93" i="21"/>
  <c r="AH23" i="21" s="1"/>
  <c r="AD93" i="21"/>
  <c r="AG93" i="21"/>
  <c r="AJ93" i="21"/>
  <c r="AK93" i="21"/>
  <c r="AL93" i="21"/>
  <c r="AM93" i="21"/>
  <c r="O94" i="21"/>
  <c r="AH24" i="21" s="1"/>
  <c r="AD94" i="21"/>
  <c r="AG94" i="21"/>
  <c r="AJ94" i="21"/>
  <c r="AK94" i="21"/>
  <c r="AL94" i="21"/>
  <c r="AM94" i="21"/>
  <c r="O95" i="21"/>
  <c r="AH25" i="21" s="1"/>
  <c r="AD95" i="21"/>
  <c r="AJ95" i="21"/>
  <c r="AK95" i="21"/>
  <c r="AL95" i="21"/>
  <c r="AM95" i="21"/>
  <c r="BI95" i="21"/>
  <c r="O96" i="21"/>
  <c r="AH26" i="21" s="1"/>
  <c r="AD96" i="21"/>
  <c r="AG96" i="21"/>
  <c r="AJ96" i="21"/>
  <c r="AK96" i="21"/>
  <c r="AL96" i="21"/>
  <c r="AM96" i="21"/>
  <c r="BJ96" i="21"/>
  <c r="BM96" i="21" s="1"/>
  <c r="BK96" i="21"/>
  <c r="BL96" i="21"/>
  <c r="O97" i="21"/>
  <c r="AH27" i="21" s="1"/>
  <c r="AD97" i="21"/>
  <c r="AG97" i="21"/>
  <c r="AG106" i="21" s="1"/>
  <c r="AJ97" i="21"/>
  <c r="AK97" i="21"/>
  <c r="AL97" i="21"/>
  <c r="AM97" i="21"/>
  <c r="BJ97" i="21"/>
  <c r="BK97" i="21"/>
  <c r="BL97" i="21"/>
  <c r="O98" i="21"/>
  <c r="AH28" i="21" s="1"/>
  <c r="AD98" i="21"/>
  <c r="AG98" i="21"/>
  <c r="AJ98" i="21"/>
  <c r="AK98" i="21"/>
  <c r="AL98" i="21"/>
  <c r="AM98" i="21"/>
  <c r="BJ98" i="21"/>
  <c r="BK98" i="21"/>
  <c r="BL98" i="21"/>
  <c r="O99" i="21"/>
  <c r="AH29" i="21" s="1"/>
  <c r="AD99" i="21"/>
  <c r="AG99" i="21"/>
  <c r="AJ99" i="21"/>
  <c r="AK99" i="21"/>
  <c r="AL99" i="21"/>
  <c r="AM99" i="21"/>
  <c r="BJ99" i="21"/>
  <c r="BK99" i="21"/>
  <c r="BL99" i="21"/>
  <c r="O100" i="21"/>
  <c r="AH30" i="21" s="1"/>
  <c r="AD100" i="21"/>
  <c r="AG100" i="21"/>
  <c r="AJ100" i="21"/>
  <c r="AK100" i="21"/>
  <c r="AL100" i="21"/>
  <c r="AM100" i="21"/>
  <c r="BI100" i="21"/>
  <c r="BI105" i="21" s="1"/>
  <c r="BI110" i="21" s="1"/>
  <c r="O101" i="21"/>
  <c r="AH31" i="21" s="1"/>
  <c r="AD101" i="21"/>
  <c r="AG101" i="21"/>
  <c r="AJ101" i="21"/>
  <c r="AK101" i="21"/>
  <c r="AL101" i="21"/>
  <c r="AM101" i="21"/>
  <c r="BJ101" i="21"/>
  <c r="BK101" i="21"/>
  <c r="BL101" i="21"/>
  <c r="O102" i="21"/>
  <c r="AH32" i="21" s="1"/>
  <c r="AD102" i="21"/>
  <c r="AG102" i="21"/>
  <c r="AJ102" i="21"/>
  <c r="AK102" i="21"/>
  <c r="AL102" i="21"/>
  <c r="AM102" i="21"/>
  <c r="BJ102" i="21"/>
  <c r="BK102" i="21"/>
  <c r="BL102" i="21"/>
  <c r="O103" i="21"/>
  <c r="AH33" i="21" s="1"/>
  <c r="AD103" i="21"/>
  <c r="AG103" i="21"/>
  <c r="AJ103" i="21"/>
  <c r="AK103" i="21"/>
  <c r="AL103" i="21"/>
  <c r="AM103" i="21"/>
  <c r="BJ103" i="21"/>
  <c r="BK103" i="21"/>
  <c r="BL103" i="21"/>
  <c r="BJ104" i="21"/>
  <c r="BK104" i="21"/>
  <c r="BL104" i="21"/>
  <c r="B105" i="21"/>
  <c r="BJ16" i="21" s="1"/>
  <c r="C105" i="21"/>
  <c r="D105" i="21"/>
  <c r="E105" i="21"/>
  <c r="F105" i="21"/>
  <c r="G105" i="21"/>
  <c r="H105" i="21"/>
  <c r="I105" i="21"/>
  <c r="J105" i="21"/>
  <c r="K105" i="21"/>
  <c r="L105" i="21"/>
  <c r="M105" i="21"/>
  <c r="N105" i="21"/>
  <c r="R105" i="21"/>
  <c r="S105" i="21"/>
  <c r="T105" i="21"/>
  <c r="U105" i="21"/>
  <c r="V105" i="21"/>
  <c r="W105" i="21"/>
  <c r="X105" i="21"/>
  <c r="Y105" i="21"/>
  <c r="Z105" i="21"/>
  <c r="AA105" i="21"/>
  <c r="AB105" i="21"/>
  <c r="AC105" i="21"/>
  <c r="B106" i="21"/>
  <c r="BJ17" i="21" s="1"/>
  <c r="C106" i="21"/>
  <c r="D106" i="21"/>
  <c r="E106" i="21"/>
  <c r="F106" i="21"/>
  <c r="G106" i="21"/>
  <c r="H106" i="21"/>
  <c r="I106" i="21"/>
  <c r="J106" i="21"/>
  <c r="K106" i="21"/>
  <c r="L106" i="21"/>
  <c r="M106" i="21"/>
  <c r="N106" i="21"/>
  <c r="R106" i="21"/>
  <c r="S106" i="21"/>
  <c r="T106" i="21"/>
  <c r="U106" i="21"/>
  <c r="V106" i="21"/>
  <c r="W106" i="21"/>
  <c r="X106" i="21"/>
  <c r="Y106" i="21"/>
  <c r="Z106" i="21"/>
  <c r="AA106" i="21"/>
  <c r="AB106" i="21"/>
  <c r="AC106" i="21"/>
  <c r="BJ106" i="21"/>
  <c r="BK106" i="21"/>
  <c r="BL106" i="21"/>
  <c r="B107" i="21"/>
  <c r="BJ18" i="21" s="1"/>
  <c r="C107" i="21"/>
  <c r="D107" i="21"/>
  <c r="E107" i="21"/>
  <c r="F107" i="21"/>
  <c r="G107" i="21"/>
  <c r="H107" i="21"/>
  <c r="I107" i="21"/>
  <c r="J107" i="21"/>
  <c r="K107" i="21"/>
  <c r="L107" i="21"/>
  <c r="M107" i="21"/>
  <c r="N107" i="21"/>
  <c r="R107" i="21"/>
  <c r="S107" i="21"/>
  <c r="T107" i="21"/>
  <c r="U107" i="21"/>
  <c r="V107" i="21"/>
  <c r="W107" i="21"/>
  <c r="X107" i="21"/>
  <c r="Y107" i="21"/>
  <c r="Z107" i="21"/>
  <c r="AA107" i="21"/>
  <c r="AB107" i="21"/>
  <c r="AC107" i="21"/>
  <c r="BJ107" i="21"/>
  <c r="BK107" i="21"/>
  <c r="BL107" i="21"/>
  <c r="B108" i="21"/>
  <c r="BJ19" i="21" s="1"/>
  <c r="C108" i="21"/>
  <c r="D108" i="21"/>
  <c r="E108" i="21"/>
  <c r="F108" i="21"/>
  <c r="G108" i="21"/>
  <c r="H108" i="21"/>
  <c r="I108" i="21"/>
  <c r="J108" i="21"/>
  <c r="K108" i="21"/>
  <c r="L108" i="21"/>
  <c r="M108" i="21"/>
  <c r="N108" i="21"/>
  <c r="R108" i="21"/>
  <c r="S108" i="21"/>
  <c r="T108" i="21"/>
  <c r="U108" i="21"/>
  <c r="V108" i="21"/>
  <c r="W108" i="21"/>
  <c r="X108" i="21"/>
  <c r="Y108" i="21"/>
  <c r="Z108" i="21"/>
  <c r="AA108" i="21"/>
  <c r="AB108" i="21"/>
  <c r="AC108" i="21"/>
  <c r="BJ108" i="21"/>
  <c r="BK108" i="21"/>
  <c r="BL108" i="21"/>
  <c r="AX109" i="21"/>
  <c r="BJ109" i="21"/>
  <c r="BK109" i="21"/>
  <c r="BL109" i="21"/>
  <c r="C111" i="21"/>
  <c r="S111" i="21"/>
  <c r="BJ111" i="21"/>
  <c r="BK111" i="21"/>
  <c r="BL111" i="21"/>
  <c r="BJ112" i="21"/>
  <c r="BK112" i="21"/>
  <c r="BL112" i="21"/>
  <c r="A113" i="21"/>
  <c r="Q113" i="21"/>
  <c r="AR113" i="21"/>
  <c r="AS113" i="21" s="1"/>
  <c r="BJ113" i="21"/>
  <c r="BM113" i="21" s="1"/>
  <c r="BK113" i="21"/>
  <c r="BL113" i="21"/>
  <c r="R114" i="21"/>
  <c r="S114" i="21"/>
  <c r="T114" i="21"/>
  <c r="U114" i="21"/>
  <c r="V114" i="21"/>
  <c r="W114" i="21"/>
  <c r="X114" i="21"/>
  <c r="Y114" i="21"/>
  <c r="Z114" i="21"/>
  <c r="AA114" i="21"/>
  <c r="AB114" i="21"/>
  <c r="AC114" i="21"/>
  <c r="BJ114" i="21"/>
  <c r="BK114" i="21"/>
  <c r="BL114" i="21"/>
  <c r="O115" i="21"/>
  <c r="AH80" i="21" s="1"/>
  <c r="AD115" i="21"/>
  <c r="O116" i="21"/>
  <c r="AH81" i="21" s="1"/>
  <c r="AD116" i="21"/>
  <c r="O117" i="21"/>
  <c r="AH82" i="21" s="1"/>
  <c r="AD117" i="21"/>
  <c r="O118" i="21"/>
  <c r="AH83" i="21" s="1"/>
  <c r="AD118" i="21"/>
  <c r="O119" i="21"/>
  <c r="AH84" i="21" s="1"/>
  <c r="AD119" i="21"/>
  <c r="O120" i="21"/>
  <c r="AH85" i="21" s="1"/>
  <c r="AD120" i="21"/>
  <c r="O121" i="21"/>
  <c r="AH86" i="21" s="1"/>
  <c r="AD121" i="21"/>
  <c r="O122" i="21"/>
  <c r="AH87" i="21" s="1"/>
  <c r="AD122" i="21"/>
  <c r="O123" i="21"/>
  <c r="AH88" i="21" s="1"/>
  <c r="AD123" i="21"/>
  <c r="O124" i="21"/>
  <c r="AH89" i="21" s="1"/>
  <c r="AD124" i="21"/>
  <c r="O125" i="21"/>
  <c r="AH90" i="21" s="1"/>
  <c r="AD125" i="21"/>
  <c r="O126" i="21"/>
  <c r="AH91" i="21" s="1"/>
  <c r="AD126" i="21"/>
  <c r="O127" i="21"/>
  <c r="AH92" i="21" s="1"/>
  <c r="AD127" i="21"/>
  <c r="O128" i="21"/>
  <c r="AH93" i="21" s="1"/>
  <c r="AD128" i="21"/>
  <c r="O129" i="21"/>
  <c r="AH94" i="21" s="1"/>
  <c r="AD129" i="21"/>
  <c r="O130" i="21"/>
  <c r="AH95" i="21" s="1"/>
  <c r="AD130" i="21"/>
  <c r="O131" i="21"/>
  <c r="AH96" i="21" s="1"/>
  <c r="AD131" i="21"/>
  <c r="O132" i="21"/>
  <c r="AH97" i="21" s="1"/>
  <c r="AD132" i="21"/>
  <c r="O133" i="21"/>
  <c r="AH98" i="21" s="1"/>
  <c r="AD133" i="21"/>
  <c r="O134" i="21"/>
  <c r="AH99" i="21" s="1"/>
  <c r="AD134" i="21"/>
  <c r="O135" i="21"/>
  <c r="AH100" i="21" s="1"/>
  <c r="AD135" i="21"/>
  <c r="O136" i="21"/>
  <c r="AH101" i="21" s="1"/>
  <c r="AD136" i="21"/>
  <c r="O137" i="21"/>
  <c r="AH102" i="21" s="1"/>
  <c r="AD137" i="21"/>
  <c r="O138" i="21"/>
  <c r="AH103" i="21" s="1"/>
  <c r="AD138" i="21"/>
  <c r="B140" i="21"/>
  <c r="BJ86" i="21" s="1"/>
  <c r="C140" i="21"/>
  <c r="D140" i="21"/>
  <c r="E140" i="21"/>
  <c r="F140" i="21"/>
  <c r="G140" i="21"/>
  <c r="H140" i="21"/>
  <c r="I140" i="21"/>
  <c r="J140" i="21"/>
  <c r="K140" i="21"/>
  <c r="L140" i="21"/>
  <c r="M140" i="21"/>
  <c r="N140" i="21"/>
  <c r="R140" i="21"/>
  <c r="S140" i="21"/>
  <c r="T140" i="21"/>
  <c r="U140" i="21"/>
  <c r="V140" i="21"/>
  <c r="W140" i="21"/>
  <c r="X140" i="21"/>
  <c r="Y140" i="21"/>
  <c r="Z140" i="21"/>
  <c r="AA140" i="21"/>
  <c r="AB140" i="21"/>
  <c r="AC140" i="21"/>
  <c r="AD140" i="21"/>
  <c r="B141" i="21"/>
  <c r="BJ87" i="21" s="1"/>
  <c r="C141" i="21"/>
  <c r="D141" i="21"/>
  <c r="E141" i="21"/>
  <c r="F141" i="21"/>
  <c r="G141" i="21"/>
  <c r="H141" i="21"/>
  <c r="I141" i="21"/>
  <c r="J141" i="21"/>
  <c r="K141" i="21"/>
  <c r="L141" i="21"/>
  <c r="M141" i="21"/>
  <c r="N141" i="21"/>
  <c r="R141" i="21"/>
  <c r="S141" i="21"/>
  <c r="T141" i="21"/>
  <c r="U141" i="21"/>
  <c r="V141" i="21"/>
  <c r="W141" i="21"/>
  <c r="X141" i="21"/>
  <c r="Y141" i="21"/>
  <c r="Z141" i="21"/>
  <c r="AA141" i="21"/>
  <c r="AB141" i="21"/>
  <c r="AC141" i="21"/>
  <c r="B142" i="21"/>
  <c r="BJ88" i="21" s="1"/>
  <c r="C142" i="21"/>
  <c r="D142" i="21"/>
  <c r="E142" i="21"/>
  <c r="F142" i="21"/>
  <c r="G142" i="21"/>
  <c r="H142" i="21"/>
  <c r="I142" i="21"/>
  <c r="J142" i="21"/>
  <c r="K142" i="21"/>
  <c r="L142" i="21"/>
  <c r="M142" i="21"/>
  <c r="N142" i="21"/>
  <c r="O142" i="21"/>
  <c r="R142" i="21"/>
  <c r="S142" i="21"/>
  <c r="T142" i="21"/>
  <c r="U142" i="21"/>
  <c r="V142" i="21"/>
  <c r="W142" i="21"/>
  <c r="X142" i="21"/>
  <c r="Y142" i="21"/>
  <c r="Z142" i="21"/>
  <c r="AA142" i="21"/>
  <c r="AB142" i="21"/>
  <c r="AC142" i="21"/>
  <c r="B143" i="21"/>
  <c r="BJ89" i="21" s="1"/>
  <c r="C143" i="21"/>
  <c r="D143" i="21"/>
  <c r="E143" i="21"/>
  <c r="F143" i="21"/>
  <c r="G143" i="21"/>
  <c r="H143" i="21"/>
  <c r="I143" i="21"/>
  <c r="J143" i="21"/>
  <c r="K143" i="21"/>
  <c r="L143" i="21"/>
  <c r="M143" i="21"/>
  <c r="N143" i="21"/>
  <c r="R143" i="21"/>
  <c r="S143" i="21"/>
  <c r="T143" i="21"/>
  <c r="U143" i="21"/>
  <c r="V143" i="21"/>
  <c r="W143" i="21"/>
  <c r="X143" i="21"/>
  <c r="Y143" i="21"/>
  <c r="Z143" i="21"/>
  <c r="AA143" i="21"/>
  <c r="AB143" i="21"/>
  <c r="AC143" i="21"/>
  <c r="AX144" i="21"/>
  <c r="C146" i="21"/>
  <c r="S146" i="21"/>
  <c r="A148" i="21"/>
  <c r="R149" i="21"/>
  <c r="S149" i="21"/>
  <c r="T149" i="21"/>
  <c r="U149" i="21"/>
  <c r="V149" i="21"/>
  <c r="W149" i="21"/>
  <c r="X149" i="21"/>
  <c r="Y149" i="21"/>
  <c r="Z149" i="21"/>
  <c r="AA149" i="21"/>
  <c r="AB149" i="21"/>
  <c r="AC149" i="21"/>
  <c r="O150" i="21"/>
  <c r="AI10" i="21" s="1"/>
  <c r="AD150" i="21"/>
  <c r="O151" i="21"/>
  <c r="AI11" i="21" s="1"/>
  <c r="AD151" i="21"/>
  <c r="O152" i="21"/>
  <c r="AI12" i="21" s="1"/>
  <c r="AD152" i="21"/>
  <c r="O153" i="21"/>
  <c r="AI13" i="21" s="1"/>
  <c r="AD153" i="21"/>
  <c r="O154" i="21"/>
  <c r="AI14" i="21" s="1"/>
  <c r="AD154" i="21"/>
  <c r="O155" i="21"/>
  <c r="AI15" i="21" s="1"/>
  <c r="AD155" i="21"/>
  <c r="O156" i="21"/>
  <c r="AI16" i="21" s="1"/>
  <c r="AD156" i="21"/>
  <c r="AD176" i="21" s="1"/>
  <c r="O157" i="21"/>
  <c r="AI17" i="21" s="1"/>
  <c r="AD157" i="21"/>
  <c r="O158" i="21"/>
  <c r="AI18" i="21" s="1"/>
  <c r="AD158" i="21"/>
  <c r="O159" i="21"/>
  <c r="AI19" i="21" s="1"/>
  <c r="AD159" i="21"/>
  <c r="O160" i="21"/>
  <c r="AI20" i="21" s="1"/>
  <c r="AD160" i="21"/>
  <c r="O161" i="21"/>
  <c r="AI21" i="21" s="1"/>
  <c r="AD161" i="21"/>
  <c r="O162" i="21"/>
  <c r="AI22" i="21" s="1"/>
  <c r="AD162" i="21"/>
  <c r="O163" i="21"/>
  <c r="AI23" i="21" s="1"/>
  <c r="AD163" i="21"/>
  <c r="O164" i="21"/>
  <c r="AI24" i="21" s="1"/>
  <c r="AD164" i="21"/>
  <c r="O165" i="21"/>
  <c r="AI25" i="21" s="1"/>
  <c r="AD165" i="21"/>
  <c r="O166" i="21"/>
  <c r="AI26" i="21" s="1"/>
  <c r="AD166" i="21"/>
  <c r="O167" i="21"/>
  <c r="AI27" i="21" s="1"/>
  <c r="AD167" i="21"/>
  <c r="O168" i="21"/>
  <c r="AI28" i="21" s="1"/>
  <c r="AD168" i="21"/>
  <c r="O169" i="21"/>
  <c r="AI29" i="21" s="1"/>
  <c r="AD169" i="21"/>
  <c r="O170" i="21"/>
  <c r="AI30" i="21" s="1"/>
  <c r="AD170" i="21"/>
  <c r="O171" i="21"/>
  <c r="AI31" i="21" s="1"/>
  <c r="AD171" i="21"/>
  <c r="O172" i="21"/>
  <c r="AI32" i="21" s="1"/>
  <c r="AD172" i="21"/>
  <c r="O173" i="21"/>
  <c r="AI33" i="21" s="1"/>
  <c r="AD173" i="21"/>
  <c r="B175" i="21"/>
  <c r="BJ21" i="21" s="1"/>
  <c r="C175" i="21"/>
  <c r="D175" i="21"/>
  <c r="E175" i="21"/>
  <c r="F175" i="21"/>
  <c r="G175" i="21"/>
  <c r="H175" i="21"/>
  <c r="I175" i="21"/>
  <c r="J175" i="21"/>
  <c r="K175" i="21"/>
  <c r="L175" i="21"/>
  <c r="M175" i="21"/>
  <c r="N175" i="21"/>
  <c r="R175" i="21"/>
  <c r="S175" i="21"/>
  <c r="T175" i="21"/>
  <c r="U175" i="21"/>
  <c r="V175" i="21"/>
  <c r="W175" i="21"/>
  <c r="X175" i="21"/>
  <c r="Y175" i="21"/>
  <c r="Z175" i="21"/>
  <c r="AA175" i="21"/>
  <c r="AB175" i="21"/>
  <c r="AC175" i="21"/>
  <c r="B176" i="21"/>
  <c r="BJ22" i="21" s="1"/>
  <c r="C176" i="21"/>
  <c r="D176" i="21"/>
  <c r="E176" i="21"/>
  <c r="F176" i="21"/>
  <c r="G176" i="21"/>
  <c r="H176" i="21"/>
  <c r="I176" i="21"/>
  <c r="J176" i="21"/>
  <c r="K176" i="21"/>
  <c r="L176" i="21"/>
  <c r="M176" i="21"/>
  <c r="N176" i="21"/>
  <c r="O176" i="21"/>
  <c r="R176" i="21"/>
  <c r="S176" i="21"/>
  <c r="T176" i="21"/>
  <c r="U176" i="21"/>
  <c r="V176" i="21"/>
  <c r="W176" i="21"/>
  <c r="X176" i="21"/>
  <c r="Y176" i="21"/>
  <c r="Z176" i="21"/>
  <c r="AA176" i="21"/>
  <c r="AB176" i="21"/>
  <c r="AC176" i="21"/>
  <c r="B177" i="21"/>
  <c r="BJ23" i="21" s="1"/>
  <c r="C177" i="21"/>
  <c r="D177" i="21"/>
  <c r="E177" i="21"/>
  <c r="F177" i="21"/>
  <c r="G177" i="21"/>
  <c r="H177" i="21"/>
  <c r="I177" i="21"/>
  <c r="J177" i="21"/>
  <c r="K177" i="21"/>
  <c r="L177" i="21"/>
  <c r="M177" i="21"/>
  <c r="N177" i="21"/>
  <c r="R177" i="21"/>
  <c r="S177" i="21"/>
  <c r="T177" i="21"/>
  <c r="U177" i="21"/>
  <c r="V177" i="21"/>
  <c r="W177" i="21"/>
  <c r="X177" i="21"/>
  <c r="Y177" i="21"/>
  <c r="Z177" i="21"/>
  <c r="AA177" i="21"/>
  <c r="AB177" i="21"/>
  <c r="AC177" i="21"/>
  <c r="B178" i="21"/>
  <c r="BJ24" i="21" s="1"/>
  <c r="C178" i="21"/>
  <c r="D178" i="21"/>
  <c r="E178" i="21"/>
  <c r="F178" i="21"/>
  <c r="G178" i="21"/>
  <c r="H178" i="21"/>
  <c r="I178" i="21"/>
  <c r="J178" i="21"/>
  <c r="K178" i="21"/>
  <c r="L178" i="21"/>
  <c r="M178" i="21"/>
  <c r="N178" i="21"/>
  <c r="R178" i="21"/>
  <c r="S178" i="21"/>
  <c r="T178" i="21"/>
  <c r="U178" i="21"/>
  <c r="V178" i="21"/>
  <c r="W178" i="21"/>
  <c r="X178" i="21"/>
  <c r="Y178" i="21"/>
  <c r="Z178" i="21"/>
  <c r="AA178" i="21"/>
  <c r="AB178" i="21"/>
  <c r="AC178" i="21"/>
  <c r="C181" i="21"/>
  <c r="S181" i="21"/>
  <c r="A183" i="21"/>
  <c r="Q183" i="21"/>
  <c r="R184" i="21"/>
  <c r="S184" i="21"/>
  <c r="T184" i="21"/>
  <c r="U184" i="21"/>
  <c r="V184" i="21"/>
  <c r="W184" i="21"/>
  <c r="X184" i="21"/>
  <c r="Y184" i="21"/>
  <c r="Z184" i="21"/>
  <c r="AA184" i="21"/>
  <c r="AB184" i="21"/>
  <c r="AC184" i="21"/>
  <c r="O185" i="21"/>
  <c r="AI80" i="21" s="1"/>
  <c r="AD185" i="21"/>
  <c r="O186" i="21"/>
  <c r="AI81" i="21" s="1"/>
  <c r="AD186" i="21"/>
  <c r="O187" i="21"/>
  <c r="AI82" i="21" s="1"/>
  <c r="AD187" i="21"/>
  <c r="O188" i="21"/>
  <c r="AI83" i="21" s="1"/>
  <c r="AD188" i="21"/>
  <c r="O189" i="21"/>
  <c r="AI84" i="21" s="1"/>
  <c r="AD189" i="21"/>
  <c r="O190" i="21"/>
  <c r="AI85" i="21" s="1"/>
  <c r="AD190" i="21"/>
  <c r="O191" i="21"/>
  <c r="AI86" i="21" s="1"/>
  <c r="AD191" i="21"/>
  <c r="O192" i="21"/>
  <c r="AI87" i="21" s="1"/>
  <c r="AD192" i="21"/>
  <c r="O193" i="21"/>
  <c r="AI88" i="21" s="1"/>
  <c r="AD193" i="21"/>
  <c r="O194" i="21"/>
  <c r="AI89" i="21" s="1"/>
  <c r="AD194" i="21"/>
  <c r="O195" i="21"/>
  <c r="AI90" i="21" s="1"/>
  <c r="AD195" i="21"/>
  <c r="O196" i="21"/>
  <c r="AI91" i="21" s="1"/>
  <c r="AD196" i="21"/>
  <c r="O197" i="21"/>
  <c r="AI92" i="21" s="1"/>
  <c r="AD197" i="21"/>
  <c r="O198" i="21"/>
  <c r="AI93" i="21" s="1"/>
  <c r="AD198" i="21"/>
  <c r="O199" i="21"/>
  <c r="AI94" i="21" s="1"/>
  <c r="AD199" i="21"/>
  <c r="O200" i="21"/>
  <c r="AI95" i="21" s="1"/>
  <c r="AD200" i="21"/>
  <c r="O201" i="21"/>
  <c r="AI96" i="21" s="1"/>
  <c r="AD201" i="21"/>
  <c r="O202" i="21"/>
  <c r="AI97" i="21" s="1"/>
  <c r="AD202" i="21"/>
  <c r="O203" i="21"/>
  <c r="AI98" i="21" s="1"/>
  <c r="AD203" i="21"/>
  <c r="O204" i="21"/>
  <c r="AI99" i="21" s="1"/>
  <c r="AD204" i="21"/>
  <c r="O205" i="21"/>
  <c r="AI100" i="21" s="1"/>
  <c r="AD205" i="21"/>
  <c r="O206" i="21"/>
  <c r="AI101" i="21" s="1"/>
  <c r="AD206" i="21"/>
  <c r="O207" i="21"/>
  <c r="AI102" i="21" s="1"/>
  <c r="AD207" i="21"/>
  <c r="O208" i="21"/>
  <c r="AI103" i="21" s="1"/>
  <c r="AD208" i="21"/>
  <c r="B210" i="21"/>
  <c r="BJ91" i="21" s="1"/>
  <c r="C210" i="21"/>
  <c r="D210" i="21"/>
  <c r="E210" i="21"/>
  <c r="F210" i="21"/>
  <c r="G210" i="21"/>
  <c r="H210" i="21"/>
  <c r="I210" i="21"/>
  <c r="J210" i="21"/>
  <c r="K210" i="21"/>
  <c r="L210" i="21"/>
  <c r="M210" i="21"/>
  <c r="N210" i="21"/>
  <c r="R210" i="21"/>
  <c r="S210" i="21"/>
  <c r="T210" i="21"/>
  <c r="U210" i="21"/>
  <c r="V210" i="21"/>
  <c r="W210" i="21"/>
  <c r="X210" i="21"/>
  <c r="Y210" i="21"/>
  <c r="Z210" i="21"/>
  <c r="AA210" i="21"/>
  <c r="AB210" i="21"/>
  <c r="AC210" i="21"/>
  <c r="AD210" i="21"/>
  <c r="B211" i="21"/>
  <c r="BJ92" i="21" s="1"/>
  <c r="C211" i="21"/>
  <c r="D211" i="21"/>
  <c r="E211" i="21"/>
  <c r="F211" i="21"/>
  <c r="G211" i="21"/>
  <c r="H211" i="21"/>
  <c r="I211" i="21"/>
  <c r="J211" i="21"/>
  <c r="K211" i="21"/>
  <c r="L211" i="21"/>
  <c r="M211" i="21"/>
  <c r="N211" i="21"/>
  <c r="R211" i="21"/>
  <c r="S211" i="21"/>
  <c r="T211" i="21"/>
  <c r="U211" i="21"/>
  <c r="V211" i="21"/>
  <c r="W211" i="21"/>
  <c r="X211" i="21"/>
  <c r="Y211" i="21"/>
  <c r="Z211" i="21"/>
  <c r="AA211" i="21"/>
  <c r="AB211" i="21"/>
  <c r="AC211" i="21"/>
  <c r="B212" i="21"/>
  <c r="BJ93" i="21" s="1"/>
  <c r="C212" i="21"/>
  <c r="D212" i="21"/>
  <c r="E212" i="21"/>
  <c r="F212" i="21"/>
  <c r="G212" i="21"/>
  <c r="H212" i="21"/>
  <c r="I212" i="21"/>
  <c r="J212" i="21"/>
  <c r="K212" i="21"/>
  <c r="L212" i="21"/>
  <c r="M212" i="21"/>
  <c r="N212" i="21"/>
  <c r="R212" i="21"/>
  <c r="S212" i="21"/>
  <c r="T212" i="21"/>
  <c r="U212" i="21"/>
  <c r="V212" i="21"/>
  <c r="W212" i="21"/>
  <c r="X212" i="21"/>
  <c r="Y212" i="21"/>
  <c r="Z212" i="21"/>
  <c r="AA212" i="21"/>
  <c r="AB212" i="21"/>
  <c r="AC212" i="21"/>
  <c r="B213" i="21"/>
  <c r="BJ94" i="21" s="1"/>
  <c r="C213" i="21"/>
  <c r="D213" i="21"/>
  <c r="E213" i="21"/>
  <c r="F213" i="21"/>
  <c r="G213" i="21"/>
  <c r="H213" i="21"/>
  <c r="I213" i="21"/>
  <c r="J213" i="21"/>
  <c r="K213" i="21"/>
  <c r="L213" i="21"/>
  <c r="M213" i="21"/>
  <c r="N213" i="21"/>
  <c r="O213" i="21"/>
  <c r="R213" i="21"/>
  <c r="S213" i="21"/>
  <c r="T213" i="21"/>
  <c r="U213" i="21"/>
  <c r="V213" i="21"/>
  <c r="W213" i="21"/>
  <c r="X213" i="21"/>
  <c r="Y213" i="21"/>
  <c r="Z213" i="21"/>
  <c r="AA213" i="21"/>
  <c r="AB213" i="21"/>
  <c r="AC213" i="21"/>
  <c r="Q1" i="20"/>
  <c r="AF1" i="20"/>
  <c r="AQ1" i="20"/>
  <c r="AZ1" i="20"/>
  <c r="BI1" i="20"/>
  <c r="S6" i="20"/>
  <c r="AH6" i="20"/>
  <c r="AS6" i="20"/>
  <c r="BB6" i="20"/>
  <c r="BJ6" i="20"/>
  <c r="Q8" i="20"/>
  <c r="AG8" i="20"/>
  <c r="AH8" i="20"/>
  <c r="AI8" i="20" s="1"/>
  <c r="AR8" i="20"/>
  <c r="AS8" i="20" s="1"/>
  <c r="BA8" i="20"/>
  <c r="BB8" i="20" s="1"/>
  <c r="AG9" i="20"/>
  <c r="AR9" i="20"/>
  <c r="O10" i="20"/>
  <c r="AD10" i="20"/>
  <c r="AG10" i="20"/>
  <c r="AJ10" i="20"/>
  <c r="AK10" i="20"/>
  <c r="AL10" i="20"/>
  <c r="AM10" i="20"/>
  <c r="AZ10" i="20"/>
  <c r="AZ80" i="20" s="1"/>
  <c r="BD10" i="20"/>
  <c r="BE10" i="20"/>
  <c r="BF10" i="20"/>
  <c r="BG10" i="20"/>
  <c r="BG15" i="20" s="1"/>
  <c r="BI10" i="20"/>
  <c r="O11" i="20"/>
  <c r="AD11" i="20"/>
  <c r="AG11" i="20"/>
  <c r="AJ11" i="20"/>
  <c r="AK11" i="20"/>
  <c r="AL11" i="20"/>
  <c r="AM11" i="20"/>
  <c r="AZ11" i="20"/>
  <c r="BD11" i="20"/>
  <c r="BE11" i="20"/>
  <c r="BF11" i="20"/>
  <c r="BG11" i="20"/>
  <c r="O12" i="20"/>
  <c r="AD12" i="20"/>
  <c r="AG12" i="20"/>
  <c r="AJ12" i="20"/>
  <c r="AK12" i="20"/>
  <c r="AL12" i="20"/>
  <c r="AM12" i="20"/>
  <c r="AZ12" i="20"/>
  <c r="BD12" i="20"/>
  <c r="BE12" i="20"/>
  <c r="BF12" i="20"/>
  <c r="BG12" i="20"/>
  <c r="O13" i="20"/>
  <c r="AD13" i="20"/>
  <c r="AG13" i="20"/>
  <c r="AJ13" i="20"/>
  <c r="AK13" i="20"/>
  <c r="AL13" i="20"/>
  <c r="AM13" i="20"/>
  <c r="AZ13" i="20"/>
  <c r="BD13" i="20"/>
  <c r="BE13" i="20"/>
  <c r="BF13" i="20"/>
  <c r="BG13" i="20"/>
  <c r="O14" i="20"/>
  <c r="AD14" i="20"/>
  <c r="AG14" i="20"/>
  <c r="AJ14" i="20"/>
  <c r="AK14" i="20"/>
  <c r="AL14" i="20"/>
  <c r="AM14" i="20"/>
  <c r="O15" i="20"/>
  <c r="AD15" i="20"/>
  <c r="AG15" i="20"/>
  <c r="AJ15" i="20"/>
  <c r="AK15" i="20"/>
  <c r="AL15" i="20"/>
  <c r="AM15" i="20"/>
  <c r="BD15" i="20"/>
  <c r="BI15" i="20"/>
  <c r="O16" i="20"/>
  <c r="AD16" i="20"/>
  <c r="AG16" i="20"/>
  <c r="AJ16" i="20"/>
  <c r="AK16" i="20"/>
  <c r="AL16" i="20"/>
  <c r="AM16" i="20"/>
  <c r="O17" i="20"/>
  <c r="AD17" i="20"/>
  <c r="AG17" i="20"/>
  <c r="AJ17" i="20"/>
  <c r="AK17" i="20"/>
  <c r="AL17" i="20"/>
  <c r="AM17" i="20"/>
  <c r="O18" i="20"/>
  <c r="AG18" i="20" s="1"/>
  <c r="AD18" i="20"/>
  <c r="AJ18" i="20"/>
  <c r="AK18" i="20"/>
  <c r="AL18" i="20"/>
  <c r="AM18" i="20"/>
  <c r="O19" i="20"/>
  <c r="AG19" i="20" s="1"/>
  <c r="AD19" i="20"/>
  <c r="AJ19" i="20"/>
  <c r="AK19" i="20"/>
  <c r="AL19" i="20"/>
  <c r="AL35" i="20" s="1"/>
  <c r="AM19" i="20"/>
  <c r="O20" i="20"/>
  <c r="AD20" i="20"/>
  <c r="AG20" i="20"/>
  <c r="AJ20" i="20"/>
  <c r="AK20" i="20"/>
  <c r="AL20" i="20"/>
  <c r="AM20" i="20"/>
  <c r="BI20" i="20"/>
  <c r="BI25" i="20" s="1"/>
  <c r="BI30" i="20" s="1"/>
  <c r="BI35" i="20" s="1"/>
  <c r="BI40" i="20" s="1"/>
  <c r="O21" i="20"/>
  <c r="AD21" i="20"/>
  <c r="AG21" i="20"/>
  <c r="AJ21" i="20"/>
  <c r="AK21" i="20"/>
  <c r="AL21" i="20"/>
  <c r="AM21" i="20"/>
  <c r="O22" i="20"/>
  <c r="AD22" i="20"/>
  <c r="AG22" i="20"/>
  <c r="AJ22" i="20"/>
  <c r="AK22" i="20"/>
  <c r="AL22" i="20"/>
  <c r="AM22" i="20"/>
  <c r="O23" i="20"/>
  <c r="AG23" i="20" s="1"/>
  <c r="AD23" i="20"/>
  <c r="AJ23" i="20"/>
  <c r="AK23" i="20"/>
  <c r="AL23" i="20"/>
  <c r="AM23" i="20"/>
  <c r="O24" i="20"/>
  <c r="AG24" i="20" s="1"/>
  <c r="AD24" i="20"/>
  <c r="AJ24" i="20"/>
  <c r="AK24" i="20"/>
  <c r="AL24" i="20"/>
  <c r="AM24" i="20"/>
  <c r="O25" i="20"/>
  <c r="AD25" i="20"/>
  <c r="AG25" i="20"/>
  <c r="AJ25" i="20"/>
  <c r="AK25" i="20"/>
  <c r="AL25" i="20"/>
  <c r="AM25" i="20"/>
  <c r="O26" i="20"/>
  <c r="AD26" i="20"/>
  <c r="AG26" i="20"/>
  <c r="AJ26" i="20"/>
  <c r="AK26" i="20"/>
  <c r="AL26" i="20"/>
  <c r="AM26" i="20"/>
  <c r="BJ26" i="20"/>
  <c r="BM26" i="20" s="1"/>
  <c r="BK26" i="20"/>
  <c r="BL26" i="20"/>
  <c r="O27" i="20"/>
  <c r="AG27" i="20" s="1"/>
  <c r="AD27" i="20"/>
  <c r="AJ27" i="20"/>
  <c r="AK27" i="20"/>
  <c r="AL27" i="20"/>
  <c r="AM27" i="20"/>
  <c r="BJ27" i="20"/>
  <c r="BK27" i="20"/>
  <c r="BL27" i="20"/>
  <c r="O28" i="20"/>
  <c r="AD28" i="20"/>
  <c r="AG28" i="20"/>
  <c r="AJ28" i="20"/>
  <c r="AK28" i="20"/>
  <c r="AL28" i="20"/>
  <c r="AM28" i="20"/>
  <c r="BJ28" i="20"/>
  <c r="BK28" i="20"/>
  <c r="BL28" i="20"/>
  <c r="O29" i="20"/>
  <c r="AG29" i="20" s="1"/>
  <c r="AD29" i="20"/>
  <c r="AJ29" i="20"/>
  <c r="AK29" i="20"/>
  <c r="AL29" i="20"/>
  <c r="AM29" i="20"/>
  <c r="BJ29" i="20"/>
  <c r="BK29" i="20"/>
  <c r="BL29" i="20"/>
  <c r="O30" i="20"/>
  <c r="AD30" i="20"/>
  <c r="AG30" i="20"/>
  <c r="AJ30" i="20"/>
  <c r="AK30" i="20"/>
  <c r="AL30" i="20"/>
  <c r="AM30" i="20"/>
  <c r="O31" i="20"/>
  <c r="AD31" i="20"/>
  <c r="AG31" i="20"/>
  <c r="AJ31" i="20"/>
  <c r="AK31" i="20"/>
  <c r="AL31" i="20"/>
  <c r="AM31" i="20"/>
  <c r="BJ31" i="20"/>
  <c r="BK31" i="20"/>
  <c r="BL31" i="20"/>
  <c r="O32" i="20"/>
  <c r="AG32" i="20" s="1"/>
  <c r="AD32" i="20"/>
  <c r="AJ32" i="20"/>
  <c r="AK32" i="20"/>
  <c r="AL32" i="20"/>
  <c r="AM32" i="20"/>
  <c r="BJ32" i="20"/>
  <c r="BK32" i="20"/>
  <c r="BL32" i="20"/>
  <c r="O33" i="20"/>
  <c r="AD33" i="20"/>
  <c r="AG33" i="20"/>
  <c r="AJ33" i="20"/>
  <c r="AK33" i="20"/>
  <c r="AL33" i="20"/>
  <c r="AM33" i="20"/>
  <c r="BJ33" i="20"/>
  <c r="BK33" i="20"/>
  <c r="BL33" i="20"/>
  <c r="BJ34" i="20"/>
  <c r="BK34" i="20"/>
  <c r="BL34" i="20"/>
  <c r="B35" i="20"/>
  <c r="BJ11" i="20" s="1"/>
  <c r="C35" i="20"/>
  <c r="D35" i="20"/>
  <c r="E35" i="20"/>
  <c r="F35" i="20"/>
  <c r="G35" i="20"/>
  <c r="H35" i="20"/>
  <c r="I35" i="20"/>
  <c r="J35" i="20"/>
  <c r="K35" i="20"/>
  <c r="L35" i="20"/>
  <c r="M35" i="20"/>
  <c r="N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B36" i="20"/>
  <c r="BJ12" i="20" s="1"/>
  <c r="C36" i="20"/>
  <c r="D36" i="20"/>
  <c r="E36" i="20"/>
  <c r="F36" i="20"/>
  <c r="G36" i="20"/>
  <c r="H36" i="20"/>
  <c r="I36" i="20"/>
  <c r="J36" i="20"/>
  <c r="K36" i="20"/>
  <c r="L36" i="20"/>
  <c r="M36" i="20"/>
  <c r="N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BJ36" i="20"/>
  <c r="BK36" i="20"/>
  <c r="BL36" i="20"/>
  <c r="B37" i="20"/>
  <c r="BJ13" i="20" s="1"/>
  <c r="C37" i="20"/>
  <c r="D37" i="20"/>
  <c r="E37" i="20"/>
  <c r="F37" i="20"/>
  <c r="G37" i="20"/>
  <c r="H37" i="20"/>
  <c r="I37" i="20"/>
  <c r="J37" i="20"/>
  <c r="K37" i="20"/>
  <c r="L37" i="20"/>
  <c r="M37" i="20"/>
  <c r="N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BJ37" i="20"/>
  <c r="BK37" i="20"/>
  <c r="BL37" i="20"/>
  <c r="B38" i="20"/>
  <c r="BJ14" i="20" s="1"/>
  <c r="C38" i="20"/>
  <c r="D38" i="20"/>
  <c r="E38" i="20"/>
  <c r="F38" i="20"/>
  <c r="G38" i="20"/>
  <c r="H38" i="20"/>
  <c r="I38" i="20"/>
  <c r="J38" i="20"/>
  <c r="K38" i="20"/>
  <c r="L38" i="20"/>
  <c r="M38" i="20"/>
  <c r="N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BJ38" i="20"/>
  <c r="BM38" i="20" s="1"/>
  <c r="BK38" i="20"/>
  <c r="BL38" i="20"/>
  <c r="AX39" i="20"/>
  <c r="BJ39" i="20"/>
  <c r="BK39" i="20"/>
  <c r="BL39" i="20"/>
  <c r="S41" i="20"/>
  <c r="BJ41" i="20"/>
  <c r="BK41" i="20"/>
  <c r="BL41" i="20"/>
  <c r="BJ42" i="20"/>
  <c r="BK42" i="20"/>
  <c r="BL42" i="20"/>
  <c r="A43" i="20"/>
  <c r="Q43" i="20"/>
  <c r="AR43" i="20"/>
  <c r="BJ43" i="20"/>
  <c r="BK43" i="20"/>
  <c r="BL43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BJ44" i="20"/>
  <c r="BK44" i="20"/>
  <c r="BL44" i="20"/>
  <c r="O45" i="20"/>
  <c r="AG80" i="20" s="1"/>
  <c r="AD45" i="20"/>
  <c r="O46" i="20"/>
  <c r="AG81" i="20" s="1"/>
  <c r="AD46" i="20"/>
  <c r="O47" i="20"/>
  <c r="AG82" i="20" s="1"/>
  <c r="AD47" i="20"/>
  <c r="O48" i="20"/>
  <c r="AG83" i="20" s="1"/>
  <c r="AD48" i="20"/>
  <c r="O49" i="20"/>
  <c r="AG84" i="20" s="1"/>
  <c r="AD49" i="20"/>
  <c r="O50" i="20"/>
  <c r="AG85" i="20" s="1"/>
  <c r="AD50" i="20"/>
  <c r="O51" i="20"/>
  <c r="AD51" i="20"/>
  <c r="O52" i="20"/>
  <c r="AD52" i="20"/>
  <c r="O53" i="20"/>
  <c r="AG88" i="20" s="1"/>
  <c r="AD53" i="20"/>
  <c r="O54" i="20"/>
  <c r="AG89" i="20" s="1"/>
  <c r="AD54" i="20"/>
  <c r="O55" i="20"/>
  <c r="AD55" i="20"/>
  <c r="O56" i="20"/>
  <c r="AG91" i="20" s="1"/>
  <c r="AD56" i="20"/>
  <c r="O57" i="20"/>
  <c r="AG92" i="20" s="1"/>
  <c r="AD57" i="20"/>
  <c r="O58" i="20"/>
  <c r="AD58" i="20"/>
  <c r="O59" i="20"/>
  <c r="AG94" i="20" s="1"/>
  <c r="AD59" i="20"/>
  <c r="O60" i="20"/>
  <c r="AD60" i="20"/>
  <c r="O61" i="20"/>
  <c r="AD61" i="20"/>
  <c r="O62" i="20"/>
  <c r="AG97" i="20" s="1"/>
  <c r="AD62" i="20"/>
  <c r="O63" i="20"/>
  <c r="AD63" i="20"/>
  <c r="O64" i="20"/>
  <c r="AG99" i="20" s="1"/>
  <c r="AD64" i="20"/>
  <c r="O65" i="20"/>
  <c r="AG100" i="20" s="1"/>
  <c r="AD65" i="20"/>
  <c r="O66" i="20"/>
  <c r="AD66" i="20"/>
  <c r="O67" i="20"/>
  <c r="AG102" i="20" s="1"/>
  <c r="AD67" i="20"/>
  <c r="O68" i="20"/>
  <c r="AD68" i="20"/>
  <c r="B70" i="20"/>
  <c r="BJ81" i="20" s="1"/>
  <c r="C70" i="20"/>
  <c r="D70" i="20"/>
  <c r="E70" i="20"/>
  <c r="F70" i="20"/>
  <c r="G70" i="20"/>
  <c r="H70" i="20"/>
  <c r="I70" i="20"/>
  <c r="J70" i="20"/>
  <c r="K70" i="20"/>
  <c r="L70" i="20"/>
  <c r="M70" i="20"/>
  <c r="N70" i="20"/>
  <c r="R70" i="20"/>
  <c r="S70" i="20"/>
  <c r="T70" i="20"/>
  <c r="U70" i="20"/>
  <c r="V70" i="20"/>
  <c r="W70" i="20"/>
  <c r="X70" i="20"/>
  <c r="Y70" i="20"/>
  <c r="Z70" i="20"/>
  <c r="AA70" i="20"/>
  <c r="AB70" i="20"/>
  <c r="AC70" i="20"/>
  <c r="AD70" i="20"/>
  <c r="B71" i="20"/>
  <c r="BJ82" i="20" s="1"/>
  <c r="C71" i="20"/>
  <c r="D71" i="20"/>
  <c r="E71" i="20"/>
  <c r="F71" i="20"/>
  <c r="G71" i="20"/>
  <c r="H71" i="20"/>
  <c r="I71" i="20"/>
  <c r="J71" i="20"/>
  <c r="K71" i="20"/>
  <c r="L71" i="20"/>
  <c r="M71" i="20"/>
  <c r="N71" i="20"/>
  <c r="R71" i="20"/>
  <c r="S71" i="20"/>
  <c r="T71" i="20"/>
  <c r="U71" i="20"/>
  <c r="V71" i="20"/>
  <c r="W71" i="20"/>
  <c r="X71" i="20"/>
  <c r="Y71" i="20"/>
  <c r="Z71" i="20"/>
  <c r="AA71" i="20"/>
  <c r="AB71" i="20"/>
  <c r="AC71" i="20"/>
  <c r="B72" i="20"/>
  <c r="BJ83" i="20" s="1"/>
  <c r="C72" i="20"/>
  <c r="D72" i="20"/>
  <c r="E72" i="20"/>
  <c r="F72" i="20"/>
  <c r="G72" i="20"/>
  <c r="H72" i="20"/>
  <c r="I72" i="20"/>
  <c r="J72" i="20"/>
  <c r="K72" i="20"/>
  <c r="L72" i="20"/>
  <c r="M72" i="20"/>
  <c r="N72" i="20"/>
  <c r="R72" i="20"/>
  <c r="S72" i="20"/>
  <c r="T72" i="20"/>
  <c r="U72" i="20"/>
  <c r="V72" i="20"/>
  <c r="W72" i="20"/>
  <c r="X72" i="20"/>
  <c r="Y72" i="20"/>
  <c r="Z72" i="20"/>
  <c r="AA72" i="20"/>
  <c r="AB72" i="20"/>
  <c r="AC72" i="20"/>
  <c r="B73" i="20"/>
  <c r="BJ84" i="20" s="1"/>
  <c r="C73" i="20"/>
  <c r="D73" i="20"/>
  <c r="BK84" i="20" s="1"/>
  <c r="E73" i="20"/>
  <c r="F73" i="20"/>
  <c r="G73" i="20"/>
  <c r="H73" i="20"/>
  <c r="I73" i="20"/>
  <c r="J73" i="20"/>
  <c r="K73" i="20"/>
  <c r="L73" i="20"/>
  <c r="M73" i="20"/>
  <c r="N73" i="20"/>
  <c r="R73" i="20"/>
  <c r="S73" i="20"/>
  <c r="T73" i="20"/>
  <c r="U73" i="20"/>
  <c r="V73" i="20"/>
  <c r="W73" i="20"/>
  <c r="X73" i="20"/>
  <c r="Y73" i="20"/>
  <c r="Z73" i="20"/>
  <c r="AA73" i="20"/>
  <c r="AB73" i="20"/>
  <c r="AC73" i="20"/>
  <c r="AX74" i="20"/>
  <c r="C76" i="20"/>
  <c r="S76" i="20"/>
  <c r="AH76" i="20"/>
  <c r="AS76" i="20"/>
  <c r="BB76" i="20"/>
  <c r="BJ76" i="20"/>
  <c r="A78" i="20"/>
  <c r="Q78" i="20"/>
  <c r="Q148" i="20" s="1"/>
  <c r="AG78" i="20"/>
  <c r="AH78" i="20" s="1"/>
  <c r="AR78" i="20"/>
  <c r="BA78" i="20"/>
  <c r="BB78" i="20" s="1"/>
  <c r="R79" i="20"/>
  <c r="S79" i="20"/>
  <c r="T79" i="20"/>
  <c r="U79" i="20"/>
  <c r="V79" i="20"/>
  <c r="W79" i="20"/>
  <c r="X79" i="20"/>
  <c r="Y79" i="20"/>
  <c r="Z79" i="20"/>
  <c r="AA79" i="20"/>
  <c r="AB79" i="20"/>
  <c r="AC79" i="20"/>
  <c r="BA79" i="20"/>
  <c r="O80" i="20"/>
  <c r="AH10" i="20" s="1"/>
  <c r="AD80" i="20"/>
  <c r="AJ80" i="20"/>
  <c r="AK80" i="20"/>
  <c r="AL80" i="20"/>
  <c r="AM80" i="20"/>
  <c r="BD80" i="20"/>
  <c r="BE80" i="20"/>
  <c r="BF80" i="20"/>
  <c r="BG80" i="20"/>
  <c r="BI80" i="20"/>
  <c r="BI85" i="20" s="1"/>
  <c r="BI90" i="20" s="1"/>
  <c r="BI95" i="20" s="1"/>
  <c r="BI100" i="20" s="1"/>
  <c r="BI105" i="20" s="1"/>
  <c r="BI110" i="20" s="1"/>
  <c r="O81" i="20"/>
  <c r="AH11" i="20" s="1"/>
  <c r="AD81" i="20"/>
  <c r="AJ81" i="20"/>
  <c r="AK81" i="20"/>
  <c r="AL81" i="20"/>
  <c r="AM81" i="20"/>
  <c r="AZ81" i="20"/>
  <c r="BD81" i="20"/>
  <c r="BE81" i="20"/>
  <c r="BF81" i="20"/>
  <c r="BG81" i="20"/>
  <c r="O82" i="20"/>
  <c r="AH12" i="20" s="1"/>
  <c r="AD82" i="20"/>
  <c r="AJ82" i="20"/>
  <c r="AK82" i="20"/>
  <c r="AL82" i="20"/>
  <c r="AM82" i="20"/>
  <c r="AZ82" i="20"/>
  <c r="BD82" i="20"/>
  <c r="BE82" i="20"/>
  <c r="BF82" i="20"/>
  <c r="BG82" i="20"/>
  <c r="O83" i="20"/>
  <c r="AH13" i="20" s="1"/>
  <c r="AD83" i="20"/>
  <c r="AJ83" i="20"/>
  <c r="AK83" i="20"/>
  <c r="AL83" i="20"/>
  <c r="AM83" i="20"/>
  <c r="AZ83" i="20"/>
  <c r="BD83" i="20"/>
  <c r="BE83" i="20"/>
  <c r="BF83" i="20"/>
  <c r="BG83" i="20"/>
  <c r="O84" i="20"/>
  <c r="AH14" i="20" s="1"/>
  <c r="AD84" i="20"/>
  <c r="AJ84" i="20"/>
  <c r="AK84" i="20"/>
  <c r="AL84" i="20"/>
  <c r="AM84" i="20"/>
  <c r="O85" i="20"/>
  <c r="AH15" i="20" s="1"/>
  <c r="AD85" i="20"/>
  <c r="AJ85" i="20"/>
  <c r="AK85" i="20"/>
  <c r="AL85" i="20"/>
  <c r="AM85" i="20"/>
  <c r="O86" i="20"/>
  <c r="AH16" i="20" s="1"/>
  <c r="AD86" i="20"/>
  <c r="AG86" i="20"/>
  <c r="AJ86" i="20"/>
  <c r="AK86" i="20"/>
  <c r="AL86" i="20"/>
  <c r="AM86" i="20"/>
  <c r="O87" i="20"/>
  <c r="AH17" i="20" s="1"/>
  <c r="AD87" i="20"/>
  <c r="AJ87" i="20"/>
  <c r="AK87" i="20"/>
  <c r="AL87" i="20"/>
  <c r="AM87" i="20"/>
  <c r="O88" i="20"/>
  <c r="AH18" i="20" s="1"/>
  <c r="AD88" i="20"/>
  <c r="AJ88" i="20"/>
  <c r="AK88" i="20"/>
  <c r="AL88" i="20"/>
  <c r="AM88" i="20"/>
  <c r="O89" i="20"/>
  <c r="AH19" i="20" s="1"/>
  <c r="AD89" i="20"/>
  <c r="AJ89" i="20"/>
  <c r="AK89" i="20"/>
  <c r="AL89" i="20"/>
  <c r="AM89" i="20"/>
  <c r="O90" i="20"/>
  <c r="AH20" i="20" s="1"/>
  <c r="AD90" i="20"/>
  <c r="AG90" i="20"/>
  <c r="AJ90" i="20"/>
  <c r="AK90" i="20"/>
  <c r="AL90" i="20"/>
  <c r="AM90" i="20"/>
  <c r="O91" i="20"/>
  <c r="AH21" i="20" s="1"/>
  <c r="AD91" i="20"/>
  <c r="AJ91" i="20"/>
  <c r="AK91" i="20"/>
  <c r="AL91" i="20"/>
  <c r="AM91" i="20"/>
  <c r="O92" i="20"/>
  <c r="AH22" i="20" s="1"/>
  <c r="AD92" i="20"/>
  <c r="AJ92" i="20"/>
  <c r="AK92" i="20"/>
  <c r="AL92" i="20"/>
  <c r="AM92" i="20"/>
  <c r="O93" i="20"/>
  <c r="AH23" i="20" s="1"/>
  <c r="AD93" i="20"/>
  <c r="AG93" i="20"/>
  <c r="AJ93" i="20"/>
  <c r="AK93" i="20"/>
  <c r="AL93" i="20"/>
  <c r="AM93" i="20"/>
  <c r="O94" i="20"/>
  <c r="AH24" i="20" s="1"/>
  <c r="AD94" i="20"/>
  <c r="AJ94" i="20"/>
  <c r="AK94" i="20"/>
  <c r="AL94" i="20"/>
  <c r="AM94" i="20"/>
  <c r="O95" i="20"/>
  <c r="AH25" i="20" s="1"/>
  <c r="AD95" i="20"/>
  <c r="AG95" i="20"/>
  <c r="AJ95" i="20"/>
  <c r="AK95" i="20"/>
  <c r="AL95" i="20"/>
  <c r="AM95" i="20"/>
  <c r="O96" i="20"/>
  <c r="AH26" i="20" s="1"/>
  <c r="AD96" i="20"/>
  <c r="AG96" i="20"/>
  <c r="AJ96" i="20"/>
  <c r="AK96" i="20"/>
  <c r="AL96" i="20"/>
  <c r="AM96" i="20"/>
  <c r="BJ96" i="20"/>
  <c r="BK96" i="20"/>
  <c r="BL96" i="20"/>
  <c r="O97" i="20"/>
  <c r="AH27" i="20" s="1"/>
  <c r="AD97" i="20"/>
  <c r="AJ97" i="20"/>
  <c r="AK97" i="20"/>
  <c r="AL97" i="20"/>
  <c r="AM97" i="20"/>
  <c r="BJ97" i="20"/>
  <c r="BK97" i="20"/>
  <c r="BL97" i="20"/>
  <c r="O98" i="20"/>
  <c r="AH28" i="20" s="1"/>
  <c r="AD98" i="20"/>
  <c r="AG98" i="20"/>
  <c r="AJ98" i="20"/>
  <c r="AK98" i="20"/>
  <c r="AL98" i="20"/>
  <c r="AM98" i="20"/>
  <c r="BJ98" i="20"/>
  <c r="BK98" i="20"/>
  <c r="BL98" i="20"/>
  <c r="O99" i="20"/>
  <c r="AH29" i="20" s="1"/>
  <c r="AD99" i="20"/>
  <c r="AJ99" i="20"/>
  <c r="AK99" i="20"/>
  <c r="AL99" i="20"/>
  <c r="AM99" i="20"/>
  <c r="BJ99" i="20"/>
  <c r="BK99" i="20"/>
  <c r="BL99" i="20"/>
  <c r="O100" i="20"/>
  <c r="AH30" i="20" s="1"/>
  <c r="AD100" i="20"/>
  <c r="AJ100" i="20"/>
  <c r="AK100" i="20"/>
  <c r="AL100" i="20"/>
  <c r="AM100" i="20"/>
  <c r="O101" i="20"/>
  <c r="AH31" i="20" s="1"/>
  <c r="AD101" i="20"/>
  <c r="AG101" i="20"/>
  <c r="AJ101" i="20"/>
  <c r="AK101" i="20"/>
  <c r="AL101" i="20"/>
  <c r="AM101" i="20"/>
  <c r="BJ101" i="20"/>
  <c r="BK101" i="20"/>
  <c r="BL101" i="20"/>
  <c r="O102" i="20"/>
  <c r="AH32" i="20" s="1"/>
  <c r="AD102" i="20"/>
  <c r="AJ102" i="20"/>
  <c r="AK102" i="20"/>
  <c r="AL102" i="20"/>
  <c r="AM102" i="20"/>
  <c r="BJ102" i="20"/>
  <c r="BK102" i="20"/>
  <c r="BL102" i="20"/>
  <c r="O103" i="20"/>
  <c r="AH33" i="20" s="1"/>
  <c r="AD103" i="20"/>
  <c r="AG103" i="20"/>
  <c r="AJ103" i="20"/>
  <c r="AK103" i="20"/>
  <c r="AL103" i="20"/>
  <c r="AM103" i="20"/>
  <c r="BJ103" i="20"/>
  <c r="BK103" i="20"/>
  <c r="BL103" i="20"/>
  <c r="BJ104" i="20"/>
  <c r="BK104" i="20"/>
  <c r="BL104" i="20"/>
  <c r="B105" i="20"/>
  <c r="BJ16" i="20" s="1"/>
  <c r="C105" i="20"/>
  <c r="D105" i="20"/>
  <c r="E105" i="20"/>
  <c r="F105" i="20"/>
  <c r="G105" i="20"/>
  <c r="H105" i="20"/>
  <c r="I105" i="20"/>
  <c r="J105" i="20"/>
  <c r="K105" i="20"/>
  <c r="L105" i="20"/>
  <c r="M105" i="20"/>
  <c r="N105" i="20"/>
  <c r="R105" i="20"/>
  <c r="S105" i="20"/>
  <c r="T105" i="20"/>
  <c r="U105" i="20"/>
  <c r="V105" i="20"/>
  <c r="W105" i="20"/>
  <c r="X105" i="20"/>
  <c r="Y105" i="20"/>
  <c r="Z105" i="20"/>
  <c r="AA105" i="20"/>
  <c r="AB105" i="20"/>
  <c r="AC105" i="20"/>
  <c r="B106" i="20"/>
  <c r="BJ17" i="20" s="1"/>
  <c r="C106" i="20"/>
  <c r="D106" i="20"/>
  <c r="E106" i="20"/>
  <c r="F106" i="20"/>
  <c r="G106" i="20"/>
  <c r="H106" i="20"/>
  <c r="I106" i="20"/>
  <c r="J106" i="20"/>
  <c r="K106" i="20"/>
  <c r="L106" i="20"/>
  <c r="M106" i="20"/>
  <c r="N106" i="20"/>
  <c r="R106" i="20"/>
  <c r="S106" i="20"/>
  <c r="T106" i="20"/>
  <c r="U106" i="20"/>
  <c r="V106" i="20"/>
  <c r="W106" i="20"/>
  <c r="X106" i="20"/>
  <c r="Y106" i="20"/>
  <c r="Z106" i="20"/>
  <c r="AA106" i="20"/>
  <c r="AB106" i="20"/>
  <c r="AC106" i="20"/>
  <c r="BJ106" i="20"/>
  <c r="BK106" i="20"/>
  <c r="BL106" i="20"/>
  <c r="B107" i="20"/>
  <c r="BJ18" i="20" s="1"/>
  <c r="C107" i="20"/>
  <c r="D107" i="20"/>
  <c r="E107" i="20"/>
  <c r="F107" i="20"/>
  <c r="G107" i="20"/>
  <c r="H107" i="20"/>
  <c r="I107" i="20"/>
  <c r="J107" i="20"/>
  <c r="K107" i="20"/>
  <c r="L107" i="20"/>
  <c r="M107" i="20"/>
  <c r="N107" i="20"/>
  <c r="R107" i="20"/>
  <c r="S107" i="20"/>
  <c r="T107" i="20"/>
  <c r="U107" i="20"/>
  <c r="V107" i="20"/>
  <c r="W107" i="20"/>
  <c r="X107" i="20"/>
  <c r="Y107" i="20"/>
  <c r="Z107" i="20"/>
  <c r="AA107" i="20"/>
  <c r="AB107" i="20"/>
  <c r="AC107" i="20"/>
  <c r="AL107" i="20"/>
  <c r="BJ107" i="20"/>
  <c r="BK107" i="20"/>
  <c r="BL107" i="20"/>
  <c r="B108" i="20"/>
  <c r="BJ19" i="20" s="1"/>
  <c r="C108" i="20"/>
  <c r="D108" i="20"/>
  <c r="E108" i="20"/>
  <c r="F108" i="20"/>
  <c r="G108" i="20"/>
  <c r="H108" i="20"/>
  <c r="I108" i="20"/>
  <c r="J108" i="20"/>
  <c r="K108" i="20"/>
  <c r="L108" i="20"/>
  <c r="M108" i="20"/>
  <c r="N108" i="20"/>
  <c r="R108" i="20"/>
  <c r="S108" i="20"/>
  <c r="T108" i="20"/>
  <c r="U108" i="20"/>
  <c r="V108" i="20"/>
  <c r="W108" i="20"/>
  <c r="X108" i="20"/>
  <c r="Y108" i="20"/>
  <c r="Z108" i="20"/>
  <c r="AA108" i="20"/>
  <c r="AB108" i="20"/>
  <c r="AC108" i="20"/>
  <c r="BJ108" i="20"/>
  <c r="BK108" i="20"/>
  <c r="BL108" i="20"/>
  <c r="AX109" i="20"/>
  <c r="BJ109" i="20"/>
  <c r="BK109" i="20"/>
  <c r="BL109" i="20"/>
  <c r="C111" i="20"/>
  <c r="S111" i="20"/>
  <c r="BJ111" i="20"/>
  <c r="BK111" i="20"/>
  <c r="BL111" i="20"/>
  <c r="BJ112" i="20"/>
  <c r="BK112" i="20"/>
  <c r="BL112" i="20"/>
  <c r="A113" i="20"/>
  <c r="A183" i="20" s="1"/>
  <c r="Q113" i="20"/>
  <c r="AR113" i="20"/>
  <c r="BJ113" i="20"/>
  <c r="BK113" i="20"/>
  <c r="BL113" i="20"/>
  <c r="R114" i="20"/>
  <c r="S114" i="20"/>
  <c r="T114" i="20"/>
  <c r="U114" i="20"/>
  <c r="V114" i="20"/>
  <c r="W114" i="20"/>
  <c r="X114" i="20"/>
  <c r="Y114" i="20"/>
  <c r="Z114" i="20"/>
  <c r="AA114" i="20"/>
  <c r="AB114" i="20"/>
  <c r="AC114" i="20"/>
  <c r="BJ114" i="20"/>
  <c r="BK114" i="20"/>
  <c r="BL114" i="20"/>
  <c r="O115" i="20"/>
  <c r="AH80" i="20" s="1"/>
  <c r="AD115" i="20"/>
  <c r="O116" i="20"/>
  <c r="AH81" i="20" s="1"/>
  <c r="AD116" i="20"/>
  <c r="AD143" i="20" s="1"/>
  <c r="O117" i="20"/>
  <c r="AH82" i="20" s="1"/>
  <c r="AD117" i="20"/>
  <c r="O118" i="20"/>
  <c r="AH83" i="20" s="1"/>
  <c r="AD118" i="20"/>
  <c r="O119" i="20"/>
  <c r="AH84" i="20" s="1"/>
  <c r="AD119" i="20"/>
  <c r="O120" i="20"/>
  <c r="AH85" i="20" s="1"/>
  <c r="AD120" i="20"/>
  <c r="O121" i="20"/>
  <c r="AD121" i="20"/>
  <c r="O122" i="20"/>
  <c r="AD122" i="20"/>
  <c r="O123" i="20"/>
  <c r="AH88" i="20" s="1"/>
  <c r="AD123" i="20"/>
  <c r="O124" i="20"/>
  <c r="AH89" i="20" s="1"/>
  <c r="AD124" i="20"/>
  <c r="O125" i="20"/>
  <c r="AH90" i="20" s="1"/>
  <c r="AD125" i="20"/>
  <c r="O126" i="20"/>
  <c r="AH91" i="20" s="1"/>
  <c r="AD126" i="20"/>
  <c r="O127" i="20"/>
  <c r="AH92" i="20" s="1"/>
  <c r="AD127" i="20"/>
  <c r="O128" i="20"/>
  <c r="AH93" i="20" s="1"/>
  <c r="AD128" i="20"/>
  <c r="O129" i="20"/>
  <c r="AH94" i="20" s="1"/>
  <c r="AD129" i="20"/>
  <c r="O130" i="20"/>
  <c r="AH95" i="20" s="1"/>
  <c r="AD130" i="20"/>
  <c r="O131" i="20"/>
  <c r="AH96" i="20" s="1"/>
  <c r="AD131" i="20"/>
  <c r="O132" i="20"/>
  <c r="AH97" i="20" s="1"/>
  <c r="AD132" i="20"/>
  <c r="O133" i="20"/>
  <c r="AH98" i="20" s="1"/>
  <c r="AD133" i="20"/>
  <c r="O134" i="20"/>
  <c r="AH99" i="20" s="1"/>
  <c r="AD134" i="20"/>
  <c r="O135" i="20"/>
  <c r="AH100" i="20" s="1"/>
  <c r="AD135" i="20"/>
  <c r="O136" i="20"/>
  <c r="AH101" i="20" s="1"/>
  <c r="AD136" i="20"/>
  <c r="O137" i="20"/>
  <c r="AH102" i="20" s="1"/>
  <c r="AD137" i="20"/>
  <c r="O138" i="20"/>
  <c r="AH103" i="20" s="1"/>
  <c r="AD138" i="20"/>
  <c r="B140" i="20"/>
  <c r="BJ86" i="20" s="1"/>
  <c r="C140" i="20"/>
  <c r="D140" i="20"/>
  <c r="E140" i="20"/>
  <c r="F140" i="20"/>
  <c r="G140" i="20"/>
  <c r="H140" i="20"/>
  <c r="I140" i="20"/>
  <c r="J140" i="20"/>
  <c r="K140" i="20"/>
  <c r="L140" i="20"/>
  <c r="M140" i="20"/>
  <c r="N140" i="20"/>
  <c r="R140" i="20"/>
  <c r="S140" i="20"/>
  <c r="T140" i="20"/>
  <c r="U140" i="20"/>
  <c r="V140" i="20"/>
  <c r="W140" i="20"/>
  <c r="X140" i="20"/>
  <c r="Y140" i="20"/>
  <c r="Z140" i="20"/>
  <c r="AA140" i="20"/>
  <c r="AB140" i="20"/>
  <c r="AC140" i="20"/>
  <c r="B141" i="20"/>
  <c r="BJ87" i="20" s="1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O141" i="20"/>
  <c r="R141" i="20"/>
  <c r="S141" i="20"/>
  <c r="T141" i="20"/>
  <c r="U141" i="20"/>
  <c r="V141" i="20"/>
  <c r="W141" i="20"/>
  <c r="X141" i="20"/>
  <c r="Y141" i="20"/>
  <c r="Z141" i="20"/>
  <c r="AA141" i="20"/>
  <c r="AB141" i="20"/>
  <c r="AC141" i="20"/>
  <c r="B142" i="20"/>
  <c r="BJ88" i="20" s="1"/>
  <c r="C142" i="20"/>
  <c r="D142" i="20"/>
  <c r="E142" i="20"/>
  <c r="F142" i="20"/>
  <c r="G142" i="20"/>
  <c r="H142" i="20"/>
  <c r="I142" i="20"/>
  <c r="J142" i="20"/>
  <c r="K142" i="20"/>
  <c r="L142" i="20"/>
  <c r="M142" i="20"/>
  <c r="N142" i="20"/>
  <c r="R142" i="20"/>
  <c r="S142" i="20"/>
  <c r="T142" i="20"/>
  <c r="U142" i="20"/>
  <c r="V142" i="20"/>
  <c r="W142" i="20"/>
  <c r="X142" i="20"/>
  <c r="Y142" i="20"/>
  <c r="Z142" i="20"/>
  <c r="AA142" i="20"/>
  <c r="AB142" i="20"/>
  <c r="AC142" i="20"/>
  <c r="B143" i="20"/>
  <c r="BJ89" i="20" s="1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O143" i="20"/>
  <c r="R143" i="20"/>
  <c r="S143" i="20"/>
  <c r="T143" i="20"/>
  <c r="U143" i="20"/>
  <c r="V143" i="20"/>
  <c r="W143" i="20"/>
  <c r="X143" i="20"/>
  <c r="Y143" i="20"/>
  <c r="Z143" i="20"/>
  <c r="AA143" i="20"/>
  <c r="AB143" i="20"/>
  <c r="AC143" i="20"/>
  <c r="AX144" i="20"/>
  <c r="C146" i="20"/>
  <c r="S146" i="20"/>
  <c r="A148" i="20"/>
  <c r="R149" i="20"/>
  <c r="S149" i="20"/>
  <c r="T149" i="20"/>
  <c r="U149" i="20"/>
  <c r="V149" i="20"/>
  <c r="W149" i="20"/>
  <c r="X149" i="20"/>
  <c r="Y149" i="20"/>
  <c r="Z149" i="20"/>
  <c r="AA149" i="20"/>
  <c r="AB149" i="20"/>
  <c r="AC149" i="20"/>
  <c r="O150" i="20"/>
  <c r="AI10" i="20" s="1"/>
  <c r="AD150" i="20"/>
  <c r="AD178" i="20" s="1"/>
  <c r="O151" i="20"/>
  <c r="AD151" i="20"/>
  <c r="O152" i="20"/>
  <c r="AI12" i="20" s="1"/>
  <c r="AD152" i="20"/>
  <c r="O153" i="20"/>
  <c r="AI13" i="20" s="1"/>
  <c r="AD153" i="20"/>
  <c r="O154" i="20"/>
  <c r="AI14" i="20" s="1"/>
  <c r="AD154" i="20"/>
  <c r="O155" i="20"/>
  <c r="AI15" i="20" s="1"/>
  <c r="AD155" i="20"/>
  <c r="O156" i="20"/>
  <c r="AI16" i="20" s="1"/>
  <c r="AD156" i="20"/>
  <c r="O157" i="20"/>
  <c r="AD157" i="20"/>
  <c r="O158" i="20"/>
  <c r="AI18" i="20" s="1"/>
  <c r="AD158" i="20"/>
  <c r="O159" i="20"/>
  <c r="AI19" i="20" s="1"/>
  <c r="AD159" i="20"/>
  <c r="O160" i="20"/>
  <c r="AI20" i="20" s="1"/>
  <c r="AD160" i="20"/>
  <c r="O161" i="20"/>
  <c r="AI21" i="20" s="1"/>
  <c r="AD161" i="20"/>
  <c r="O162" i="20"/>
  <c r="AI22" i="20" s="1"/>
  <c r="AD162" i="20"/>
  <c r="O163" i="20"/>
  <c r="AI23" i="20" s="1"/>
  <c r="AD163" i="20"/>
  <c r="O164" i="20"/>
  <c r="AI24" i="20" s="1"/>
  <c r="AD164" i="20"/>
  <c r="O165" i="20"/>
  <c r="AI25" i="20" s="1"/>
  <c r="AD165" i="20"/>
  <c r="O166" i="20"/>
  <c r="AI26" i="20" s="1"/>
  <c r="AD166" i="20"/>
  <c r="O167" i="20"/>
  <c r="AI27" i="20" s="1"/>
  <c r="AD167" i="20"/>
  <c r="O168" i="20"/>
  <c r="AI28" i="20" s="1"/>
  <c r="AD168" i="20"/>
  <c r="O169" i="20"/>
  <c r="AI29" i="20" s="1"/>
  <c r="AD169" i="20"/>
  <c r="O170" i="20"/>
  <c r="AI30" i="20" s="1"/>
  <c r="AD170" i="20"/>
  <c r="O171" i="20"/>
  <c r="AI31" i="20" s="1"/>
  <c r="AD171" i="20"/>
  <c r="O172" i="20"/>
  <c r="AI32" i="20" s="1"/>
  <c r="AD172" i="20"/>
  <c r="O173" i="20"/>
  <c r="AI33" i="20" s="1"/>
  <c r="AD173" i="20"/>
  <c r="B175" i="20"/>
  <c r="BJ21" i="20" s="1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R175" i="20"/>
  <c r="S175" i="20"/>
  <c r="T175" i="20"/>
  <c r="U175" i="20"/>
  <c r="V175" i="20"/>
  <c r="W175" i="20"/>
  <c r="X175" i="20"/>
  <c r="Y175" i="20"/>
  <c r="Z175" i="20"/>
  <c r="AA175" i="20"/>
  <c r="AB175" i="20"/>
  <c r="AC175" i="20"/>
  <c r="B176" i="20"/>
  <c r="BJ22" i="20" s="1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R176" i="20"/>
  <c r="S176" i="20"/>
  <c r="T176" i="20"/>
  <c r="U176" i="20"/>
  <c r="V176" i="20"/>
  <c r="W176" i="20"/>
  <c r="X176" i="20"/>
  <c r="Y176" i="20"/>
  <c r="Z176" i="20"/>
  <c r="AA176" i="20"/>
  <c r="AB176" i="20"/>
  <c r="AC176" i="20"/>
  <c r="AD176" i="20"/>
  <c r="B177" i="20"/>
  <c r="BJ23" i="20" s="1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R177" i="20"/>
  <c r="S177" i="20"/>
  <c r="T177" i="20"/>
  <c r="U177" i="20"/>
  <c r="V177" i="20"/>
  <c r="W177" i="20"/>
  <c r="X177" i="20"/>
  <c r="Y177" i="20"/>
  <c r="Z177" i="20"/>
  <c r="AA177" i="20"/>
  <c r="AB177" i="20"/>
  <c r="AC177" i="20"/>
  <c r="B178" i="20"/>
  <c r="BJ24" i="20" s="1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R178" i="20"/>
  <c r="S178" i="20"/>
  <c r="T178" i="20"/>
  <c r="U178" i="20"/>
  <c r="V178" i="20"/>
  <c r="W178" i="20"/>
  <c r="X178" i="20"/>
  <c r="Y178" i="20"/>
  <c r="Z178" i="20"/>
  <c r="AA178" i="20"/>
  <c r="AB178" i="20"/>
  <c r="AC178" i="20"/>
  <c r="C181" i="20"/>
  <c r="S181" i="20"/>
  <c r="Q183" i="20"/>
  <c r="R184" i="20"/>
  <c r="S184" i="20"/>
  <c r="T184" i="20"/>
  <c r="U184" i="20"/>
  <c r="V184" i="20"/>
  <c r="W184" i="20"/>
  <c r="X184" i="20"/>
  <c r="Y184" i="20"/>
  <c r="Z184" i="20"/>
  <c r="AA184" i="20"/>
  <c r="AB184" i="20"/>
  <c r="AC184" i="20"/>
  <c r="O185" i="20"/>
  <c r="AI80" i="20" s="1"/>
  <c r="AD185" i="20"/>
  <c r="O186" i="20"/>
  <c r="AI81" i="20" s="1"/>
  <c r="AD186" i="20"/>
  <c r="O187" i="20"/>
  <c r="AI82" i="20" s="1"/>
  <c r="AD187" i="20"/>
  <c r="O188" i="20"/>
  <c r="AI83" i="20" s="1"/>
  <c r="AD188" i="20"/>
  <c r="O189" i="20"/>
  <c r="AI84" i="20" s="1"/>
  <c r="AD189" i="20"/>
  <c r="O190" i="20"/>
  <c r="AI85" i="20" s="1"/>
  <c r="AD190" i="20"/>
  <c r="O191" i="20"/>
  <c r="AI86" i="20" s="1"/>
  <c r="AD191" i="20"/>
  <c r="O192" i="20"/>
  <c r="AI87" i="20" s="1"/>
  <c r="AD192" i="20"/>
  <c r="O193" i="20"/>
  <c r="AI88" i="20" s="1"/>
  <c r="AD193" i="20"/>
  <c r="O194" i="20"/>
  <c r="AI89" i="20" s="1"/>
  <c r="AD194" i="20"/>
  <c r="O195" i="20"/>
  <c r="AI90" i="20" s="1"/>
  <c r="AD195" i="20"/>
  <c r="O196" i="20"/>
  <c r="AI91" i="20" s="1"/>
  <c r="AD196" i="20"/>
  <c r="O197" i="20"/>
  <c r="AI92" i="20" s="1"/>
  <c r="AD197" i="20"/>
  <c r="O198" i="20"/>
  <c r="AI93" i="20" s="1"/>
  <c r="AD198" i="20"/>
  <c r="O199" i="20"/>
  <c r="AI94" i="20" s="1"/>
  <c r="AD199" i="20"/>
  <c r="O200" i="20"/>
  <c r="AI95" i="20" s="1"/>
  <c r="AD200" i="20"/>
  <c r="O201" i="20"/>
  <c r="AI96" i="20" s="1"/>
  <c r="AD201" i="20"/>
  <c r="O202" i="20"/>
  <c r="AI97" i="20" s="1"/>
  <c r="AD202" i="20"/>
  <c r="O203" i="20"/>
  <c r="AI98" i="20" s="1"/>
  <c r="AD203" i="20"/>
  <c r="O204" i="20"/>
  <c r="AI99" i="20" s="1"/>
  <c r="AD204" i="20"/>
  <c r="O205" i="20"/>
  <c r="AI100" i="20" s="1"/>
  <c r="AD205" i="20"/>
  <c r="O206" i="20"/>
  <c r="AI101" i="20" s="1"/>
  <c r="AD206" i="20"/>
  <c r="O207" i="20"/>
  <c r="AI102" i="20" s="1"/>
  <c r="AD207" i="20"/>
  <c r="O208" i="20"/>
  <c r="AI103" i="20" s="1"/>
  <c r="AD208" i="20"/>
  <c r="B210" i="20"/>
  <c r="BJ91" i="20" s="1"/>
  <c r="C210" i="20"/>
  <c r="D210" i="20"/>
  <c r="E210" i="20"/>
  <c r="F210" i="20"/>
  <c r="G210" i="20"/>
  <c r="H210" i="20"/>
  <c r="I210" i="20"/>
  <c r="J210" i="20"/>
  <c r="K210" i="20"/>
  <c r="L210" i="20"/>
  <c r="M210" i="20"/>
  <c r="N210" i="20"/>
  <c r="R210" i="20"/>
  <c r="S210" i="20"/>
  <c r="T210" i="20"/>
  <c r="U210" i="20"/>
  <c r="V210" i="20"/>
  <c r="W210" i="20"/>
  <c r="X210" i="20"/>
  <c r="Y210" i="20"/>
  <c r="Z210" i="20"/>
  <c r="AA210" i="20"/>
  <c r="AB210" i="20"/>
  <c r="AC210" i="20"/>
  <c r="B211" i="20"/>
  <c r="BJ92" i="20" s="1"/>
  <c r="C211" i="20"/>
  <c r="D211" i="20"/>
  <c r="E211" i="20"/>
  <c r="F211" i="20"/>
  <c r="G211" i="20"/>
  <c r="H211" i="20"/>
  <c r="I211" i="20"/>
  <c r="J211" i="20"/>
  <c r="K211" i="20"/>
  <c r="L211" i="20"/>
  <c r="M211" i="20"/>
  <c r="N211" i="20"/>
  <c r="O211" i="20"/>
  <c r="R211" i="20"/>
  <c r="S211" i="20"/>
  <c r="T211" i="20"/>
  <c r="U211" i="20"/>
  <c r="V211" i="20"/>
  <c r="W211" i="20"/>
  <c r="X211" i="20"/>
  <c r="Y211" i="20"/>
  <c r="Z211" i="20"/>
  <c r="AA211" i="20"/>
  <c r="AB211" i="20"/>
  <c r="AC211" i="20"/>
  <c r="B212" i="20"/>
  <c r="BJ93" i="20" s="1"/>
  <c r="C212" i="20"/>
  <c r="D212" i="20"/>
  <c r="E212" i="20"/>
  <c r="F212" i="20"/>
  <c r="G212" i="20"/>
  <c r="H212" i="20"/>
  <c r="I212" i="20"/>
  <c r="J212" i="20"/>
  <c r="K212" i="20"/>
  <c r="L212" i="20"/>
  <c r="M212" i="20"/>
  <c r="N212" i="20"/>
  <c r="R212" i="20"/>
  <c r="S212" i="20"/>
  <c r="T212" i="20"/>
  <c r="U212" i="20"/>
  <c r="V212" i="20"/>
  <c r="W212" i="20"/>
  <c r="X212" i="20"/>
  <c r="Y212" i="20"/>
  <c r="Z212" i="20"/>
  <c r="AA212" i="20"/>
  <c r="AB212" i="20"/>
  <c r="AC212" i="20"/>
  <c r="B213" i="20"/>
  <c r="BJ94" i="20" s="1"/>
  <c r="C213" i="20"/>
  <c r="D213" i="20"/>
  <c r="E213" i="20"/>
  <c r="F213" i="20"/>
  <c r="G213" i="20"/>
  <c r="H213" i="20"/>
  <c r="I213" i="20"/>
  <c r="J213" i="20"/>
  <c r="K213" i="20"/>
  <c r="L213" i="20"/>
  <c r="M213" i="20"/>
  <c r="N213" i="20"/>
  <c r="O213" i="20"/>
  <c r="R213" i="20"/>
  <c r="S213" i="20"/>
  <c r="T213" i="20"/>
  <c r="U213" i="20"/>
  <c r="V213" i="20"/>
  <c r="W213" i="20"/>
  <c r="X213" i="20"/>
  <c r="Y213" i="20"/>
  <c r="Z213" i="20"/>
  <c r="AA213" i="20"/>
  <c r="AB213" i="20"/>
  <c r="AC213" i="20"/>
  <c r="Q1" i="19"/>
  <c r="AF1" i="19"/>
  <c r="AQ1" i="19"/>
  <c r="AZ1" i="19"/>
  <c r="BI1" i="19"/>
  <c r="S6" i="19"/>
  <c r="AH6" i="19"/>
  <c r="AS6" i="19"/>
  <c r="BB6" i="19"/>
  <c r="BJ6" i="19"/>
  <c r="Q8" i="19"/>
  <c r="AG8" i="19"/>
  <c r="AR8" i="19"/>
  <c r="AS8" i="19" s="1"/>
  <c r="BA8" i="19"/>
  <c r="BB8" i="19" s="1"/>
  <c r="BC8" i="19" s="1"/>
  <c r="O10" i="19"/>
  <c r="AD10" i="19"/>
  <c r="AG10" i="19"/>
  <c r="AJ10" i="19"/>
  <c r="AK10" i="19"/>
  <c r="AL10" i="19"/>
  <c r="AM10" i="19"/>
  <c r="AM38" i="19" s="1"/>
  <c r="AZ10" i="19"/>
  <c r="BD10" i="19"/>
  <c r="BE10" i="19"/>
  <c r="BF10" i="19"/>
  <c r="BG10" i="19"/>
  <c r="BI10" i="19"/>
  <c r="BI15" i="19" s="1"/>
  <c r="BI20" i="19" s="1"/>
  <c r="BI25" i="19" s="1"/>
  <c r="BI30" i="19" s="1"/>
  <c r="BI35" i="19" s="1"/>
  <c r="BI40" i="19" s="1"/>
  <c r="O11" i="19"/>
  <c r="AD11" i="19"/>
  <c r="AG11" i="19"/>
  <c r="AJ11" i="19"/>
  <c r="AK11" i="19"/>
  <c r="AL11" i="19"/>
  <c r="AM11" i="19"/>
  <c r="AZ11" i="19"/>
  <c r="BD11" i="19"/>
  <c r="BE11" i="19"/>
  <c r="BF11" i="19"/>
  <c r="BG11" i="19"/>
  <c r="O12" i="19"/>
  <c r="AD12" i="19"/>
  <c r="AG12" i="19"/>
  <c r="AJ12" i="19"/>
  <c r="AK12" i="19"/>
  <c r="AL12" i="19"/>
  <c r="AM12" i="19"/>
  <c r="AZ12" i="19"/>
  <c r="AZ82" i="19" s="1"/>
  <c r="BD12" i="19"/>
  <c r="BE12" i="19"/>
  <c r="BF12" i="19"/>
  <c r="BG12" i="19"/>
  <c r="O13" i="19"/>
  <c r="AD13" i="19"/>
  <c r="AG13" i="19"/>
  <c r="AJ13" i="19"/>
  <c r="AK13" i="19"/>
  <c r="AL13" i="19"/>
  <c r="AM13" i="19"/>
  <c r="AZ13" i="19"/>
  <c r="BD13" i="19"/>
  <c r="BE13" i="19"/>
  <c r="BF13" i="19"/>
  <c r="BG13" i="19"/>
  <c r="O14" i="19"/>
  <c r="AD14" i="19"/>
  <c r="AG14" i="19"/>
  <c r="AJ14" i="19"/>
  <c r="AK14" i="19"/>
  <c r="AL14" i="19"/>
  <c r="AM14" i="19"/>
  <c r="O15" i="19"/>
  <c r="AD15" i="19"/>
  <c r="AG15" i="19"/>
  <c r="AJ15" i="19"/>
  <c r="AK15" i="19"/>
  <c r="AL15" i="19"/>
  <c r="AM15" i="19"/>
  <c r="O16" i="19"/>
  <c r="AD16" i="19"/>
  <c r="AJ16" i="19"/>
  <c r="AK16" i="19"/>
  <c r="AL16" i="19"/>
  <c r="AM16" i="19"/>
  <c r="O17" i="19"/>
  <c r="AG17" i="19" s="1"/>
  <c r="AD17" i="19"/>
  <c r="AJ17" i="19"/>
  <c r="AK17" i="19"/>
  <c r="AL17" i="19"/>
  <c r="AM17" i="19"/>
  <c r="O18" i="19"/>
  <c r="AD18" i="19"/>
  <c r="AG18" i="19"/>
  <c r="AJ18" i="19"/>
  <c r="AK18" i="19"/>
  <c r="AL18" i="19"/>
  <c r="AM18" i="19"/>
  <c r="O19" i="19"/>
  <c r="AD19" i="19"/>
  <c r="AG19" i="19"/>
  <c r="AJ19" i="19"/>
  <c r="AK19" i="19"/>
  <c r="AL19" i="19"/>
  <c r="AM19" i="19"/>
  <c r="O20" i="19"/>
  <c r="AG20" i="19" s="1"/>
  <c r="AD20" i="19"/>
  <c r="AJ20" i="19"/>
  <c r="AK20" i="19"/>
  <c r="AL20" i="19"/>
  <c r="AM20" i="19"/>
  <c r="O21" i="19"/>
  <c r="AG21" i="19" s="1"/>
  <c r="AD21" i="19"/>
  <c r="AJ21" i="19"/>
  <c r="AK21" i="19"/>
  <c r="AL21" i="19"/>
  <c r="AM21" i="19"/>
  <c r="O22" i="19"/>
  <c r="AD22" i="19"/>
  <c r="AG22" i="19"/>
  <c r="AJ22" i="19"/>
  <c r="AK22" i="19"/>
  <c r="AL22" i="19"/>
  <c r="AM22" i="19"/>
  <c r="O23" i="19"/>
  <c r="AD23" i="19"/>
  <c r="AG23" i="19"/>
  <c r="AJ23" i="19"/>
  <c r="AK23" i="19"/>
  <c r="AL23" i="19"/>
  <c r="AM23" i="19"/>
  <c r="O24" i="19"/>
  <c r="AG24" i="19" s="1"/>
  <c r="AD24" i="19"/>
  <c r="AJ24" i="19"/>
  <c r="AK24" i="19"/>
  <c r="AL24" i="19"/>
  <c r="AM24" i="19"/>
  <c r="O25" i="19"/>
  <c r="AG25" i="19" s="1"/>
  <c r="AD25" i="19"/>
  <c r="AJ25" i="19"/>
  <c r="AK25" i="19"/>
  <c r="AL25" i="19"/>
  <c r="AM25" i="19"/>
  <c r="O26" i="19"/>
  <c r="AD26" i="19"/>
  <c r="AG26" i="19"/>
  <c r="AJ26" i="19"/>
  <c r="AK26" i="19"/>
  <c r="AL26" i="19"/>
  <c r="AM26" i="19"/>
  <c r="BJ26" i="19"/>
  <c r="BK26" i="19"/>
  <c r="BL26" i="19"/>
  <c r="O27" i="19"/>
  <c r="AG27" i="19" s="1"/>
  <c r="AD27" i="19"/>
  <c r="AJ27" i="19"/>
  <c r="AK27" i="19"/>
  <c r="AL27" i="19"/>
  <c r="AM27" i="19"/>
  <c r="BJ27" i="19"/>
  <c r="BK27" i="19"/>
  <c r="BL27" i="19"/>
  <c r="O28" i="19"/>
  <c r="AG28" i="19" s="1"/>
  <c r="AD28" i="19"/>
  <c r="AJ28" i="19"/>
  <c r="AK28" i="19"/>
  <c r="AL28" i="19"/>
  <c r="AM28" i="19"/>
  <c r="BJ28" i="19"/>
  <c r="BK28" i="19"/>
  <c r="BL28" i="19"/>
  <c r="BM28" i="19" s="1"/>
  <c r="O29" i="19"/>
  <c r="AD29" i="19"/>
  <c r="AG29" i="19"/>
  <c r="AJ29" i="19"/>
  <c r="AK29" i="19"/>
  <c r="AL29" i="19"/>
  <c r="AM29" i="19"/>
  <c r="BJ29" i="19"/>
  <c r="BK29" i="19"/>
  <c r="BL29" i="19"/>
  <c r="O30" i="19"/>
  <c r="AG30" i="19" s="1"/>
  <c r="AD30" i="19"/>
  <c r="AJ30" i="19"/>
  <c r="AK30" i="19"/>
  <c r="AL30" i="19"/>
  <c r="AM30" i="19"/>
  <c r="O31" i="19"/>
  <c r="AD31" i="19"/>
  <c r="AG31" i="19"/>
  <c r="AJ31" i="19"/>
  <c r="AK31" i="19"/>
  <c r="AL31" i="19"/>
  <c r="AM31" i="19"/>
  <c r="BJ31" i="19"/>
  <c r="BK31" i="19"/>
  <c r="BL31" i="19"/>
  <c r="BM31" i="19"/>
  <c r="O32" i="19"/>
  <c r="AD32" i="19"/>
  <c r="AG32" i="19"/>
  <c r="AJ32" i="19"/>
  <c r="AK32" i="19"/>
  <c r="AL32" i="19"/>
  <c r="AM32" i="19"/>
  <c r="BJ32" i="19"/>
  <c r="BK32" i="19"/>
  <c r="BL32" i="19"/>
  <c r="O33" i="19"/>
  <c r="AG33" i="19" s="1"/>
  <c r="AD33" i="19"/>
  <c r="AJ33" i="19"/>
  <c r="AK33" i="19"/>
  <c r="AL33" i="19"/>
  <c r="AM33" i="19"/>
  <c r="BJ33" i="19"/>
  <c r="BK33" i="19"/>
  <c r="BL33" i="19"/>
  <c r="BJ34" i="19"/>
  <c r="BK34" i="19"/>
  <c r="BL34" i="19"/>
  <c r="B35" i="19"/>
  <c r="BJ11" i="19" s="1"/>
  <c r="C35" i="19"/>
  <c r="D35" i="19"/>
  <c r="E35" i="19"/>
  <c r="F35" i="19"/>
  <c r="G35" i="19"/>
  <c r="H35" i="19"/>
  <c r="I35" i="19"/>
  <c r="J35" i="19"/>
  <c r="K35" i="19"/>
  <c r="L35" i="19"/>
  <c r="M35" i="19"/>
  <c r="N35" i="19"/>
  <c r="R35" i="19"/>
  <c r="S35" i="19"/>
  <c r="T35" i="19"/>
  <c r="U35" i="19"/>
  <c r="V35" i="19"/>
  <c r="W35" i="19"/>
  <c r="X35" i="19"/>
  <c r="Y35" i="19"/>
  <c r="Z35" i="19"/>
  <c r="AA35" i="19"/>
  <c r="AB35" i="19"/>
  <c r="AC35" i="19"/>
  <c r="B36" i="19"/>
  <c r="BJ12" i="19" s="1"/>
  <c r="C36" i="19"/>
  <c r="D36" i="19"/>
  <c r="E36" i="19"/>
  <c r="F36" i="19"/>
  <c r="G36" i="19"/>
  <c r="H36" i="19"/>
  <c r="I36" i="19"/>
  <c r="J36" i="19"/>
  <c r="K36" i="19"/>
  <c r="L36" i="19"/>
  <c r="M36" i="19"/>
  <c r="N36" i="19"/>
  <c r="R36" i="19"/>
  <c r="S36" i="19"/>
  <c r="T36" i="19"/>
  <c r="U36" i="19"/>
  <c r="V36" i="19"/>
  <c r="W36" i="19"/>
  <c r="X36" i="19"/>
  <c r="Y36" i="19"/>
  <c r="Z36" i="19"/>
  <c r="AA36" i="19"/>
  <c r="AB36" i="19"/>
  <c r="AC36" i="19"/>
  <c r="AM36" i="19"/>
  <c r="BJ36" i="19"/>
  <c r="BK36" i="19"/>
  <c r="BL36" i="19"/>
  <c r="BM36" i="19"/>
  <c r="B37" i="19"/>
  <c r="BJ13" i="19" s="1"/>
  <c r="C37" i="19"/>
  <c r="D37" i="19"/>
  <c r="E37" i="19"/>
  <c r="F37" i="19"/>
  <c r="G37" i="19"/>
  <c r="H37" i="19"/>
  <c r="I37" i="19"/>
  <c r="J37" i="19"/>
  <c r="K37" i="19"/>
  <c r="L37" i="19"/>
  <c r="M37" i="19"/>
  <c r="N37" i="19"/>
  <c r="R37" i="19"/>
  <c r="S37" i="19"/>
  <c r="T37" i="19"/>
  <c r="U37" i="19"/>
  <c r="V37" i="19"/>
  <c r="W37" i="19"/>
  <c r="X37" i="19"/>
  <c r="Y37" i="19"/>
  <c r="Z37" i="19"/>
  <c r="AA37" i="19"/>
  <c r="AB37" i="19"/>
  <c r="AC37" i="19"/>
  <c r="BJ37" i="19"/>
  <c r="BM37" i="19" s="1"/>
  <c r="BK37" i="19"/>
  <c r="BL37" i="19"/>
  <c r="B38" i="19"/>
  <c r="BJ14" i="19" s="1"/>
  <c r="C38" i="19"/>
  <c r="D38" i="19"/>
  <c r="E38" i="19"/>
  <c r="F38" i="19"/>
  <c r="G38" i="19"/>
  <c r="H38" i="19"/>
  <c r="I38" i="19"/>
  <c r="J38" i="19"/>
  <c r="K38" i="19"/>
  <c r="L38" i="19"/>
  <c r="M38" i="19"/>
  <c r="N38" i="19"/>
  <c r="R38" i="19"/>
  <c r="S38" i="19"/>
  <c r="T38" i="19"/>
  <c r="U38" i="19"/>
  <c r="V38" i="19"/>
  <c r="W38" i="19"/>
  <c r="X38" i="19"/>
  <c r="Y38" i="19"/>
  <c r="Z38" i="19"/>
  <c r="AA38" i="19"/>
  <c r="AB38" i="19"/>
  <c r="AC38" i="19"/>
  <c r="BJ38" i="19"/>
  <c r="BK38" i="19"/>
  <c r="BL38" i="19"/>
  <c r="AX39" i="19"/>
  <c r="BJ39" i="19"/>
  <c r="BK39" i="19"/>
  <c r="BL39" i="19"/>
  <c r="S41" i="19"/>
  <c r="BJ41" i="19"/>
  <c r="BK41" i="19"/>
  <c r="BL41" i="19"/>
  <c r="BJ42" i="19"/>
  <c r="BK42" i="19"/>
  <c r="BL42" i="19"/>
  <c r="A43" i="19"/>
  <c r="Q43" i="19"/>
  <c r="AR43" i="19"/>
  <c r="AS43" i="19" s="1"/>
  <c r="AT43" i="19" s="1"/>
  <c r="BJ43" i="19"/>
  <c r="BK43" i="19"/>
  <c r="BL43" i="19"/>
  <c r="R44" i="19"/>
  <c r="S44" i="19"/>
  <c r="T44" i="19"/>
  <c r="U44" i="19"/>
  <c r="V44" i="19"/>
  <c r="W44" i="19"/>
  <c r="X44" i="19"/>
  <c r="Y44" i="19"/>
  <c r="Z44" i="19"/>
  <c r="AA44" i="19"/>
  <c r="AB44" i="19"/>
  <c r="AC44" i="19"/>
  <c r="BJ44" i="19"/>
  <c r="BK44" i="19"/>
  <c r="BL44" i="19"/>
  <c r="O45" i="19"/>
  <c r="AD45" i="19"/>
  <c r="O46" i="19"/>
  <c r="AD46" i="19"/>
  <c r="O47" i="19"/>
  <c r="AG82" i="19" s="1"/>
  <c r="AD47" i="19"/>
  <c r="O48" i="19"/>
  <c r="AG83" i="19" s="1"/>
  <c r="AD48" i="19"/>
  <c r="O49" i="19"/>
  <c r="AD49" i="19"/>
  <c r="O50" i="19"/>
  <c r="AD50" i="19"/>
  <c r="O51" i="19"/>
  <c r="O72" i="19" s="1"/>
  <c r="AD51" i="19"/>
  <c r="O52" i="19"/>
  <c r="AG87" i="19" s="1"/>
  <c r="AD52" i="19"/>
  <c r="O53" i="19"/>
  <c r="AD53" i="19"/>
  <c r="O54" i="19"/>
  <c r="AG89" i="19" s="1"/>
  <c r="AD54" i="19"/>
  <c r="O55" i="19"/>
  <c r="AD55" i="19"/>
  <c r="O56" i="19"/>
  <c r="AG91" i="19" s="1"/>
  <c r="AD56" i="19"/>
  <c r="O57" i="19"/>
  <c r="AD57" i="19"/>
  <c r="O58" i="19"/>
  <c r="AG93" i="19" s="1"/>
  <c r="AD58" i="19"/>
  <c r="O59" i="19"/>
  <c r="AD59" i="19"/>
  <c r="O60" i="19"/>
  <c r="AG95" i="19" s="1"/>
  <c r="AD60" i="19"/>
  <c r="O61" i="19"/>
  <c r="AD61" i="19"/>
  <c r="O62" i="19"/>
  <c r="AD62" i="19"/>
  <c r="O63" i="19"/>
  <c r="AD63" i="19"/>
  <c r="O64" i="19"/>
  <c r="AG99" i="19" s="1"/>
  <c r="AD64" i="19"/>
  <c r="O65" i="19"/>
  <c r="AD65" i="19"/>
  <c r="O66" i="19"/>
  <c r="AG101" i="19" s="1"/>
  <c r="AD66" i="19"/>
  <c r="O67" i="19"/>
  <c r="AD67" i="19"/>
  <c r="O68" i="19"/>
  <c r="AG103" i="19" s="1"/>
  <c r="AD68" i="19"/>
  <c r="B70" i="19"/>
  <c r="BJ81" i="19" s="1"/>
  <c r="C70" i="19"/>
  <c r="D70" i="19"/>
  <c r="E70" i="19"/>
  <c r="F70" i="19"/>
  <c r="G70" i="19"/>
  <c r="H70" i="19"/>
  <c r="I70" i="19"/>
  <c r="J70" i="19"/>
  <c r="K70" i="19"/>
  <c r="L70" i="19"/>
  <c r="M70" i="19"/>
  <c r="N70" i="19"/>
  <c r="R70" i="19"/>
  <c r="S70" i="19"/>
  <c r="T70" i="19"/>
  <c r="U70" i="19"/>
  <c r="V70" i="19"/>
  <c r="W70" i="19"/>
  <c r="X70" i="19"/>
  <c r="Y70" i="19"/>
  <c r="Z70" i="19"/>
  <c r="AA70" i="19"/>
  <c r="AB70" i="19"/>
  <c r="AC70" i="19"/>
  <c r="B71" i="19"/>
  <c r="BJ82" i="19" s="1"/>
  <c r="C71" i="19"/>
  <c r="D71" i="19"/>
  <c r="E71" i="19"/>
  <c r="F71" i="19"/>
  <c r="G71" i="19"/>
  <c r="H71" i="19"/>
  <c r="I71" i="19"/>
  <c r="J71" i="19"/>
  <c r="K71" i="19"/>
  <c r="L71" i="19"/>
  <c r="M71" i="19"/>
  <c r="N71" i="19"/>
  <c r="R71" i="19"/>
  <c r="S71" i="19"/>
  <c r="T71" i="19"/>
  <c r="U71" i="19"/>
  <c r="V71" i="19"/>
  <c r="W71" i="19"/>
  <c r="X71" i="19"/>
  <c r="Y71" i="19"/>
  <c r="Z71" i="19"/>
  <c r="AA71" i="19"/>
  <c r="AB71" i="19"/>
  <c r="AC71" i="19"/>
  <c r="B72" i="19"/>
  <c r="BJ83" i="19" s="1"/>
  <c r="C72" i="19"/>
  <c r="D72" i="19"/>
  <c r="E72" i="19"/>
  <c r="F72" i="19"/>
  <c r="G72" i="19"/>
  <c r="H72" i="19"/>
  <c r="I72" i="19"/>
  <c r="J72" i="19"/>
  <c r="K72" i="19"/>
  <c r="L72" i="19"/>
  <c r="M72" i="19"/>
  <c r="N72" i="19"/>
  <c r="R72" i="19"/>
  <c r="S72" i="19"/>
  <c r="T72" i="19"/>
  <c r="U72" i="19"/>
  <c r="V72" i="19"/>
  <c r="W72" i="19"/>
  <c r="X72" i="19"/>
  <c r="Y72" i="19"/>
  <c r="Z72" i="19"/>
  <c r="AA72" i="19"/>
  <c r="AB72" i="19"/>
  <c r="AC72" i="19"/>
  <c r="B73" i="19"/>
  <c r="BJ84" i="19" s="1"/>
  <c r="C73" i="19"/>
  <c r="D73" i="19"/>
  <c r="E73" i="19"/>
  <c r="F73" i="19"/>
  <c r="G73" i="19"/>
  <c r="H73" i="19"/>
  <c r="I73" i="19"/>
  <c r="J73" i="19"/>
  <c r="K73" i="19"/>
  <c r="L73" i="19"/>
  <c r="M73" i="19"/>
  <c r="N73" i="19"/>
  <c r="R73" i="19"/>
  <c r="BA80" i="19" s="1"/>
  <c r="S73" i="19"/>
  <c r="T73" i="19"/>
  <c r="U73" i="19"/>
  <c r="V73" i="19"/>
  <c r="BA81" i="19" s="1"/>
  <c r="W73" i="19"/>
  <c r="X73" i="19"/>
  <c r="Y73" i="19"/>
  <c r="Z73" i="19"/>
  <c r="AA73" i="19"/>
  <c r="AB73" i="19"/>
  <c r="AC73" i="19"/>
  <c r="AD73" i="19"/>
  <c r="AX74" i="19"/>
  <c r="C76" i="19"/>
  <c r="S76" i="19"/>
  <c r="AH76" i="19"/>
  <c r="AS76" i="19"/>
  <c r="BB76" i="19"/>
  <c r="BJ76" i="19"/>
  <c r="A78" i="19"/>
  <c r="A148" i="19" s="1"/>
  <c r="Q78" i="19"/>
  <c r="AG78" i="19"/>
  <c r="AH78" i="19" s="1"/>
  <c r="AR78" i="19"/>
  <c r="AS78" i="19" s="1"/>
  <c r="AT78" i="19" s="1"/>
  <c r="BA78" i="19"/>
  <c r="BB78" i="19" s="1"/>
  <c r="R79" i="19"/>
  <c r="S79" i="19"/>
  <c r="T79" i="19"/>
  <c r="U79" i="19"/>
  <c r="V79" i="19"/>
  <c r="W79" i="19"/>
  <c r="X79" i="19"/>
  <c r="Y79" i="19"/>
  <c r="Z79" i="19"/>
  <c r="AA79" i="19"/>
  <c r="AB79" i="19"/>
  <c r="AC79" i="19"/>
  <c r="O80" i="19"/>
  <c r="AH10" i="19" s="1"/>
  <c r="AD80" i="19"/>
  <c r="AG80" i="19"/>
  <c r="AJ80" i="19"/>
  <c r="AK80" i="19"/>
  <c r="AL80" i="19"/>
  <c r="AM80" i="19"/>
  <c r="AZ80" i="19"/>
  <c r="BD80" i="19"/>
  <c r="BE80" i="19"/>
  <c r="BF80" i="19"/>
  <c r="BG80" i="19"/>
  <c r="BI80" i="19"/>
  <c r="BI85" i="19" s="1"/>
  <c r="BI90" i="19" s="1"/>
  <c r="BI95" i="19" s="1"/>
  <c r="BI100" i="19" s="1"/>
  <c r="BI105" i="19" s="1"/>
  <c r="BI110" i="19" s="1"/>
  <c r="O81" i="19"/>
  <c r="AH11" i="19" s="1"/>
  <c r="AD81" i="19"/>
  <c r="AG81" i="19"/>
  <c r="AJ81" i="19"/>
  <c r="AK81" i="19"/>
  <c r="AL81" i="19"/>
  <c r="AM81" i="19"/>
  <c r="AZ81" i="19"/>
  <c r="BD81" i="19"/>
  <c r="BE81" i="19"/>
  <c r="BF81" i="19"/>
  <c r="BG81" i="19"/>
  <c r="O82" i="19"/>
  <c r="AH12" i="19" s="1"/>
  <c r="AD82" i="19"/>
  <c r="AJ82" i="19"/>
  <c r="AK82" i="19"/>
  <c r="AL82" i="19"/>
  <c r="AM82" i="19"/>
  <c r="BD82" i="19"/>
  <c r="BE82" i="19"/>
  <c r="BF82" i="19"/>
  <c r="BG82" i="19"/>
  <c r="O83" i="19"/>
  <c r="AH13" i="19" s="1"/>
  <c r="AD83" i="19"/>
  <c r="AJ83" i="19"/>
  <c r="AK83" i="19"/>
  <c r="AL83" i="19"/>
  <c r="AM83" i="19"/>
  <c r="AZ83" i="19"/>
  <c r="BD83" i="19"/>
  <c r="BE83" i="19"/>
  <c r="BF83" i="19"/>
  <c r="BG83" i="19"/>
  <c r="O84" i="19"/>
  <c r="AH14" i="19" s="1"/>
  <c r="AD84" i="19"/>
  <c r="AG84" i="19"/>
  <c r="AJ84" i="19"/>
  <c r="AK84" i="19"/>
  <c r="AL84" i="19"/>
  <c r="AM84" i="19"/>
  <c r="O85" i="19"/>
  <c r="AH15" i="19" s="1"/>
  <c r="AD85" i="19"/>
  <c r="AG85" i="19"/>
  <c r="AJ85" i="19"/>
  <c r="AK85" i="19"/>
  <c r="AL85" i="19"/>
  <c r="AM85" i="19"/>
  <c r="O86" i="19"/>
  <c r="AH16" i="19" s="1"/>
  <c r="AD86" i="19"/>
  <c r="AG86" i="19"/>
  <c r="AJ86" i="19"/>
  <c r="AK86" i="19"/>
  <c r="AL86" i="19"/>
  <c r="AM86" i="19"/>
  <c r="O87" i="19"/>
  <c r="AH17" i="19" s="1"/>
  <c r="AD87" i="19"/>
  <c r="AJ87" i="19"/>
  <c r="AK87" i="19"/>
  <c r="AL87" i="19"/>
  <c r="AM87" i="19"/>
  <c r="O88" i="19"/>
  <c r="AD88" i="19"/>
  <c r="AG88" i="19"/>
  <c r="AJ88" i="19"/>
  <c r="AK88" i="19"/>
  <c r="AL88" i="19"/>
  <c r="AM88" i="19"/>
  <c r="O89" i="19"/>
  <c r="AH19" i="19" s="1"/>
  <c r="AD89" i="19"/>
  <c r="AJ89" i="19"/>
  <c r="AK89" i="19"/>
  <c r="AL89" i="19"/>
  <c r="AM89" i="19"/>
  <c r="O90" i="19"/>
  <c r="AH20" i="19" s="1"/>
  <c r="AD90" i="19"/>
  <c r="AG90" i="19"/>
  <c r="AJ90" i="19"/>
  <c r="AK90" i="19"/>
  <c r="AL90" i="19"/>
  <c r="AM90" i="19"/>
  <c r="O91" i="19"/>
  <c r="AH21" i="19" s="1"/>
  <c r="AD91" i="19"/>
  <c r="AJ91" i="19"/>
  <c r="AK91" i="19"/>
  <c r="AL91" i="19"/>
  <c r="AM91" i="19"/>
  <c r="O92" i="19"/>
  <c r="AH22" i="19" s="1"/>
  <c r="AD92" i="19"/>
  <c r="AG92" i="19"/>
  <c r="AJ92" i="19"/>
  <c r="AK92" i="19"/>
  <c r="AL92" i="19"/>
  <c r="AM92" i="19"/>
  <c r="O93" i="19"/>
  <c r="AH23" i="19" s="1"/>
  <c r="AD93" i="19"/>
  <c r="AJ93" i="19"/>
  <c r="AK93" i="19"/>
  <c r="AL93" i="19"/>
  <c r="AM93" i="19"/>
  <c r="O94" i="19"/>
  <c r="AH24" i="19" s="1"/>
  <c r="AD94" i="19"/>
  <c r="AG94" i="19"/>
  <c r="AJ94" i="19"/>
  <c r="AK94" i="19"/>
  <c r="AL94" i="19"/>
  <c r="AM94" i="19"/>
  <c r="O95" i="19"/>
  <c r="AH25" i="19" s="1"/>
  <c r="AD95" i="19"/>
  <c r="AJ95" i="19"/>
  <c r="AK95" i="19"/>
  <c r="AL95" i="19"/>
  <c r="AM95" i="19"/>
  <c r="O96" i="19"/>
  <c r="AH26" i="19" s="1"/>
  <c r="AD96" i="19"/>
  <c r="AG96" i="19"/>
  <c r="AJ96" i="19"/>
  <c r="AK96" i="19"/>
  <c r="AL96" i="19"/>
  <c r="AM96" i="19"/>
  <c r="BJ96" i="19"/>
  <c r="BK96" i="19"/>
  <c r="BL96" i="19"/>
  <c r="O97" i="19"/>
  <c r="AH27" i="19" s="1"/>
  <c r="AD97" i="19"/>
  <c r="AG97" i="19"/>
  <c r="AJ97" i="19"/>
  <c r="AK97" i="19"/>
  <c r="AL97" i="19"/>
  <c r="AM97" i="19"/>
  <c r="BJ97" i="19"/>
  <c r="BK97" i="19"/>
  <c r="BL97" i="19"/>
  <c r="O98" i="19"/>
  <c r="AH28" i="19" s="1"/>
  <c r="AD98" i="19"/>
  <c r="AG98" i="19"/>
  <c r="AJ98" i="19"/>
  <c r="AK98" i="19"/>
  <c r="AL98" i="19"/>
  <c r="AM98" i="19"/>
  <c r="BJ98" i="19"/>
  <c r="BK98" i="19"/>
  <c r="BL98" i="19"/>
  <c r="O99" i="19"/>
  <c r="AH29" i="19" s="1"/>
  <c r="AD99" i="19"/>
  <c r="AJ99" i="19"/>
  <c r="AK99" i="19"/>
  <c r="AL99" i="19"/>
  <c r="AL108" i="19" s="1"/>
  <c r="AM99" i="19"/>
  <c r="BJ99" i="19"/>
  <c r="BK99" i="19"/>
  <c r="BL99" i="19"/>
  <c r="O100" i="19"/>
  <c r="AH30" i="19" s="1"/>
  <c r="AD100" i="19"/>
  <c r="AG100" i="19"/>
  <c r="AJ100" i="19"/>
  <c r="AK100" i="19"/>
  <c r="AL100" i="19"/>
  <c r="AM100" i="19"/>
  <c r="O101" i="19"/>
  <c r="AH31" i="19" s="1"/>
  <c r="AD101" i="19"/>
  <c r="AJ101" i="19"/>
  <c r="AK101" i="19"/>
  <c r="AL101" i="19"/>
  <c r="AM101" i="19"/>
  <c r="BJ101" i="19"/>
  <c r="BK101" i="19"/>
  <c r="BL101" i="19"/>
  <c r="O102" i="19"/>
  <c r="AH32" i="19" s="1"/>
  <c r="AD102" i="19"/>
  <c r="AG102" i="19"/>
  <c r="AJ102" i="19"/>
  <c r="AK102" i="19"/>
  <c r="AL102" i="19"/>
  <c r="AM102" i="19"/>
  <c r="BJ102" i="19"/>
  <c r="BK102" i="19"/>
  <c r="BL102" i="19"/>
  <c r="O103" i="19"/>
  <c r="AH33" i="19" s="1"/>
  <c r="AD103" i="19"/>
  <c r="AJ103" i="19"/>
  <c r="AK103" i="19"/>
  <c r="AL103" i="19"/>
  <c r="AM103" i="19"/>
  <c r="BJ103" i="19"/>
  <c r="BK103" i="19"/>
  <c r="BL103" i="19"/>
  <c r="BJ104" i="19"/>
  <c r="BK104" i="19"/>
  <c r="BL104" i="19"/>
  <c r="B105" i="19"/>
  <c r="BJ16" i="19" s="1"/>
  <c r="C105" i="19"/>
  <c r="D105" i="19"/>
  <c r="E105" i="19"/>
  <c r="F105" i="19"/>
  <c r="G105" i="19"/>
  <c r="H105" i="19"/>
  <c r="I105" i="19"/>
  <c r="J105" i="19"/>
  <c r="K105" i="19"/>
  <c r="L105" i="19"/>
  <c r="M105" i="19"/>
  <c r="N105" i="19"/>
  <c r="R105" i="19"/>
  <c r="S105" i="19"/>
  <c r="T105" i="19"/>
  <c r="U105" i="19"/>
  <c r="V105" i="19"/>
  <c r="W105" i="19"/>
  <c r="X105" i="19"/>
  <c r="Y105" i="19"/>
  <c r="Z105" i="19"/>
  <c r="AA105" i="19"/>
  <c r="AB105" i="19"/>
  <c r="AC105" i="19"/>
  <c r="B106" i="19"/>
  <c r="BJ17" i="19" s="1"/>
  <c r="C106" i="19"/>
  <c r="D106" i="19"/>
  <c r="E106" i="19"/>
  <c r="F106" i="19"/>
  <c r="G106" i="19"/>
  <c r="H106" i="19"/>
  <c r="I106" i="19"/>
  <c r="J106" i="19"/>
  <c r="K106" i="19"/>
  <c r="L106" i="19"/>
  <c r="M106" i="19"/>
  <c r="N106" i="19"/>
  <c r="R106" i="19"/>
  <c r="S106" i="19"/>
  <c r="T106" i="19"/>
  <c r="U106" i="19"/>
  <c r="V106" i="19"/>
  <c r="W106" i="19"/>
  <c r="X106" i="19"/>
  <c r="Y106" i="19"/>
  <c r="Z106" i="19"/>
  <c r="AA106" i="19"/>
  <c r="AB106" i="19"/>
  <c r="AC106" i="19"/>
  <c r="BJ106" i="19"/>
  <c r="BK106" i="19"/>
  <c r="BL106" i="19"/>
  <c r="B107" i="19"/>
  <c r="BJ18" i="19" s="1"/>
  <c r="C107" i="19"/>
  <c r="D107" i="19"/>
  <c r="E107" i="19"/>
  <c r="F107" i="19"/>
  <c r="G107" i="19"/>
  <c r="H107" i="19"/>
  <c r="I107" i="19"/>
  <c r="J107" i="19"/>
  <c r="K107" i="19"/>
  <c r="L107" i="19"/>
  <c r="M107" i="19"/>
  <c r="N107" i="19"/>
  <c r="R107" i="19"/>
  <c r="S107" i="19"/>
  <c r="T107" i="19"/>
  <c r="U107" i="19"/>
  <c r="V107" i="19"/>
  <c r="W107" i="19"/>
  <c r="X107" i="19"/>
  <c r="Y107" i="19"/>
  <c r="Z107" i="19"/>
  <c r="AA107" i="19"/>
  <c r="AB107" i="19"/>
  <c r="AC107" i="19"/>
  <c r="BJ107" i="19"/>
  <c r="BK107" i="19"/>
  <c r="BL107" i="19"/>
  <c r="B108" i="19"/>
  <c r="BJ19" i="19" s="1"/>
  <c r="C108" i="19"/>
  <c r="D108" i="19"/>
  <c r="E108" i="19"/>
  <c r="F108" i="19"/>
  <c r="G108" i="19"/>
  <c r="H108" i="19"/>
  <c r="I108" i="19"/>
  <c r="J108" i="19"/>
  <c r="K108" i="19"/>
  <c r="L108" i="19"/>
  <c r="M108" i="19"/>
  <c r="N108" i="19"/>
  <c r="R108" i="19"/>
  <c r="S108" i="19"/>
  <c r="T108" i="19"/>
  <c r="U108" i="19"/>
  <c r="V108" i="19"/>
  <c r="W108" i="19"/>
  <c r="X108" i="19"/>
  <c r="Y108" i="19"/>
  <c r="Z108" i="19"/>
  <c r="AA108" i="19"/>
  <c r="AB108" i="19"/>
  <c r="AC108" i="19"/>
  <c r="BJ108" i="19"/>
  <c r="BK108" i="19"/>
  <c r="BL108" i="19"/>
  <c r="AX109" i="19"/>
  <c r="BJ109" i="19"/>
  <c r="BK109" i="19"/>
  <c r="BL109" i="19"/>
  <c r="C111" i="19"/>
  <c r="S111" i="19"/>
  <c r="BJ111" i="19"/>
  <c r="BK111" i="19"/>
  <c r="BL111" i="19"/>
  <c r="BJ112" i="19"/>
  <c r="BK112" i="19"/>
  <c r="BL112" i="19"/>
  <c r="A113" i="19"/>
  <c r="A183" i="19" s="1"/>
  <c r="Q113" i="19"/>
  <c r="AR113" i="19"/>
  <c r="AS113" i="19" s="1"/>
  <c r="BJ113" i="19"/>
  <c r="BK113" i="19"/>
  <c r="BL113" i="19"/>
  <c r="R114" i="19"/>
  <c r="S114" i="19"/>
  <c r="T114" i="19"/>
  <c r="U114" i="19"/>
  <c r="V114" i="19"/>
  <c r="W114" i="19"/>
  <c r="X114" i="19"/>
  <c r="Y114" i="19"/>
  <c r="Z114" i="19"/>
  <c r="AA114" i="19"/>
  <c r="AB114" i="19"/>
  <c r="AC114" i="19"/>
  <c r="BJ114" i="19"/>
  <c r="BK114" i="19"/>
  <c r="BL114" i="19"/>
  <c r="O115" i="19"/>
  <c r="AH80" i="19" s="1"/>
  <c r="AD115" i="19"/>
  <c r="O116" i="19"/>
  <c r="AH81" i="19" s="1"/>
  <c r="AD116" i="19"/>
  <c r="O117" i="19"/>
  <c r="AH82" i="19" s="1"/>
  <c r="AD117" i="19"/>
  <c r="O118" i="19"/>
  <c r="AH83" i="19" s="1"/>
  <c r="AD118" i="19"/>
  <c r="O119" i="19"/>
  <c r="AH84" i="19" s="1"/>
  <c r="AD119" i="19"/>
  <c r="O120" i="19"/>
  <c r="AH85" i="19" s="1"/>
  <c r="AD120" i="19"/>
  <c r="O121" i="19"/>
  <c r="AH86" i="19" s="1"/>
  <c r="AD121" i="19"/>
  <c r="O122" i="19"/>
  <c r="AH87" i="19" s="1"/>
  <c r="AD122" i="19"/>
  <c r="O123" i="19"/>
  <c r="AH88" i="19" s="1"/>
  <c r="AD123" i="19"/>
  <c r="O124" i="19"/>
  <c r="AH89" i="19" s="1"/>
  <c r="AD124" i="19"/>
  <c r="O125" i="19"/>
  <c r="AH90" i="19" s="1"/>
  <c r="AD125" i="19"/>
  <c r="O126" i="19"/>
  <c r="AH91" i="19" s="1"/>
  <c r="AD126" i="19"/>
  <c r="O127" i="19"/>
  <c r="AD127" i="19"/>
  <c r="O128" i="19"/>
  <c r="AH93" i="19" s="1"/>
  <c r="AD128" i="19"/>
  <c r="O129" i="19"/>
  <c r="AH94" i="19" s="1"/>
  <c r="AD129" i="19"/>
  <c r="O130" i="19"/>
  <c r="AH95" i="19" s="1"/>
  <c r="AD130" i="19"/>
  <c r="O131" i="19"/>
  <c r="AH96" i="19" s="1"/>
  <c r="AD131" i="19"/>
  <c r="O132" i="19"/>
  <c r="AH97" i="19" s="1"/>
  <c r="AD132" i="19"/>
  <c r="O133" i="19"/>
  <c r="AH98" i="19" s="1"/>
  <c r="AD133" i="19"/>
  <c r="O134" i="19"/>
  <c r="AH99" i="19" s="1"/>
  <c r="AD134" i="19"/>
  <c r="O135" i="19"/>
  <c r="AH100" i="19" s="1"/>
  <c r="AD135" i="19"/>
  <c r="O136" i="19"/>
  <c r="AH101" i="19" s="1"/>
  <c r="AD136" i="19"/>
  <c r="O137" i="19"/>
  <c r="AH102" i="19" s="1"/>
  <c r="AD137" i="19"/>
  <c r="O138" i="19"/>
  <c r="AH103" i="19" s="1"/>
  <c r="AD138" i="19"/>
  <c r="B140" i="19"/>
  <c r="BJ86" i="19" s="1"/>
  <c r="C140" i="19"/>
  <c r="D140" i="19"/>
  <c r="E140" i="19"/>
  <c r="F140" i="19"/>
  <c r="G140" i="19"/>
  <c r="H140" i="19"/>
  <c r="I140" i="19"/>
  <c r="J140" i="19"/>
  <c r="K140" i="19"/>
  <c r="L140" i="19"/>
  <c r="M140" i="19"/>
  <c r="N140" i="19"/>
  <c r="R140" i="19"/>
  <c r="S140" i="19"/>
  <c r="T140" i="19"/>
  <c r="U140" i="19"/>
  <c r="V140" i="19"/>
  <c r="W140" i="19"/>
  <c r="X140" i="19"/>
  <c r="Y140" i="19"/>
  <c r="Z140" i="19"/>
  <c r="AA140" i="19"/>
  <c r="AB140" i="19"/>
  <c r="AC140" i="19"/>
  <c r="B141" i="19"/>
  <c r="BJ87" i="19" s="1"/>
  <c r="C141" i="19"/>
  <c r="D141" i="19"/>
  <c r="E141" i="19"/>
  <c r="F141" i="19"/>
  <c r="G141" i="19"/>
  <c r="H141" i="19"/>
  <c r="I141" i="19"/>
  <c r="J141" i="19"/>
  <c r="K141" i="19"/>
  <c r="L141" i="19"/>
  <c r="M141" i="19"/>
  <c r="N141" i="19"/>
  <c r="O141" i="19"/>
  <c r="R141" i="19"/>
  <c r="S141" i="19"/>
  <c r="T141" i="19"/>
  <c r="U141" i="19"/>
  <c r="V141" i="19"/>
  <c r="W141" i="19"/>
  <c r="X141" i="19"/>
  <c r="Y141" i="19"/>
  <c r="Z141" i="19"/>
  <c r="AA141" i="19"/>
  <c r="AB141" i="19"/>
  <c r="AC141" i="19"/>
  <c r="B142" i="19"/>
  <c r="BJ88" i="19" s="1"/>
  <c r="C142" i="19"/>
  <c r="D142" i="19"/>
  <c r="E142" i="19"/>
  <c r="F142" i="19"/>
  <c r="G142" i="19"/>
  <c r="H142" i="19"/>
  <c r="I142" i="19"/>
  <c r="J142" i="19"/>
  <c r="K142" i="19"/>
  <c r="L142" i="19"/>
  <c r="M142" i="19"/>
  <c r="N142" i="19"/>
  <c r="R142" i="19"/>
  <c r="S142" i="19"/>
  <c r="T142" i="19"/>
  <c r="U142" i="19"/>
  <c r="V142" i="19"/>
  <c r="W142" i="19"/>
  <c r="X142" i="19"/>
  <c r="Y142" i="19"/>
  <c r="Z142" i="19"/>
  <c r="AA142" i="19"/>
  <c r="AB142" i="19"/>
  <c r="AC142" i="19"/>
  <c r="B143" i="19"/>
  <c r="BJ89" i="19" s="1"/>
  <c r="C143" i="19"/>
  <c r="D143" i="19"/>
  <c r="E143" i="19"/>
  <c r="F143" i="19"/>
  <c r="G143" i="19"/>
  <c r="H143" i="19"/>
  <c r="I143" i="19"/>
  <c r="J143" i="19"/>
  <c r="K143" i="19"/>
  <c r="L143" i="19"/>
  <c r="M143" i="19"/>
  <c r="N143" i="19"/>
  <c r="R143" i="19"/>
  <c r="S143" i="19"/>
  <c r="T143" i="19"/>
  <c r="U143" i="19"/>
  <c r="V143" i="19"/>
  <c r="W143" i="19"/>
  <c r="X143" i="19"/>
  <c r="Y143" i="19"/>
  <c r="Z143" i="19"/>
  <c r="AA143" i="19"/>
  <c r="AB143" i="19"/>
  <c r="AC143" i="19"/>
  <c r="AX144" i="19"/>
  <c r="C146" i="19"/>
  <c r="S146" i="19"/>
  <c r="Q148" i="19"/>
  <c r="R149" i="19"/>
  <c r="S149" i="19"/>
  <c r="T149" i="19"/>
  <c r="U149" i="19"/>
  <c r="V149" i="19"/>
  <c r="W149" i="19"/>
  <c r="X149" i="19"/>
  <c r="Y149" i="19"/>
  <c r="Z149" i="19"/>
  <c r="AA149" i="19"/>
  <c r="AB149" i="19"/>
  <c r="AC149" i="19"/>
  <c r="O150" i="19"/>
  <c r="AI10" i="19" s="1"/>
  <c r="AD150" i="19"/>
  <c r="O151" i="19"/>
  <c r="AD151" i="19"/>
  <c r="O152" i="19"/>
  <c r="AI12" i="19" s="1"/>
  <c r="AD152" i="19"/>
  <c r="O153" i="19"/>
  <c r="AI13" i="19" s="1"/>
  <c r="AD153" i="19"/>
  <c r="O154" i="19"/>
  <c r="AI14" i="19" s="1"/>
  <c r="AD154" i="19"/>
  <c r="O155" i="19"/>
  <c r="AI15" i="19" s="1"/>
  <c r="AD155" i="19"/>
  <c r="O156" i="19"/>
  <c r="AI16" i="19" s="1"/>
  <c r="AD156" i="19"/>
  <c r="O157" i="19"/>
  <c r="AD157" i="19"/>
  <c r="O158" i="19"/>
  <c r="AI18" i="19" s="1"/>
  <c r="AD158" i="19"/>
  <c r="O159" i="19"/>
  <c r="AI19" i="19" s="1"/>
  <c r="AD159" i="19"/>
  <c r="O160" i="19"/>
  <c r="AI20" i="19" s="1"/>
  <c r="AD160" i="19"/>
  <c r="O161" i="19"/>
  <c r="AI21" i="19" s="1"/>
  <c r="AD161" i="19"/>
  <c r="O162" i="19"/>
  <c r="AI22" i="19" s="1"/>
  <c r="AD162" i="19"/>
  <c r="O163" i="19"/>
  <c r="AI23" i="19" s="1"/>
  <c r="AD163" i="19"/>
  <c r="O164" i="19"/>
  <c r="AI24" i="19" s="1"/>
  <c r="AD164" i="19"/>
  <c r="O165" i="19"/>
  <c r="AI25" i="19" s="1"/>
  <c r="AD165" i="19"/>
  <c r="O166" i="19"/>
  <c r="AI26" i="19" s="1"/>
  <c r="AD166" i="19"/>
  <c r="O167" i="19"/>
  <c r="AI27" i="19" s="1"/>
  <c r="AD167" i="19"/>
  <c r="O168" i="19"/>
  <c r="AI28" i="19" s="1"/>
  <c r="AD168" i="19"/>
  <c r="O169" i="19"/>
  <c r="AI29" i="19" s="1"/>
  <c r="AD169" i="19"/>
  <c r="O170" i="19"/>
  <c r="AI30" i="19" s="1"/>
  <c r="AD170" i="19"/>
  <c r="O171" i="19"/>
  <c r="AI31" i="19" s="1"/>
  <c r="AD171" i="19"/>
  <c r="O172" i="19"/>
  <c r="AI32" i="19" s="1"/>
  <c r="AD172" i="19"/>
  <c r="O173" i="19"/>
  <c r="AI33" i="19" s="1"/>
  <c r="AD173" i="19"/>
  <c r="B175" i="19"/>
  <c r="BJ21" i="19" s="1"/>
  <c r="C175" i="19"/>
  <c r="D175" i="19"/>
  <c r="E175" i="19"/>
  <c r="F175" i="19"/>
  <c r="G175" i="19"/>
  <c r="H175" i="19"/>
  <c r="I175" i="19"/>
  <c r="J175" i="19"/>
  <c r="K175" i="19"/>
  <c r="L175" i="19"/>
  <c r="M175" i="19"/>
  <c r="N175" i="19"/>
  <c r="R175" i="19"/>
  <c r="S175" i="19"/>
  <c r="T175" i="19"/>
  <c r="U175" i="19"/>
  <c r="V175" i="19"/>
  <c r="W175" i="19"/>
  <c r="X175" i="19"/>
  <c r="Y175" i="19"/>
  <c r="Z175" i="19"/>
  <c r="AA175" i="19"/>
  <c r="AB175" i="19"/>
  <c r="AC175" i="19"/>
  <c r="B176" i="19"/>
  <c r="BJ22" i="19" s="1"/>
  <c r="C176" i="19"/>
  <c r="D176" i="19"/>
  <c r="E176" i="19"/>
  <c r="F176" i="19"/>
  <c r="G176" i="19"/>
  <c r="H176" i="19"/>
  <c r="I176" i="19"/>
  <c r="J176" i="19"/>
  <c r="K176" i="19"/>
  <c r="L176" i="19"/>
  <c r="M176" i="19"/>
  <c r="N176" i="19"/>
  <c r="R176" i="19"/>
  <c r="S176" i="19"/>
  <c r="T176" i="19"/>
  <c r="U176" i="19"/>
  <c r="V176" i="19"/>
  <c r="W176" i="19"/>
  <c r="X176" i="19"/>
  <c r="Y176" i="19"/>
  <c r="Z176" i="19"/>
  <c r="AA176" i="19"/>
  <c r="AB176" i="19"/>
  <c r="AC176" i="19"/>
  <c r="B177" i="19"/>
  <c r="BJ23" i="19" s="1"/>
  <c r="C177" i="19"/>
  <c r="D177" i="19"/>
  <c r="E177" i="19"/>
  <c r="F177" i="19"/>
  <c r="G177" i="19"/>
  <c r="H177" i="19"/>
  <c r="I177" i="19"/>
  <c r="J177" i="19"/>
  <c r="K177" i="19"/>
  <c r="L177" i="19"/>
  <c r="M177" i="19"/>
  <c r="N177" i="19"/>
  <c r="R177" i="19"/>
  <c r="S177" i="19"/>
  <c r="T177" i="19"/>
  <c r="U177" i="19"/>
  <c r="V177" i="19"/>
  <c r="W177" i="19"/>
  <c r="X177" i="19"/>
  <c r="Y177" i="19"/>
  <c r="Z177" i="19"/>
  <c r="AA177" i="19"/>
  <c r="AB177" i="19"/>
  <c r="AC177" i="19"/>
  <c r="AD177" i="19"/>
  <c r="B178" i="19"/>
  <c r="BJ24" i="19" s="1"/>
  <c r="C178" i="19"/>
  <c r="D178" i="19"/>
  <c r="E178" i="19"/>
  <c r="F178" i="19"/>
  <c r="G178" i="19"/>
  <c r="H178" i="19"/>
  <c r="I178" i="19"/>
  <c r="J178" i="19"/>
  <c r="K178" i="19"/>
  <c r="L178" i="19"/>
  <c r="M178" i="19"/>
  <c r="N178" i="19"/>
  <c r="R178" i="19"/>
  <c r="S178" i="19"/>
  <c r="T178" i="19"/>
  <c r="U178" i="19"/>
  <c r="V178" i="19"/>
  <c r="W178" i="19"/>
  <c r="X178" i="19"/>
  <c r="Y178" i="19"/>
  <c r="Z178" i="19"/>
  <c r="AA178" i="19"/>
  <c r="AB178" i="19"/>
  <c r="AC178" i="19"/>
  <c r="C181" i="19"/>
  <c r="S181" i="19"/>
  <c r="Q183" i="19"/>
  <c r="R184" i="19"/>
  <c r="S184" i="19"/>
  <c r="T184" i="19"/>
  <c r="U184" i="19"/>
  <c r="V184" i="19"/>
  <c r="W184" i="19"/>
  <c r="X184" i="19"/>
  <c r="Y184" i="19"/>
  <c r="Z184" i="19"/>
  <c r="AA184" i="19"/>
  <c r="AB184" i="19"/>
  <c r="AC184" i="19"/>
  <c r="O185" i="19"/>
  <c r="AI80" i="19" s="1"/>
  <c r="AD185" i="19"/>
  <c r="O186" i="19"/>
  <c r="AI81" i="19" s="1"/>
  <c r="AD186" i="19"/>
  <c r="O187" i="19"/>
  <c r="AI82" i="19" s="1"/>
  <c r="AD187" i="19"/>
  <c r="O188" i="19"/>
  <c r="AI83" i="19" s="1"/>
  <c r="AD188" i="19"/>
  <c r="O189" i="19"/>
  <c r="AI84" i="19" s="1"/>
  <c r="AD189" i="19"/>
  <c r="O190" i="19"/>
  <c r="AI85" i="19" s="1"/>
  <c r="AD190" i="19"/>
  <c r="O191" i="19"/>
  <c r="AI86" i="19" s="1"/>
  <c r="AD191" i="19"/>
  <c r="O192" i="19"/>
  <c r="AI87" i="19" s="1"/>
  <c r="AD192" i="19"/>
  <c r="O193" i="19"/>
  <c r="AI88" i="19" s="1"/>
  <c r="AD193" i="19"/>
  <c r="O194" i="19"/>
  <c r="AI89" i="19" s="1"/>
  <c r="AD194" i="19"/>
  <c r="O195" i="19"/>
  <c r="AI90" i="19" s="1"/>
  <c r="AD195" i="19"/>
  <c r="O196" i="19"/>
  <c r="AI91" i="19" s="1"/>
  <c r="AD196" i="19"/>
  <c r="O197" i="19"/>
  <c r="AI92" i="19" s="1"/>
  <c r="AD197" i="19"/>
  <c r="O198" i="19"/>
  <c r="AI93" i="19" s="1"/>
  <c r="AD198" i="19"/>
  <c r="O199" i="19"/>
  <c r="AI94" i="19" s="1"/>
  <c r="AD199" i="19"/>
  <c r="O200" i="19"/>
  <c r="AI95" i="19" s="1"/>
  <c r="AD200" i="19"/>
  <c r="O201" i="19"/>
  <c r="AI96" i="19" s="1"/>
  <c r="AD201" i="19"/>
  <c r="O202" i="19"/>
  <c r="AI97" i="19" s="1"/>
  <c r="AD202" i="19"/>
  <c r="O203" i="19"/>
  <c r="AI98" i="19" s="1"/>
  <c r="AD203" i="19"/>
  <c r="O204" i="19"/>
  <c r="AI99" i="19" s="1"/>
  <c r="AD204" i="19"/>
  <c r="O205" i="19"/>
  <c r="AI100" i="19" s="1"/>
  <c r="AD205" i="19"/>
  <c r="O206" i="19"/>
  <c r="AI101" i="19" s="1"/>
  <c r="AD206" i="19"/>
  <c r="O207" i="19"/>
  <c r="AI102" i="19" s="1"/>
  <c r="AD207" i="19"/>
  <c r="O208" i="19"/>
  <c r="AI103" i="19" s="1"/>
  <c r="AD208" i="19"/>
  <c r="B210" i="19"/>
  <c r="BJ91" i="19" s="1"/>
  <c r="C210" i="19"/>
  <c r="D210" i="19"/>
  <c r="E210" i="19"/>
  <c r="F210" i="19"/>
  <c r="G210" i="19"/>
  <c r="H210" i="19"/>
  <c r="I210" i="19"/>
  <c r="J210" i="19"/>
  <c r="K210" i="19"/>
  <c r="L210" i="19"/>
  <c r="M210" i="19"/>
  <c r="N210" i="19"/>
  <c r="R210" i="19"/>
  <c r="S210" i="19"/>
  <c r="T210" i="19"/>
  <c r="U210" i="19"/>
  <c r="V210" i="19"/>
  <c r="W210" i="19"/>
  <c r="X210" i="19"/>
  <c r="Y210" i="19"/>
  <c r="Z210" i="19"/>
  <c r="AA210" i="19"/>
  <c r="AB210" i="19"/>
  <c r="AC210" i="19"/>
  <c r="AD210" i="19"/>
  <c r="B211" i="19"/>
  <c r="BJ92" i="19" s="1"/>
  <c r="C211" i="19"/>
  <c r="D211" i="19"/>
  <c r="E211" i="19"/>
  <c r="F211" i="19"/>
  <c r="G211" i="19"/>
  <c r="H211" i="19"/>
  <c r="I211" i="19"/>
  <c r="J211" i="19"/>
  <c r="K211" i="19"/>
  <c r="L211" i="19"/>
  <c r="M211" i="19"/>
  <c r="N211" i="19"/>
  <c r="R211" i="19"/>
  <c r="S211" i="19"/>
  <c r="T211" i="19"/>
  <c r="U211" i="19"/>
  <c r="V211" i="19"/>
  <c r="W211" i="19"/>
  <c r="X211" i="19"/>
  <c r="Y211" i="19"/>
  <c r="Z211" i="19"/>
  <c r="AA211" i="19"/>
  <c r="AB211" i="19"/>
  <c r="AC211" i="19"/>
  <c r="B212" i="19"/>
  <c r="BJ93" i="19" s="1"/>
  <c r="C212" i="19"/>
  <c r="D212" i="19"/>
  <c r="E212" i="19"/>
  <c r="F212" i="19"/>
  <c r="G212" i="19"/>
  <c r="H212" i="19"/>
  <c r="I212" i="19"/>
  <c r="J212" i="19"/>
  <c r="K212" i="19"/>
  <c r="L212" i="19"/>
  <c r="M212" i="19"/>
  <c r="N212" i="19"/>
  <c r="R212" i="19"/>
  <c r="S212" i="19"/>
  <c r="T212" i="19"/>
  <c r="U212" i="19"/>
  <c r="V212" i="19"/>
  <c r="W212" i="19"/>
  <c r="X212" i="19"/>
  <c r="Y212" i="19"/>
  <c r="Z212" i="19"/>
  <c r="AA212" i="19"/>
  <c r="AB212" i="19"/>
  <c r="AC212" i="19"/>
  <c r="B213" i="19"/>
  <c r="BJ94" i="19" s="1"/>
  <c r="C213" i="19"/>
  <c r="D213" i="19"/>
  <c r="E213" i="19"/>
  <c r="F213" i="19"/>
  <c r="G213" i="19"/>
  <c r="H213" i="19"/>
  <c r="I213" i="19"/>
  <c r="J213" i="19"/>
  <c r="K213" i="19"/>
  <c r="L213" i="19"/>
  <c r="M213" i="19"/>
  <c r="N213" i="19"/>
  <c r="O213" i="19"/>
  <c r="R213" i="19"/>
  <c r="S213" i="19"/>
  <c r="T213" i="19"/>
  <c r="U213" i="19"/>
  <c r="V213" i="19"/>
  <c r="W213" i="19"/>
  <c r="X213" i="19"/>
  <c r="Y213" i="19"/>
  <c r="Z213" i="19"/>
  <c r="AA213" i="19"/>
  <c r="AB213" i="19"/>
  <c r="AC213" i="19"/>
  <c r="AD213" i="19"/>
  <c r="Q1" i="18"/>
  <c r="AF1" i="18"/>
  <c r="AQ1" i="18"/>
  <c r="AZ1" i="18"/>
  <c r="BI1" i="18"/>
  <c r="S6" i="18"/>
  <c r="AH6" i="18"/>
  <c r="AS6" i="18"/>
  <c r="BB6" i="18"/>
  <c r="BJ6" i="18"/>
  <c r="Q8" i="18"/>
  <c r="AG8" i="18"/>
  <c r="AH8" i="18" s="1"/>
  <c r="AR8" i="18"/>
  <c r="AS8" i="18" s="1"/>
  <c r="BA8" i="18"/>
  <c r="BB8" i="18" s="1"/>
  <c r="O10" i="18"/>
  <c r="AG10" i="18" s="1"/>
  <c r="AD10" i="18"/>
  <c r="AJ10" i="18"/>
  <c r="AK10" i="18"/>
  <c r="AL10" i="18"/>
  <c r="AM10" i="18"/>
  <c r="AZ10" i="18"/>
  <c r="BD10" i="18"/>
  <c r="BE10" i="18"/>
  <c r="BF10" i="18"/>
  <c r="BG10" i="18"/>
  <c r="BI10" i="18"/>
  <c r="BI15" i="18" s="1"/>
  <c r="BI20" i="18" s="1"/>
  <c r="BI25" i="18" s="1"/>
  <c r="BI30" i="18" s="1"/>
  <c r="BI35" i="18" s="1"/>
  <c r="BI40" i="18" s="1"/>
  <c r="O11" i="18"/>
  <c r="AG11" i="18" s="1"/>
  <c r="AD11" i="18"/>
  <c r="AJ11" i="18"/>
  <c r="AK11" i="18"/>
  <c r="AL11" i="18"/>
  <c r="AM11" i="18"/>
  <c r="AZ11" i="18"/>
  <c r="BD11" i="18"/>
  <c r="BE11" i="18"/>
  <c r="BF11" i="18"/>
  <c r="BG11" i="18"/>
  <c r="BG15" i="18" s="1"/>
  <c r="O12" i="18"/>
  <c r="AG12" i="18" s="1"/>
  <c r="AD12" i="18"/>
  <c r="AJ12" i="18"/>
  <c r="AK12" i="18"/>
  <c r="AL12" i="18"/>
  <c r="AM12" i="18"/>
  <c r="AZ12" i="18"/>
  <c r="AZ82" i="18" s="1"/>
  <c r="BD12" i="18"/>
  <c r="BE12" i="18"/>
  <c r="BF12" i="18"/>
  <c r="BG12" i="18"/>
  <c r="O13" i="18"/>
  <c r="AG13" i="18" s="1"/>
  <c r="AD13" i="18"/>
  <c r="AJ13" i="18"/>
  <c r="AK13" i="18"/>
  <c r="AL13" i="18"/>
  <c r="AM13" i="18"/>
  <c r="AZ13" i="18"/>
  <c r="BD13" i="18"/>
  <c r="BE13" i="18"/>
  <c r="BF13" i="18"/>
  <c r="BG13" i="18"/>
  <c r="O14" i="18"/>
  <c r="AG14" i="18" s="1"/>
  <c r="AD14" i="18"/>
  <c r="AJ14" i="18"/>
  <c r="AK14" i="18"/>
  <c r="AL14" i="18"/>
  <c r="AM14" i="18"/>
  <c r="O15" i="18"/>
  <c r="AG15" i="18" s="1"/>
  <c r="AD15" i="18"/>
  <c r="AJ15" i="18"/>
  <c r="AK15" i="18"/>
  <c r="AL15" i="18"/>
  <c r="AM15" i="18"/>
  <c r="O16" i="18"/>
  <c r="AG16" i="18" s="1"/>
  <c r="AD16" i="18"/>
  <c r="AJ16" i="18"/>
  <c r="AK16" i="18"/>
  <c r="AL16" i="18"/>
  <c r="AL37" i="18" s="1"/>
  <c r="AM16" i="18"/>
  <c r="O17" i="18"/>
  <c r="AD17" i="18"/>
  <c r="AG17" i="18"/>
  <c r="AJ17" i="18"/>
  <c r="AK17" i="18"/>
  <c r="AL17" i="18"/>
  <c r="AM17" i="18"/>
  <c r="O18" i="18"/>
  <c r="AD18" i="18"/>
  <c r="AG18" i="18"/>
  <c r="AJ18" i="18"/>
  <c r="AK18" i="18"/>
  <c r="AL18" i="18"/>
  <c r="AM18" i="18"/>
  <c r="O19" i="18"/>
  <c r="AG19" i="18" s="1"/>
  <c r="AD19" i="18"/>
  <c r="AJ19" i="18"/>
  <c r="AK19" i="18"/>
  <c r="AL19" i="18"/>
  <c r="AM19" i="18"/>
  <c r="O20" i="18"/>
  <c r="AG20" i="18" s="1"/>
  <c r="AD20" i="18"/>
  <c r="AJ20" i="18"/>
  <c r="AK20" i="18"/>
  <c r="AL20" i="18"/>
  <c r="AM20" i="18"/>
  <c r="O21" i="18"/>
  <c r="AD21" i="18"/>
  <c r="AG21" i="18"/>
  <c r="AJ21" i="18"/>
  <c r="AK21" i="18"/>
  <c r="AL21" i="18"/>
  <c r="AM21" i="18"/>
  <c r="O22" i="18"/>
  <c r="AD22" i="18"/>
  <c r="AG22" i="18"/>
  <c r="AJ22" i="18"/>
  <c r="AK22" i="18"/>
  <c r="AL22" i="18"/>
  <c r="AM22" i="18"/>
  <c r="O23" i="18"/>
  <c r="AG23" i="18" s="1"/>
  <c r="AD23" i="18"/>
  <c r="AJ23" i="18"/>
  <c r="AK23" i="18"/>
  <c r="AL23" i="18"/>
  <c r="AM23" i="18"/>
  <c r="O24" i="18"/>
  <c r="AG24" i="18" s="1"/>
  <c r="AD24" i="18"/>
  <c r="AJ24" i="18"/>
  <c r="AK24" i="18"/>
  <c r="AL24" i="18"/>
  <c r="AM24" i="18"/>
  <c r="O25" i="18"/>
  <c r="AD25" i="18"/>
  <c r="AG25" i="18"/>
  <c r="AJ25" i="18"/>
  <c r="AK25" i="18"/>
  <c r="AL25" i="18"/>
  <c r="AM25" i="18"/>
  <c r="O26" i="18"/>
  <c r="AD26" i="18"/>
  <c r="AG26" i="18"/>
  <c r="AJ26" i="18"/>
  <c r="AK26" i="18"/>
  <c r="AL26" i="18"/>
  <c r="AM26" i="18"/>
  <c r="BJ26" i="18"/>
  <c r="BK26" i="18"/>
  <c r="BL26" i="18"/>
  <c r="O27" i="18"/>
  <c r="AG27" i="18" s="1"/>
  <c r="AD27" i="18"/>
  <c r="AJ27" i="18"/>
  <c r="AK27" i="18"/>
  <c r="AL27" i="18"/>
  <c r="AM27" i="18"/>
  <c r="BJ27" i="18"/>
  <c r="BK27" i="18"/>
  <c r="BL27" i="18"/>
  <c r="O28" i="18"/>
  <c r="AD28" i="18"/>
  <c r="AG28" i="18"/>
  <c r="AJ28" i="18"/>
  <c r="AK28" i="18"/>
  <c r="AL28" i="18"/>
  <c r="AM28" i="18"/>
  <c r="BJ28" i="18"/>
  <c r="BK28" i="18"/>
  <c r="BL28" i="18"/>
  <c r="O29" i="18"/>
  <c r="AG29" i="18" s="1"/>
  <c r="AD29" i="18"/>
  <c r="AJ29" i="18"/>
  <c r="AK29" i="18"/>
  <c r="AL29" i="18"/>
  <c r="AM29" i="18"/>
  <c r="BJ29" i="18"/>
  <c r="BK29" i="18"/>
  <c r="BL29" i="18"/>
  <c r="O30" i="18"/>
  <c r="AD30" i="18"/>
  <c r="AG30" i="18"/>
  <c r="AJ30" i="18"/>
  <c r="AK30" i="18"/>
  <c r="AL30" i="18"/>
  <c r="AM30" i="18"/>
  <c r="O31" i="18"/>
  <c r="AG31" i="18" s="1"/>
  <c r="AD31" i="18"/>
  <c r="AJ31" i="18"/>
  <c r="AK31" i="18"/>
  <c r="AL31" i="18"/>
  <c r="AM31" i="18"/>
  <c r="BJ31" i="18"/>
  <c r="BK31" i="18"/>
  <c r="BL31" i="18"/>
  <c r="O32" i="18"/>
  <c r="AD32" i="18"/>
  <c r="AG32" i="18"/>
  <c r="AJ32" i="18"/>
  <c r="AK32" i="18"/>
  <c r="AL32" i="18"/>
  <c r="AM32" i="18"/>
  <c r="BJ32" i="18"/>
  <c r="BK32" i="18"/>
  <c r="BL32" i="18"/>
  <c r="O33" i="18"/>
  <c r="AG33" i="18" s="1"/>
  <c r="AD33" i="18"/>
  <c r="AJ33" i="18"/>
  <c r="AK33" i="18"/>
  <c r="AL33" i="18"/>
  <c r="AM33" i="18"/>
  <c r="BJ33" i="18"/>
  <c r="BK33" i="18"/>
  <c r="BL33" i="18"/>
  <c r="BJ34" i="18"/>
  <c r="BK34" i="18"/>
  <c r="BL34" i="18"/>
  <c r="B35" i="18"/>
  <c r="BJ11" i="18" s="1"/>
  <c r="C35" i="18"/>
  <c r="D35" i="18"/>
  <c r="E35" i="18"/>
  <c r="F35" i="18"/>
  <c r="G35" i="18"/>
  <c r="H35" i="18"/>
  <c r="I35" i="18"/>
  <c r="J35" i="18"/>
  <c r="K35" i="18"/>
  <c r="L35" i="18"/>
  <c r="M35" i="18"/>
  <c r="N35" i="18"/>
  <c r="R35" i="18"/>
  <c r="S35" i="18"/>
  <c r="T35" i="18"/>
  <c r="U35" i="18"/>
  <c r="V35" i="18"/>
  <c r="W35" i="18"/>
  <c r="X35" i="18"/>
  <c r="Y35" i="18"/>
  <c r="Z35" i="18"/>
  <c r="AA35" i="18"/>
  <c r="AB35" i="18"/>
  <c r="AC35" i="18"/>
  <c r="AL35" i="18"/>
  <c r="B36" i="18"/>
  <c r="BJ12" i="18" s="1"/>
  <c r="C36" i="18"/>
  <c r="D36" i="18"/>
  <c r="E36" i="18"/>
  <c r="F36" i="18"/>
  <c r="G36" i="18"/>
  <c r="H36" i="18"/>
  <c r="I36" i="18"/>
  <c r="J36" i="18"/>
  <c r="K36" i="18"/>
  <c r="L36" i="18"/>
  <c r="M36" i="18"/>
  <c r="N36" i="18"/>
  <c r="R36" i="18"/>
  <c r="S36" i="18"/>
  <c r="T36" i="18"/>
  <c r="U36" i="18"/>
  <c r="V36" i="18"/>
  <c r="W36" i="18"/>
  <c r="X36" i="18"/>
  <c r="Y36" i="18"/>
  <c r="Z36" i="18"/>
  <c r="AA36" i="18"/>
  <c r="AB36" i="18"/>
  <c r="AC36" i="18"/>
  <c r="AK36" i="18"/>
  <c r="BJ36" i="18"/>
  <c r="BK36" i="18"/>
  <c r="BL36" i="18"/>
  <c r="B37" i="18"/>
  <c r="BJ13" i="18" s="1"/>
  <c r="C37" i="18"/>
  <c r="D37" i="18"/>
  <c r="E37" i="18"/>
  <c r="F37" i="18"/>
  <c r="G37" i="18"/>
  <c r="H37" i="18"/>
  <c r="I37" i="18"/>
  <c r="J37" i="18"/>
  <c r="K37" i="18"/>
  <c r="L37" i="18"/>
  <c r="M37" i="18"/>
  <c r="N37" i="18"/>
  <c r="R37" i="18"/>
  <c r="S37" i="18"/>
  <c r="T37" i="18"/>
  <c r="U37" i="18"/>
  <c r="V37" i="18"/>
  <c r="W37" i="18"/>
  <c r="X37" i="18"/>
  <c r="Y37" i="18"/>
  <c r="Z37" i="18"/>
  <c r="AA37" i="18"/>
  <c r="AB37" i="18"/>
  <c r="AC37" i="18"/>
  <c r="BJ37" i="18"/>
  <c r="BK37" i="18"/>
  <c r="BL37" i="18"/>
  <c r="B38" i="18"/>
  <c r="BJ14" i="18" s="1"/>
  <c r="C38" i="18"/>
  <c r="D38" i="18"/>
  <c r="E38" i="18"/>
  <c r="F38" i="18"/>
  <c r="G38" i="18"/>
  <c r="H38" i="18"/>
  <c r="I38" i="18"/>
  <c r="J38" i="18"/>
  <c r="K38" i="18"/>
  <c r="L38" i="18"/>
  <c r="M38" i="18"/>
  <c r="N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BJ38" i="18"/>
  <c r="BK38" i="18"/>
  <c r="BL38" i="18"/>
  <c r="AX39" i="18"/>
  <c r="BJ39" i="18"/>
  <c r="BM39" i="18" s="1"/>
  <c r="BK39" i="18"/>
  <c r="BL39" i="18"/>
  <c r="S41" i="18"/>
  <c r="BJ41" i="18"/>
  <c r="BK41" i="18"/>
  <c r="BL41" i="18"/>
  <c r="BJ42" i="18"/>
  <c r="BM42" i="18" s="1"/>
  <c r="BK42" i="18"/>
  <c r="BL42" i="18"/>
  <c r="A43" i="18"/>
  <c r="Q43" i="18"/>
  <c r="AR43" i="18"/>
  <c r="AS43" i="18" s="1"/>
  <c r="AT43" i="18" s="1"/>
  <c r="BJ43" i="18"/>
  <c r="BK43" i="18"/>
  <c r="BL43" i="18"/>
  <c r="R44" i="18"/>
  <c r="S44" i="18"/>
  <c r="T44" i="18"/>
  <c r="U44" i="18"/>
  <c r="V44" i="18"/>
  <c r="W44" i="18"/>
  <c r="X44" i="18"/>
  <c r="Y44" i="18"/>
  <c r="Z44" i="18"/>
  <c r="AA44" i="18"/>
  <c r="AB44" i="18"/>
  <c r="AC44" i="18"/>
  <c r="BJ44" i="18"/>
  <c r="BK44" i="18"/>
  <c r="BL44" i="18"/>
  <c r="O45" i="18"/>
  <c r="AG80" i="18" s="1"/>
  <c r="AD45" i="18"/>
  <c r="O46" i="18"/>
  <c r="AD46" i="18"/>
  <c r="AD73" i="18" s="1"/>
  <c r="O47" i="18"/>
  <c r="AG82" i="18" s="1"/>
  <c r="AD47" i="18"/>
  <c r="O48" i="18"/>
  <c r="AD48" i="18"/>
  <c r="O49" i="18"/>
  <c r="AG84" i="18" s="1"/>
  <c r="AD49" i="18"/>
  <c r="O50" i="18"/>
  <c r="AD50" i="18"/>
  <c r="O51" i="18"/>
  <c r="AD51" i="18"/>
  <c r="O52" i="18"/>
  <c r="AD52" i="18"/>
  <c r="O53" i="18"/>
  <c r="AG88" i="18" s="1"/>
  <c r="AD53" i="18"/>
  <c r="O54" i="18"/>
  <c r="AD54" i="18"/>
  <c r="O55" i="18"/>
  <c r="AG90" i="18" s="1"/>
  <c r="AD55" i="18"/>
  <c r="O56" i="18"/>
  <c r="AD56" i="18"/>
  <c r="O57" i="18"/>
  <c r="AG92" i="18" s="1"/>
  <c r="AD57" i="18"/>
  <c r="O58" i="18"/>
  <c r="AG93" i="18" s="1"/>
  <c r="AD58" i="18"/>
  <c r="O59" i="18"/>
  <c r="AD59" i="18"/>
  <c r="O60" i="18"/>
  <c r="AD60" i="18"/>
  <c r="O61" i="18"/>
  <c r="AG96" i="18" s="1"/>
  <c r="AD61" i="18"/>
  <c r="O62" i="18"/>
  <c r="AG97" i="18" s="1"/>
  <c r="AD62" i="18"/>
  <c r="O63" i="18"/>
  <c r="AG98" i="18" s="1"/>
  <c r="AD63" i="18"/>
  <c r="O64" i="18"/>
  <c r="AD64" i="18"/>
  <c r="O65" i="18"/>
  <c r="AG100" i="18" s="1"/>
  <c r="AD65" i="18"/>
  <c r="O66" i="18"/>
  <c r="AD66" i="18"/>
  <c r="O67" i="18"/>
  <c r="AD67" i="18"/>
  <c r="O68" i="18"/>
  <c r="AD68" i="18"/>
  <c r="B70" i="18"/>
  <c r="BJ81" i="18" s="1"/>
  <c r="C70" i="18"/>
  <c r="D70" i="18"/>
  <c r="E70" i="18"/>
  <c r="BL81" i="18" s="1"/>
  <c r="F70" i="18"/>
  <c r="G70" i="18"/>
  <c r="H70" i="18"/>
  <c r="I70" i="18"/>
  <c r="J70" i="18"/>
  <c r="K70" i="18"/>
  <c r="L70" i="18"/>
  <c r="M70" i="18"/>
  <c r="N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B71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B72" i="18"/>
  <c r="BJ83" i="18" s="1"/>
  <c r="C72" i="18"/>
  <c r="D72" i="18"/>
  <c r="E72" i="18"/>
  <c r="F72" i="18"/>
  <c r="G72" i="18"/>
  <c r="H72" i="18"/>
  <c r="I72" i="18"/>
  <c r="J72" i="18"/>
  <c r="K72" i="18"/>
  <c r="BL83" i="18" s="1"/>
  <c r="L72" i="18"/>
  <c r="M72" i="18"/>
  <c r="N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B73" i="18"/>
  <c r="BJ84" i="18" s="1"/>
  <c r="C73" i="18"/>
  <c r="D73" i="18"/>
  <c r="E73" i="18"/>
  <c r="F73" i="18"/>
  <c r="G73" i="18"/>
  <c r="H73" i="18"/>
  <c r="I73" i="18"/>
  <c r="J73" i="18"/>
  <c r="K73" i="18"/>
  <c r="BL84" i="18" s="1"/>
  <c r="L73" i="18"/>
  <c r="M73" i="18"/>
  <c r="N73" i="18"/>
  <c r="O73" i="18"/>
  <c r="R73" i="18"/>
  <c r="S73" i="18"/>
  <c r="T73" i="18"/>
  <c r="U73" i="18"/>
  <c r="V73" i="18"/>
  <c r="W73" i="18"/>
  <c r="X73" i="18"/>
  <c r="BA82" i="18" s="1"/>
  <c r="Y73" i="18"/>
  <c r="Z73" i="18"/>
  <c r="AA73" i="18"/>
  <c r="AB73" i="18"/>
  <c r="AC73" i="18"/>
  <c r="AX74" i="18"/>
  <c r="C76" i="18"/>
  <c r="S76" i="18"/>
  <c r="AH76" i="18"/>
  <c r="AS76" i="18"/>
  <c r="BB76" i="18"/>
  <c r="BJ76" i="18"/>
  <c r="A78" i="18"/>
  <c r="A148" i="18" s="1"/>
  <c r="Q78" i="18"/>
  <c r="AG78" i="18"/>
  <c r="AH78" i="18" s="1"/>
  <c r="AR78" i="18"/>
  <c r="BA78" i="18"/>
  <c r="BB78" i="18" s="1"/>
  <c r="R79" i="18"/>
  <c r="S79" i="18"/>
  <c r="T79" i="18"/>
  <c r="U79" i="18"/>
  <c r="V79" i="18"/>
  <c r="W79" i="18"/>
  <c r="X79" i="18"/>
  <c r="Y79" i="18"/>
  <c r="Z79" i="18"/>
  <c r="AA79" i="18"/>
  <c r="AB79" i="18"/>
  <c r="AC79" i="18"/>
  <c r="O80" i="18"/>
  <c r="AH10" i="18" s="1"/>
  <c r="AD80" i="18"/>
  <c r="AJ80" i="18"/>
  <c r="AK80" i="18"/>
  <c r="AL80" i="18"/>
  <c r="AM80" i="18"/>
  <c r="AZ80" i="18"/>
  <c r="BD80" i="18"/>
  <c r="BD85" i="18" s="1"/>
  <c r="BE80" i="18"/>
  <c r="BF80" i="18"/>
  <c r="BG80" i="18"/>
  <c r="BI80" i="18"/>
  <c r="BI85" i="18" s="1"/>
  <c r="BI90" i="18" s="1"/>
  <c r="O81" i="18"/>
  <c r="AH11" i="18" s="1"/>
  <c r="AD81" i="18"/>
  <c r="AG81" i="18"/>
  <c r="AJ81" i="18"/>
  <c r="AK81" i="18"/>
  <c r="AL81" i="18"/>
  <c r="AM81" i="18"/>
  <c r="AZ81" i="18"/>
  <c r="BD81" i="18"/>
  <c r="BE81" i="18"/>
  <c r="BF81" i="18"/>
  <c r="BG81" i="18"/>
  <c r="O82" i="18"/>
  <c r="AH12" i="18" s="1"/>
  <c r="AD82" i="18"/>
  <c r="AJ82" i="18"/>
  <c r="AK82" i="18"/>
  <c r="AL82" i="18"/>
  <c r="AM82" i="18"/>
  <c r="BD82" i="18"/>
  <c r="BE82" i="18"/>
  <c r="BF82" i="18"/>
  <c r="BG82" i="18"/>
  <c r="BJ82" i="18"/>
  <c r="BK82" i="18"/>
  <c r="O83" i="18"/>
  <c r="AH13" i="18" s="1"/>
  <c r="AD83" i="18"/>
  <c r="AG83" i="18"/>
  <c r="AJ83" i="18"/>
  <c r="AK83" i="18"/>
  <c r="AL83" i="18"/>
  <c r="AM83" i="18"/>
  <c r="AZ83" i="18"/>
  <c r="BD83" i="18"/>
  <c r="BE83" i="18"/>
  <c r="BF83" i="18"/>
  <c r="BG83" i="18"/>
  <c r="O84" i="18"/>
  <c r="AH14" i="18" s="1"/>
  <c r="AD84" i="18"/>
  <c r="AJ84" i="18"/>
  <c r="AK84" i="18"/>
  <c r="AL84" i="18"/>
  <c r="AM84" i="18"/>
  <c r="O85" i="18"/>
  <c r="AH15" i="18" s="1"/>
  <c r="AD85" i="18"/>
  <c r="AG85" i="18"/>
  <c r="AJ85" i="18"/>
  <c r="AK85" i="18"/>
  <c r="AL85" i="18"/>
  <c r="AM85" i="18"/>
  <c r="O86" i="18"/>
  <c r="AH16" i="18" s="1"/>
  <c r="AD86" i="18"/>
  <c r="AJ86" i="18"/>
  <c r="AK86" i="18"/>
  <c r="AL86" i="18"/>
  <c r="AM86" i="18"/>
  <c r="O87" i="18"/>
  <c r="AD87" i="18"/>
  <c r="AG87" i="18"/>
  <c r="AJ87" i="18"/>
  <c r="AK87" i="18"/>
  <c r="AL87" i="18"/>
  <c r="AM87" i="18"/>
  <c r="O88" i="18"/>
  <c r="AH18" i="18" s="1"/>
  <c r="AD88" i="18"/>
  <c r="AJ88" i="18"/>
  <c r="AK88" i="18"/>
  <c r="AL88" i="18"/>
  <c r="AM88" i="18"/>
  <c r="O89" i="18"/>
  <c r="AH19" i="18" s="1"/>
  <c r="AD89" i="18"/>
  <c r="AG89" i="18"/>
  <c r="AJ89" i="18"/>
  <c r="AK89" i="18"/>
  <c r="AL89" i="18"/>
  <c r="AM89" i="18"/>
  <c r="O90" i="18"/>
  <c r="AH20" i="18" s="1"/>
  <c r="AD90" i="18"/>
  <c r="AJ90" i="18"/>
  <c r="AK90" i="18"/>
  <c r="AL90" i="18"/>
  <c r="AM90" i="18"/>
  <c r="O91" i="18"/>
  <c r="AH21" i="18" s="1"/>
  <c r="AD91" i="18"/>
  <c r="AG91" i="18"/>
  <c r="AJ91" i="18"/>
  <c r="AK91" i="18"/>
  <c r="AL91" i="18"/>
  <c r="AM91" i="18"/>
  <c r="O92" i="18"/>
  <c r="AH22" i="18" s="1"/>
  <c r="AD92" i="18"/>
  <c r="AJ92" i="18"/>
  <c r="AK92" i="18"/>
  <c r="AL92" i="18"/>
  <c r="AM92" i="18"/>
  <c r="O93" i="18"/>
  <c r="AH23" i="18" s="1"/>
  <c r="AD93" i="18"/>
  <c r="AJ93" i="18"/>
  <c r="AK93" i="18"/>
  <c r="AL93" i="18"/>
  <c r="AM93" i="18"/>
  <c r="O94" i="18"/>
  <c r="AH24" i="18" s="1"/>
  <c r="AD94" i="18"/>
  <c r="AG94" i="18"/>
  <c r="AJ94" i="18"/>
  <c r="AK94" i="18"/>
  <c r="AL94" i="18"/>
  <c r="AM94" i="18"/>
  <c r="O95" i="18"/>
  <c r="AH25" i="18" s="1"/>
  <c r="AD95" i="18"/>
  <c r="AG95" i="18"/>
  <c r="AJ95" i="18"/>
  <c r="AK95" i="18"/>
  <c r="AL95" i="18"/>
  <c r="AM95" i="18"/>
  <c r="BI95" i="18"/>
  <c r="BI100" i="18" s="1"/>
  <c r="BI105" i="18" s="1"/>
  <c r="BI110" i="18" s="1"/>
  <c r="O96" i="18"/>
  <c r="AH26" i="18" s="1"/>
  <c r="AD96" i="18"/>
  <c r="AJ96" i="18"/>
  <c r="AK96" i="18"/>
  <c r="AL96" i="18"/>
  <c r="AM96" i="18"/>
  <c r="BJ96" i="18"/>
  <c r="BK96" i="18"/>
  <c r="BL96" i="18"/>
  <c r="O97" i="18"/>
  <c r="AH27" i="18" s="1"/>
  <c r="AD97" i="18"/>
  <c r="AJ97" i="18"/>
  <c r="AK97" i="18"/>
  <c r="AL97" i="18"/>
  <c r="AM97" i="18"/>
  <c r="BJ97" i="18"/>
  <c r="BK97" i="18"/>
  <c r="BL97" i="18"/>
  <c r="O98" i="18"/>
  <c r="AH28" i="18" s="1"/>
  <c r="AD98" i="18"/>
  <c r="AJ98" i="18"/>
  <c r="AK98" i="18"/>
  <c r="AL98" i="18"/>
  <c r="AM98" i="18"/>
  <c r="BJ98" i="18"/>
  <c r="BM98" i="18" s="1"/>
  <c r="BK98" i="18"/>
  <c r="BL98" i="18"/>
  <c r="O99" i="18"/>
  <c r="AH29" i="18" s="1"/>
  <c r="AD99" i="18"/>
  <c r="AJ99" i="18"/>
  <c r="AK99" i="18"/>
  <c r="AL99" i="18"/>
  <c r="AM99" i="18"/>
  <c r="BJ99" i="18"/>
  <c r="BK99" i="18"/>
  <c r="BL99" i="18"/>
  <c r="O100" i="18"/>
  <c r="AH30" i="18" s="1"/>
  <c r="AD100" i="18"/>
  <c r="AJ100" i="18"/>
  <c r="AK100" i="18"/>
  <c r="AL100" i="18"/>
  <c r="AM100" i="18"/>
  <c r="O101" i="18"/>
  <c r="AH31" i="18" s="1"/>
  <c r="AD101" i="18"/>
  <c r="AG101" i="18"/>
  <c r="AJ101" i="18"/>
  <c r="AK101" i="18"/>
  <c r="AL101" i="18"/>
  <c r="AM101" i="18"/>
  <c r="BJ101" i="18"/>
  <c r="BK101" i="18"/>
  <c r="BL101" i="18"/>
  <c r="O102" i="18"/>
  <c r="AH32" i="18" s="1"/>
  <c r="AD102" i="18"/>
  <c r="AG102" i="18"/>
  <c r="AJ102" i="18"/>
  <c r="AK102" i="18"/>
  <c r="AL102" i="18"/>
  <c r="AM102" i="18"/>
  <c r="BJ102" i="18"/>
  <c r="BK102" i="18"/>
  <c r="BL102" i="18"/>
  <c r="O103" i="18"/>
  <c r="AH33" i="18" s="1"/>
  <c r="AD103" i="18"/>
  <c r="AG103" i="18"/>
  <c r="AJ103" i="18"/>
  <c r="AK103" i="18"/>
  <c r="AL103" i="18"/>
  <c r="AM103" i="18"/>
  <c r="BJ103" i="18"/>
  <c r="BM103" i="18" s="1"/>
  <c r="BK103" i="18"/>
  <c r="BL103" i="18"/>
  <c r="BJ104" i="18"/>
  <c r="BK104" i="18"/>
  <c r="BL104" i="18"/>
  <c r="B105" i="18"/>
  <c r="BJ16" i="18" s="1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B106" i="18"/>
  <c r="BJ17" i="18" s="1"/>
  <c r="C106" i="18"/>
  <c r="D106" i="18"/>
  <c r="E106" i="18"/>
  <c r="F106" i="18"/>
  <c r="G106" i="18"/>
  <c r="H106" i="18"/>
  <c r="I106" i="18"/>
  <c r="J106" i="18"/>
  <c r="K106" i="18"/>
  <c r="L106" i="18"/>
  <c r="M106" i="18"/>
  <c r="N106" i="18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BJ106" i="18"/>
  <c r="BK106" i="18"/>
  <c r="BL106" i="18"/>
  <c r="B107" i="18"/>
  <c r="BJ18" i="18" s="1"/>
  <c r="C107" i="18"/>
  <c r="D107" i="18"/>
  <c r="E107" i="18"/>
  <c r="F107" i="18"/>
  <c r="G107" i="18"/>
  <c r="H107" i="18"/>
  <c r="I107" i="18"/>
  <c r="J107" i="18"/>
  <c r="K107" i="18"/>
  <c r="L107" i="18"/>
  <c r="M107" i="18"/>
  <c r="N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BJ107" i="18"/>
  <c r="BK107" i="18"/>
  <c r="BL107" i="18"/>
  <c r="B108" i="18"/>
  <c r="BJ19" i="18" s="1"/>
  <c r="C108" i="18"/>
  <c r="D108" i="18"/>
  <c r="E108" i="18"/>
  <c r="F108" i="18"/>
  <c r="G108" i="18"/>
  <c r="H108" i="18"/>
  <c r="I108" i="18"/>
  <c r="J108" i="18"/>
  <c r="K108" i="18"/>
  <c r="L108" i="18"/>
  <c r="M108" i="18"/>
  <c r="N108" i="18"/>
  <c r="R108" i="18"/>
  <c r="S108" i="18"/>
  <c r="T108" i="18"/>
  <c r="U108" i="18"/>
  <c r="V108" i="18"/>
  <c r="W108" i="18"/>
  <c r="X108" i="18"/>
  <c r="Y108" i="18"/>
  <c r="Z108" i="18"/>
  <c r="AA108" i="18"/>
  <c r="AB108" i="18"/>
  <c r="AC108" i="18"/>
  <c r="AL108" i="18"/>
  <c r="BJ108" i="18"/>
  <c r="BK108" i="18"/>
  <c r="BL108" i="18"/>
  <c r="AX109" i="18"/>
  <c r="BJ109" i="18"/>
  <c r="BK109" i="18"/>
  <c r="BL109" i="18"/>
  <c r="C111" i="18"/>
  <c r="S111" i="18"/>
  <c r="BJ111" i="18"/>
  <c r="BK111" i="18"/>
  <c r="BL111" i="18"/>
  <c r="BJ112" i="18"/>
  <c r="BK112" i="18"/>
  <c r="BL112" i="18"/>
  <c r="A113" i="18"/>
  <c r="A183" i="18" s="1"/>
  <c r="Q113" i="18"/>
  <c r="AR113" i="18"/>
  <c r="AS113" i="18" s="1"/>
  <c r="BJ113" i="18"/>
  <c r="BK113" i="18"/>
  <c r="BL113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BJ114" i="18"/>
  <c r="BK114" i="18"/>
  <c r="BL114" i="18"/>
  <c r="O115" i="18"/>
  <c r="AH80" i="18" s="1"/>
  <c r="AD115" i="18"/>
  <c r="O116" i="18"/>
  <c r="AH81" i="18" s="1"/>
  <c r="AD116" i="18"/>
  <c r="O117" i="18"/>
  <c r="AH82" i="18" s="1"/>
  <c r="AD117" i="18"/>
  <c r="O118" i="18"/>
  <c r="AH83" i="18" s="1"/>
  <c r="AD118" i="18"/>
  <c r="O119" i="18"/>
  <c r="AH84" i="18" s="1"/>
  <c r="AD119" i="18"/>
  <c r="O120" i="18"/>
  <c r="AH85" i="18" s="1"/>
  <c r="AD120" i="18"/>
  <c r="O121" i="18"/>
  <c r="AH86" i="18" s="1"/>
  <c r="AD121" i="18"/>
  <c r="O122" i="18"/>
  <c r="AH87" i="18" s="1"/>
  <c r="AD122" i="18"/>
  <c r="O123" i="18"/>
  <c r="AH88" i="18" s="1"/>
  <c r="AD123" i="18"/>
  <c r="O124" i="18"/>
  <c r="AH89" i="18" s="1"/>
  <c r="AD124" i="18"/>
  <c r="O125" i="18"/>
  <c r="AH90" i="18" s="1"/>
  <c r="AD125" i="18"/>
  <c r="O126" i="18"/>
  <c r="AH91" i="18" s="1"/>
  <c r="AD126" i="18"/>
  <c r="O127" i="18"/>
  <c r="AH92" i="18" s="1"/>
  <c r="AD127" i="18"/>
  <c r="O128" i="18"/>
  <c r="AH93" i="18" s="1"/>
  <c r="AD128" i="18"/>
  <c r="O129" i="18"/>
  <c r="AH94" i="18" s="1"/>
  <c r="AD129" i="18"/>
  <c r="O130" i="18"/>
  <c r="AH95" i="18" s="1"/>
  <c r="AD130" i="18"/>
  <c r="O131" i="18"/>
  <c r="AH96" i="18" s="1"/>
  <c r="AD131" i="18"/>
  <c r="O132" i="18"/>
  <c r="AH97" i="18" s="1"/>
  <c r="AD132" i="18"/>
  <c r="O133" i="18"/>
  <c r="AH98" i="18" s="1"/>
  <c r="AD133" i="18"/>
  <c r="O134" i="18"/>
  <c r="AH99" i="18" s="1"/>
  <c r="AD134" i="18"/>
  <c r="O135" i="18"/>
  <c r="AH100" i="18" s="1"/>
  <c r="AD135" i="18"/>
  <c r="O136" i="18"/>
  <c r="AH101" i="18" s="1"/>
  <c r="AD136" i="18"/>
  <c r="O137" i="18"/>
  <c r="AH102" i="18" s="1"/>
  <c r="AD137" i="18"/>
  <c r="O138" i="18"/>
  <c r="AH103" i="18" s="1"/>
  <c r="AD138" i="18"/>
  <c r="B140" i="18"/>
  <c r="BJ86" i="18" s="1"/>
  <c r="C140" i="18"/>
  <c r="D140" i="18"/>
  <c r="E140" i="18"/>
  <c r="F140" i="18"/>
  <c r="G140" i="18"/>
  <c r="H140" i="18"/>
  <c r="I140" i="18"/>
  <c r="J140" i="18"/>
  <c r="K140" i="18"/>
  <c r="L140" i="18"/>
  <c r="M140" i="18"/>
  <c r="N140" i="18"/>
  <c r="R140" i="18"/>
  <c r="S140" i="18"/>
  <c r="T140" i="18"/>
  <c r="U140" i="18"/>
  <c r="V140" i="18"/>
  <c r="W140" i="18"/>
  <c r="X140" i="18"/>
  <c r="Y140" i="18"/>
  <c r="Z140" i="18"/>
  <c r="AA140" i="18"/>
  <c r="AB140" i="18"/>
  <c r="AC140" i="18"/>
  <c r="B141" i="18"/>
  <c r="BJ87" i="18" s="1"/>
  <c r="C141" i="18"/>
  <c r="D141" i="18"/>
  <c r="E141" i="18"/>
  <c r="F141" i="18"/>
  <c r="G141" i="18"/>
  <c r="H141" i="18"/>
  <c r="I141" i="18"/>
  <c r="J141" i="18"/>
  <c r="K141" i="18"/>
  <c r="L141" i="18"/>
  <c r="M141" i="18"/>
  <c r="N141" i="18"/>
  <c r="O141" i="18"/>
  <c r="R141" i="18"/>
  <c r="S141" i="18"/>
  <c r="T141" i="18"/>
  <c r="U141" i="18"/>
  <c r="V141" i="18"/>
  <c r="W141" i="18"/>
  <c r="X141" i="18"/>
  <c r="Y141" i="18"/>
  <c r="Z141" i="18"/>
  <c r="AA141" i="18"/>
  <c r="AB141" i="18"/>
  <c r="AC141" i="18"/>
  <c r="B142" i="18"/>
  <c r="BJ88" i="18" s="1"/>
  <c r="C142" i="18"/>
  <c r="D142" i="18"/>
  <c r="E142" i="18"/>
  <c r="F142" i="18"/>
  <c r="G142" i="18"/>
  <c r="H142" i="18"/>
  <c r="I142" i="18"/>
  <c r="J142" i="18"/>
  <c r="K142" i="18"/>
  <c r="L142" i="18"/>
  <c r="M142" i="18"/>
  <c r="N142" i="18"/>
  <c r="R142" i="18"/>
  <c r="S142" i="18"/>
  <c r="T142" i="18"/>
  <c r="U142" i="18"/>
  <c r="V142" i="18"/>
  <c r="W142" i="18"/>
  <c r="X142" i="18"/>
  <c r="Y142" i="18"/>
  <c r="Z142" i="18"/>
  <c r="AA142" i="18"/>
  <c r="AB142" i="18"/>
  <c r="AC142" i="18"/>
  <c r="B143" i="18"/>
  <c r="BJ89" i="18" s="1"/>
  <c r="C143" i="18"/>
  <c r="D143" i="18"/>
  <c r="E143" i="18"/>
  <c r="F143" i="18"/>
  <c r="G143" i="18"/>
  <c r="H143" i="18"/>
  <c r="I143" i="18"/>
  <c r="J143" i="18"/>
  <c r="K143" i="18"/>
  <c r="L143" i="18"/>
  <c r="M143" i="18"/>
  <c r="N143" i="18"/>
  <c r="O143" i="18"/>
  <c r="R143" i="18"/>
  <c r="S143" i="18"/>
  <c r="T143" i="18"/>
  <c r="U143" i="18"/>
  <c r="V143" i="18"/>
  <c r="W143" i="18"/>
  <c r="X143" i="18"/>
  <c r="Y143" i="18"/>
  <c r="Z143" i="18"/>
  <c r="AA143" i="18"/>
  <c r="AB143" i="18"/>
  <c r="AC143" i="18"/>
  <c r="AX144" i="18"/>
  <c r="C146" i="18"/>
  <c r="S146" i="18"/>
  <c r="Q148" i="18"/>
  <c r="R149" i="18"/>
  <c r="S149" i="18"/>
  <c r="T149" i="18"/>
  <c r="U149" i="18"/>
  <c r="V149" i="18"/>
  <c r="W149" i="18"/>
  <c r="X149" i="18"/>
  <c r="Y149" i="18"/>
  <c r="Z149" i="18"/>
  <c r="AA149" i="18"/>
  <c r="AB149" i="18"/>
  <c r="AC149" i="18"/>
  <c r="O150" i="18"/>
  <c r="AI10" i="18" s="1"/>
  <c r="AD150" i="18"/>
  <c r="O151" i="18"/>
  <c r="AI11" i="18" s="1"/>
  <c r="AD151" i="18"/>
  <c r="O152" i="18"/>
  <c r="AI12" i="18" s="1"/>
  <c r="AD152" i="18"/>
  <c r="O153" i="18"/>
  <c r="AI13" i="18" s="1"/>
  <c r="AD153" i="18"/>
  <c r="O154" i="18"/>
  <c r="AI14" i="18" s="1"/>
  <c r="AD154" i="18"/>
  <c r="O155" i="18"/>
  <c r="AI15" i="18" s="1"/>
  <c r="AD155" i="18"/>
  <c r="O156" i="18"/>
  <c r="AI16" i="18" s="1"/>
  <c r="AD156" i="18"/>
  <c r="O157" i="18"/>
  <c r="AI17" i="18" s="1"/>
  <c r="AD157" i="18"/>
  <c r="O158" i="18"/>
  <c r="AI18" i="18" s="1"/>
  <c r="AD158" i="18"/>
  <c r="O159" i="18"/>
  <c r="AI19" i="18" s="1"/>
  <c r="AD159" i="18"/>
  <c r="O160" i="18"/>
  <c r="AI20" i="18" s="1"/>
  <c r="AD160" i="18"/>
  <c r="O161" i="18"/>
  <c r="AI21" i="18" s="1"/>
  <c r="AD161" i="18"/>
  <c r="O162" i="18"/>
  <c r="AI22" i="18" s="1"/>
  <c r="AD162" i="18"/>
  <c r="O163" i="18"/>
  <c r="AI23" i="18" s="1"/>
  <c r="AD163" i="18"/>
  <c r="O164" i="18"/>
  <c r="AI24" i="18" s="1"/>
  <c r="AD164" i="18"/>
  <c r="O165" i="18"/>
  <c r="AI25" i="18" s="1"/>
  <c r="AD165" i="18"/>
  <c r="O166" i="18"/>
  <c r="AI26" i="18" s="1"/>
  <c r="AD166" i="18"/>
  <c r="O167" i="18"/>
  <c r="AI27" i="18" s="1"/>
  <c r="AD167" i="18"/>
  <c r="O168" i="18"/>
  <c r="AI28" i="18" s="1"/>
  <c r="AD168" i="18"/>
  <c r="O169" i="18"/>
  <c r="AI29" i="18" s="1"/>
  <c r="AD169" i="18"/>
  <c r="O170" i="18"/>
  <c r="AI30" i="18" s="1"/>
  <c r="AD170" i="18"/>
  <c r="O171" i="18"/>
  <c r="AI31" i="18" s="1"/>
  <c r="AD171" i="18"/>
  <c r="O172" i="18"/>
  <c r="AI32" i="18" s="1"/>
  <c r="AD172" i="18"/>
  <c r="O173" i="18"/>
  <c r="AI33" i="18" s="1"/>
  <c r="AD173" i="18"/>
  <c r="B175" i="18"/>
  <c r="BJ21" i="18" s="1"/>
  <c r="C175" i="18"/>
  <c r="D175" i="18"/>
  <c r="E175" i="18"/>
  <c r="F175" i="18"/>
  <c r="G175" i="18"/>
  <c r="H175" i="18"/>
  <c r="I175" i="18"/>
  <c r="J175" i="18"/>
  <c r="K175" i="18"/>
  <c r="L175" i="18"/>
  <c r="M175" i="18"/>
  <c r="N175" i="18"/>
  <c r="R175" i="18"/>
  <c r="S175" i="18"/>
  <c r="T175" i="18"/>
  <c r="U175" i="18"/>
  <c r="V175" i="18"/>
  <c r="W175" i="18"/>
  <c r="X175" i="18"/>
  <c r="Y175" i="18"/>
  <c r="Z175" i="18"/>
  <c r="AA175" i="18"/>
  <c r="AB175" i="18"/>
  <c r="AC175" i="18"/>
  <c r="B176" i="18"/>
  <c r="BJ22" i="18" s="1"/>
  <c r="C176" i="18"/>
  <c r="D176" i="18"/>
  <c r="E176" i="18"/>
  <c r="F176" i="18"/>
  <c r="G176" i="18"/>
  <c r="H176" i="18"/>
  <c r="I176" i="18"/>
  <c r="J176" i="18"/>
  <c r="K176" i="18"/>
  <c r="L176" i="18"/>
  <c r="M176" i="18"/>
  <c r="N176" i="18"/>
  <c r="R176" i="18"/>
  <c r="S176" i="18"/>
  <c r="T176" i="18"/>
  <c r="U176" i="18"/>
  <c r="V176" i="18"/>
  <c r="W176" i="18"/>
  <c r="X176" i="18"/>
  <c r="Y176" i="18"/>
  <c r="Z176" i="18"/>
  <c r="AA176" i="18"/>
  <c r="AB176" i="18"/>
  <c r="AC176" i="18"/>
  <c r="B177" i="18"/>
  <c r="BJ23" i="18" s="1"/>
  <c r="C177" i="18"/>
  <c r="D177" i="18"/>
  <c r="E177" i="18"/>
  <c r="F177" i="18"/>
  <c r="G177" i="18"/>
  <c r="H177" i="18"/>
  <c r="I177" i="18"/>
  <c r="J177" i="18"/>
  <c r="K177" i="18"/>
  <c r="L177" i="18"/>
  <c r="M177" i="18"/>
  <c r="N177" i="18"/>
  <c r="R177" i="18"/>
  <c r="S177" i="18"/>
  <c r="T177" i="18"/>
  <c r="U177" i="18"/>
  <c r="V177" i="18"/>
  <c r="W177" i="18"/>
  <c r="X177" i="18"/>
  <c r="Y177" i="18"/>
  <c r="Z177" i="18"/>
  <c r="AA177" i="18"/>
  <c r="AB177" i="18"/>
  <c r="AC177" i="18"/>
  <c r="B178" i="18"/>
  <c r="BJ24" i="18" s="1"/>
  <c r="C178" i="18"/>
  <c r="D178" i="18"/>
  <c r="E178" i="18"/>
  <c r="F178" i="18"/>
  <c r="G178" i="18"/>
  <c r="H178" i="18"/>
  <c r="I178" i="18"/>
  <c r="J178" i="18"/>
  <c r="K178" i="18"/>
  <c r="L178" i="18"/>
  <c r="M178" i="18"/>
  <c r="N178" i="18"/>
  <c r="O178" i="18"/>
  <c r="R178" i="18"/>
  <c r="S178" i="18"/>
  <c r="T178" i="18"/>
  <c r="U178" i="18"/>
  <c r="V178" i="18"/>
  <c r="W178" i="18"/>
  <c r="X178" i="18"/>
  <c r="Y178" i="18"/>
  <c r="Z178" i="18"/>
  <c r="AA178" i="18"/>
  <c r="AB178" i="18"/>
  <c r="AC178" i="18"/>
  <c r="AD178" i="18"/>
  <c r="C181" i="18"/>
  <c r="S181" i="18"/>
  <c r="Q183" i="18"/>
  <c r="R184" i="18"/>
  <c r="S184" i="18"/>
  <c r="T184" i="18"/>
  <c r="U184" i="18"/>
  <c r="V184" i="18"/>
  <c r="W184" i="18"/>
  <c r="X184" i="18"/>
  <c r="Y184" i="18"/>
  <c r="Z184" i="18"/>
  <c r="AA184" i="18"/>
  <c r="AB184" i="18"/>
  <c r="AC184" i="18"/>
  <c r="O185" i="18"/>
  <c r="AI80" i="18" s="1"/>
  <c r="AD185" i="18"/>
  <c r="O186" i="18"/>
  <c r="AI81" i="18" s="1"/>
  <c r="AD186" i="18"/>
  <c r="AD213" i="18" s="1"/>
  <c r="O187" i="18"/>
  <c r="AI82" i="18" s="1"/>
  <c r="AD187" i="18"/>
  <c r="O188" i="18"/>
  <c r="AI83" i="18" s="1"/>
  <c r="AD188" i="18"/>
  <c r="O189" i="18"/>
  <c r="AI84" i="18" s="1"/>
  <c r="AD189" i="18"/>
  <c r="O190" i="18"/>
  <c r="AI85" i="18" s="1"/>
  <c r="AD190" i="18"/>
  <c r="O191" i="18"/>
  <c r="AI86" i="18" s="1"/>
  <c r="AD191" i="18"/>
  <c r="O192" i="18"/>
  <c r="AI87" i="18" s="1"/>
  <c r="AD192" i="18"/>
  <c r="O193" i="18"/>
  <c r="AI88" i="18" s="1"/>
  <c r="AD193" i="18"/>
  <c r="O194" i="18"/>
  <c r="AI89" i="18" s="1"/>
  <c r="AD194" i="18"/>
  <c r="O195" i="18"/>
  <c r="AI90" i="18" s="1"/>
  <c r="AD195" i="18"/>
  <c r="O196" i="18"/>
  <c r="AI91" i="18" s="1"/>
  <c r="AD196" i="18"/>
  <c r="O197" i="18"/>
  <c r="AI92" i="18" s="1"/>
  <c r="AD197" i="18"/>
  <c r="O198" i="18"/>
  <c r="AI93" i="18" s="1"/>
  <c r="AD198" i="18"/>
  <c r="O199" i="18"/>
  <c r="AI94" i="18" s="1"/>
  <c r="AD199" i="18"/>
  <c r="O200" i="18"/>
  <c r="AI95" i="18" s="1"/>
  <c r="AD200" i="18"/>
  <c r="O201" i="18"/>
  <c r="AI96" i="18" s="1"/>
  <c r="AD201" i="18"/>
  <c r="O202" i="18"/>
  <c r="AI97" i="18" s="1"/>
  <c r="AD202" i="18"/>
  <c r="O203" i="18"/>
  <c r="AI98" i="18" s="1"/>
  <c r="AD203" i="18"/>
  <c r="O204" i="18"/>
  <c r="AI99" i="18" s="1"/>
  <c r="AD204" i="18"/>
  <c r="O205" i="18"/>
  <c r="AI100" i="18" s="1"/>
  <c r="AD205" i="18"/>
  <c r="O206" i="18"/>
  <c r="AI101" i="18" s="1"/>
  <c r="AD206" i="18"/>
  <c r="O207" i="18"/>
  <c r="AI102" i="18" s="1"/>
  <c r="AD207" i="18"/>
  <c r="O208" i="18"/>
  <c r="AI103" i="18" s="1"/>
  <c r="AD208" i="18"/>
  <c r="B210" i="18"/>
  <c r="BJ91" i="18" s="1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R210" i="18"/>
  <c r="S210" i="18"/>
  <c r="T210" i="18"/>
  <c r="U210" i="18"/>
  <c r="V210" i="18"/>
  <c r="W210" i="18"/>
  <c r="X210" i="18"/>
  <c r="Y210" i="18"/>
  <c r="Z210" i="18"/>
  <c r="AA210" i="18"/>
  <c r="AB210" i="18"/>
  <c r="AC210" i="18"/>
  <c r="B211" i="18"/>
  <c r="BJ92" i="18" s="1"/>
  <c r="C211" i="18"/>
  <c r="D211" i="18"/>
  <c r="E211" i="18"/>
  <c r="F211" i="18"/>
  <c r="G211" i="18"/>
  <c r="H211" i="18"/>
  <c r="I211" i="18"/>
  <c r="J211" i="18"/>
  <c r="K211" i="18"/>
  <c r="L211" i="18"/>
  <c r="M211" i="18"/>
  <c r="N211" i="18"/>
  <c r="R211" i="18"/>
  <c r="S211" i="18"/>
  <c r="T211" i="18"/>
  <c r="U211" i="18"/>
  <c r="V211" i="18"/>
  <c r="W211" i="18"/>
  <c r="X211" i="18"/>
  <c r="Y211" i="18"/>
  <c r="Z211" i="18"/>
  <c r="AA211" i="18"/>
  <c r="AB211" i="18"/>
  <c r="AC211" i="18"/>
  <c r="B212" i="18"/>
  <c r="BJ93" i="18" s="1"/>
  <c r="C212" i="18"/>
  <c r="D212" i="18"/>
  <c r="E212" i="18"/>
  <c r="F212" i="18"/>
  <c r="G212" i="18"/>
  <c r="H212" i="18"/>
  <c r="I212" i="18"/>
  <c r="J212" i="18"/>
  <c r="K212" i="18"/>
  <c r="L212" i="18"/>
  <c r="M212" i="18"/>
  <c r="N212" i="18"/>
  <c r="R212" i="18"/>
  <c r="S212" i="18"/>
  <c r="T212" i="18"/>
  <c r="U212" i="18"/>
  <c r="V212" i="18"/>
  <c r="W212" i="18"/>
  <c r="X212" i="18"/>
  <c r="Y212" i="18"/>
  <c r="Z212" i="18"/>
  <c r="AA212" i="18"/>
  <c r="AB212" i="18"/>
  <c r="AC212" i="18"/>
  <c r="B213" i="18"/>
  <c r="BJ94" i="18" s="1"/>
  <c r="C213" i="18"/>
  <c r="D213" i="18"/>
  <c r="E213" i="18"/>
  <c r="F213" i="18"/>
  <c r="G213" i="18"/>
  <c r="H213" i="18"/>
  <c r="I213" i="18"/>
  <c r="J213" i="18"/>
  <c r="K213" i="18"/>
  <c r="L213" i="18"/>
  <c r="M213" i="18"/>
  <c r="N213" i="18"/>
  <c r="O213" i="18"/>
  <c r="R213" i="18"/>
  <c r="S213" i="18"/>
  <c r="T213" i="18"/>
  <c r="U213" i="18"/>
  <c r="V213" i="18"/>
  <c r="W213" i="18"/>
  <c r="X213" i="18"/>
  <c r="Y213" i="18"/>
  <c r="Z213" i="18"/>
  <c r="AA213" i="18"/>
  <c r="AB213" i="18"/>
  <c r="AC213" i="18"/>
  <c r="Q1" i="17"/>
  <c r="AF1" i="17"/>
  <c r="AQ1" i="17"/>
  <c r="AZ1" i="17"/>
  <c r="BI1" i="17"/>
  <c r="S6" i="17"/>
  <c r="AH6" i="17"/>
  <c r="AS6" i="17"/>
  <c r="BB6" i="17"/>
  <c r="BJ6" i="17"/>
  <c r="Q8" i="17"/>
  <c r="AG8" i="17"/>
  <c r="AH8" i="17" s="1"/>
  <c r="AR8" i="17"/>
  <c r="AS8" i="17" s="1"/>
  <c r="BA8" i="17"/>
  <c r="BB8" i="17"/>
  <c r="BC8" i="17" s="1"/>
  <c r="BA9" i="17"/>
  <c r="O10" i="17"/>
  <c r="AD10" i="17"/>
  <c r="AG10" i="17"/>
  <c r="AJ10" i="17"/>
  <c r="AK10" i="17"/>
  <c r="AL10" i="17"/>
  <c r="AM10" i="17"/>
  <c r="AZ10" i="17"/>
  <c r="BD10" i="17"/>
  <c r="BE10" i="17"/>
  <c r="BF10" i="17"/>
  <c r="BG10" i="17"/>
  <c r="BI10" i="17"/>
  <c r="BI15" i="17" s="1"/>
  <c r="BI20" i="17" s="1"/>
  <c r="BI25" i="17" s="1"/>
  <c r="BI30" i="17" s="1"/>
  <c r="BI35" i="17" s="1"/>
  <c r="BI40" i="17" s="1"/>
  <c r="O11" i="17"/>
  <c r="AD11" i="17"/>
  <c r="AG11" i="17"/>
  <c r="AJ11" i="17"/>
  <c r="AK11" i="17"/>
  <c r="AL11" i="17"/>
  <c r="AM11" i="17"/>
  <c r="AZ11" i="17"/>
  <c r="AZ81" i="17" s="1"/>
  <c r="BD11" i="17"/>
  <c r="BE11" i="17"/>
  <c r="BF11" i="17"/>
  <c r="BG11" i="17"/>
  <c r="O12" i="17"/>
  <c r="AD12" i="17"/>
  <c r="AG12" i="17"/>
  <c r="AJ12" i="17"/>
  <c r="AK12" i="17"/>
  <c r="AL12" i="17"/>
  <c r="AM12" i="17"/>
  <c r="AZ12" i="17"/>
  <c r="BD12" i="17"/>
  <c r="BE12" i="17"/>
  <c r="BF12" i="17"/>
  <c r="BG12" i="17"/>
  <c r="O13" i="17"/>
  <c r="AD13" i="17"/>
  <c r="AG13" i="17"/>
  <c r="AJ13" i="17"/>
  <c r="AK13" i="17"/>
  <c r="AL13" i="17"/>
  <c r="AM13" i="17"/>
  <c r="AZ13" i="17"/>
  <c r="BD13" i="17"/>
  <c r="BE13" i="17"/>
  <c r="BF13" i="17"/>
  <c r="BG13" i="17"/>
  <c r="O14" i="17"/>
  <c r="AD14" i="17"/>
  <c r="AG14" i="17"/>
  <c r="AJ14" i="17"/>
  <c r="AK14" i="17"/>
  <c r="AL14" i="17"/>
  <c r="AM14" i="17"/>
  <c r="O15" i="17"/>
  <c r="AD15" i="17"/>
  <c r="AG15" i="17"/>
  <c r="AJ15" i="17"/>
  <c r="AK15" i="17"/>
  <c r="AL15" i="17"/>
  <c r="AM15" i="17"/>
  <c r="BG15" i="17"/>
  <c r="O16" i="17"/>
  <c r="AD16" i="17"/>
  <c r="AG16" i="17"/>
  <c r="AJ16" i="17"/>
  <c r="AK16" i="17"/>
  <c r="AL16" i="17"/>
  <c r="AM16" i="17"/>
  <c r="O17" i="17"/>
  <c r="AD17" i="17"/>
  <c r="AJ17" i="17"/>
  <c r="AK17" i="17"/>
  <c r="AL17" i="17"/>
  <c r="AM17" i="17"/>
  <c r="O18" i="17"/>
  <c r="AG18" i="17" s="1"/>
  <c r="AD18" i="17"/>
  <c r="AJ18" i="17"/>
  <c r="AK18" i="17"/>
  <c r="AL18" i="17"/>
  <c r="AM18" i="17"/>
  <c r="O19" i="17"/>
  <c r="AD19" i="17"/>
  <c r="AG19" i="17"/>
  <c r="AJ19" i="17"/>
  <c r="AK19" i="17"/>
  <c r="AL19" i="17"/>
  <c r="AM19" i="17"/>
  <c r="O20" i="17"/>
  <c r="AD20" i="17"/>
  <c r="AG20" i="17"/>
  <c r="AJ20" i="17"/>
  <c r="AK20" i="17"/>
  <c r="AL20" i="17"/>
  <c r="AM20" i="17"/>
  <c r="O21" i="17"/>
  <c r="AG21" i="17" s="1"/>
  <c r="AD21" i="17"/>
  <c r="AJ21" i="17"/>
  <c r="AK21" i="17"/>
  <c r="AL21" i="17"/>
  <c r="AM21" i="17"/>
  <c r="O22" i="17"/>
  <c r="AG22" i="17" s="1"/>
  <c r="AD22" i="17"/>
  <c r="AJ22" i="17"/>
  <c r="AK22" i="17"/>
  <c r="AL22" i="17"/>
  <c r="AM22" i="17"/>
  <c r="O23" i="17"/>
  <c r="AD23" i="17"/>
  <c r="AG23" i="17"/>
  <c r="AJ23" i="17"/>
  <c r="AK23" i="17"/>
  <c r="AL23" i="17"/>
  <c r="AM23" i="17"/>
  <c r="O24" i="17"/>
  <c r="AD24" i="17"/>
  <c r="AG24" i="17"/>
  <c r="AJ24" i="17"/>
  <c r="AK24" i="17"/>
  <c r="AL24" i="17"/>
  <c r="AM24" i="17"/>
  <c r="O25" i="17"/>
  <c r="AG25" i="17" s="1"/>
  <c r="AD25" i="17"/>
  <c r="AJ25" i="17"/>
  <c r="AK25" i="17"/>
  <c r="AL25" i="17"/>
  <c r="AM25" i="17"/>
  <c r="O26" i="17"/>
  <c r="AG26" i="17" s="1"/>
  <c r="AD26" i="17"/>
  <c r="AJ26" i="17"/>
  <c r="AK26" i="17"/>
  <c r="AL26" i="17"/>
  <c r="AM26" i="17"/>
  <c r="BJ26" i="17"/>
  <c r="BK26" i="17"/>
  <c r="BL26" i="17"/>
  <c r="O27" i="17"/>
  <c r="AD27" i="17"/>
  <c r="AG27" i="17"/>
  <c r="AJ27" i="17"/>
  <c r="AK27" i="17"/>
  <c r="AL27" i="17"/>
  <c r="AM27" i="17"/>
  <c r="BJ27" i="17"/>
  <c r="BK27" i="17"/>
  <c r="BL27" i="17"/>
  <c r="O28" i="17"/>
  <c r="AG28" i="17" s="1"/>
  <c r="AD28" i="17"/>
  <c r="AJ28" i="17"/>
  <c r="AK28" i="17"/>
  <c r="AL28" i="17"/>
  <c r="AM28" i="17"/>
  <c r="BJ28" i="17"/>
  <c r="BK28" i="17"/>
  <c r="BL28" i="17"/>
  <c r="O29" i="17"/>
  <c r="AD29" i="17"/>
  <c r="AG29" i="17"/>
  <c r="AJ29" i="17"/>
  <c r="AK29" i="17"/>
  <c r="AL29" i="17"/>
  <c r="AM29" i="17"/>
  <c r="BJ29" i="17"/>
  <c r="BK29" i="17"/>
  <c r="BL29" i="17"/>
  <c r="O30" i="17"/>
  <c r="AG30" i="17" s="1"/>
  <c r="AD30" i="17"/>
  <c r="AJ30" i="17"/>
  <c r="AK30" i="17"/>
  <c r="AL30" i="17"/>
  <c r="AM30" i="17"/>
  <c r="O31" i="17"/>
  <c r="AD31" i="17"/>
  <c r="AG31" i="17"/>
  <c r="AJ31" i="17"/>
  <c r="AK31" i="17"/>
  <c r="AL31" i="17"/>
  <c r="AM31" i="17"/>
  <c r="BJ31" i="17"/>
  <c r="BK31" i="17"/>
  <c r="BL31" i="17"/>
  <c r="O32" i="17"/>
  <c r="AG32" i="17" s="1"/>
  <c r="AD32" i="17"/>
  <c r="AJ32" i="17"/>
  <c r="AK32" i="17"/>
  <c r="AL32" i="17"/>
  <c r="AM32" i="17"/>
  <c r="BJ32" i="17"/>
  <c r="BK32" i="17"/>
  <c r="BL32" i="17"/>
  <c r="O33" i="17"/>
  <c r="AD33" i="17"/>
  <c r="AG33" i="17"/>
  <c r="AJ33" i="17"/>
  <c r="AK33" i="17"/>
  <c r="AL33" i="17"/>
  <c r="AM33" i="17"/>
  <c r="BJ33" i="17"/>
  <c r="BK33" i="17"/>
  <c r="BL33" i="17"/>
  <c r="BJ34" i="17"/>
  <c r="BK34" i="17"/>
  <c r="BL34" i="17"/>
  <c r="B35" i="17"/>
  <c r="BJ11" i="17" s="1"/>
  <c r="C35" i="17"/>
  <c r="D35" i="17"/>
  <c r="E35" i="17"/>
  <c r="F35" i="17"/>
  <c r="G35" i="17"/>
  <c r="H35" i="17"/>
  <c r="I35" i="17"/>
  <c r="J35" i="17"/>
  <c r="K35" i="17"/>
  <c r="L35" i="17"/>
  <c r="M35" i="17"/>
  <c r="N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B36" i="17"/>
  <c r="BJ12" i="17" s="1"/>
  <c r="C36" i="17"/>
  <c r="D36" i="17"/>
  <c r="E36" i="17"/>
  <c r="F36" i="17"/>
  <c r="G36" i="17"/>
  <c r="H36" i="17"/>
  <c r="I36" i="17"/>
  <c r="J36" i="17"/>
  <c r="K36" i="17"/>
  <c r="L36" i="17"/>
  <c r="M36" i="17"/>
  <c r="N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BJ36" i="17"/>
  <c r="BK36" i="17"/>
  <c r="BL36" i="17"/>
  <c r="B37" i="17"/>
  <c r="BJ13" i="17" s="1"/>
  <c r="C37" i="17"/>
  <c r="D37" i="17"/>
  <c r="E37" i="17"/>
  <c r="F37" i="17"/>
  <c r="G37" i="17"/>
  <c r="H37" i="17"/>
  <c r="I37" i="17"/>
  <c r="J37" i="17"/>
  <c r="K37" i="17"/>
  <c r="L37" i="17"/>
  <c r="M37" i="17"/>
  <c r="N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BJ37" i="17"/>
  <c r="BK37" i="17"/>
  <c r="BL37" i="17"/>
  <c r="B38" i="17"/>
  <c r="BJ14" i="17" s="1"/>
  <c r="C38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BJ38" i="17"/>
  <c r="BK38" i="17"/>
  <c r="BL38" i="17"/>
  <c r="AX39" i="17"/>
  <c r="BJ39" i="17"/>
  <c r="BK39" i="17"/>
  <c r="BL39" i="17"/>
  <c r="S41" i="17"/>
  <c r="BJ41" i="17"/>
  <c r="BK41" i="17"/>
  <c r="BL41" i="17"/>
  <c r="BJ42" i="17"/>
  <c r="BK42" i="17"/>
  <c r="BL42" i="17"/>
  <c r="A43" i="17"/>
  <c r="Q43" i="17"/>
  <c r="AR43" i="17"/>
  <c r="AS43" i="17" s="1"/>
  <c r="AT43" i="17" s="1"/>
  <c r="BJ43" i="17"/>
  <c r="BK43" i="17"/>
  <c r="BL43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BJ44" i="17"/>
  <c r="BK44" i="17"/>
  <c r="BL44" i="17"/>
  <c r="O45" i="17"/>
  <c r="AD45" i="17"/>
  <c r="O46" i="17"/>
  <c r="AG81" i="17" s="1"/>
  <c r="AD46" i="17"/>
  <c r="O47" i="17"/>
  <c r="AG82" i="17" s="1"/>
  <c r="AD47" i="17"/>
  <c r="O48" i="17"/>
  <c r="AG83" i="17" s="1"/>
  <c r="AD48" i="17"/>
  <c r="O49" i="17"/>
  <c r="AG84" i="17" s="1"/>
  <c r="AD49" i="17"/>
  <c r="O50" i="17"/>
  <c r="AG85" i="17" s="1"/>
  <c r="AD50" i="17"/>
  <c r="O51" i="17"/>
  <c r="AD51" i="17"/>
  <c r="O52" i="17"/>
  <c r="O72" i="17" s="1"/>
  <c r="AD52" i="17"/>
  <c r="O53" i="17"/>
  <c r="AD53" i="17"/>
  <c r="O54" i="17"/>
  <c r="AG89" i="17" s="1"/>
  <c r="AD54" i="17"/>
  <c r="O55" i="17"/>
  <c r="AG90" i="17" s="1"/>
  <c r="AD55" i="17"/>
  <c r="O56" i="17"/>
  <c r="AG91" i="17" s="1"/>
  <c r="AD56" i="17"/>
  <c r="O57" i="17"/>
  <c r="AG92" i="17" s="1"/>
  <c r="AD57" i="17"/>
  <c r="O58" i="17"/>
  <c r="AG93" i="17" s="1"/>
  <c r="AD58" i="17"/>
  <c r="O59" i="17"/>
  <c r="AG94" i="17" s="1"/>
  <c r="AD59" i="17"/>
  <c r="O60" i="17"/>
  <c r="AG95" i="17" s="1"/>
  <c r="AD60" i="17"/>
  <c r="O61" i="17"/>
  <c r="AG96" i="17" s="1"/>
  <c r="AD61" i="17"/>
  <c r="O62" i="17"/>
  <c r="AG97" i="17" s="1"/>
  <c r="AD62" i="17"/>
  <c r="O63" i="17"/>
  <c r="AG98" i="17" s="1"/>
  <c r="AD63" i="17"/>
  <c r="O64" i="17"/>
  <c r="AD64" i="17"/>
  <c r="O65" i="17"/>
  <c r="AD65" i="17"/>
  <c r="O66" i="17"/>
  <c r="AG101" i="17" s="1"/>
  <c r="AD66" i="17"/>
  <c r="O67" i="17"/>
  <c r="AG102" i="17" s="1"/>
  <c r="AD67" i="17"/>
  <c r="O68" i="17"/>
  <c r="AG103" i="17" s="1"/>
  <c r="AD68" i="17"/>
  <c r="B70" i="17"/>
  <c r="BJ81" i="17" s="1"/>
  <c r="C70" i="17"/>
  <c r="D70" i="17"/>
  <c r="E70" i="17"/>
  <c r="F70" i="17"/>
  <c r="G70" i="17"/>
  <c r="H70" i="17"/>
  <c r="I70" i="17"/>
  <c r="J70" i="17"/>
  <c r="K70" i="17"/>
  <c r="L70" i="17"/>
  <c r="M70" i="17"/>
  <c r="BK81" i="17" s="1"/>
  <c r="N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B71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B72" i="17"/>
  <c r="BJ83" i="17" s="1"/>
  <c r="C72" i="17"/>
  <c r="D72" i="17"/>
  <c r="E72" i="17"/>
  <c r="F72" i="17"/>
  <c r="G72" i="17"/>
  <c r="H72" i="17"/>
  <c r="I72" i="17"/>
  <c r="J72" i="17"/>
  <c r="K72" i="17"/>
  <c r="L72" i="17"/>
  <c r="M72" i="17"/>
  <c r="N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B73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R73" i="17"/>
  <c r="BA80" i="17" s="1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X74" i="17"/>
  <c r="C76" i="17"/>
  <c r="S76" i="17"/>
  <c r="AH76" i="17"/>
  <c r="AS76" i="17"/>
  <c r="BB76" i="17"/>
  <c r="BJ76" i="17"/>
  <c r="A78" i="17"/>
  <c r="A148" i="17" s="1"/>
  <c r="Q78" i="17"/>
  <c r="Q148" i="17" s="1"/>
  <c r="AG78" i="17"/>
  <c r="AH78" i="17" s="1"/>
  <c r="AR78" i="17"/>
  <c r="AS78" i="17" s="1"/>
  <c r="AT78" i="17" s="1"/>
  <c r="BA78" i="17"/>
  <c r="BB78" i="17" s="1"/>
  <c r="R79" i="17"/>
  <c r="S79" i="17"/>
  <c r="T79" i="17"/>
  <c r="U79" i="17"/>
  <c r="V79" i="17"/>
  <c r="W79" i="17"/>
  <c r="X79" i="17"/>
  <c r="Y79" i="17"/>
  <c r="Z79" i="17"/>
  <c r="AA79" i="17"/>
  <c r="AB79" i="17"/>
  <c r="AC79" i="17"/>
  <c r="O80" i="17"/>
  <c r="AH10" i="17" s="1"/>
  <c r="AD80" i="17"/>
  <c r="AG80" i="17"/>
  <c r="AJ80" i="17"/>
  <c r="AK80" i="17"/>
  <c r="AL80" i="17"/>
  <c r="AM80" i="17"/>
  <c r="AZ80" i="17"/>
  <c r="BD80" i="17"/>
  <c r="BE80" i="17"/>
  <c r="BF80" i="17"/>
  <c r="BG80" i="17"/>
  <c r="BI80" i="17"/>
  <c r="O81" i="17"/>
  <c r="AH11" i="17" s="1"/>
  <c r="AD81" i="17"/>
  <c r="AJ81" i="17"/>
  <c r="AK81" i="17"/>
  <c r="AL81" i="17"/>
  <c r="AM81" i="17"/>
  <c r="BD81" i="17"/>
  <c r="BE81" i="17"/>
  <c r="BF81" i="17"/>
  <c r="BF85" i="17" s="1"/>
  <c r="BG81" i="17"/>
  <c r="O82" i="17"/>
  <c r="AH12" i="17" s="1"/>
  <c r="AD82" i="17"/>
  <c r="AJ82" i="17"/>
  <c r="AK82" i="17"/>
  <c r="AL82" i="17"/>
  <c r="AM82" i="17"/>
  <c r="AZ82" i="17"/>
  <c r="BD82" i="17"/>
  <c r="BE82" i="17"/>
  <c r="BF82" i="17"/>
  <c r="BG82" i="17"/>
  <c r="BJ82" i="17"/>
  <c r="O83" i="17"/>
  <c r="AH13" i="17" s="1"/>
  <c r="AD83" i="17"/>
  <c r="AJ83" i="17"/>
  <c r="AK83" i="17"/>
  <c r="AL83" i="17"/>
  <c r="AM83" i="17"/>
  <c r="AZ83" i="17"/>
  <c r="BD83" i="17"/>
  <c r="BE83" i="17"/>
  <c r="BF83" i="17"/>
  <c r="BG83" i="17"/>
  <c r="O84" i="17"/>
  <c r="AH14" i="17" s="1"/>
  <c r="AD84" i="17"/>
  <c r="AJ84" i="17"/>
  <c r="AK84" i="17"/>
  <c r="AL84" i="17"/>
  <c r="AM84" i="17"/>
  <c r="BJ84" i="17"/>
  <c r="O85" i="17"/>
  <c r="AH15" i="17" s="1"/>
  <c r="AD85" i="17"/>
  <c r="AJ85" i="17"/>
  <c r="AK85" i="17"/>
  <c r="AL85" i="17"/>
  <c r="AM85" i="17"/>
  <c r="BI85" i="17"/>
  <c r="O86" i="17"/>
  <c r="AH16" i="17" s="1"/>
  <c r="AD86" i="17"/>
  <c r="AJ86" i="17"/>
  <c r="AK86" i="17"/>
  <c r="AL86" i="17"/>
  <c r="AM86" i="17"/>
  <c r="O87" i="17"/>
  <c r="AH17" i="17" s="1"/>
  <c r="AD87" i="17"/>
  <c r="AJ87" i="17"/>
  <c r="AK87" i="17"/>
  <c r="AL87" i="17"/>
  <c r="AM87" i="17"/>
  <c r="O88" i="17"/>
  <c r="AH18" i="17" s="1"/>
  <c r="AD88" i="17"/>
  <c r="AG88" i="17"/>
  <c r="AJ88" i="17"/>
  <c r="AK88" i="17"/>
  <c r="AL88" i="17"/>
  <c r="AM88" i="17"/>
  <c r="O89" i="17"/>
  <c r="AH19" i="17" s="1"/>
  <c r="AD89" i="17"/>
  <c r="AJ89" i="17"/>
  <c r="AJ107" i="17" s="1"/>
  <c r="AK89" i="17"/>
  <c r="AL89" i="17"/>
  <c r="AM89" i="17"/>
  <c r="O90" i="17"/>
  <c r="AD90" i="17"/>
  <c r="AJ90" i="17"/>
  <c r="AK90" i="17"/>
  <c r="AL90" i="17"/>
  <c r="AM90" i="17"/>
  <c r="BI90" i="17"/>
  <c r="O91" i="17"/>
  <c r="AH21" i="17" s="1"/>
  <c r="AD91" i="17"/>
  <c r="AJ91" i="17"/>
  <c r="AK91" i="17"/>
  <c r="AL91" i="17"/>
  <c r="AM91" i="17"/>
  <c r="O92" i="17"/>
  <c r="AH22" i="17" s="1"/>
  <c r="AD92" i="17"/>
  <c r="AJ92" i="17"/>
  <c r="AK92" i="17"/>
  <c r="AL92" i="17"/>
  <c r="AM92" i="17"/>
  <c r="O93" i="17"/>
  <c r="AH23" i="17" s="1"/>
  <c r="AD93" i="17"/>
  <c r="AJ93" i="17"/>
  <c r="AK93" i="17"/>
  <c r="AL93" i="17"/>
  <c r="AM93" i="17"/>
  <c r="O94" i="17"/>
  <c r="AH24" i="17" s="1"/>
  <c r="AD94" i="17"/>
  <c r="AJ94" i="17"/>
  <c r="AK94" i="17"/>
  <c r="AL94" i="17"/>
  <c r="AM94" i="17"/>
  <c r="O95" i="17"/>
  <c r="AH25" i="17" s="1"/>
  <c r="AD95" i="17"/>
  <c r="AJ95" i="17"/>
  <c r="AK95" i="17"/>
  <c r="AL95" i="17"/>
  <c r="AM95" i="17"/>
  <c r="BI95" i="17"/>
  <c r="BI100" i="17" s="1"/>
  <c r="BI105" i="17" s="1"/>
  <c r="BI110" i="17" s="1"/>
  <c r="O96" i="17"/>
  <c r="AH26" i="17" s="1"/>
  <c r="AD96" i="17"/>
  <c r="AJ96" i="17"/>
  <c r="AK96" i="17"/>
  <c r="AL96" i="17"/>
  <c r="AM96" i="17"/>
  <c r="BJ96" i="17"/>
  <c r="BK96" i="17"/>
  <c r="BL96" i="17"/>
  <c r="O97" i="17"/>
  <c r="AH27" i="17" s="1"/>
  <c r="AD97" i="17"/>
  <c r="AJ97" i="17"/>
  <c r="AK97" i="17"/>
  <c r="AL97" i="17"/>
  <c r="AM97" i="17"/>
  <c r="BJ97" i="17"/>
  <c r="BK97" i="17"/>
  <c r="BL97" i="17"/>
  <c r="O98" i="17"/>
  <c r="AH28" i="17" s="1"/>
  <c r="AD98" i="17"/>
  <c r="AJ98" i="17"/>
  <c r="AK98" i="17"/>
  <c r="AL98" i="17"/>
  <c r="AM98" i="17"/>
  <c r="BJ98" i="17"/>
  <c r="BK98" i="17"/>
  <c r="BL98" i="17"/>
  <c r="O99" i="17"/>
  <c r="AH29" i="17" s="1"/>
  <c r="AD99" i="17"/>
  <c r="AG99" i="17"/>
  <c r="AJ99" i="17"/>
  <c r="AK99" i="17"/>
  <c r="AL99" i="17"/>
  <c r="AM99" i="17"/>
  <c r="BJ99" i="17"/>
  <c r="BK99" i="17"/>
  <c r="BL99" i="17"/>
  <c r="O100" i="17"/>
  <c r="AH30" i="17" s="1"/>
  <c r="AD100" i="17"/>
  <c r="AG100" i="17"/>
  <c r="AJ100" i="17"/>
  <c r="AK100" i="17"/>
  <c r="AL100" i="17"/>
  <c r="AM100" i="17"/>
  <c r="O101" i="17"/>
  <c r="AH31" i="17" s="1"/>
  <c r="AD101" i="17"/>
  <c r="AJ101" i="17"/>
  <c r="AK101" i="17"/>
  <c r="AL101" i="17"/>
  <c r="AM101" i="17"/>
  <c r="BJ101" i="17"/>
  <c r="BK101" i="17"/>
  <c r="BL101" i="17"/>
  <c r="O102" i="17"/>
  <c r="AH32" i="17" s="1"/>
  <c r="AD102" i="17"/>
  <c r="AJ102" i="17"/>
  <c r="AK102" i="17"/>
  <c r="AL102" i="17"/>
  <c r="AM102" i="17"/>
  <c r="BJ102" i="17"/>
  <c r="BK102" i="17"/>
  <c r="BL102" i="17"/>
  <c r="O103" i="17"/>
  <c r="AH33" i="17" s="1"/>
  <c r="AD103" i="17"/>
  <c r="AJ103" i="17"/>
  <c r="AK103" i="17"/>
  <c r="AL103" i="17"/>
  <c r="AM103" i="17"/>
  <c r="BJ103" i="17"/>
  <c r="BK103" i="17"/>
  <c r="BL103" i="17"/>
  <c r="BJ104" i="17"/>
  <c r="BK104" i="17"/>
  <c r="BL104" i="17"/>
  <c r="B105" i="17"/>
  <c r="BJ16" i="17" s="1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B106" i="17"/>
  <c r="BJ17" i="17" s="1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BJ106" i="17"/>
  <c r="BK106" i="17"/>
  <c r="BL106" i="17"/>
  <c r="B107" i="17"/>
  <c r="BJ18" i="17" s="1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BJ107" i="17"/>
  <c r="BK107" i="17"/>
  <c r="BL107" i="17"/>
  <c r="B108" i="17"/>
  <c r="BJ19" i="17" s="1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BJ108" i="17"/>
  <c r="BK108" i="17"/>
  <c r="BL108" i="17"/>
  <c r="AX109" i="17"/>
  <c r="BJ109" i="17"/>
  <c r="BM109" i="17" s="1"/>
  <c r="BK109" i="17"/>
  <c r="BL109" i="17"/>
  <c r="C111" i="17"/>
  <c r="S111" i="17"/>
  <c r="BJ111" i="17"/>
  <c r="BK111" i="17"/>
  <c r="BL111" i="17"/>
  <c r="BJ112" i="17"/>
  <c r="BK112" i="17"/>
  <c r="BL112" i="17"/>
  <c r="A113" i="17"/>
  <c r="Q113" i="17"/>
  <c r="Q183" i="17" s="1"/>
  <c r="AR113" i="17"/>
  <c r="AS113" i="17" s="1"/>
  <c r="BJ113" i="17"/>
  <c r="BK113" i="17"/>
  <c r="BL113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BJ114" i="17"/>
  <c r="BK114" i="17"/>
  <c r="BL114" i="17"/>
  <c r="O115" i="17"/>
  <c r="AH80" i="17" s="1"/>
  <c r="AD115" i="17"/>
  <c r="O116" i="17"/>
  <c r="AH81" i="17" s="1"/>
  <c r="AD116" i="17"/>
  <c r="O117" i="17"/>
  <c r="AH82" i="17" s="1"/>
  <c r="AD117" i="17"/>
  <c r="O118" i="17"/>
  <c r="AH83" i="17" s="1"/>
  <c r="AD118" i="17"/>
  <c r="O119" i="17"/>
  <c r="AH84" i="17" s="1"/>
  <c r="AD119" i="17"/>
  <c r="O120" i="17"/>
  <c r="AH85" i="17" s="1"/>
  <c r="AD120" i="17"/>
  <c r="O121" i="17"/>
  <c r="AD121" i="17"/>
  <c r="O122" i="17"/>
  <c r="AH87" i="17" s="1"/>
  <c r="AD122" i="17"/>
  <c r="AD140" i="17" s="1"/>
  <c r="O123" i="17"/>
  <c r="AH88" i="17" s="1"/>
  <c r="AD123" i="17"/>
  <c r="O124" i="17"/>
  <c r="AH89" i="17" s="1"/>
  <c r="AD124" i="17"/>
  <c r="O125" i="17"/>
  <c r="AH90" i="17" s="1"/>
  <c r="AD125" i="17"/>
  <c r="O126" i="17"/>
  <c r="AH91" i="17" s="1"/>
  <c r="AD126" i="17"/>
  <c r="O127" i="17"/>
  <c r="AH92" i="17" s="1"/>
  <c r="AD127" i="17"/>
  <c r="O128" i="17"/>
  <c r="AH93" i="17" s="1"/>
  <c r="AD128" i="17"/>
  <c r="O129" i="17"/>
  <c r="AH94" i="17" s="1"/>
  <c r="AD129" i="17"/>
  <c r="O130" i="17"/>
  <c r="AH95" i="17" s="1"/>
  <c r="AD130" i="17"/>
  <c r="O131" i="17"/>
  <c r="AH96" i="17" s="1"/>
  <c r="AD131" i="17"/>
  <c r="O132" i="17"/>
  <c r="AH97" i="17" s="1"/>
  <c r="AD132" i="17"/>
  <c r="O133" i="17"/>
  <c r="AH98" i="17" s="1"/>
  <c r="AD133" i="17"/>
  <c r="O134" i="17"/>
  <c r="AH99" i="17" s="1"/>
  <c r="AD134" i="17"/>
  <c r="O135" i="17"/>
  <c r="AH100" i="17" s="1"/>
  <c r="AD135" i="17"/>
  <c r="O136" i="17"/>
  <c r="AH101" i="17" s="1"/>
  <c r="AD136" i="17"/>
  <c r="O137" i="17"/>
  <c r="AH102" i="17" s="1"/>
  <c r="AD137" i="17"/>
  <c r="O138" i="17"/>
  <c r="AH103" i="17" s="1"/>
  <c r="AD138" i="17"/>
  <c r="B140" i="17"/>
  <c r="BJ86" i="17" s="1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B141" i="17"/>
  <c r="BJ87" i="17" s="1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B142" i="17"/>
  <c r="BJ88" i="17" s="1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B143" i="17"/>
  <c r="BJ89" i="17" s="1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X144" i="17"/>
  <c r="C146" i="17"/>
  <c r="S146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O150" i="17"/>
  <c r="AI10" i="17" s="1"/>
  <c r="AD150" i="17"/>
  <c r="O151" i="17"/>
  <c r="AI11" i="17" s="1"/>
  <c r="AD151" i="17"/>
  <c r="O152" i="17"/>
  <c r="AI12" i="17" s="1"/>
  <c r="AD152" i="17"/>
  <c r="O153" i="17"/>
  <c r="AI13" i="17" s="1"/>
  <c r="AD153" i="17"/>
  <c r="O154" i="17"/>
  <c r="AI14" i="17" s="1"/>
  <c r="AD154" i="17"/>
  <c r="O155" i="17"/>
  <c r="AI15" i="17" s="1"/>
  <c r="AD155" i="17"/>
  <c r="O156" i="17"/>
  <c r="AI16" i="17" s="1"/>
  <c r="AD156" i="17"/>
  <c r="O157" i="17"/>
  <c r="AI17" i="17" s="1"/>
  <c r="AD157" i="17"/>
  <c r="O158" i="17"/>
  <c r="AI18" i="17" s="1"/>
  <c r="AD158" i="17"/>
  <c r="O159" i="17"/>
  <c r="AI19" i="17" s="1"/>
  <c r="AD159" i="17"/>
  <c r="O160" i="17"/>
  <c r="AI20" i="17" s="1"/>
  <c r="AD160" i="17"/>
  <c r="O161" i="17"/>
  <c r="AI21" i="17" s="1"/>
  <c r="AD161" i="17"/>
  <c r="O162" i="17"/>
  <c r="AI22" i="17" s="1"/>
  <c r="AD162" i="17"/>
  <c r="O163" i="17"/>
  <c r="AI23" i="17" s="1"/>
  <c r="AD163" i="17"/>
  <c r="O164" i="17"/>
  <c r="AI24" i="17" s="1"/>
  <c r="AD164" i="17"/>
  <c r="O165" i="17"/>
  <c r="AI25" i="17" s="1"/>
  <c r="AD165" i="17"/>
  <c r="O166" i="17"/>
  <c r="AI26" i="17" s="1"/>
  <c r="AD166" i="17"/>
  <c r="O167" i="17"/>
  <c r="AI27" i="17" s="1"/>
  <c r="AD167" i="17"/>
  <c r="O168" i="17"/>
  <c r="AI28" i="17" s="1"/>
  <c r="AD168" i="17"/>
  <c r="O169" i="17"/>
  <c r="AI29" i="17" s="1"/>
  <c r="AD169" i="17"/>
  <c r="O170" i="17"/>
  <c r="AI30" i="17" s="1"/>
  <c r="AD170" i="17"/>
  <c r="O171" i="17"/>
  <c r="AI31" i="17" s="1"/>
  <c r="AD171" i="17"/>
  <c r="O172" i="17"/>
  <c r="AI32" i="17" s="1"/>
  <c r="AD172" i="17"/>
  <c r="O173" i="17"/>
  <c r="AI33" i="17" s="1"/>
  <c r="AD173" i="17"/>
  <c r="B175" i="17"/>
  <c r="BJ21" i="17" s="1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B176" i="17"/>
  <c r="BJ22" i="17" s="1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B177" i="17"/>
  <c r="BJ23" i="17" s="1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B178" i="17"/>
  <c r="BJ24" i="17" s="1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C181" i="17"/>
  <c r="S181" i="17"/>
  <c r="A183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O185" i="17"/>
  <c r="AI80" i="17" s="1"/>
  <c r="AD185" i="17"/>
  <c r="O186" i="17"/>
  <c r="AI81" i="17" s="1"/>
  <c r="AD186" i="17"/>
  <c r="O187" i="17"/>
  <c r="AI82" i="17" s="1"/>
  <c r="AD187" i="17"/>
  <c r="O188" i="17"/>
  <c r="AI83" i="17" s="1"/>
  <c r="AD188" i="17"/>
  <c r="O189" i="17"/>
  <c r="AI84" i="17" s="1"/>
  <c r="AD189" i="17"/>
  <c r="O190" i="17"/>
  <c r="AI85" i="17" s="1"/>
  <c r="AD190" i="17"/>
  <c r="O191" i="17"/>
  <c r="AI86" i="17" s="1"/>
  <c r="AD191" i="17"/>
  <c r="O192" i="17"/>
  <c r="AI87" i="17" s="1"/>
  <c r="AD192" i="17"/>
  <c r="O193" i="17"/>
  <c r="AI88" i="17" s="1"/>
  <c r="AD193" i="17"/>
  <c r="O194" i="17"/>
  <c r="AI89" i="17" s="1"/>
  <c r="AD194" i="17"/>
  <c r="O195" i="17"/>
  <c r="AI90" i="17" s="1"/>
  <c r="AD195" i="17"/>
  <c r="O196" i="17"/>
  <c r="AI91" i="17" s="1"/>
  <c r="AD196" i="17"/>
  <c r="O197" i="17"/>
  <c r="AI92" i="17" s="1"/>
  <c r="AD197" i="17"/>
  <c r="O198" i="17"/>
  <c r="AI93" i="17" s="1"/>
  <c r="AD198" i="17"/>
  <c r="O199" i="17"/>
  <c r="AI94" i="17" s="1"/>
  <c r="AD199" i="17"/>
  <c r="O200" i="17"/>
  <c r="AI95" i="17" s="1"/>
  <c r="AD200" i="17"/>
  <c r="O201" i="17"/>
  <c r="AI96" i="17" s="1"/>
  <c r="AD201" i="17"/>
  <c r="O202" i="17"/>
  <c r="AI97" i="17" s="1"/>
  <c r="AD202" i="17"/>
  <c r="O203" i="17"/>
  <c r="AI98" i="17" s="1"/>
  <c r="AD203" i="17"/>
  <c r="O204" i="17"/>
  <c r="AI99" i="17" s="1"/>
  <c r="AD204" i="17"/>
  <c r="O205" i="17"/>
  <c r="AI100" i="17" s="1"/>
  <c r="AD205" i="17"/>
  <c r="O206" i="17"/>
  <c r="AI101" i="17" s="1"/>
  <c r="AD206" i="17"/>
  <c r="O207" i="17"/>
  <c r="AI102" i="17" s="1"/>
  <c r="AD207" i="17"/>
  <c r="O208" i="17"/>
  <c r="AI103" i="17" s="1"/>
  <c r="AD208" i="17"/>
  <c r="B210" i="17"/>
  <c r="BJ91" i="17" s="1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B211" i="17"/>
  <c r="BJ92" i="17" s="1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B212" i="17"/>
  <c r="BJ93" i="17" s="1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B213" i="17"/>
  <c r="BJ94" i="17" s="1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Q1" i="16"/>
  <c r="AF1" i="16"/>
  <c r="AQ1" i="16"/>
  <c r="AZ1" i="16"/>
  <c r="BI1" i="16"/>
  <c r="S6" i="16"/>
  <c r="AH6" i="16"/>
  <c r="AS6" i="16"/>
  <c r="BB6" i="16"/>
  <c r="BJ6" i="16"/>
  <c r="Q8" i="16"/>
  <c r="AG8" i="16"/>
  <c r="AH8" i="16" s="1"/>
  <c r="AI8" i="16" s="1"/>
  <c r="AR8" i="16"/>
  <c r="BA8" i="16"/>
  <c r="BB8" i="16" s="1"/>
  <c r="O10" i="16"/>
  <c r="AG10" i="16" s="1"/>
  <c r="AD10" i="16"/>
  <c r="AJ10" i="16"/>
  <c r="AK10" i="16"/>
  <c r="AL10" i="16"/>
  <c r="AM10" i="16"/>
  <c r="AZ10" i="16"/>
  <c r="AZ80" i="16" s="1"/>
  <c r="BD10" i="16"/>
  <c r="BE10" i="16"/>
  <c r="BF10" i="16"/>
  <c r="BG10" i="16"/>
  <c r="BI10" i="16"/>
  <c r="BI15" i="16" s="1"/>
  <c r="BI20" i="16" s="1"/>
  <c r="BI25" i="16" s="1"/>
  <c r="BI30" i="16" s="1"/>
  <c r="BI35" i="16" s="1"/>
  <c r="BI40" i="16" s="1"/>
  <c r="O11" i="16"/>
  <c r="AD11" i="16"/>
  <c r="AJ11" i="16"/>
  <c r="AK11" i="16"/>
  <c r="AL11" i="16"/>
  <c r="AM11" i="16"/>
  <c r="AZ11" i="16"/>
  <c r="BD11" i="16"/>
  <c r="BE11" i="16"/>
  <c r="BF11" i="16"/>
  <c r="BG11" i="16"/>
  <c r="O12" i="16"/>
  <c r="AG12" i="16" s="1"/>
  <c r="AD12" i="16"/>
  <c r="AJ12" i="16"/>
  <c r="AK12" i="16"/>
  <c r="AL12" i="16"/>
  <c r="AM12" i="16"/>
  <c r="AZ12" i="16"/>
  <c r="BD12" i="16"/>
  <c r="BE12" i="16"/>
  <c r="BF12" i="16"/>
  <c r="BG12" i="16"/>
  <c r="O13" i="16"/>
  <c r="AG13" i="16" s="1"/>
  <c r="AD13" i="16"/>
  <c r="AJ13" i="16"/>
  <c r="AK13" i="16"/>
  <c r="AL13" i="16"/>
  <c r="AM13" i="16"/>
  <c r="AZ13" i="16"/>
  <c r="BD13" i="16"/>
  <c r="BE13" i="16"/>
  <c r="BF13" i="16"/>
  <c r="BG13" i="16"/>
  <c r="O14" i="16"/>
  <c r="AG14" i="16" s="1"/>
  <c r="AD14" i="16"/>
  <c r="AJ14" i="16"/>
  <c r="AK14" i="16"/>
  <c r="AK38" i="16" s="1"/>
  <c r="AL14" i="16"/>
  <c r="AM14" i="16"/>
  <c r="O15" i="16"/>
  <c r="AG15" i="16" s="1"/>
  <c r="AD15" i="16"/>
  <c r="AJ15" i="16"/>
  <c r="AK15" i="16"/>
  <c r="AL15" i="16"/>
  <c r="AM15" i="16"/>
  <c r="BF15" i="16"/>
  <c r="O16" i="16"/>
  <c r="AG16" i="16" s="1"/>
  <c r="AD16" i="16"/>
  <c r="AJ16" i="16"/>
  <c r="AK16" i="16"/>
  <c r="AL16" i="16"/>
  <c r="AM16" i="16"/>
  <c r="O17" i="16"/>
  <c r="AD17" i="16"/>
  <c r="AG17" i="16"/>
  <c r="AJ17" i="16"/>
  <c r="AK17" i="16"/>
  <c r="AL17" i="16"/>
  <c r="AM17" i="16"/>
  <c r="O18" i="16"/>
  <c r="AD18" i="16"/>
  <c r="AG18" i="16"/>
  <c r="AJ18" i="16"/>
  <c r="AK18" i="16"/>
  <c r="AL18" i="16"/>
  <c r="AM18" i="16"/>
  <c r="O19" i="16"/>
  <c r="AG19" i="16" s="1"/>
  <c r="AD19" i="16"/>
  <c r="AJ19" i="16"/>
  <c r="AK19" i="16"/>
  <c r="AL19" i="16"/>
  <c r="AM19" i="16"/>
  <c r="O20" i="16"/>
  <c r="AG20" i="16" s="1"/>
  <c r="AD20" i="16"/>
  <c r="AJ20" i="16"/>
  <c r="AK20" i="16"/>
  <c r="AL20" i="16"/>
  <c r="AM20" i="16"/>
  <c r="O21" i="16"/>
  <c r="AD21" i="16"/>
  <c r="AG21" i="16"/>
  <c r="AJ21" i="16"/>
  <c r="AK21" i="16"/>
  <c r="AL21" i="16"/>
  <c r="AM21" i="16"/>
  <c r="AM37" i="16" s="1"/>
  <c r="O22" i="16"/>
  <c r="AD22" i="16"/>
  <c r="AG22" i="16"/>
  <c r="AJ22" i="16"/>
  <c r="AK22" i="16"/>
  <c r="AL22" i="16"/>
  <c r="AM22" i="16"/>
  <c r="O23" i="16"/>
  <c r="AG23" i="16" s="1"/>
  <c r="AD23" i="16"/>
  <c r="AJ23" i="16"/>
  <c r="AK23" i="16"/>
  <c r="AL23" i="16"/>
  <c r="AM23" i="16"/>
  <c r="O24" i="16"/>
  <c r="AG24" i="16" s="1"/>
  <c r="AD24" i="16"/>
  <c r="AJ24" i="16"/>
  <c r="AK24" i="16"/>
  <c r="AL24" i="16"/>
  <c r="AM24" i="16"/>
  <c r="O25" i="16"/>
  <c r="AD25" i="16"/>
  <c r="AG25" i="16"/>
  <c r="AJ25" i="16"/>
  <c r="AK25" i="16"/>
  <c r="AL25" i="16"/>
  <c r="AM25" i="16"/>
  <c r="O26" i="16"/>
  <c r="AD26" i="16"/>
  <c r="AG26" i="16"/>
  <c r="AJ26" i="16"/>
  <c r="AK26" i="16"/>
  <c r="AL26" i="16"/>
  <c r="AM26" i="16"/>
  <c r="BJ26" i="16"/>
  <c r="BK26" i="16"/>
  <c r="BL26" i="16"/>
  <c r="O27" i="16"/>
  <c r="AG27" i="16" s="1"/>
  <c r="AD27" i="16"/>
  <c r="AJ27" i="16"/>
  <c r="AK27" i="16"/>
  <c r="AL27" i="16"/>
  <c r="AM27" i="16"/>
  <c r="BJ27" i="16"/>
  <c r="BK27" i="16"/>
  <c r="BL27" i="16"/>
  <c r="O28" i="16"/>
  <c r="AD28" i="16"/>
  <c r="AG28" i="16"/>
  <c r="AJ28" i="16"/>
  <c r="AK28" i="16"/>
  <c r="AL28" i="16"/>
  <c r="AM28" i="16"/>
  <c r="BJ28" i="16"/>
  <c r="BM28" i="16" s="1"/>
  <c r="BK28" i="16"/>
  <c r="BL28" i="16"/>
  <c r="O29" i="16"/>
  <c r="AG29" i="16" s="1"/>
  <c r="AD29" i="16"/>
  <c r="AJ29" i="16"/>
  <c r="AK29" i="16"/>
  <c r="AL29" i="16"/>
  <c r="AM29" i="16"/>
  <c r="BJ29" i="16"/>
  <c r="BK29" i="16"/>
  <c r="BL29" i="16"/>
  <c r="O30" i="16"/>
  <c r="AD30" i="16"/>
  <c r="AG30" i="16"/>
  <c r="AJ30" i="16"/>
  <c r="AK30" i="16"/>
  <c r="AL30" i="16"/>
  <c r="AM30" i="16"/>
  <c r="O31" i="16"/>
  <c r="AD31" i="16"/>
  <c r="AG31" i="16"/>
  <c r="AJ31" i="16"/>
  <c r="AK31" i="16"/>
  <c r="AL31" i="16"/>
  <c r="AM31" i="16"/>
  <c r="BJ31" i="16"/>
  <c r="BK31" i="16"/>
  <c r="BL31" i="16"/>
  <c r="O32" i="16"/>
  <c r="AG32" i="16" s="1"/>
  <c r="AD32" i="16"/>
  <c r="AJ32" i="16"/>
  <c r="AK32" i="16"/>
  <c r="AL32" i="16"/>
  <c r="AM32" i="16"/>
  <c r="BJ32" i="16"/>
  <c r="BK32" i="16"/>
  <c r="BL32" i="16"/>
  <c r="O33" i="16"/>
  <c r="AD33" i="16"/>
  <c r="AG33" i="16"/>
  <c r="AJ33" i="16"/>
  <c r="AK33" i="16"/>
  <c r="AL33" i="16"/>
  <c r="AM33" i="16"/>
  <c r="BJ33" i="16"/>
  <c r="BM33" i="16" s="1"/>
  <c r="BK33" i="16"/>
  <c r="BL33" i="16"/>
  <c r="BJ34" i="16"/>
  <c r="BK34" i="16"/>
  <c r="BL34" i="16"/>
  <c r="B35" i="16"/>
  <c r="BJ11" i="16" s="1"/>
  <c r="C35" i="16"/>
  <c r="D35" i="16"/>
  <c r="E35" i="16"/>
  <c r="F35" i="16"/>
  <c r="G35" i="16"/>
  <c r="H35" i="16"/>
  <c r="I35" i="16"/>
  <c r="J35" i="16"/>
  <c r="K35" i="16"/>
  <c r="L35" i="16"/>
  <c r="M35" i="16"/>
  <c r="N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B36" i="16"/>
  <c r="BJ12" i="16" s="1"/>
  <c r="C36" i="16"/>
  <c r="D36" i="16"/>
  <c r="E36" i="16"/>
  <c r="F36" i="16"/>
  <c r="G36" i="16"/>
  <c r="H36" i="16"/>
  <c r="I36" i="16"/>
  <c r="J36" i="16"/>
  <c r="K36" i="16"/>
  <c r="L36" i="16"/>
  <c r="M36" i="16"/>
  <c r="N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BJ36" i="16"/>
  <c r="BK36" i="16"/>
  <c r="BL36" i="16"/>
  <c r="B37" i="16"/>
  <c r="BJ13" i="16" s="1"/>
  <c r="C37" i="16"/>
  <c r="D37" i="16"/>
  <c r="E37" i="16"/>
  <c r="F37" i="16"/>
  <c r="G37" i="16"/>
  <c r="H37" i="16"/>
  <c r="I37" i="16"/>
  <c r="J37" i="16"/>
  <c r="K37" i="16"/>
  <c r="L37" i="16"/>
  <c r="M37" i="16"/>
  <c r="N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BJ37" i="16"/>
  <c r="BK37" i="16"/>
  <c r="BL37" i="16"/>
  <c r="BM37" i="16"/>
  <c r="B38" i="16"/>
  <c r="BJ14" i="16" s="1"/>
  <c r="C38" i="16"/>
  <c r="D38" i="16"/>
  <c r="E38" i="16"/>
  <c r="F38" i="16"/>
  <c r="G38" i="16"/>
  <c r="H38" i="16"/>
  <c r="I38" i="16"/>
  <c r="J38" i="16"/>
  <c r="K38" i="16"/>
  <c r="L38" i="16"/>
  <c r="M38" i="16"/>
  <c r="N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BJ38" i="16"/>
  <c r="BK38" i="16"/>
  <c r="BL38" i="16"/>
  <c r="AX39" i="16"/>
  <c r="BJ39" i="16"/>
  <c r="BK39" i="16"/>
  <c r="BL39" i="16"/>
  <c r="S41" i="16"/>
  <c r="BJ41" i="16"/>
  <c r="BK41" i="16"/>
  <c r="BL41" i="16"/>
  <c r="BJ42" i="16"/>
  <c r="BK42" i="16"/>
  <c r="BL42" i="16"/>
  <c r="A43" i="16"/>
  <c r="Q43" i="16"/>
  <c r="AR43" i="16"/>
  <c r="AS43" i="16" s="1"/>
  <c r="AT43" i="16" s="1"/>
  <c r="BJ43" i="16"/>
  <c r="BK43" i="16"/>
  <c r="BL43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BJ44" i="16"/>
  <c r="BK44" i="16"/>
  <c r="BL44" i="16"/>
  <c r="O45" i="16"/>
  <c r="AD45" i="16"/>
  <c r="O46" i="16"/>
  <c r="AD46" i="16"/>
  <c r="O47" i="16"/>
  <c r="AD47" i="16"/>
  <c r="O48" i="16"/>
  <c r="AG83" i="16" s="1"/>
  <c r="AD48" i="16"/>
  <c r="O49" i="16"/>
  <c r="AG84" i="16" s="1"/>
  <c r="AD49" i="16"/>
  <c r="O50" i="16"/>
  <c r="AD50" i="16"/>
  <c r="O51" i="16"/>
  <c r="AD51" i="16"/>
  <c r="O52" i="16"/>
  <c r="O72" i="16" s="1"/>
  <c r="AD52" i="16"/>
  <c r="O53" i="16"/>
  <c r="AG88" i="16" s="1"/>
  <c r="AD53" i="16"/>
  <c r="O54" i="16"/>
  <c r="AG89" i="16" s="1"/>
  <c r="AD54" i="16"/>
  <c r="O55" i="16"/>
  <c r="AG90" i="16" s="1"/>
  <c r="AD55" i="16"/>
  <c r="O56" i="16"/>
  <c r="AG91" i="16" s="1"/>
  <c r="AD56" i="16"/>
  <c r="O57" i="16"/>
  <c r="AD57" i="16"/>
  <c r="O58" i="16"/>
  <c r="AG93" i="16" s="1"/>
  <c r="AD58" i="16"/>
  <c r="O59" i="16"/>
  <c r="AD59" i="16"/>
  <c r="O60" i="16"/>
  <c r="AG95" i="16" s="1"/>
  <c r="AD60" i="16"/>
  <c r="O61" i="16"/>
  <c r="AG96" i="16" s="1"/>
  <c r="AD61" i="16"/>
  <c r="O62" i="16"/>
  <c r="AD62" i="16"/>
  <c r="O63" i="16"/>
  <c r="AD63" i="16"/>
  <c r="O64" i="16"/>
  <c r="AG99" i="16" s="1"/>
  <c r="AD64" i="16"/>
  <c r="O65" i="16"/>
  <c r="AG100" i="16" s="1"/>
  <c r="AD65" i="16"/>
  <c r="O66" i="16"/>
  <c r="AG101" i="16" s="1"/>
  <c r="AD66" i="16"/>
  <c r="O67" i="16"/>
  <c r="AD67" i="16"/>
  <c r="O68" i="16"/>
  <c r="AD68" i="16"/>
  <c r="B70" i="16"/>
  <c r="BJ81" i="16" s="1"/>
  <c r="C70" i="16"/>
  <c r="D70" i="16"/>
  <c r="E70" i="16"/>
  <c r="F70" i="16"/>
  <c r="G70" i="16"/>
  <c r="H70" i="16"/>
  <c r="I70" i="16"/>
  <c r="J70" i="16"/>
  <c r="K70" i="16"/>
  <c r="L70" i="16"/>
  <c r="M70" i="16"/>
  <c r="BK81" i="16" s="1"/>
  <c r="N70" i="16"/>
  <c r="R70" i="16"/>
  <c r="S70" i="16"/>
  <c r="T70" i="16"/>
  <c r="U70" i="16"/>
  <c r="V70" i="16"/>
  <c r="W70" i="16"/>
  <c r="X70" i="16"/>
  <c r="Y70" i="16"/>
  <c r="Z70" i="16"/>
  <c r="AA70" i="16"/>
  <c r="AB70" i="16"/>
  <c r="AC70" i="16"/>
  <c r="B71" i="16"/>
  <c r="BJ82" i="16" s="1"/>
  <c r="C71" i="16"/>
  <c r="D71" i="16"/>
  <c r="E71" i="16"/>
  <c r="F71" i="16"/>
  <c r="G71" i="16"/>
  <c r="H71" i="16"/>
  <c r="I71" i="16"/>
  <c r="J71" i="16"/>
  <c r="K71" i="16"/>
  <c r="L71" i="16"/>
  <c r="M71" i="16"/>
  <c r="N71" i="16"/>
  <c r="R71" i="16"/>
  <c r="S71" i="16"/>
  <c r="T71" i="16"/>
  <c r="U71" i="16"/>
  <c r="V71" i="16"/>
  <c r="W71" i="16"/>
  <c r="X71" i="16"/>
  <c r="Y71" i="16"/>
  <c r="Z71" i="16"/>
  <c r="AA71" i="16"/>
  <c r="AB71" i="16"/>
  <c r="AC71" i="16"/>
  <c r="B72" i="16"/>
  <c r="BJ83" i="16" s="1"/>
  <c r="C72" i="16"/>
  <c r="D72" i="16"/>
  <c r="E72" i="16"/>
  <c r="F72" i="16"/>
  <c r="G72" i="16"/>
  <c r="H72" i="16"/>
  <c r="I72" i="16"/>
  <c r="J72" i="16"/>
  <c r="K72" i="16"/>
  <c r="L72" i="16"/>
  <c r="M72" i="16"/>
  <c r="N72" i="16"/>
  <c r="R72" i="16"/>
  <c r="S72" i="16"/>
  <c r="T72" i="16"/>
  <c r="U72" i="16"/>
  <c r="V72" i="16"/>
  <c r="W72" i="16"/>
  <c r="X72" i="16"/>
  <c r="Y72" i="16"/>
  <c r="Z72" i="16"/>
  <c r="AA72" i="16"/>
  <c r="AB72" i="16"/>
  <c r="AC72" i="16"/>
  <c r="B73" i="16"/>
  <c r="C73" i="16"/>
  <c r="D73" i="16"/>
  <c r="E73" i="16"/>
  <c r="BL84" i="16" s="1"/>
  <c r="F73" i="16"/>
  <c r="G73" i="16"/>
  <c r="H73" i="16"/>
  <c r="I73" i="16"/>
  <c r="J73" i="16"/>
  <c r="K73" i="16"/>
  <c r="L73" i="16"/>
  <c r="M73" i="16"/>
  <c r="N73" i="16"/>
  <c r="R73" i="16"/>
  <c r="BA80" i="16" s="1"/>
  <c r="S73" i="16"/>
  <c r="T73" i="16"/>
  <c r="U73" i="16"/>
  <c r="V73" i="16"/>
  <c r="W73" i="16"/>
  <c r="X73" i="16"/>
  <c r="Y73" i="16"/>
  <c r="Z73" i="16"/>
  <c r="BA82" i="16" s="1"/>
  <c r="AA73" i="16"/>
  <c r="AB73" i="16"/>
  <c r="AC73" i="16"/>
  <c r="AD73" i="16"/>
  <c r="AX74" i="16"/>
  <c r="C76" i="16"/>
  <c r="S76" i="16"/>
  <c r="AH76" i="16"/>
  <c r="AS76" i="16"/>
  <c r="BB76" i="16"/>
  <c r="BJ76" i="16"/>
  <c r="A78" i="16"/>
  <c r="A148" i="16" s="1"/>
  <c r="Q78" i="16"/>
  <c r="AG78" i="16"/>
  <c r="AH78" i="16" s="1"/>
  <c r="AR78" i="16"/>
  <c r="AS78" i="16" s="1"/>
  <c r="BA78" i="16"/>
  <c r="R79" i="16"/>
  <c r="S79" i="16"/>
  <c r="T79" i="16"/>
  <c r="U79" i="16"/>
  <c r="V79" i="16"/>
  <c r="W79" i="16"/>
  <c r="X79" i="16"/>
  <c r="Y79" i="16"/>
  <c r="Z79" i="16"/>
  <c r="AA79" i="16"/>
  <c r="AB79" i="16"/>
  <c r="AC79" i="16"/>
  <c r="O80" i="16"/>
  <c r="AH10" i="16" s="1"/>
  <c r="AD80" i="16"/>
  <c r="AG80" i="16"/>
  <c r="AJ80" i="16"/>
  <c r="AK80" i="16"/>
  <c r="AL80" i="16"/>
  <c r="AM80" i="16"/>
  <c r="BD80" i="16"/>
  <c r="BD85" i="16" s="1"/>
  <c r="BE80" i="16"/>
  <c r="BF80" i="16"/>
  <c r="BG80" i="16"/>
  <c r="BI80" i="16"/>
  <c r="BI85" i="16" s="1"/>
  <c r="BI90" i="16" s="1"/>
  <c r="BI95" i="16" s="1"/>
  <c r="BI100" i="16" s="1"/>
  <c r="BI105" i="16" s="1"/>
  <c r="BI110" i="16" s="1"/>
  <c r="O81" i="16"/>
  <c r="AH11" i="16" s="1"/>
  <c r="AD81" i="16"/>
  <c r="AG81" i="16"/>
  <c r="AJ81" i="16"/>
  <c r="AK81" i="16"/>
  <c r="AL81" i="16"/>
  <c r="AM81" i="16"/>
  <c r="AZ81" i="16"/>
  <c r="BD81" i="16"/>
  <c r="BE81" i="16"/>
  <c r="BF81" i="16"/>
  <c r="BF85" i="16" s="1"/>
  <c r="BG81" i="16"/>
  <c r="O82" i="16"/>
  <c r="AH12" i="16" s="1"/>
  <c r="AD82" i="16"/>
  <c r="AG82" i="16"/>
  <c r="AJ82" i="16"/>
  <c r="AK82" i="16"/>
  <c r="AL82" i="16"/>
  <c r="AM82" i="16"/>
  <c r="AZ82" i="16"/>
  <c r="BD82" i="16"/>
  <c r="BE82" i="16"/>
  <c r="BF82" i="16"/>
  <c r="BG82" i="16"/>
  <c r="BK82" i="16"/>
  <c r="O83" i="16"/>
  <c r="AH13" i="16" s="1"/>
  <c r="AD83" i="16"/>
  <c r="AJ83" i="16"/>
  <c r="AK83" i="16"/>
  <c r="AL83" i="16"/>
  <c r="AM83" i="16"/>
  <c r="AZ83" i="16"/>
  <c r="BD83" i="16"/>
  <c r="BE83" i="16"/>
  <c r="BF83" i="16"/>
  <c r="BG83" i="16"/>
  <c r="O84" i="16"/>
  <c r="AH14" i="16" s="1"/>
  <c r="AD84" i="16"/>
  <c r="AJ84" i="16"/>
  <c r="AK84" i="16"/>
  <c r="AL84" i="16"/>
  <c r="AM84" i="16"/>
  <c r="BJ84" i="16"/>
  <c r="O85" i="16"/>
  <c r="AH15" i="16" s="1"/>
  <c r="AD85" i="16"/>
  <c r="AG85" i="16"/>
  <c r="AJ85" i="16"/>
  <c r="AK85" i="16"/>
  <c r="AL85" i="16"/>
  <c r="AM85" i="16"/>
  <c r="O86" i="16"/>
  <c r="AH16" i="16" s="1"/>
  <c r="AD86" i="16"/>
  <c r="AJ86" i="16"/>
  <c r="AK86" i="16"/>
  <c r="AL86" i="16"/>
  <c r="AM86" i="16"/>
  <c r="O87" i="16"/>
  <c r="AH17" i="16" s="1"/>
  <c r="AD87" i="16"/>
  <c r="AG87" i="16"/>
  <c r="AJ87" i="16"/>
  <c r="AK87" i="16"/>
  <c r="AL87" i="16"/>
  <c r="AM87" i="16"/>
  <c r="O88" i="16"/>
  <c r="AH18" i="16" s="1"/>
  <c r="AD88" i="16"/>
  <c r="AJ88" i="16"/>
  <c r="AK88" i="16"/>
  <c r="AL88" i="16"/>
  <c r="AM88" i="16"/>
  <c r="O89" i="16"/>
  <c r="AH19" i="16" s="1"/>
  <c r="AD89" i="16"/>
  <c r="AJ89" i="16"/>
  <c r="AK89" i="16"/>
  <c r="AL89" i="16"/>
  <c r="AM89" i="16"/>
  <c r="O90" i="16"/>
  <c r="AH20" i="16" s="1"/>
  <c r="AD90" i="16"/>
  <c r="AJ90" i="16"/>
  <c r="AK90" i="16"/>
  <c r="AL90" i="16"/>
  <c r="AM90" i="16"/>
  <c r="O91" i="16"/>
  <c r="AH21" i="16" s="1"/>
  <c r="AD91" i="16"/>
  <c r="AJ91" i="16"/>
  <c r="AK91" i="16"/>
  <c r="AL91" i="16"/>
  <c r="AM91" i="16"/>
  <c r="O92" i="16"/>
  <c r="AH22" i="16" s="1"/>
  <c r="AD92" i="16"/>
  <c r="AD106" i="16" s="1"/>
  <c r="AG92" i="16"/>
  <c r="AJ92" i="16"/>
  <c r="AK92" i="16"/>
  <c r="AL92" i="16"/>
  <c r="AM92" i="16"/>
  <c r="O93" i="16"/>
  <c r="AH23" i="16" s="1"/>
  <c r="AD93" i="16"/>
  <c r="AJ93" i="16"/>
  <c r="AK93" i="16"/>
  <c r="AL93" i="16"/>
  <c r="AM93" i="16"/>
  <c r="O94" i="16"/>
  <c r="AD94" i="16"/>
  <c r="AG94" i="16"/>
  <c r="AJ94" i="16"/>
  <c r="AK94" i="16"/>
  <c r="AL94" i="16"/>
  <c r="AM94" i="16"/>
  <c r="O95" i="16"/>
  <c r="AH25" i="16" s="1"/>
  <c r="AD95" i="16"/>
  <c r="AJ95" i="16"/>
  <c r="AK95" i="16"/>
  <c r="AL95" i="16"/>
  <c r="AM95" i="16"/>
  <c r="O96" i="16"/>
  <c r="AH26" i="16" s="1"/>
  <c r="AD96" i="16"/>
  <c r="AJ96" i="16"/>
  <c r="AK96" i="16"/>
  <c r="AL96" i="16"/>
  <c r="AM96" i="16"/>
  <c r="BJ96" i="16"/>
  <c r="BK96" i="16"/>
  <c r="BL96" i="16"/>
  <c r="O97" i="16"/>
  <c r="AH27" i="16" s="1"/>
  <c r="AD97" i="16"/>
  <c r="AG97" i="16"/>
  <c r="AJ97" i="16"/>
  <c r="AK97" i="16"/>
  <c r="AL97" i="16"/>
  <c r="AM97" i="16"/>
  <c r="BJ97" i="16"/>
  <c r="BK97" i="16"/>
  <c r="BL97" i="16"/>
  <c r="O98" i="16"/>
  <c r="AH28" i="16" s="1"/>
  <c r="AD98" i="16"/>
  <c r="AG98" i="16"/>
  <c r="AJ98" i="16"/>
  <c r="AK98" i="16"/>
  <c r="AL98" i="16"/>
  <c r="AM98" i="16"/>
  <c r="BJ98" i="16"/>
  <c r="BK98" i="16"/>
  <c r="BL98" i="16"/>
  <c r="O99" i="16"/>
  <c r="AH29" i="16" s="1"/>
  <c r="AD99" i="16"/>
  <c r="AJ99" i="16"/>
  <c r="AK99" i="16"/>
  <c r="AL99" i="16"/>
  <c r="AM99" i="16"/>
  <c r="BJ99" i="16"/>
  <c r="BK99" i="16"/>
  <c r="BL99" i="16"/>
  <c r="O100" i="16"/>
  <c r="AH30" i="16" s="1"/>
  <c r="AD100" i="16"/>
  <c r="AJ100" i="16"/>
  <c r="AK100" i="16"/>
  <c r="AL100" i="16"/>
  <c r="AM100" i="16"/>
  <c r="O101" i="16"/>
  <c r="AH31" i="16" s="1"/>
  <c r="AD101" i="16"/>
  <c r="AJ101" i="16"/>
  <c r="AK101" i="16"/>
  <c r="AL101" i="16"/>
  <c r="AM101" i="16"/>
  <c r="BJ101" i="16"/>
  <c r="BK101" i="16"/>
  <c r="BL101" i="16"/>
  <c r="O102" i="16"/>
  <c r="AH32" i="16" s="1"/>
  <c r="AD102" i="16"/>
  <c r="AG102" i="16"/>
  <c r="AJ102" i="16"/>
  <c r="AK102" i="16"/>
  <c r="AL102" i="16"/>
  <c r="AM102" i="16"/>
  <c r="BJ102" i="16"/>
  <c r="BK102" i="16"/>
  <c r="BL102" i="16"/>
  <c r="O103" i="16"/>
  <c r="AH33" i="16" s="1"/>
  <c r="AD103" i="16"/>
  <c r="AG103" i="16"/>
  <c r="AJ103" i="16"/>
  <c r="AK103" i="16"/>
  <c r="AL103" i="16"/>
  <c r="AM103" i="16"/>
  <c r="BJ103" i="16"/>
  <c r="BK103" i="16"/>
  <c r="BL103" i="16"/>
  <c r="BJ104" i="16"/>
  <c r="BM104" i="16" s="1"/>
  <c r="BK104" i="16"/>
  <c r="BL104" i="16"/>
  <c r="B105" i="16"/>
  <c r="BJ16" i="16" s="1"/>
  <c r="C105" i="16"/>
  <c r="D105" i="16"/>
  <c r="E105" i="16"/>
  <c r="F105" i="16"/>
  <c r="G105" i="16"/>
  <c r="H105" i="16"/>
  <c r="I105" i="16"/>
  <c r="J105" i="16"/>
  <c r="K105" i="16"/>
  <c r="L105" i="16"/>
  <c r="M105" i="16"/>
  <c r="N105" i="16"/>
  <c r="R105" i="16"/>
  <c r="S105" i="16"/>
  <c r="T105" i="16"/>
  <c r="U105" i="16"/>
  <c r="V105" i="16"/>
  <c r="W105" i="16"/>
  <c r="X105" i="16"/>
  <c r="Y105" i="16"/>
  <c r="Z105" i="16"/>
  <c r="AA105" i="16"/>
  <c r="AB105" i="16"/>
  <c r="AC105" i="16"/>
  <c r="B106" i="16"/>
  <c r="BJ17" i="16" s="1"/>
  <c r="C106" i="16"/>
  <c r="D106" i="16"/>
  <c r="E106" i="16"/>
  <c r="F106" i="16"/>
  <c r="G106" i="16"/>
  <c r="H106" i="16"/>
  <c r="I106" i="16"/>
  <c r="J106" i="16"/>
  <c r="K106" i="16"/>
  <c r="L106" i="16"/>
  <c r="M106" i="16"/>
  <c r="N106" i="16"/>
  <c r="R106" i="16"/>
  <c r="S106" i="16"/>
  <c r="T106" i="16"/>
  <c r="U106" i="16"/>
  <c r="V106" i="16"/>
  <c r="W106" i="16"/>
  <c r="X106" i="16"/>
  <c r="Y106" i="16"/>
  <c r="Z106" i="16"/>
  <c r="AA106" i="16"/>
  <c r="AB106" i="16"/>
  <c r="AC106" i="16"/>
  <c r="BJ106" i="16"/>
  <c r="BK106" i="16"/>
  <c r="BL106" i="16"/>
  <c r="B107" i="16"/>
  <c r="BJ18" i="16" s="1"/>
  <c r="C107" i="16"/>
  <c r="D107" i="16"/>
  <c r="E107" i="16"/>
  <c r="F107" i="16"/>
  <c r="G107" i="16"/>
  <c r="H107" i="16"/>
  <c r="I107" i="16"/>
  <c r="J107" i="16"/>
  <c r="K107" i="16"/>
  <c r="L107" i="16"/>
  <c r="M107" i="16"/>
  <c r="N107" i="16"/>
  <c r="R107" i="16"/>
  <c r="S107" i="16"/>
  <c r="T107" i="16"/>
  <c r="U107" i="16"/>
  <c r="V107" i="16"/>
  <c r="W107" i="16"/>
  <c r="X107" i="16"/>
  <c r="Y107" i="16"/>
  <c r="Z107" i="16"/>
  <c r="AA107" i="16"/>
  <c r="AB107" i="16"/>
  <c r="AC107" i="16"/>
  <c r="BJ107" i="16"/>
  <c r="BK107" i="16"/>
  <c r="BL107" i="16"/>
  <c r="B108" i="16"/>
  <c r="BJ19" i="16" s="1"/>
  <c r="C108" i="16"/>
  <c r="D108" i="16"/>
  <c r="E108" i="16"/>
  <c r="F108" i="16"/>
  <c r="G108" i="16"/>
  <c r="H108" i="16"/>
  <c r="I108" i="16"/>
  <c r="J108" i="16"/>
  <c r="K108" i="16"/>
  <c r="L108" i="16"/>
  <c r="M108" i="16"/>
  <c r="N108" i="16"/>
  <c r="R108" i="16"/>
  <c r="S108" i="16"/>
  <c r="T108" i="16"/>
  <c r="U108" i="16"/>
  <c r="V108" i="16"/>
  <c r="W108" i="16"/>
  <c r="X108" i="16"/>
  <c r="Y108" i="16"/>
  <c r="Z108" i="16"/>
  <c r="AA108" i="16"/>
  <c r="AB108" i="16"/>
  <c r="AC108" i="16"/>
  <c r="AL108" i="16"/>
  <c r="BJ108" i="16"/>
  <c r="BK108" i="16"/>
  <c r="BL108" i="16"/>
  <c r="AX109" i="16"/>
  <c r="BJ109" i="16"/>
  <c r="BK109" i="16"/>
  <c r="BL109" i="16"/>
  <c r="C111" i="16"/>
  <c r="S111" i="16"/>
  <c r="BJ111" i="16"/>
  <c r="BK111" i="16"/>
  <c r="BL111" i="16"/>
  <c r="BJ112" i="16"/>
  <c r="BK112" i="16"/>
  <c r="BL112" i="16"/>
  <c r="A113" i="16"/>
  <c r="A183" i="16" s="1"/>
  <c r="Q113" i="16"/>
  <c r="Q183" i="16" s="1"/>
  <c r="AR113" i="16"/>
  <c r="AS113" i="16" s="1"/>
  <c r="BJ113" i="16"/>
  <c r="BK113" i="16"/>
  <c r="BL113" i="16"/>
  <c r="R114" i="16"/>
  <c r="S114" i="16"/>
  <c r="T114" i="16"/>
  <c r="U114" i="16"/>
  <c r="V114" i="16"/>
  <c r="W114" i="16"/>
  <c r="X114" i="16"/>
  <c r="Y114" i="16"/>
  <c r="Z114" i="16"/>
  <c r="AA114" i="16"/>
  <c r="AB114" i="16"/>
  <c r="AC114" i="16"/>
  <c r="BJ114" i="16"/>
  <c r="BK114" i="16"/>
  <c r="BL114" i="16"/>
  <c r="O115" i="16"/>
  <c r="AH80" i="16" s="1"/>
  <c r="AD115" i="16"/>
  <c r="O116" i="16"/>
  <c r="AH81" i="16" s="1"/>
  <c r="AD116" i="16"/>
  <c r="O117" i="16"/>
  <c r="AH82" i="16" s="1"/>
  <c r="AD117" i="16"/>
  <c r="O118" i="16"/>
  <c r="AH83" i="16" s="1"/>
  <c r="AD118" i="16"/>
  <c r="O119" i="16"/>
  <c r="AH84" i="16" s="1"/>
  <c r="AD119" i="16"/>
  <c r="O120" i="16"/>
  <c r="AH85" i="16" s="1"/>
  <c r="AD120" i="16"/>
  <c r="O121" i="16"/>
  <c r="AH86" i="16" s="1"/>
  <c r="AD121" i="16"/>
  <c r="O122" i="16"/>
  <c r="AH87" i="16" s="1"/>
  <c r="AD122" i="16"/>
  <c r="O123" i="16"/>
  <c r="AH88" i="16" s="1"/>
  <c r="AD123" i="16"/>
  <c r="O124" i="16"/>
  <c r="AH89" i="16" s="1"/>
  <c r="AD124" i="16"/>
  <c r="O125" i="16"/>
  <c r="AH90" i="16" s="1"/>
  <c r="AD125" i="16"/>
  <c r="O126" i="16"/>
  <c r="AH91" i="16" s="1"/>
  <c r="AD126" i="16"/>
  <c r="O127" i="16"/>
  <c r="AH92" i="16" s="1"/>
  <c r="AD127" i="16"/>
  <c r="O128" i="16"/>
  <c r="AH93" i="16" s="1"/>
  <c r="AD128" i="16"/>
  <c r="O129" i="16"/>
  <c r="AH94" i="16" s="1"/>
  <c r="AD129" i="16"/>
  <c r="O130" i="16"/>
  <c r="AH95" i="16" s="1"/>
  <c r="AD130" i="16"/>
  <c r="O131" i="16"/>
  <c r="AH96" i="16" s="1"/>
  <c r="AD131" i="16"/>
  <c r="O132" i="16"/>
  <c r="AH97" i="16" s="1"/>
  <c r="AD132" i="16"/>
  <c r="O133" i="16"/>
  <c r="AH98" i="16" s="1"/>
  <c r="AD133" i="16"/>
  <c r="O134" i="16"/>
  <c r="AH99" i="16" s="1"/>
  <c r="AD134" i="16"/>
  <c r="O135" i="16"/>
  <c r="AH100" i="16" s="1"/>
  <c r="AD135" i="16"/>
  <c r="O136" i="16"/>
  <c r="AH101" i="16" s="1"/>
  <c r="AD136" i="16"/>
  <c r="O137" i="16"/>
  <c r="AH102" i="16" s="1"/>
  <c r="AD137" i="16"/>
  <c r="O138" i="16"/>
  <c r="AH103" i="16" s="1"/>
  <c r="AD138" i="16"/>
  <c r="B140" i="16"/>
  <c r="BJ86" i="16" s="1"/>
  <c r="C140" i="16"/>
  <c r="D140" i="16"/>
  <c r="E140" i="16"/>
  <c r="F140" i="16"/>
  <c r="G140" i="16"/>
  <c r="H140" i="16"/>
  <c r="I140" i="16"/>
  <c r="J140" i="16"/>
  <c r="K140" i="16"/>
  <c r="L140" i="16"/>
  <c r="M140" i="16"/>
  <c r="N140" i="16"/>
  <c r="R140" i="16"/>
  <c r="S140" i="16"/>
  <c r="T140" i="16"/>
  <c r="U140" i="16"/>
  <c r="V140" i="16"/>
  <c r="W140" i="16"/>
  <c r="X140" i="16"/>
  <c r="Y140" i="16"/>
  <c r="Z140" i="16"/>
  <c r="AA140" i="16"/>
  <c r="AB140" i="16"/>
  <c r="AC140" i="16"/>
  <c r="B141" i="16"/>
  <c r="BJ87" i="16" s="1"/>
  <c r="C141" i="16"/>
  <c r="D141" i="16"/>
  <c r="E141" i="16"/>
  <c r="F141" i="16"/>
  <c r="G141" i="16"/>
  <c r="H141" i="16"/>
  <c r="I141" i="16"/>
  <c r="J141" i="16"/>
  <c r="K141" i="16"/>
  <c r="L141" i="16"/>
  <c r="M141" i="16"/>
  <c r="N141" i="16"/>
  <c r="O141" i="16"/>
  <c r="R141" i="16"/>
  <c r="S141" i="16"/>
  <c r="T141" i="16"/>
  <c r="U141" i="16"/>
  <c r="V141" i="16"/>
  <c r="W141" i="16"/>
  <c r="X141" i="16"/>
  <c r="Y141" i="16"/>
  <c r="Z141" i="16"/>
  <c r="AA141" i="16"/>
  <c r="AB141" i="16"/>
  <c r="AC141" i="16"/>
  <c r="B142" i="16"/>
  <c r="BJ88" i="16" s="1"/>
  <c r="C142" i="16"/>
  <c r="D142" i="16"/>
  <c r="E142" i="16"/>
  <c r="F142" i="16"/>
  <c r="G142" i="16"/>
  <c r="H142" i="16"/>
  <c r="I142" i="16"/>
  <c r="J142" i="16"/>
  <c r="K142" i="16"/>
  <c r="L142" i="16"/>
  <c r="M142" i="16"/>
  <c r="N142" i="16"/>
  <c r="O142" i="16"/>
  <c r="R142" i="16"/>
  <c r="S142" i="16"/>
  <c r="T142" i="16"/>
  <c r="U142" i="16"/>
  <c r="V142" i="16"/>
  <c r="W142" i="16"/>
  <c r="X142" i="16"/>
  <c r="Y142" i="16"/>
  <c r="Z142" i="16"/>
  <c r="AA142" i="16"/>
  <c r="AB142" i="16"/>
  <c r="AC142" i="16"/>
  <c r="B143" i="16"/>
  <c r="BJ89" i="16" s="1"/>
  <c r="C143" i="16"/>
  <c r="D143" i="16"/>
  <c r="E143" i="16"/>
  <c r="F143" i="16"/>
  <c r="G143" i="16"/>
  <c r="H143" i="16"/>
  <c r="I143" i="16"/>
  <c r="J143" i="16"/>
  <c r="K143" i="16"/>
  <c r="L143" i="16"/>
  <c r="M143" i="16"/>
  <c r="N143" i="16"/>
  <c r="O143" i="16"/>
  <c r="R143" i="16"/>
  <c r="S143" i="16"/>
  <c r="T143" i="16"/>
  <c r="U143" i="16"/>
  <c r="V143" i="16"/>
  <c r="W143" i="16"/>
  <c r="X143" i="16"/>
  <c r="Y143" i="16"/>
  <c r="Z143" i="16"/>
  <c r="AA143" i="16"/>
  <c r="AB143" i="16"/>
  <c r="AC143" i="16"/>
  <c r="AX144" i="16"/>
  <c r="C146" i="16"/>
  <c r="S146" i="16"/>
  <c r="Q148" i="16"/>
  <c r="R149" i="16"/>
  <c r="S149" i="16"/>
  <c r="T149" i="16"/>
  <c r="U149" i="16"/>
  <c r="V149" i="16"/>
  <c r="W149" i="16"/>
  <c r="X149" i="16"/>
  <c r="Y149" i="16"/>
  <c r="Z149" i="16"/>
  <c r="AA149" i="16"/>
  <c r="AB149" i="16"/>
  <c r="AC149" i="16"/>
  <c r="O150" i="16"/>
  <c r="AI10" i="16" s="1"/>
  <c r="AD150" i="16"/>
  <c r="O151" i="16"/>
  <c r="AI11" i="16" s="1"/>
  <c r="AD151" i="16"/>
  <c r="O152" i="16"/>
  <c r="AI12" i="16" s="1"/>
  <c r="AD152" i="16"/>
  <c r="O153" i="16"/>
  <c r="AI13" i="16" s="1"/>
  <c r="AD153" i="16"/>
  <c r="O154" i="16"/>
  <c r="AI14" i="16" s="1"/>
  <c r="AD154" i="16"/>
  <c r="O155" i="16"/>
  <c r="AI15" i="16" s="1"/>
  <c r="AD155" i="16"/>
  <c r="O156" i="16"/>
  <c r="AI16" i="16" s="1"/>
  <c r="AD156" i="16"/>
  <c r="O157" i="16"/>
  <c r="AI17" i="16" s="1"/>
  <c r="AD157" i="16"/>
  <c r="O158" i="16"/>
  <c r="AI18" i="16" s="1"/>
  <c r="AD158" i="16"/>
  <c r="O159" i="16"/>
  <c r="AI19" i="16" s="1"/>
  <c r="AD159" i="16"/>
  <c r="O160" i="16"/>
  <c r="AI20" i="16" s="1"/>
  <c r="AD160" i="16"/>
  <c r="O161" i="16"/>
  <c r="AI21" i="16" s="1"/>
  <c r="AD161" i="16"/>
  <c r="O162" i="16"/>
  <c r="AI22" i="16" s="1"/>
  <c r="AD162" i="16"/>
  <c r="O163" i="16"/>
  <c r="AI23" i="16" s="1"/>
  <c r="AD163" i="16"/>
  <c r="O164" i="16"/>
  <c r="AI24" i="16" s="1"/>
  <c r="AD164" i="16"/>
  <c r="O165" i="16"/>
  <c r="AI25" i="16" s="1"/>
  <c r="AD165" i="16"/>
  <c r="O166" i="16"/>
  <c r="AI26" i="16" s="1"/>
  <c r="AD166" i="16"/>
  <c r="O167" i="16"/>
  <c r="AI27" i="16" s="1"/>
  <c r="AD167" i="16"/>
  <c r="O168" i="16"/>
  <c r="AI28" i="16" s="1"/>
  <c r="AD168" i="16"/>
  <c r="O169" i="16"/>
  <c r="AI29" i="16" s="1"/>
  <c r="AD169" i="16"/>
  <c r="O170" i="16"/>
  <c r="AI30" i="16" s="1"/>
  <c r="AD170" i="16"/>
  <c r="O171" i="16"/>
  <c r="AI31" i="16" s="1"/>
  <c r="AD171" i="16"/>
  <c r="O172" i="16"/>
  <c r="AI32" i="16" s="1"/>
  <c r="AD172" i="16"/>
  <c r="O173" i="16"/>
  <c r="AI33" i="16" s="1"/>
  <c r="AD173" i="16"/>
  <c r="B175" i="16"/>
  <c r="BJ21" i="16" s="1"/>
  <c r="C175" i="16"/>
  <c r="D175" i="16"/>
  <c r="E175" i="16"/>
  <c r="F175" i="16"/>
  <c r="G175" i="16"/>
  <c r="H175" i="16"/>
  <c r="I175" i="16"/>
  <c r="J175" i="16"/>
  <c r="K175" i="16"/>
  <c r="L175" i="16"/>
  <c r="M175" i="16"/>
  <c r="N175" i="16"/>
  <c r="R175" i="16"/>
  <c r="S175" i="16"/>
  <c r="T175" i="16"/>
  <c r="U175" i="16"/>
  <c r="V175" i="16"/>
  <c r="W175" i="16"/>
  <c r="X175" i="16"/>
  <c r="Y175" i="16"/>
  <c r="Z175" i="16"/>
  <c r="AA175" i="16"/>
  <c r="AB175" i="16"/>
  <c r="AC175" i="16"/>
  <c r="B176" i="16"/>
  <c r="BJ22" i="16" s="1"/>
  <c r="C176" i="16"/>
  <c r="D176" i="16"/>
  <c r="E176" i="16"/>
  <c r="F176" i="16"/>
  <c r="G176" i="16"/>
  <c r="H176" i="16"/>
  <c r="I176" i="16"/>
  <c r="J176" i="16"/>
  <c r="K176" i="16"/>
  <c r="L176" i="16"/>
  <c r="M176" i="16"/>
  <c r="N176" i="16"/>
  <c r="R176" i="16"/>
  <c r="S176" i="16"/>
  <c r="T176" i="16"/>
  <c r="U176" i="16"/>
  <c r="V176" i="16"/>
  <c r="W176" i="16"/>
  <c r="X176" i="16"/>
  <c r="Y176" i="16"/>
  <c r="Z176" i="16"/>
  <c r="AA176" i="16"/>
  <c r="AB176" i="16"/>
  <c r="AC176" i="16"/>
  <c r="B177" i="16"/>
  <c r="BJ23" i="16" s="1"/>
  <c r="C177" i="16"/>
  <c r="D177" i="16"/>
  <c r="E177" i="16"/>
  <c r="F177" i="16"/>
  <c r="G177" i="16"/>
  <c r="H177" i="16"/>
  <c r="I177" i="16"/>
  <c r="J177" i="16"/>
  <c r="K177" i="16"/>
  <c r="L177" i="16"/>
  <c r="M177" i="16"/>
  <c r="N177" i="16"/>
  <c r="R177" i="16"/>
  <c r="S177" i="16"/>
  <c r="T177" i="16"/>
  <c r="U177" i="16"/>
  <c r="V177" i="16"/>
  <c r="W177" i="16"/>
  <c r="X177" i="16"/>
  <c r="Y177" i="16"/>
  <c r="Z177" i="16"/>
  <c r="AA177" i="16"/>
  <c r="AB177" i="16"/>
  <c r="AC177" i="16"/>
  <c r="AD177" i="16"/>
  <c r="B178" i="16"/>
  <c r="BJ24" i="16" s="1"/>
  <c r="C178" i="16"/>
  <c r="D178" i="16"/>
  <c r="E178" i="16"/>
  <c r="F178" i="16"/>
  <c r="G178" i="16"/>
  <c r="H178" i="16"/>
  <c r="I178" i="16"/>
  <c r="J178" i="16"/>
  <c r="K178" i="16"/>
  <c r="L178" i="16"/>
  <c r="M178" i="16"/>
  <c r="N178" i="16"/>
  <c r="O178" i="16"/>
  <c r="R178" i="16"/>
  <c r="S178" i="16"/>
  <c r="T178" i="16"/>
  <c r="U178" i="16"/>
  <c r="V178" i="16"/>
  <c r="W178" i="16"/>
  <c r="X178" i="16"/>
  <c r="Y178" i="16"/>
  <c r="Z178" i="16"/>
  <c r="AA178" i="16"/>
  <c r="AB178" i="16"/>
  <c r="AC178" i="16"/>
  <c r="C181" i="16"/>
  <c r="S181" i="16"/>
  <c r="R184" i="16"/>
  <c r="S184" i="16"/>
  <c r="T184" i="16"/>
  <c r="U184" i="16"/>
  <c r="V184" i="16"/>
  <c r="W184" i="16"/>
  <c r="X184" i="16"/>
  <c r="Y184" i="16"/>
  <c r="Z184" i="16"/>
  <c r="AA184" i="16"/>
  <c r="AB184" i="16"/>
  <c r="AC184" i="16"/>
  <c r="O185" i="16"/>
  <c r="AI80" i="16" s="1"/>
  <c r="AD185" i="16"/>
  <c r="O186" i="16"/>
  <c r="AI81" i="16" s="1"/>
  <c r="AD186" i="16"/>
  <c r="O187" i="16"/>
  <c r="AI82" i="16" s="1"/>
  <c r="AD187" i="16"/>
  <c r="O188" i="16"/>
  <c r="AI83" i="16" s="1"/>
  <c r="AD188" i="16"/>
  <c r="O189" i="16"/>
  <c r="AI84" i="16" s="1"/>
  <c r="AD189" i="16"/>
  <c r="O190" i="16"/>
  <c r="AI85" i="16" s="1"/>
  <c r="AD190" i="16"/>
  <c r="O191" i="16"/>
  <c r="AD191" i="16"/>
  <c r="O192" i="16"/>
  <c r="AD192" i="16"/>
  <c r="O193" i="16"/>
  <c r="AI88" i="16" s="1"/>
  <c r="AD193" i="16"/>
  <c r="O194" i="16"/>
  <c r="AI89" i="16" s="1"/>
  <c r="AD194" i="16"/>
  <c r="O195" i="16"/>
  <c r="AI90" i="16" s="1"/>
  <c r="AD195" i="16"/>
  <c r="O196" i="16"/>
  <c r="AI91" i="16" s="1"/>
  <c r="AD196" i="16"/>
  <c r="O197" i="16"/>
  <c r="AI92" i="16" s="1"/>
  <c r="AD197" i="16"/>
  <c r="O198" i="16"/>
  <c r="AI93" i="16" s="1"/>
  <c r="AD198" i="16"/>
  <c r="O199" i="16"/>
  <c r="AI94" i="16" s="1"/>
  <c r="AD199" i="16"/>
  <c r="O200" i="16"/>
  <c r="AI95" i="16" s="1"/>
  <c r="AD200" i="16"/>
  <c r="O201" i="16"/>
  <c r="AI96" i="16" s="1"/>
  <c r="AD201" i="16"/>
  <c r="O202" i="16"/>
  <c r="AI97" i="16" s="1"/>
  <c r="AD202" i="16"/>
  <c r="O203" i="16"/>
  <c r="AI98" i="16" s="1"/>
  <c r="AD203" i="16"/>
  <c r="O204" i="16"/>
  <c r="AI99" i="16" s="1"/>
  <c r="AD204" i="16"/>
  <c r="O205" i="16"/>
  <c r="AI100" i="16" s="1"/>
  <c r="AD205" i="16"/>
  <c r="O206" i="16"/>
  <c r="AI101" i="16" s="1"/>
  <c r="AD206" i="16"/>
  <c r="O207" i="16"/>
  <c r="AI102" i="16" s="1"/>
  <c r="AD207" i="16"/>
  <c r="O208" i="16"/>
  <c r="AI103" i="16" s="1"/>
  <c r="AD208" i="16"/>
  <c r="B210" i="16"/>
  <c r="BJ91" i="16" s="1"/>
  <c r="C210" i="16"/>
  <c r="D210" i="16"/>
  <c r="E210" i="16"/>
  <c r="F210" i="16"/>
  <c r="G210" i="16"/>
  <c r="H210" i="16"/>
  <c r="I210" i="16"/>
  <c r="J210" i="16"/>
  <c r="K210" i="16"/>
  <c r="L210" i="16"/>
  <c r="M210" i="16"/>
  <c r="N210" i="16"/>
  <c r="R210" i="16"/>
  <c r="S210" i="16"/>
  <c r="T210" i="16"/>
  <c r="U210" i="16"/>
  <c r="V210" i="16"/>
  <c r="W210" i="16"/>
  <c r="X210" i="16"/>
  <c r="Y210" i="16"/>
  <c r="Z210" i="16"/>
  <c r="AA210" i="16"/>
  <c r="AB210" i="16"/>
  <c r="AC210" i="16"/>
  <c r="AD210" i="16"/>
  <c r="B211" i="16"/>
  <c r="BJ92" i="16" s="1"/>
  <c r="C211" i="16"/>
  <c r="D211" i="16"/>
  <c r="E211" i="16"/>
  <c r="F211" i="16"/>
  <c r="G211" i="16"/>
  <c r="H211" i="16"/>
  <c r="I211" i="16"/>
  <c r="J211" i="16"/>
  <c r="K211" i="16"/>
  <c r="L211" i="16"/>
  <c r="M211" i="16"/>
  <c r="N211" i="16"/>
  <c r="R211" i="16"/>
  <c r="S211" i="16"/>
  <c r="T211" i="16"/>
  <c r="U211" i="16"/>
  <c r="V211" i="16"/>
  <c r="W211" i="16"/>
  <c r="X211" i="16"/>
  <c r="Y211" i="16"/>
  <c r="Z211" i="16"/>
  <c r="AA211" i="16"/>
  <c r="AB211" i="16"/>
  <c r="AC211" i="16"/>
  <c r="B212" i="16"/>
  <c r="BJ93" i="16" s="1"/>
  <c r="C212" i="16"/>
  <c r="D212" i="16"/>
  <c r="E212" i="16"/>
  <c r="F212" i="16"/>
  <c r="G212" i="16"/>
  <c r="H212" i="16"/>
  <c r="I212" i="16"/>
  <c r="J212" i="16"/>
  <c r="K212" i="16"/>
  <c r="L212" i="16"/>
  <c r="M212" i="16"/>
  <c r="N212" i="16"/>
  <c r="R212" i="16"/>
  <c r="S212" i="16"/>
  <c r="T212" i="16"/>
  <c r="U212" i="16"/>
  <c r="V212" i="16"/>
  <c r="W212" i="16"/>
  <c r="X212" i="16"/>
  <c r="Y212" i="16"/>
  <c r="Z212" i="16"/>
  <c r="AA212" i="16"/>
  <c r="AB212" i="16"/>
  <c r="AC212" i="16"/>
  <c r="B213" i="16"/>
  <c r="BJ94" i="16" s="1"/>
  <c r="C213" i="16"/>
  <c r="D213" i="16"/>
  <c r="E213" i="16"/>
  <c r="F213" i="16"/>
  <c r="G213" i="16"/>
  <c r="H213" i="16"/>
  <c r="I213" i="16"/>
  <c r="J213" i="16"/>
  <c r="K213" i="16"/>
  <c r="L213" i="16"/>
  <c r="M213" i="16"/>
  <c r="N213" i="16"/>
  <c r="R213" i="16"/>
  <c r="S213" i="16"/>
  <c r="T213" i="16"/>
  <c r="U213" i="16"/>
  <c r="V213" i="16"/>
  <c r="W213" i="16"/>
  <c r="X213" i="16"/>
  <c r="Y213" i="16"/>
  <c r="Z213" i="16"/>
  <c r="AA213" i="16"/>
  <c r="AB213" i="16"/>
  <c r="AC213" i="16"/>
  <c r="Q1" i="15"/>
  <c r="AF1" i="15"/>
  <c r="AQ1" i="15"/>
  <c r="AZ1" i="15"/>
  <c r="BI1" i="15"/>
  <c r="S6" i="15"/>
  <c r="AH6" i="15"/>
  <c r="AS6" i="15"/>
  <c r="BB6" i="15"/>
  <c r="BJ6" i="15"/>
  <c r="Q8" i="15"/>
  <c r="AG8" i="15"/>
  <c r="AH8" i="15"/>
  <c r="AR8" i="15"/>
  <c r="AS8" i="15" s="1"/>
  <c r="BA8" i="15"/>
  <c r="BB8" i="15" s="1"/>
  <c r="AG9" i="15"/>
  <c r="BA9" i="15"/>
  <c r="O10" i="15"/>
  <c r="AD10" i="15"/>
  <c r="AG10" i="15"/>
  <c r="AJ10" i="15"/>
  <c r="AK10" i="15"/>
  <c r="AL10" i="15"/>
  <c r="AM10" i="15"/>
  <c r="AZ10" i="15"/>
  <c r="AZ80" i="15" s="1"/>
  <c r="BD10" i="15"/>
  <c r="BE10" i="15"/>
  <c r="BF10" i="15"/>
  <c r="BG10" i="15"/>
  <c r="BG15" i="15" s="1"/>
  <c r="BI10" i="15"/>
  <c r="O11" i="15"/>
  <c r="AG11" i="15" s="1"/>
  <c r="AD11" i="15"/>
  <c r="AJ11" i="15"/>
  <c r="AK11" i="15"/>
  <c r="AL11" i="15"/>
  <c r="AM11" i="15"/>
  <c r="AZ11" i="15"/>
  <c r="BD11" i="15"/>
  <c r="BD15" i="15" s="1"/>
  <c r="BE11" i="15"/>
  <c r="BF11" i="15"/>
  <c r="BG11" i="15"/>
  <c r="O12" i="15"/>
  <c r="AG12" i="15" s="1"/>
  <c r="AD12" i="15"/>
  <c r="AJ12" i="15"/>
  <c r="AK12" i="15"/>
  <c r="AL12" i="15"/>
  <c r="AM12" i="15"/>
  <c r="AZ12" i="15"/>
  <c r="BD12" i="15"/>
  <c r="BE12" i="15"/>
  <c r="BF12" i="15"/>
  <c r="BG12" i="15"/>
  <c r="O13" i="15"/>
  <c r="AG13" i="15" s="1"/>
  <c r="AD13" i="15"/>
  <c r="AJ13" i="15"/>
  <c r="AK13" i="15"/>
  <c r="AL13" i="15"/>
  <c r="AM13" i="15"/>
  <c r="AZ13" i="15"/>
  <c r="BD13" i="15"/>
  <c r="BE13" i="15"/>
  <c r="BF13" i="15"/>
  <c r="BG13" i="15"/>
  <c r="O14" i="15"/>
  <c r="AG14" i="15" s="1"/>
  <c r="AD14" i="15"/>
  <c r="AJ14" i="15"/>
  <c r="AK14" i="15"/>
  <c r="AL14" i="15"/>
  <c r="AM14" i="15"/>
  <c r="O15" i="15"/>
  <c r="AD15" i="15"/>
  <c r="AG15" i="15"/>
  <c r="AJ15" i="15"/>
  <c r="AK15" i="15"/>
  <c r="AL15" i="15"/>
  <c r="AM15" i="15"/>
  <c r="BI15" i="15"/>
  <c r="O16" i="15"/>
  <c r="AG16" i="15" s="1"/>
  <c r="AD16" i="15"/>
  <c r="AJ16" i="15"/>
  <c r="AK16" i="15"/>
  <c r="AL16" i="15"/>
  <c r="AM16" i="15"/>
  <c r="O17" i="15"/>
  <c r="AD17" i="15"/>
  <c r="AG17" i="15"/>
  <c r="AJ17" i="15"/>
  <c r="AK17" i="15"/>
  <c r="AL17" i="15"/>
  <c r="AM17" i="15"/>
  <c r="O18" i="15"/>
  <c r="AD18" i="15"/>
  <c r="AG18" i="15"/>
  <c r="AJ18" i="15"/>
  <c r="AK18" i="15"/>
  <c r="AL18" i="15"/>
  <c r="AM18" i="15"/>
  <c r="O19" i="15"/>
  <c r="AD19" i="15"/>
  <c r="AJ19" i="15"/>
  <c r="AK19" i="15"/>
  <c r="AL19" i="15"/>
  <c r="AM19" i="15"/>
  <c r="O20" i="15"/>
  <c r="AD20" i="15"/>
  <c r="AG20" i="15"/>
  <c r="AJ20" i="15"/>
  <c r="AK20" i="15"/>
  <c r="AL20" i="15"/>
  <c r="AM20" i="15"/>
  <c r="BI20" i="15"/>
  <c r="O21" i="15"/>
  <c r="AD21" i="15"/>
  <c r="AG21" i="15"/>
  <c r="AJ21" i="15"/>
  <c r="AK21" i="15"/>
  <c r="AL21" i="15"/>
  <c r="AM21" i="15"/>
  <c r="O22" i="15"/>
  <c r="AD22" i="15"/>
  <c r="AG22" i="15"/>
  <c r="AJ22" i="15"/>
  <c r="AK22" i="15"/>
  <c r="AL22" i="15"/>
  <c r="AM22" i="15"/>
  <c r="O23" i="15"/>
  <c r="AG23" i="15" s="1"/>
  <c r="AD23" i="15"/>
  <c r="AJ23" i="15"/>
  <c r="AK23" i="15"/>
  <c r="AL23" i="15"/>
  <c r="AM23" i="15"/>
  <c r="O24" i="15"/>
  <c r="AG24" i="15" s="1"/>
  <c r="AD24" i="15"/>
  <c r="AJ24" i="15"/>
  <c r="AK24" i="15"/>
  <c r="AL24" i="15"/>
  <c r="AM24" i="15"/>
  <c r="O25" i="15"/>
  <c r="AD25" i="15"/>
  <c r="AG25" i="15"/>
  <c r="AJ25" i="15"/>
  <c r="AK25" i="15"/>
  <c r="AL25" i="15"/>
  <c r="AM25" i="15"/>
  <c r="BI25" i="15"/>
  <c r="BI30" i="15" s="1"/>
  <c r="BI35" i="15" s="1"/>
  <c r="BI40" i="15" s="1"/>
  <c r="O26" i="15"/>
  <c r="AD26" i="15"/>
  <c r="AG26" i="15"/>
  <c r="AJ26" i="15"/>
  <c r="AK26" i="15"/>
  <c r="AL26" i="15"/>
  <c r="AM26" i="15"/>
  <c r="BJ26" i="15"/>
  <c r="BK26" i="15"/>
  <c r="BL26" i="15"/>
  <c r="O27" i="15"/>
  <c r="AG27" i="15" s="1"/>
  <c r="AD27" i="15"/>
  <c r="AJ27" i="15"/>
  <c r="AK27" i="15"/>
  <c r="AL27" i="15"/>
  <c r="AM27" i="15"/>
  <c r="BJ27" i="15"/>
  <c r="BK27" i="15"/>
  <c r="BL27" i="15"/>
  <c r="O28" i="15"/>
  <c r="AD28" i="15"/>
  <c r="AG28" i="15"/>
  <c r="AJ28" i="15"/>
  <c r="AK28" i="15"/>
  <c r="AL28" i="15"/>
  <c r="AM28" i="15"/>
  <c r="BJ28" i="15"/>
  <c r="BK28" i="15"/>
  <c r="BL28" i="15"/>
  <c r="BM28" i="15" s="1"/>
  <c r="O29" i="15"/>
  <c r="AD29" i="15"/>
  <c r="AG29" i="15"/>
  <c r="AJ29" i="15"/>
  <c r="AK29" i="15"/>
  <c r="AL29" i="15"/>
  <c r="AM29" i="15"/>
  <c r="BJ29" i="15"/>
  <c r="BK29" i="15"/>
  <c r="BL29" i="15"/>
  <c r="O30" i="15"/>
  <c r="AG30" i="15" s="1"/>
  <c r="AD30" i="15"/>
  <c r="AJ30" i="15"/>
  <c r="AK30" i="15"/>
  <c r="AL30" i="15"/>
  <c r="AM30" i="15"/>
  <c r="O31" i="15"/>
  <c r="AG31" i="15" s="1"/>
  <c r="AD31" i="15"/>
  <c r="AJ31" i="15"/>
  <c r="AK31" i="15"/>
  <c r="AL31" i="15"/>
  <c r="AM31" i="15"/>
  <c r="BJ31" i="15"/>
  <c r="BK31" i="15"/>
  <c r="BL31" i="15"/>
  <c r="O32" i="15"/>
  <c r="AD32" i="15"/>
  <c r="AG32" i="15"/>
  <c r="AJ32" i="15"/>
  <c r="AK32" i="15"/>
  <c r="AL32" i="15"/>
  <c r="AM32" i="15"/>
  <c r="BJ32" i="15"/>
  <c r="BK32" i="15"/>
  <c r="BL32" i="15"/>
  <c r="O33" i="15"/>
  <c r="AG33" i="15" s="1"/>
  <c r="AD33" i="15"/>
  <c r="AJ33" i="15"/>
  <c r="AK33" i="15"/>
  <c r="AL33" i="15"/>
  <c r="AM33" i="15"/>
  <c r="BJ33" i="15"/>
  <c r="BK33" i="15"/>
  <c r="BM33" i="15" s="1"/>
  <c r="BL33" i="15"/>
  <c r="BJ34" i="15"/>
  <c r="BK34" i="15"/>
  <c r="BM34" i="15" s="1"/>
  <c r="BL34" i="15"/>
  <c r="B35" i="15"/>
  <c r="BJ11" i="15" s="1"/>
  <c r="C35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B36" i="15"/>
  <c r="BJ12" i="15" s="1"/>
  <c r="C36" i="15"/>
  <c r="D36" i="15"/>
  <c r="E36" i="15"/>
  <c r="F36" i="15"/>
  <c r="G36" i="15"/>
  <c r="H36" i="15"/>
  <c r="I36" i="15"/>
  <c r="J36" i="15"/>
  <c r="K36" i="15"/>
  <c r="L36" i="15"/>
  <c r="M36" i="15"/>
  <c r="N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BJ36" i="15"/>
  <c r="BK36" i="15"/>
  <c r="BL36" i="15"/>
  <c r="B37" i="15"/>
  <c r="BJ13" i="15" s="1"/>
  <c r="C37" i="15"/>
  <c r="D37" i="15"/>
  <c r="E37" i="15"/>
  <c r="F37" i="15"/>
  <c r="G37" i="15"/>
  <c r="H37" i="15"/>
  <c r="I37" i="15"/>
  <c r="J37" i="15"/>
  <c r="K37" i="15"/>
  <c r="L37" i="15"/>
  <c r="M37" i="15"/>
  <c r="N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K37" i="15"/>
  <c r="BJ37" i="15"/>
  <c r="BK37" i="15"/>
  <c r="BL37" i="15"/>
  <c r="B38" i="15"/>
  <c r="BJ14" i="15" s="1"/>
  <c r="C38" i="15"/>
  <c r="D38" i="15"/>
  <c r="E38" i="15"/>
  <c r="F38" i="15"/>
  <c r="G38" i="15"/>
  <c r="H38" i="15"/>
  <c r="I38" i="15"/>
  <c r="J38" i="15"/>
  <c r="K38" i="15"/>
  <c r="L38" i="15"/>
  <c r="M38" i="15"/>
  <c r="N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BJ38" i="15"/>
  <c r="BK38" i="15"/>
  <c r="BL38" i="15"/>
  <c r="AX39" i="15"/>
  <c r="BJ39" i="15"/>
  <c r="BK39" i="15"/>
  <c r="BL39" i="15"/>
  <c r="S41" i="15"/>
  <c r="BJ41" i="15"/>
  <c r="BK41" i="15"/>
  <c r="BL41" i="15"/>
  <c r="BJ42" i="15"/>
  <c r="BK42" i="15"/>
  <c r="BL42" i="15"/>
  <c r="A43" i="15"/>
  <c r="Q43" i="15"/>
  <c r="AR43" i="15"/>
  <c r="BJ43" i="15"/>
  <c r="BK43" i="15"/>
  <c r="BL43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BJ44" i="15"/>
  <c r="BK44" i="15"/>
  <c r="BL44" i="15"/>
  <c r="O45" i="15"/>
  <c r="AG80" i="15" s="1"/>
  <c r="AD45" i="15"/>
  <c r="O46" i="15"/>
  <c r="AG81" i="15" s="1"/>
  <c r="AD46" i="15"/>
  <c r="O47" i="15"/>
  <c r="AG82" i="15" s="1"/>
  <c r="AD47" i="15"/>
  <c r="O48" i="15"/>
  <c r="AD48" i="15"/>
  <c r="O49" i="15"/>
  <c r="AG84" i="15" s="1"/>
  <c r="AD49" i="15"/>
  <c r="O50" i="15"/>
  <c r="AG85" i="15" s="1"/>
  <c r="AD50" i="15"/>
  <c r="O51" i="15"/>
  <c r="AG86" i="15" s="1"/>
  <c r="AD51" i="15"/>
  <c r="AD71" i="15" s="1"/>
  <c r="O52" i="15"/>
  <c r="O72" i="15" s="1"/>
  <c r="AD52" i="15"/>
  <c r="O53" i="15"/>
  <c r="AD53" i="15"/>
  <c r="O54" i="15"/>
  <c r="AG89" i="15" s="1"/>
  <c r="AD54" i="15"/>
  <c r="O55" i="15"/>
  <c r="AG90" i="15" s="1"/>
  <c r="AD55" i="15"/>
  <c r="O56" i="15"/>
  <c r="AG91" i="15" s="1"/>
  <c r="AD56" i="15"/>
  <c r="O57" i="15"/>
  <c r="AG92" i="15" s="1"/>
  <c r="AD57" i="15"/>
  <c r="O58" i="15"/>
  <c r="AG93" i="15" s="1"/>
  <c r="AD58" i="15"/>
  <c r="O59" i="15"/>
  <c r="AG94" i="15" s="1"/>
  <c r="AD59" i="15"/>
  <c r="O60" i="15"/>
  <c r="AD60" i="15"/>
  <c r="O61" i="15"/>
  <c r="AG96" i="15" s="1"/>
  <c r="AD61" i="15"/>
  <c r="O62" i="15"/>
  <c r="AG97" i="15" s="1"/>
  <c r="AD62" i="15"/>
  <c r="O63" i="15"/>
  <c r="AG98" i="15" s="1"/>
  <c r="AD63" i="15"/>
  <c r="O64" i="15"/>
  <c r="AG99" i="15" s="1"/>
  <c r="AD64" i="15"/>
  <c r="O65" i="15"/>
  <c r="AG100" i="15" s="1"/>
  <c r="AD65" i="15"/>
  <c r="O66" i="15"/>
  <c r="AG101" i="15" s="1"/>
  <c r="AD66" i="15"/>
  <c r="O67" i="15"/>
  <c r="AG102" i="15" s="1"/>
  <c r="AD67" i="15"/>
  <c r="O68" i="15"/>
  <c r="AG103" i="15" s="1"/>
  <c r="AD68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R70" i="15"/>
  <c r="S70" i="15"/>
  <c r="T70" i="15"/>
  <c r="U70" i="15"/>
  <c r="V70" i="15"/>
  <c r="W70" i="15"/>
  <c r="X70" i="15"/>
  <c r="Y70" i="15"/>
  <c r="Z70" i="15"/>
  <c r="AA70" i="15"/>
  <c r="AB70" i="15"/>
  <c r="AC70" i="15"/>
  <c r="B71" i="15"/>
  <c r="BJ82" i="15" s="1"/>
  <c r="C71" i="15"/>
  <c r="D71" i="15"/>
  <c r="E71" i="15"/>
  <c r="F71" i="15"/>
  <c r="G71" i="15"/>
  <c r="H71" i="15"/>
  <c r="I71" i="15"/>
  <c r="J71" i="15"/>
  <c r="K71" i="15"/>
  <c r="L71" i="15"/>
  <c r="M71" i="15"/>
  <c r="N71" i="15"/>
  <c r="R71" i="15"/>
  <c r="S71" i="15"/>
  <c r="T71" i="15"/>
  <c r="U71" i="15"/>
  <c r="V71" i="15"/>
  <c r="W71" i="15"/>
  <c r="X71" i="15"/>
  <c r="Y71" i="15"/>
  <c r="Z71" i="15"/>
  <c r="AA71" i="15"/>
  <c r="AB71" i="15"/>
  <c r="AC71" i="15"/>
  <c r="B72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R72" i="15"/>
  <c r="S72" i="15"/>
  <c r="T72" i="15"/>
  <c r="U72" i="15"/>
  <c r="V72" i="15"/>
  <c r="W72" i="15"/>
  <c r="X72" i="15"/>
  <c r="Y72" i="15"/>
  <c r="Z72" i="15"/>
  <c r="AA72" i="15"/>
  <c r="AB72" i="15"/>
  <c r="AC72" i="15"/>
  <c r="B73" i="15"/>
  <c r="BJ84" i="15" s="1"/>
  <c r="C73" i="15"/>
  <c r="D73" i="15"/>
  <c r="E73" i="15"/>
  <c r="F73" i="15"/>
  <c r="G73" i="15"/>
  <c r="H73" i="15"/>
  <c r="I73" i="15"/>
  <c r="J73" i="15"/>
  <c r="K73" i="15"/>
  <c r="L73" i="15"/>
  <c r="M73" i="15"/>
  <c r="N73" i="15"/>
  <c r="O73" i="15"/>
  <c r="R73" i="15"/>
  <c r="S73" i="15"/>
  <c r="T73" i="15"/>
  <c r="U73" i="15"/>
  <c r="V73" i="15"/>
  <c r="W73" i="15"/>
  <c r="X73" i="15"/>
  <c r="BA82" i="15" s="1"/>
  <c r="Y73" i="15"/>
  <c r="Z73" i="15"/>
  <c r="AA73" i="15"/>
  <c r="AB73" i="15"/>
  <c r="AC73" i="15"/>
  <c r="AX74" i="15"/>
  <c r="C76" i="15"/>
  <c r="S76" i="15"/>
  <c r="AH76" i="15"/>
  <c r="AS76" i="15"/>
  <c r="BB76" i="15"/>
  <c r="BJ76" i="15"/>
  <c r="A78" i="15"/>
  <c r="Q78" i="15"/>
  <c r="Q148" i="15" s="1"/>
  <c r="AG78" i="15"/>
  <c r="AH78" i="15" s="1"/>
  <c r="AR78" i="15"/>
  <c r="BA78" i="15"/>
  <c r="BB78" i="15" s="1"/>
  <c r="BC78" i="15" s="1"/>
  <c r="R79" i="15"/>
  <c r="S79" i="15"/>
  <c r="T79" i="15"/>
  <c r="U79" i="15"/>
  <c r="V79" i="15"/>
  <c r="W79" i="15"/>
  <c r="X79" i="15"/>
  <c r="Y79" i="15"/>
  <c r="Z79" i="15"/>
  <c r="AA79" i="15"/>
  <c r="AB79" i="15"/>
  <c r="AC79" i="15"/>
  <c r="BB79" i="15"/>
  <c r="O80" i="15"/>
  <c r="AD80" i="15"/>
  <c r="AJ80" i="15"/>
  <c r="AK80" i="15"/>
  <c r="AL80" i="15"/>
  <c r="AM80" i="15"/>
  <c r="BD80" i="15"/>
  <c r="BE80" i="15"/>
  <c r="BF80" i="15"/>
  <c r="BG80" i="15"/>
  <c r="BI80" i="15"/>
  <c r="BI85" i="15" s="1"/>
  <c r="BI90" i="15" s="1"/>
  <c r="BI95" i="15" s="1"/>
  <c r="BI100" i="15" s="1"/>
  <c r="BI105" i="15" s="1"/>
  <c r="BI110" i="15" s="1"/>
  <c r="O81" i="15"/>
  <c r="AH11" i="15" s="1"/>
  <c r="AD81" i="15"/>
  <c r="AJ81" i="15"/>
  <c r="AK81" i="15"/>
  <c r="AL81" i="15"/>
  <c r="AM81" i="15"/>
  <c r="AZ81" i="15"/>
  <c r="BD81" i="15"/>
  <c r="BE81" i="15"/>
  <c r="BF81" i="15"/>
  <c r="BG81" i="15"/>
  <c r="BJ81" i="15"/>
  <c r="O82" i="15"/>
  <c r="AH12" i="15" s="1"/>
  <c r="AD82" i="15"/>
  <c r="AJ82" i="15"/>
  <c r="AK82" i="15"/>
  <c r="AL82" i="15"/>
  <c r="AM82" i="15"/>
  <c r="AZ82" i="15"/>
  <c r="BD82" i="15"/>
  <c r="BE82" i="15"/>
  <c r="BF82" i="15"/>
  <c r="BG82" i="15"/>
  <c r="BG85" i="15" s="1"/>
  <c r="BK82" i="15"/>
  <c r="O83" i="15"/>
  <c r="AH13" i="15" s="1"/>
  <c r="AD83" i="15"/>
  <c r="AG83" i="15"/>
  <c r="AJ83" i="15"/>
  <c r="AK83" i="15"/>
  <c r="AL83" i="15"/>
  <c r="AM83" i="15"/>
  <c r="AZ83" i="15"/>
  <c r="BD83" i="15"/>
  <c r="BE83" i="15"/>
  <c r="BF83" i="15"/>
  <c r="BG83" i="15"/>
  <c r="BJ83" i="15"/>
  <c r="BK83" i="15"/>
  <c r="O84" i="15"/>
  <c r="AH14" i="15" s="1"/>
  <c r="AD84" i="15"/>
  <c r="AJ84" i="15"/>
  <c r="AK84" i="15"/>
  <c r="AL84" i="15"/>
  <c r="AM84" i="15"/>
  <c r="O85" i="15"/>
  <c r="AH15" i="15" s="1"/>
  <c r="AD85" i="15"/>
  <c r="AJ85" i="15"/>
  <c r="AK85" i="15"/>
  <c r="AL85" i="15"/>
  <c r="AM85" i="15"/>
  <c r="O86" i="15"/>
  <c r="AD86" i="15"/>
  <c r="AJ86" i="15"/>
  <c r="AK86" i="15"/>
  <c r="AL86" i="15"/>
  <c r="AM86" i="15"/>
  <c r="O87" i="15"/>
  <c r="AH17" i="15" s="1"/>
  <c r="AD87" i="15"/>
  <c r="AJ87" i="15"/>
  <c r="AK87" i="15"/>
  <c r="AL87" i="15"/>
  <c r="AM87" i="15"/>
  <c r="O88" i="15"/>
  <c r="AH18" i="15" s="1"/>
  <c r="AD88" i="15"/>
  <c r="AG88" i="15"/>
  <c r="AJ88" i="15"/>
  <c r="AK88" i="15"/>
  <c r="AL88" i="15"/>
  <c r="AM88" i="15"/>
  <c r="O89" i="15"/>
  <c r="AH19" i="15" s="1"/>
  <c r="AD89" i="15"/>
  <c r="AJ89" i="15"/>
  <c r="AK89" i="15"/>
  <c r="AL89" i="15"/>
  <c r="AM89" i="15"/>
  <c r="O90" i="15"/>
  <c r="AH20" i="15" s="1"/>
  <c r="AD90" i="15"/>
  <c r="AJ90" i="15"/>
  <c r="AK90" i="15"/>
  <c r="AL90" i="15"/>
  <c r="AM90" i="15"/>
  <c r="O91" i="15"/>
  <c r="AH21" i="15" s="1"/>
  <c r="AD91" i="15"/>
  <c r="AJ91" i="15"/>
  <c r="AK91" i="15"/>
  <c r="AL91" i="15"/>
  <c r="AM91" i="15"/>
  <c r="O92" i="15"/>
  <c r="AH22" i="15" s="1"/>
  <c r="AD92" i="15"/>
  <c r="AJ92" i="15"/>
  <c r="AK92" i="15"/>
  <c r="AL92" i="15"/>
  <c r="AM92" i="15"/>
  <c r="O93" i="15"/>
  <c r="AH23" i="15" s="1"/>
  <c r="AD93" i="15"/>
  <c r="AJ93" i="15"/>
  <c r="AK93" i="15"/>
  <c r="AL93" i="15"/>
  <c r="AM93" i="15"/>
  <c r="O94" i="15"/>
  <c r="AH24" i="15" s="1"/>
  <c r="AD94" i="15"/>
  <c r="AJ94" i="15"/>
  <c r="AK94" i="15"/>
  <c r="AL94" i="15"/>
  <c r="AM94" i="15"/>
  <c r="O95" i="15"/>
  <c r="AH25" i="15" s="1"/>
  <c r="AD95" i="15"/>
  <c r="AG95" i="15"/>
  <c r="AJ95" i="15"/>
  <c r="AK95" i="15"/>
  <c r="AK106" i="15" s="1"/>
  <c r="AL95" i="15"/>
  <c r="AM95" i="15"/>
  <c r="O96" i="15"/>
  <c r="AH26" i="15" s="1"/>
  <c r="AD96" i="15"/>
  <c r="AD105" i="15" s="1"/>
  <c r="AJ96" i="15"/>
  <c r="AK96" i="15"/>
  <c r="AL96" i="15"/>
  <c r="AM96" i="15"/>
  <c r="BJ96" i="15"/>
  <c r="BK96" i="15"/>
  <c r="BL96" i="15"/>
  <c r="BM96" i="15"/>
  <c r="O97" i="15"/>
  <c r="AH27" i="15" s="1"/>
  <c r="AD97" i="15"/>
  <c r="AJ97" i="15"/>
  <c r="AK97" i="15"/>
  <c r="AL97" i="15"/>
  <c r="AM97" i="15"/>
  <c r="BJ97" i="15"/>
  <c r="BK97" i="15"/>
  <c r="BL97" i="15"/>
  <c r="O98" i="15"/>
  <c r="AH28" i="15" s="1"/>
  <c r="AD98" i="15"/>
  <c r="AJ98" i="15"/>
  <c r="AK98" i="15"/>
  <c r="AL98" i="15"/>
  <c r="AM98" i="15"/>
  <c r="BJ98" i="15"/>
  <c r="BK98" i="15"/>
  <c r="BL98" i="15"/>
  <c r="O99" i="15"/>
  <c r="AH29" i="15" s="1"/>
  <c r="AD99" i="15"/>
  <c r="AJ99" i="15"/>
  <c r="AK99" i="15"/>
  <c r="AL99" i="15"/>
  <c r="AM99" i="15"/>
  <c r="BJ99" i="15"/>
  <c r="BK99" i="15"/>
  <c r="BL99" i="15"/>
  <c r="O100" i="15"/>
  <c r="AH30" i="15" s="1"/>
  <c r="AD100" i="15"/>
  <c r="AJ100" i="15"/>
  <c r="AK100" i="15"/>
  <c r="AL100" i="15"/>
  <c r="AM100" i="15"/>
  <c r="O101" i="15"/>
  <c r="AH31" i="15" s="1"/>
  <c r="AD101" i="15"/>
  <c r="AJ101" i="15"/>
  <c r="AK101" i="15"/>
  <c r="AL101" i="15"/>
  <c r="AM101" i="15"/>
  <c r="BJ101" i="15"/>
  <c r="BK101" i="15"/>
  <c r="BL101" i="15"/>
  <c r="O102" i="15"/>
  <c r="AH32" i="15" s="1"/>
  <c r="AD102" i="15"/>
  <c r="AJ102" i="15"/>
  <c r="AK102" i="15"/>
  <c r="AL102" i="15"/>
  <c r="AM102" i="15"/>
  <c r="BJ102" i="15"/>
  <c r="BK102" i="15"/>
  <c r="BL102" i="15"/>
  <c r="O103" i="15"/>
  <c r="AH33" i="15" s="1"/>
  <c r="AD103" i="15"/>
  <c r="AJ103" i="15"/>
  <c r="AK103" i="15"/>
  <c r="AL103" i="15"/>
  <c r="AM103" i="15"/>
  <c r="BJ103" i="15"/>
  <c r="BK103" i="15"/>
  <c r="BL103" i="15"/>
  <c r="BJ104" i="15"/>
  <c r="BK104" i="15"/>
  <c r="BL104" i="15"/>
  <c r="B105" i="15"/>
  <c r="BJ16" i="15" s="1"/>
  <c r="C105" i="15"/>
  <c r="D105" i="15"/>
  <c r="E105" i="15"/>
  <c r="F105" i="15"/>
  <c r="G105" i="15"/>
  <c r="H105" i="15"/>
  <c r="I105" i="15"/>
  <c r="J105" i="15"/>
  <c r="K105" i="15"/>
  <c r="L105" i="15"/>
  <c r="M105" i="15"/>
  <c r="N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B106" i="15"/>
  <c r="BJ17" i="15" s="1"/>
  <c r="C106" i="15"/>
  <c r="D106" i="15"/>
  <c r="E106" i="15"/>
  <c r="F106" i="15"/>
  <c r="G106" i="15"/>
  <c r="H106" i="15"/>
  <c r="I106" i="15"/>
  <c r="J106" i="15"/>
  <c r="K106" i="15"/>
  <c r="L106" i="15"/>
  <c r="M106" i="15"/>
  <c r="N106" i="15"/>
  <c r="R106" i="15"/>
  <c r="S106" i="15"/>
  <c r="T106" i="15"/>
  <c r="U106" i="15"/>
  <c r="V106" i="15"/>
  <c r="W106" i="15"/>
  <c r="X106" i="15"/>
  <c r="Y106" i="15"/>
  <c r="Z106" i="15"/>
  <c r="AA106" i="15"/>
  <c r="AB106" i="15"/>
  <c r="AC106" i="15"/>
  <c r="BJ106" i="15"/>
  <c r="BK106" i="15"/>
  <c r="BL106" i="15"/>
  <c r="B107" i="15"/>
  <c r="BJ18" i="15" s="1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BJ107" i="15"/>
  <c r="BK107" i="15"/>
  <c r="BL107" i="15"/>
  <c r="B108" i="15"/>
  <c r="BJ19" i="15" s="1"/>
  <c r="C108" i="15"/>
  <c r="D108" i="15"/>
  <c r="E108" i="15"/>
  <c r="F108" i="15"/>
  <c r="G108" i="15"/>
  <c r="H108" i="15"/>
  <c r="I108" i="15"/>
  <c r="J108" i="15"/>
  <c r="K108" i="15"/>
  <c r="L108" i="15"/>
  <c r="M108" i="15"/>
  <c r="N108" i="15"/>
  <c r="R108" i="15"/>
  <c r="S108" i="15"/>
  <c r="T108" i="15"/>
  <c r="U108" i="15"/>
  <c r="V108" i="15"/>
  <c r="W108" i="15"/>
  <c r="X108" i="15"/>
  <c r="Y108" i="15"/>
  <c r="Z108" i="15"/>
  <c r="AA108" i="15"/>
  <c r="AB108" i="15"/>
  <c r="AC108" i="15"/>
  <c r="AK108" i="15"/>
  <c r="BJ108" i="15"/>
  <c r="BK108" i="15"/>
  <c r="BL108" i="15"/>
  <c r="AX109" i="15"/>
  <c r="BJ109" i="15"/>
  <c r="BK109" i="15"/>
  <c r="BL109" i="15"/>
  <c r="C111" i="15"/>
  <c r="S111" i="15"/>
  <c r="BJ111" i="15"/>
  <c r="BK111" i="15"/>
  <c r="BL111" i="15"/>
  <c r="BJ112" i="15"/>
  <c r="BK112" i="15"/>
  <c r="BL112" i="15"/>
  <c r="A113" i="15"/>
  <c r="Q113" i="15"/>
  <c r="AR113" i="15"/>
  <c r="AS113" i="15" s="1"/>
  <c r="BJ113" i="15"/>
  <c r="BK113" i="15"/>
  <c r="BL113" i="15"/>
  <c r="R114" i="15"/>
  <c r="S114" i="15"/>
  <c r="T114" i="15"/>
  <c r="U114" i="15"/>
  <c r="V114" i="15"/>
  <c r="W114" i="15"/>
  <c r="X114" i="15"/>
  <c r="Y114" i="15"/>
  <c r="Z114" i="15"/>
  <c r="AA114" i="15"/>
  <c r="AB114" i="15"/>
  <c r="AC114" i="15"/>
  <c r="BJ114" i="15"/>
  <c r="BK114" i="15"/>
  <c r="BL114" i="15"/>
  <c r="O115" i="15"/>
  <c r="AH80" i="15" s="1"/>
  <c r="AD115" i="15"/>
  <c r="O116" i="15"/>
  <c r="AH81" i="15" s="1"/>
  <c r="AD116" i="15"/>
  <c r="O117" i="15"/>
  <c r="AH82" i="15" s="1"/>
  <c r="AD117" i="15"/>
  <c r="O118" i="15"/>
  <c r="AH83" i="15" s="1"/>
  <c r="AD118" i="15"/>
  <c r="O119" i="15"/>
  <c r="AH84" i="15" s="1"/>
  <c r="AD119" i="15"/>
  <c r="O120" i="15"/>
  <c r="AH85" i="15" s="1"/>
  <c r="AD120" i="15"/>
  <c r="O121" i="15"/>
  <c r="AH86" i="15" s="1"/>
  <c r="AD121" i="15"/>
  <c r="O122" i="15"/>
  <c r="AD122" i="15"/>
  <c r="O123" i="15"/>
  <c r="AH88" i="15" s="1"/>
  <c r="AD123" i="15"/>
  <c r="O124" i="15"/>
  <c r="AH89" i="15" s="1"/>
  <c r="AD124" i="15"/>
  <c r="O125" i="15"/>
  <c r="AH90" i="15" s="1"/>
  <c r="AD125" i="15"/>
  <c r="O126" i="15"/>
  <c r="AH91" i="15" s="1"/>
  <c r="AD126" i="15"/>
  <c r="O127" i="15"/>
  <c r="AH92" i="15" s="1"/>
  <c r="AD127" i="15"/>
  <c r="O128" i="15"/>
  <c r="AH93" i="15" s="1"/>
  <c r="AD128" i="15"/>
  <c r="O129" i="15"/>
  <c r="AH94" i="15" s="1"/>
  <c r="AD129" i="15"/>
  <c r="O130" i="15"/>
  <c r="AH95" i="15" s="1"/>
  <c r="AD130" i="15"/>
  <c r="O131" i="15"/>
  <c r="AH96" i="15" s="1"/>
  <c r="AD131" i="15"/>
  <c r="O132" i="15"/>
  <c r="AH97" i="15" s="1"/>
  <c r="AD132" i="15"/>
  <c r="O133" i="15"/>
  <c r="AH98" i="15" s="1"/>
  <c r="AD133" i="15"/>
  <c r="O134" i="15"/>
  <c r="AH99" i="15" s="1"/>
  <c r="AD134" i="15"/>
  <c r="O135" i="15"/>
  <c r="AH100" i="15" s="1"/>
  <c r="AD135" i="15"/>
  <c r="O136" i="15"/>
  <c r="AH101" i="15" s="1"/>
  <c r="AD136" i="15"/>
  <c r="O137" i="15"/>
  <c r="AH102" i="15" s="1"/>
  <c r="AD137" i="15"/>
  <c r="O138" i="15"/>
  <c r="AH103" i="15" s="1"/>
  <c r="AD138" i="15"/>
  <c r="B140" i="15"/>
  <c r="BJ86" i="15" s="1"/>
  <c r="C140" i="15"/>
  <c r="D140" i="15"/>
  <c r="E140" i="15"/>
  <c r="F140" i="15"/>
  <c r="G140" i="15"/>
  <c r="H140" i="15"/>
  <c r="I140" i="15"/>
  <c r="J140" i="15"/>
  <c r="K140" i="15"/>
  <c r="L140" i="15"/>
  <c r="M140" i="15"/>
  <c r="N140" i="15"/>
  <c r="R140" i="15"/>
  <c r="S140" i="15"/>
  <c r="T140" i="15"/>
  <c r="U140" i="15"/>
  <c r="V140" i="15"/>
  <c r="W140" i="15"/>
  <c r="X140" i="15"/>
  <c r="Y140" i="15"/>
  <c r="Z140" i="15"/>
  <c r="AA140" i="15"/>
  <c r="AB140" i="15"/>
  <c r="AC140" i="15"/>
  <c r="B141" i="15"/>
  <c r="BJ87" i="15" s="1"/>
  <c r="C141" i="15"/>
  <c r="D141" i="15"/>
  <c r="E141" i="15"/>
  <c r="F141" i="15"/>
  <c r="G141" i="15"/>
  <c r="H141" i="15"/>
  <c r="I141" i="15"/>
  <c r="J141" i="15"/>
  <c r="K141" i="15"/>
  <c r="L141" i="15"/>
  <c r="M141" i="15"/>
  <c r="N141" i="15"/>
  <c r="O141" i="15"/>
  <c r="R141" i="15"/>
  <c r="S141" i="15"/>
  <c r="T141" i="15"/>
  <c r="U141" i="15"/>
  <c r="V141" i="15"/>
  <c r="W141" i="15"/>
  <c r="X141" i="15"/>
  <c r="Y141" i="15"/>
  <c r="Z141" i="15"/>
  <c r="AA141" i="15"/>
  <c r="AB141" i="15"/>
  <c r="AC141" i="15"/>
  <c r="B142" i="15"/>
  <c r="BJ88" i="15" s="1"/>
  <c r="C142" i="15"/>
  <c r="D142" i="15"/>
  <c r="E142" i="15"/>
  <c r="F142" i="15"/>
  <c r="G142" i="15"/>
  <c r="H142" i="15"/>
  <c r="I142" i="15"/>
  <c r="J142" i="15"/>
  <c r="K142" i="15"/>
  <c r="L142" i="15"/>
  <c r="M142" i="15"/>
  <c r="N142" i="15"/>
  <c r="R142" i="15"/>
  <c r="S142" i="15"/>
  <c r="T142" i="15"/>
  <c r="U142" i="15"/>
  <c r="V142" i="15"/>
  <c r="W142" i="15"/>
  <c r="X142" i="15"/>
  <c r="Y142" i="15"/>
  <c r="Z142" i="15"/>
  <c r="AA142" i="15"/>
  <c r="AB142" i="15"/>
  <c r="AC142" i="15"/>
  <c r="B143" i="15"/>
  <c r="BJ89" i="15" s="1"/>
  <c r="C143" i="15"/>
  <c r="D143" i="15"/>
  <c r="E143" i="15"/>
  <c r="F143" i="15"/>
  <c r="G143" i="15"/>
  <c r="H143" i="15"/>
  <c r="I143" i="15"/>
  <c r="J143" i="15"/>
  <c r="K143" i="15"/>
  <c r="L143" i="15"/>
  <c r="M143" i="15"/>
  <c r="N143" i="15"/>
  <c r="R143" i="15"/>
  <c r="S143" i="15"/>
  <c r="T143" i="15"/>
  <c r="U143" i="15"/>
  <c r="V143" i="15"/>
  <c r="W143" i="15"/>
  <c r="X143" i="15"/>
  <c r="Y143" i="15"/>
  <c r="Z143" i="15"/>
  <c r="AA143" i="15"/>
  <c r="AB143" i="15"/>
  <c r="AC143" i="15"/>
  <c r="AD143" i="15"/>
  <c r="AX144" i="15"/>
  <c r="C146" i="15"/>
  <c r="S146" i="15"/>
  <c r="A148" i="15"/>
  <c r="R149" i="15"/>
  <c r="S149" i="15"/>
  <c r="T149" i="15"/>
  <c r="U149" i="15"/>
  <c r="V149" i="15"/>
  <c r="W149" i="15"/>
  <c r="X149" i="15"/>
  <c r="Y149" i="15"/>
  <c r="Z149" i="15"/>
  <c r="AA149" i="15"/>
  <c r="AB149" i="15"/>
  <c r="AC149" i="15"/>
  <c r="O150" i="15"/>
  <c r="AI10" i="15" s="1"/>
  <c r="AD150" i="15"/>
  <c r="O151" i="15"/>
  <c r="AI11" i="15" s="1"/>
  <c r="AD151" i="15"/>
  <c r="O152" i="15"/>
  <c r="AI12" i="15" s="1"/>
  <c r="AD152" i="15"/>
  <c r="O153" i="15"/>
  <c r="AI13" i="15" s="1"/>
  <c r="AD153" i="15"/>
  <c r="O154" i="15"/>
  <c r="AI14" i="15" s="1"/>
  <c r="AD154" i="15"/>
  <c r="O155" i="15"/>
  <c r="AI15" i="15" s="1"/>
  <c r="AD155" i="15"/>
  <c r="O156" i="15"/>
  <c r="AI16" i="15" s="1"/>
  <c r="AD156" i="15"/>
  <c r="O157" i="15"/>
  <c r="AD157" i="15"/>
  <c r="O158" i="15"/>
  <c r="AI18" i="15" s="1"/>
  <c r="AD158" i="15"/>
  <c r="O159" i="15"/>
  <c r="AI19" i="15" s="1"/>
  <c r="AD159" i="15"/>
  <c r="O160" i="15"/>
  <c r="AI20" i="15" s="1"/>
  <c r="AD160" i="15"/>
  <c r="O161" i="15"/>
  <c r="AI21" i="15" s="1"/>
  <c r="AD161" i="15"/>
  <c r="O162" i="15"/>
  <c r="AI22" i="15" s="1"/>
  <c r="AD162" i="15"/>
  <c r="O163" i="15"/>
  <c r="AI23" i="15" s="1"/>
  <c r="AD163" i="15"/>
  <c r="O164" i="15"/>
  <c r="AI24" i="15" s="1"/>
  <c r="AD164" i="15"/>
  <c r="O165" i="15"/>
  <c r="AI25" i="15" s="1"/>
  <c r="AD165" i="15"/>
  <c r="O166" i="15"/>
  <c r="AI26" i="15" s="1"/>
  <c r="AD166" i="15"/>
  <c r="O167" i="15"/>
  <c r="AI27" i="15" s="1"/>
  <c r="AD167" i="15"/>
  <c r="O168" i="15"/>
  <c r="AI28" i="15" s="1"/>
  <c r="AD168" i="15"/>
  <c r="O169" i="15"/>
  <c r="AI29" i="15" s="1"/>
  <c r="AD169" i="15"/>
  <c r="O170" i="15"/>
  <c r="AI30" i="15" s="1"/>
  <c r="AD170" i="15"/>
  <c r="O171" i="15"/>
  <c r="AI31" i="15" s="1"/>
  <c r="AD171" i="15"/>
  <c r="O172" i="15"/>
  <c r="AI32" i="15" s="1"/>
  <c r="AD172" i="15"/>
  <c r="O173" i="15"/>
  <c r="AI33" i="15" s="1"/>
  <c r="AD173" i="15"/>
  <c r="B175" i="15"/>
  <c r="BJ21" i="15" s="1"/>
  <c r="C175" i="15"/>
  <c r="D175" i="15"/>
  <c r="E175" i="15"/>
  <c r="F175" i="15"/>
  <c r="G175" i="15"/>
  <c r="H175" i="15"/>
  <c r="I175" i="15"/>
  <c r="J175" i="15"/>
  <c r="K175" i="15"/>
  <c r="L175" i="15"/>
  <c r="M175" i="15"/>
  <c r="N175" i="15"/>
  <c r="R175" i="15"/>
  <c r="S175" i="15"/>
  <c r="T175" i="15"/>
  <c r="U175" i="15"/>
  <c r="V175" i="15"/>
  <c r="W175" i="15"/>
  <c r="X175" i="15"/>
  <c r="Y175" i="15"/>
  <c r="Z175" i="15"/>
  <c r="AA175" i="15"/>
  <c r="AB175" i="15"/>
  <c r="AC175" i="15"/>
  <c r="B176" i="15"/>
  <c r="BJ22" i="15" s="1"/>
  <c r="C176" i="15"/>
  <c r="D176" i="15"/>
  <c r="E176" i="15"/>
  <c r="F176" i="15"/>
  <c r="G176" i="15"/>
  <c r="H176" i="15"/>
  <c r="I176" i="15"/>
  <c r="J176" i="15"/>
  <c r="K176" i="15"/>
  <c r="L176" i="15"/>
  <c r="M176" i="15"/>
  <c r="N176" i="15"/>
  <c r="R176" i="15"/>
  <c r="S176" i="15"/>
  <c r="T176" i="15"/>
  <c r="U176" i="15"/>
  <c r="V176" i="15"/>
  <c r="W176" i="15"/>
  <c r="X176" i="15"/>
  <c r="Y176" i="15"/>
  <c r="Z176" i="15"/>
  <c r="AA176" i="15"/>
  <c r="AB176" i="15"/>
  <c r="AC176" i="15"/>
  <c r="AD176" i="15"/>
  <c r="B177" i="15"/>
  <c r="BJ23" i="15" s="1"/>
  <c r="C177" i="15"/>
  <c r="D177" i="15"/>
  <c r="E177" i="15"/>
  <c r="F177" i="15"/>
  <c r="G177" i="15"/>
  <c r="H177" i="15"/>
  <c r="I177" i="15"/>
  <c r="J177" i="15"/>
  <c r="K177" i="15"/>
  <c r="L177" i="15"/>
  <c r="M177" i="15"/>
  <c r="N177" i="15"/>
  <c r="R177" i="15"/>
  <c r="S177" i="15"/>
  <c r="T177" i="15"/>
  <c r="U177" i="15"/>
  <c r="V177" i="15"/>
  <c r="W177" i="15"/>
  <c r="X177" i="15"/>
  <c r="Y177" i="15"/>
  <c r="Z177" i="15"/>
  <c r="AA177" i="15"/>
  <c r="AB177" i="15"/>
  <c r="AC177" i="15"/>
  <c r="AD177" i="15"/>
  <c r="B178" i="15"/>
  <c r="BJ24" i="15" s="1"/>
  <c r="C178" i="15"/>
  <c r="D178" i="15"/>
  <c r="E178" i="15"/>
  <c r="F178" i="15"/>
  <c r="G178" i="15"/>
  <c r="H178" i="15"/>
  <c r="I178" i="15"/>
  <c r="J178" i="15"/>
  <c r="K178" i="15"/>
  <c r="L178" i="15"/>
  <c r="M178" i="15"/>
  <c r="N178" i="15"/>
  <c r="R178" i="15"/>
  <c r="S178" i="15"/>
  <c r="T178" i="15"/>
  <c r="U178" i="15"/>
  <c r="V178" i="15"/>
  <c r="W178" i="15"/>
  <c r="X178" i="15"/>
  <c r="Y178" i="15"/>
  <c r="Z178" i="15"/>
  <c r="AA178" i="15"/>
  <c r="AB178" i="15"/>
  <c r="AC178" i="15"/>
  <c r="AD178" i="15"/>
  <c r="C181" i="15"/>
  <c r="S181" i="15"/>
  <c r="A183" i="15"/>
  <c r="Q183" i="15"/>
  <c r="R184" i="15"/>
  <c r="S184" i="15"/>
  <c r="T184" i="15"/>
  <c r="U184" i="15"/>
  <c r="V184" i="15"/>
  <c r="W184" i="15"/>
  <c r="X184" i="15"/>
  <c r="Y184" i="15"/>
  <c r="Z184" i="15"/>
  <c r="AA184" i="15"/>
  <c r="AB184" i="15"/>
  <c r="AC184" i="15"/>
  <c r="O185" i="15"/>
  <c r="AI80" i="15" s="1"/>
  <c r="AD185" i="15"/>
  <c r="O186" i="15"/>
  <c r="AD186" i="15"/>
  <c r="O187" i="15"/>
  <c r="AI82" i="15" s="1"/>
  <c r="AD187" i="15"/>
  <c r="O188" i="15"/>
  <c r="AI83" i="15" s="1"/>
  <c r="AD188" i="15"/>
  <c r="O189" i="15"/>
  <c r="AI84" i="15" s="1"/>
  <c r="AD189" i="15"/>
  <c r="O190" i="15"/>
  <c r="AI85" i="15" s="1"/>
  <c r="AD190" i="15"/>
  <c r="O191" i="15"/>
  <c r="AI86" i="15" s="1"/>
  <c r="AD191" i="15"/>
  <c r="AD212" i="15" s="1"/>
  <c r="O192" i="15"/>
  <c r="AI87" i="15" s="1"/>
  <c r="AD192" i="15"/>
  <c r="O193" i="15"/>
  <c r="AI88" i="15" s="1"/>
  <c r="AD193" i="15"/>
  <c r="O194" i="15"/>
  <c r="AI89" i="15" s="1"/>
  <c r="AD194" i="15"/>
  <c r="O195" i="15"/>
  <c r="AI90" i="15" s="1"/>
  <c r="AD195" i="15"/>
  <c r="O196" i="15"/>
  <c r="AI91" i="15" s="1"/>
  <c r="AD196" i="15"/>
  <c r="O197" i="15"/>
  <c r="AI92" i="15" s="1"/>
  <c r="AD197" i="15"/>
  <c r="O198" i="15"/>
  <c r="AI93" i="15" s="1"/>
  <c r="AD198" i="15"/>
  <c r="O199" i="15"/>
  <c r="AI94" i="15" s="1"/>
  <c r="AD199" i="15"/>
  <c r="O200" i="15"/>
  <c r="AI95" i="15" s="1"/>
  <c r="AD200" i="15"/>
  <c r="O201" i="15"/>
  <c r="AI96" i="15" s="1"/>
  <c r="AD201" i="15"/>
  <c r="O202" i="15"/>
  <c r="AI97" i="15" s="1"/>
  <c r="AD202" i="15"/>
  <c r="O203" i="15"/>
  <c r="AI98" i="15" s="1"/>
  <c r="AD203" i="15"/>
  <c r="O204" i="15"/>
  <c r="AI99" i="15" s="1"/>
  <c r="AD204" i="15"/>
  <c r="O205" i="15"/>
  <c r="AI100" i="15" s="1"/>
  <c r="AD205" i="15"/>
  <c r="O206" i="15"/>
  <c r="AI101" i="15" s="1"/>
  <c r="AD206" i="15"/>
  <c r="O207" i="15"/>
  <c r="AI102" i="15" s="1"/>
  <c r="AD207" i="15"/>
  <c r="O208" i="15"/>
  <c r="AI103" i="15" s="1"/>
  <c r="AD208" i="15"/>
  <c r="B210" i="15"/>
  <c r="BJ91" i="15" s="1"/>
  <c r="C210" i="15"/>
  <c r="D210" i="15"/>
  <c r="E210" i="15"/>
  <c r="F210" i="15"/>
  <c r="G210" i="15"/>
  <c r="H210" i="15"/>
  <c r="I210" i="15"/>
  <c r="J210" i="15"/>
  <c r="K210" i="15"/>
  <c r="L210" i="15"/>
  <c r="M210" i="15"/>
  <c r="N210" i="15"/>
  <c r="O210" i="15"/>
  <c r="R210" i="15"/>
  <c r="S210" i="15"/>
  <c r="T210" i="15"/>
  <c r="U210" i="15"/>
  <c r="V210" i="15"/>
  <c r="W210" i="15"/>
  <c r="X210" i="15"/>
  <c r="Y210" i="15"/>
  <c r="Z210" i="15"/>
  <c r="AA210" i="15"/>
  <c r="AB210" i="15"/>
  <c r="AC210" i="15"/>
  <c r="B211" i="15"/>
  <c r="BJ92" i="15" s="1"/>
  <c r="C211" i="15"/>
  <c r="D211" i="15"/>
  <c r="E211" i="15"/>
  <c r="F211" i="15"/>
  <c r="G211" i="15"/>
  <c r="H211" i="15"/>
  <c r="I211" i="15"/>
  <c r="J211" i="15"/>
  <c r="K211" i="15"/>
  <c r="L211" i="15"/>
  <c r="M211" i="15"/>
  <c r="N211" i="15"/>
  <c r="O211" i="15"/>
  <c r="R211" i="15"/>
  <c r="S211" i="15"/>
  <c r="T211" i="15"/>
  <c r="U211" i="15"/>
  <c r="V211" i="15"/>
  <c r="W211" i="15"/>
  <c r="X211" i="15"/>
  <c r="Y211" i="15"/>
  <c r="Z211" i="15"/>
  <c r="AA211" i="15"/>
  <c r="AB211" i="15"/>
  <c r="AC211" i="15"/>
  <c r="B212" i="15"/>
  <c r="BJ93" i="15" s="1"/>
  <c r="C212" i="15"/>
  <c r="D212" i="15"/>
  <c r="E212" i="15"/>
  <c r="F212" i="15"/>
  <c r="G212" i="15"/>
  <c r="H212" i="15"/>
  <c r="I212" i="15"/>
  <c r="J212" i="15"/>
  <c r="K212" i="15"/>
  <c r="L212" i="15"/>
  <c r="M212" i="15"/>
  <c r="N212" i="15"/>
  <c r="O212" i="15"/>
  <c r="R212" i="15"/>
  <c r="S212" i="15"/>
  <c r="T212" i="15"/>
  <c r="U212" i="15"/>
  <c r="V212" i="15"/>
  <c r="W212" i="15"/>
  <c r="X212" i="15"/>
  <c r="Y212" i="15"/>
  <c r="Z212" i="15"/>
  <c r="AA212" i="15"/>
  <c r="AB212" i="15"/>
  <c r="AC212" i="15"/>
  <c r="B213" i="15"/>
  <c r="BJ94" i="15" s="1"/>
  <c r="C213" i="15"/>
  <c r="D213" i="15"/>
  <c r="E213" i="15"/>
  <c r="F213" i="15"/>
  <c r="G213" i="15"/>
  <c r="H213" i="15"/>
  <c r="I213" i="15"/>
  <c r="J213" i="15"/>
  <c r="K213" i="15"/>
  <c r="L213" i="15"/>
  <c r="M213" i="15"/>
  <c r="N213" i="15"/>
  <c r="R213" i="15"/>
  <c r="S213" i="15"/>
  <c r="T213" i="15"/>
  <c r="U213" i="15"/>
  <c r="V213" i="15"/>
  <c r="W213" i="15"/>
  <c r="X213" i="15"/>
  <c r="Y213" i="15"/>
  <c r="Z213" i="15"/>
  <c r="AA213" i="15"/>
  <c r="AB213" i="15"/>
  <c r="AC213" i="15"/>
  <c r="Q1" i="14"/>
  <c r="AF1" i="14"/>
  <c r="AQ1" i="14"/>
  <c r="AZ1" i="14"/>
  <c r="BI1" i="14"/>
  <c r="S6" i="14"/>
  <c r="AH6" i="14"/>
  <c r="AS6" i="14"/>
  <c r="BB6" i="14"/>
  <c r="BJ6" i="14"/>
  <c r="Q8" i="14"/>
  <c r="AG8" i="14"/>
  <c r="AH8" i="14" s="1"/>
  <c r="AI8" i="14" s="1"/>
  <c r="AR8" i="14"/>
  <c r="BA8" i="14"/>
  <c r="BB8" i="14" s="1"/>
  <c r="AG9" i="14"/>
  <c r="O10" i="14"/>
  <c r="AG10" i="14" s="1"/>
  <c r="AD10" i="14"/>
  <c r="AJ10" i="14"/>
  <c r="AK10" i="14"/>
  <c r="AL10" i="14"/>
  <c r="AM10" i="14"/>
  <c r="AZ10" i="14"/>
  <c r="BD10" i="14"/>
  <c r="BE10" i="14"/>
  <c r="BF10" i="14"/>
  <c r="BG10" i="14"/>
  <c r="BI10" i="14"/>
  <c r="O11" i="14"/>
  <c r="AG11" i="14" s="1"/>
  <c r="AD11" i="14"/>
  <c r="AJ11" i="14"/>
  <c r="AK11" i="14"/>
  <c r="AL11" i="14"/>
  <c r="AM11" i="14"/>
  <c r="AZ11" i="14"/>
  <c r="BD11" i="14"/>
  <c r="BE11" i="14"/>
  <c r="BF11" i="14"/>
  <c r="BG11" i="14"/>
  <c r="O12" i="14"/>
  <c r="AG12" i="14" s="1"/>
  <c r="AD12" i="14"/>
  <c r="AJ12" i="14"/>
  <c r="AK12" i="14"/>
  <c r="AL12" i="14"/>
  <c r="AM12" i="14"/>
  <c r="AZ12" i="14"/>
  <c r="BD12" i="14"/>
  <c r="BE12" i="14"/>
  <c r="BF12" i="14"/>
  <c r="BG12" i="14"/>
  <c r="O13" i="14"/>
  <c r="AG13" i="14" s="1"/>
  <c r="AD13" i="14"/>
  <c r="AJ13" i="14"/>
  <c r="AK13" i="14"/>
  <c r="AL13" i="14"/>
  <c r="AM13" i="14"/>
  <c r="AZ13" i="14"/>
  <c r="BD13" i="14"/>
  <c r="BE13" i="14"/>
  <c r="BF13" i="14"/>
  <c r="BG13" i="14"/>
  <c r="O14" i="14"/>
  <c r="AG14" i="14" s="1"/>
  <c r="AD14" i="14"/>
  <c r="AJ14" i="14"/>
  <c r="AK14" i="14"/>
  <c r="AL14" i="14"/>
  <c r="AM14" i="14"/>
  <c r="O15" i="14"/>
  <c r="AG15" i="14" s="1"/>
  <c r="AD15" i="14"/>
  <c r="AJ15" i="14"/>
  <c r="AK15" i="14"/>
  <c r="AL15" i="14"/>
  <c r="AM15" i="14"/>
  <c r="BF15" i="14"/>
  <c r="BI15" i="14"/>
  <c r="BI20" i="14" s="1"/>
  <c r="BI25" i="14" s="1"/>
  <c r="BI30" i="14" s="1"/>
  <c r="BI35" i="14" s="1"/>
  <c r="BI40" i="14" s="1"/>
  <c r="O16" i="14"/>
  <c r="AD16" i="14"/>
  <c r="AG16" i="14"/>
  <c r="AJ16" i="14"/>
  <c r="AJ37" i="14" s="1"/>
  <c r="AK16" i="14"/>
  <c r="AL16" i="14"/>
  <c r="AM16" i="14"/>
  <c r="O17" i="14"/>
  <c r="AG17" i="14" s="1"/>
  <c r="AD17" i="14"/>
  <c r="AJ17" i="14"/>
  <c r="AK17" i="14"/>
  <c r="AL17" i="14"/>
  <c r="AM17" i="14"/>
  <c r="O18" i="14"/>
  <c r="AD18" i="14"/>
  <c r="AG18" i="14"/>
  <c r="AJ18" i="14"/>
  <c r="AK18" i="14"/>
  <c r="AL18" i="14"/>
  <c r="AM18" i="14"/>
  <c r="AM36" i="14" s="1"/>
  <c r="O19" i="14"/>
  <c r="AD19" i="14"/>
  <c r="AG19" i="14"/>
  <c r="AJ19" i="14"/>
  <c r="AJ35" i="14" s="1"/>
  <c r="AK19" i="14"/>
  <c r="AL19" i="14"/>
  <c r="AM19" i="14"/>
  <c r="O20" i="14"/>
  <c r="AG20" i="14" s="1"/>
  <c r="AD20" i="14"/>
  <c r="AJ20" i="14"/>
  <c r="AK20" i="14"/>
  <c r="AL20" i="14"/>
  <c r="AM20" i="14"/>
  <c r="O21" i="14"/>
  <c r="AG21" i="14" s="1"/>
  <c r="AD21" i="14"/>
  <c r="AJ21" i="14"/>
  <c r="AK21" i="14"/>
  <c r="AL21" i="14"/>
  <c r="AM21" i="14"/>
  <c r="O22" i="14"/>
  <c r="AG22" i="14" s="1"/>
  <c r="AD22" i="14"/>
  <c r="AJ22" i="14"/>
  <c r="AK22" i="14"/>
  <c r="AL22" i="14"/>
  <c r="AM22" i="14"/>
  <c r="O23" i="14"/>
  <c r="AD23" i="14"/>
  <c r="AG23" i="14"/>
  <c r="AJ23" i="14"/>
  <c r="AK23" i="14"/>
  <c r="AL23" i="14"/>
  <c r="AM23" i="14"/>
  <c r="O24" i="14"/>
  <c r="AD24" i="14"/>
  <c r="AG24" i="14"/>
  <c r="AJ24" i="14"/>
  <c r="AK24" i="14"/>
  <c r="AL24" i="14"/>
  <c r="AM24" i="14"/>
  <c r="O25" i="14"/>
  <c r="AG25" i="14" s="1"/>
  <c r="AD25" i="14"/>
  <c r="AJ25" i="14"/>
  <c r="AK25" i="14"/>
  <c r="AL25" i="14"/>
  <c r="AM25" i="14"/>
  <c r="O26" i="14"/>
  <c r="AG26" i="14" s="1"/>
  <c r="AD26" i="14"/>
  <c r="AJ26" i="14"/>
  <c r="AK26" i="14"/>
  <c r="AL26" i="14"/>
  <c r="AM26" i="14"/>
  <c r="BJ26" i="14"/>
  <c r="BK26" i="14"/>
  <c r="BL26" i="14"/>
  <c r="O27" i="14"/>
  <c r="AD27" i="14"/>
  <c r="AG27" i="14"/>
  <c r="AJ27" i="14"/>
  <c r="AK27" i="14"/>
  <c r="AL27" i="14"/>
  <c r="AM27" i="14"/>
  <c r="BJ27" i="14"/>
  <c r="BK27" i="14"/>
  <c r="BL27" i="14"/>
  <c r="O28" i="14"/>
  <c r="AG28" i="14" s="1"/>
  <c r="AD28" i="14"/>
  <c r="AJ28" i="14"/>
  <c r="AK28" i="14"/>
  <c r="AL28" i="14"/>
  <c r="AM28" i="14"/>
  <c r="BJ28" i="14"/>
  <c r="BK28" i="14"/>
  <c r="BL28" i="14"/>
  <c r="O29" i="14"/>
  <c r="AD29" i="14"/>
  <c r="AG29" i="14"/>
  <c r="AJ29" i="14"/>
  <c r="AK29" i="14"/>
  <c r="AL29" i="14"/>
  <c r="AM29" i="14"/>
  <c r="BJ29" i="14"/>
  <c r="BK29" i="14"/>
  <c r="BL29" i="14"/>
  <c r="O30" i="14"/>
  <c r="AG30" i="14" s="1"/>
  <c r="AD30" i="14"/>
  <c r="AJ30" i="14"/>
  <c r="AK30" i="14"/>
  <c r="AL30" i="14"/>
  <c r="AM30" i="14"/>
  <c r="O31" i="14"/>
  <c r="AG31" i="14" s="1"/>
  <c r="AD31" i="14"/>
  <c r="AJ31" i="14"/>
  <c r="AK31" i="14"/>
  <c r="AL31" i="14"/>
  <c r="AM31" i="14"/>
  <c r="BJ31" i="14"/>
  <c r="BK31" i="14"/>
  <c r="BL31" i="14"/>
  <c r="O32" i="14"/>
  <c r="AD32" i="14"/>
  <c r="AG32" i="14"/>
  <c r="AJ32" i="14"/>
  <c r="AK32" i="14"/>
  <c r="AL32" i="14"/>
  <c r="AM32" i="14"/>
  <c r="BJ32" i="14"/>
  <c r="BK32" i="14"/>
  <c r="BL32" i="14"/>
  <c r="O33" i="14"/>
  <c r="AG33" i="14" s="1"/>
  <c r="AD33" i="14"/>
  <c r="AJ33" i="14"/>
  <c r="AK33" i="14"/>
  <c r="AL33" i="14"/>
  <c r="AM33" i="14"/>
  <c r="BJ33" i="14"/>
  <c r="BK33" i="14"/>
  <c r="BL33" i="14"/>
  <c r="BJ34" i="14"/>
  <c r="BK34" i="14"/>
  <c r="BL34" i="14"/>
  <c r="B35" i="14"/>
  <c r="BJ11" i="14" s="1"/>
  <c r="C35" i="14"/>
  <c r="D35" i="14"/>
  <c r="E35" i="14"/>
  <c r="F35" i="14"/>
  <c r="G35" i="14"/>
  <c r="H35" i="14"/>
  <c r="I35" i="14"/>
  <c r="J35" i="14"/>
  <c r="K35" i="14"/>
  <c r="L35" i="14"/>
  <c r="M35" i="14"/>
  <c r="N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B36" i="14"/>
  <c r="BJ12" i="14" s="1"/>
  <c r="C36" i="14"/>
  <c r="D36" i="14"/>
  <c r="E36" i="14"/>
  <c r="F36" i="14"/>
  <c r="G36" i="14"/>
  <c r="H36" i="14"/>
  <c r="I36" i="14"/>
  <c r="J36" i="14"/>
  <c r="K36" i="14"/>
  <c r="L36" i="14"/>
  <c r="M36" i="14"/>
  <c r="N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BJ36" i="14"/>
  <c r="BK36" i="14"/>
  <c r="BL36" i="14"/>
  <c r="B37" i="14"/>
  <c r="BJ13" i="14" s="1"/>
  <c r="C37" i="14"/>
  <c r="D37" i="14"/>
  <c r="E37" i="14"/>
  <c r="F37" i="14"/>
  <c r="G37" i="14"/>
  <c r="H37" i="14"/>
  <c r="I37" i="14"/>
  <c r="J37" i="14"/>
  <c r="K37" i="14"/>
  <c r="L37" i="14"/>
  <c r="M37" i="14"/>
  <c r="N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BJ37" i="14"/>
  <c r="BK37" i="14"/>
  <c r="BL37" i="14"/>
  <c r="B38" i="14"/>
  <c r="BJ14" i="14" s="1"/>
  <c r="C38" i="14"/>
  <c r="D38" i="14"/>
  <c r="E38" i="14"/>
  <c r="F38" i="14"/>
  <c r="G38" i="14"/>
  <c r="H38" i="14"/>
  <c r="I38" i="14"/>
  <c r="J38" i="14"/>
  <c r="K38" i="14"/>
  <c r="L38" i="14"/>
  <c r="M38" i="14"/>
  <c r="N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BJ38" i="14"/>
  <c r="BK38" i="14"/>
  <c r="BL38" i="14"/>
  <c r="AX39" i="14"/>
  <c r="BJ39" i="14"/>
  <c r="BM39" i="14" s="1"/>
  <c r="BK39" i="14"/>
  <c r="BL39" i="14"/>
  <c r="S41" i="14"/>
  <c r="BJ41" i="14"/>
  <c r="BK41" i="14"/>
  <c r="BL41" i="14"/>
  <c r="BJ42" i="14"/>
  <c r="BM42" i="14" s="1"/>
  <c r="BK42" i="14"/>
  <c r="BL42" i="14"/>
  <c r="A43" i="14"/>
  <c r="Q43" i="14"/>
  <c r="AR43" i="14"/>
  <c r="AS43" i="14" s="1"/>
  <c r="AT43" i="14" s="1"/>
  <c r="BJ43" i="14"/>
  <c r="BK43" i="14"/>
  <c r="BL43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BJ44" i="14"/>
  <c r="BK44" i="14"/>
  <c r="BL44" i="14"/>
  <c r="O45" i="14"/>
  <c r="AD45" i="14"/>
  <c r="O46" i="14"/>
  <c r="AD46" i="14"/>
  <c r="AD73" i="14" s="1"/>
  <c r="O47" i="14"/>
  <c r="AG82" i="14" s="1"/>
  <c r="AD47" i="14"/>
  <c r="O48" i="14"/>
  <c r="AD48" i="14"/>
  <c r="O49" i="14"/>
  <c r="AD49" i="14"/>
  <c r="O50" i="14"/>
  <c r="AD50" i="14"/>
  <c r="O51" i="14"/>
  <c r="AD51" i="14"/>
  <c r="O52" i="14"/>
  <c r="AD52" i="14"/>
  <c r="O53" i="14"/>
  <c r="AD53" i="14"/>
  <c r="O54" i="14"/>
  <c r="AD54" i="14"/>
  <c r="O55" i="14"/>
  <c r="AG90" i="14" s="1"/>
  <c r="AD55" i="14"/>
  <c r="O56" i="14"/>
  <c r="AD56" i="14"/>
  <c r="O57" i="14"/>
  <c r="AD57" i="14"/>
  <c r="O58" i="14"/>
  <c r="AD58" i="14"/>
  <c r="O59" i="14"/>
  <c r="AG94" i="14" s="1"/>
  <c r="AD59" i="14"/>
  <c r="O60" i="14"/>
  <c r="AD60" i="14"/>
  <c r="O61" i="14"/>
  <c r="AG96" i="14" s="1"/>
  <c r="AD61" i="14"/>
  <c r="O62" i="14"/>
  <c r="AD62" i="14"/>
  <c r="O63" i="14"/>
  <c r="AG98" i="14" s="1"/>
  <c r="AD63" i="14"/>
  <c r="O64" i="14"/>
  <c r="AD64" i="14"/>
  <c r="O65" i="14"/>
  <c r="AG100" i="14" s="1"/>
  <c r="AD65" i="14"/>
  <c r="O66" i="14"/>
  <c r="AD66" i="14"/>
  <c r="O67" i="14"/>
  <c r="AG102" i="14" s="1"/>
  <c r="AD67" i="14"/>
  <c r="O68" i="14"/>
  <c r="AD68" i="14"/>
  <c r="B70" i="14"/>
  <c r="BJ81" i="14" s="1"/>
  <c r="C70" i="14"/>
  <c r="D70" i="14"/>
  <c r="E70" i="14"/>
  <c r="F70" i="14"/>
  <c r="G70" i="14"/>
  <c r="H70" i="14"/>
  <c r="I70" i="14"/>
  <c r="J70" i="14"/>
  <c r="K70" i="14"/>
  <c r="L70" i="14"/>
  <c r="M70" i="14"/>
  <c r="N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B72" i="14"/>
  <c r="BJ83" i="14" s="1"/>
  <c r="C72" i="14"/>
  <c r="D72" i="14"/>
  <c r="E72" i="14"/>
  <c r="F72" i="14"/>
  <c r="G72" i="14"/>
  <c r="H72" i="14"/>
  <c r="I72" i="14"/>
  <c r="J72" i="14"/>
  <c r="K72" i="14"/>
  <c r="L72" i="14"/>
  <c r="M72" i="14"/>
  <c r="N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B73" i="14"/>
  <c r="BJ84" i="14" s="1"/>
  <c r="C73" i="14"/>
  <c r="D73" i="14"/>
  <c r="E73" i="14"/>
  <c r="F73" i="14"/>
  <c r="G73" i="14"/>
  <c r="H73" i="14"/>
  <c r="I73" i="14"/>
  <c r="J73" i="14"/>
  <c r="K73" i="14"/>
  <c r="L73" i="14"/>
  <c r="M73" i="14"/>
  <c r="N73" i="14"/>
  <c r="R73" i="14"/>
  <c r="S73" i="14"/>
  <c r="T73" i="14"/>
  <c r="U73" i="14"/>
  <c r="V73" i="14"/>
  <c r="W73" i="14"/>
  <c r="X73" i="14"/>
  <c r="BA82" i="14" s="1"/>
  <c r="Y73" i="14"/>
  <c r="Z73" i="14"/>
  <c r="AA73" i="14"/>
  <c r="BA83" i="14" s="1"/>
  <c r="AB73" i="14"/>
  <c r="AC73" i="14"/>
  <c r="AX74" i="14"/>
  <c r="C76" i="14"/>
  <c r="S76" i="14"/>
  <c r="AH76" i="14"/>
  <c r="AS76" i="14"/>
  <c r="BB76" i="14"/>
  <c r="BJ76" i="14"/>
  <c r="A78" i="14"/>
  <c r="Q78" i="14"/>
  <c r="Q148" i="14" s="1"/>
  <c r="AG78" i="14"/>
  <c r="AH78" i="14" s="1"/>
  <c r="AR78" i="14"/>
  <c r="AS78" i="14"/>
  <c r="AT78" i="14" s="1"/>
  <c r="AU78" i="14" s="1"/>
  <c r="BA78" i="14"/>
  <c r="BB78" i="14" s="1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R79" i="14"/>
  <c r="O80" i="14"/>
  <c r="AH10" i="14" s="1"/>
  <c r="AD80" i="14"/>
  <c r="AJ80" i="14"/>
  <c r="AK80" i="14"/>
  <c r="AL80" i="14"/>
  <c r="AM80" i="14"/>
  <c r="AZ80" i="14"/>
  <c r="BD80" i="14"/>
  <c r="BD85" i="14" s="1"/>
  <c r="BE80" i="14"/>
  <c r="BF80" i="14"/>
  <c r="BG80" i="14"/>
  <c r="BI80" i="14"/>
  <c r="BI85" i="14" s="1"/>
  <c r="BI90" i="14" s="1"/>
  <c r="BI95" i="14" s="1"/>
  <c r="BI100" i="14" s="1"/>
  <c r="BI105" i="14" s="1"/>
  <c r="BI110" i="14" s="1"/>
  <c r="O81" i="14"/>
  <c r="AH11" i="14" s="1"/>
  <c r="AD81" i="14"/>
  <c r="AG81" i="14"/>
  <c r="AJ81" i="14"/>
  <c r="AK81" i="14"/>
  <c r="AL81" i="14"/>
  <c r="AM81" i="14"/>
  <c r="AZ81" i="14"/>
  <c r="BD81" i="14"/>
  <c r="BE81" i="14"/>
  <c r="BF81" i="14"/>
  <c r="BG81" i="14"/>
  <c r="O82" i="14"/>
  <c r="AH12" i="14" s="1"/>
  <c r="AD82" i="14"/>
  <c r="AJ82" i="14"/>
  <c r="AK82" i="14"/>
  <c r="AL82" i="14"/>
  <c r="AM82" i="14"/>
  <c r="AZ82" i="14"/>
  <c r="BD82" i="14"/>
  <c r="BE82" i="14"/>
  <c r="BF82" i="14"/>
  <c r="BG82" i="14"/>
  <c r="BJ82" i="14"/>
  <c r="BK82" i="14"/>
  <c r="O83" i="14"/>
  <c r="AH13" i="14" s="1"/>
  <c r="AD83" i="14"/>
  <c r="AG83" i="14"/>
  <c r="AJ83" i="14"/>
  <c r="AK83" i="14"/>
  <c r="AL83" i="14"/>
  <c r="AM83" i="14"/>
  <c r="AZ83" i="14"/>
  <c r="BD83" i="14"/>
  <c r="BE83" i="14"/>
  <c r="BF83" i="14"/>
  <c r="BF85" i="14" s="1"/>
  <c r="BG83" i="14"/>
  <c r="O84" i="14"/>
  <c r="AH14" i="14" s="1"/>
  <c r="AD84" i="14"/>
  <c r="AG84" i="14"/>
  <c r="AJ84" i="14"/>
  <c r="AK84" i="14"/>
  <c r="AL84" i="14"/>
  <c r="AM84" i="14"/>
  <c r="O85" i="14"/>
  <c r="AH15" i="14" s="1"/>
  <c r="AD85" i="14"/>
  <c r="AG85" i="14"/>
  <c r="AJ85" i="14"/>
  <c r="AK85" i="14"/>
  <c r="AL85" i="14"/>
  <c r="AM85" i="14"/>
  <c r="O86" i="14"/>
  <c r="AH16" i="14" s="1"/>
  <c r="AD86" i="14"/>
  <c r="AJ86" i="14"/>
  <c r="AK86" i="14"/>
  <c r="AL86" i="14"/>
  <c r="AM86" i="14"/>
  <c r="O87" i="14"/>
  <c r="AH17" i="14" s="1"/>
  <c r="AD87" i="14"/>
  <c r="AG87" i="14"/>
  <c r="AJ87" i="14"/>
  <c r="AK87" i="14"/>
  <c r="AK105" i="14" s="1"/>
  <c r="AL87" i="14"/>
  <c r="AM87" i="14"/>
  <c r="O88" i="14"/>
  <c r="AH18" i="14" s="1"/>
  <c r="AD88" i="14"/>
  <c r="AJ88" i="14"/>
  <c r="AK88" i="14"/>
  <c r="AL88" i="14"/>
  <c r="AM88" i="14"/>
  <c r="O89" i="14"/>
  <c r="AD89" i="14"/>
  <c r="AG89" i="14"/>
  <c r="AJ89" i="14"/>
  <c r="AK89" i="14"/>
  <c r="AL89" i="14"/>
  <c r="AM89" i="14"/>
  <c r="O90" i="14"/>
  <c r="AH20" i="14" s="1"/>
  <c r="AD90" i="14"/>
  <c r="AJ90" i="14"/>
  <c r="AK90" i="14"/>
  <c r="AL90" i="14"/>
  <c r="AL106" i="14" s="1"/>
  <c r="AM90" i="14"/>
  <c r="O91" i="14"/>
  <c r="AH21" i="14" s="1"/>
  <c r="AD91" i="14"/>
  <c r="AG91" i="14"/>
  <c r="AJ91" i="14"/>
  <c r="AK91" i="14"/>
  <c r="AL91" i="14"/>
  <c r="AM91" i="14"/>
  <c r="O92" i="14"/>
  <c r="AH22" i="14" s="1"/>
  <c r="AD92" i="14"/>
  <c r="AG92" i="14"/>
  <c r="AJ92" i="14"/>
  <c r="AK92" i="14"/>
  <c r="AL92" i="14"/>
  <c r="AM92" i="14"/>
  <c r="AM105" i="14" s="1"/>
  <c r="O93" i="14"/>
  <c r="AH23" i="14" s="1"/>
  <c r="AD93" i="14"/>
  <c r="AG93" i="14"/>
  <c r="AJ93" i="14"/>
  <c r="AK93" i="14"/>
  <c r="AL93" i="14"/>
  <c r="AM93" i="14"/>
  <c r="O94" i="14"/>
  <c r="AH24" i="14" s="1"/>
  <c r="AD94" i="14"/>
  <c r="AJ94" i="14"/>
  <c r="AK94" i="14"/>
  <c r="AL94" i="14"/>
  <c r="AM94" i="14"/>
  <c r="O95" i="14"/>
  <c r="AH25" i="14" s="1"/>
  <c r="AD95" i="14"/>
  <c r="AG95" i="14"/>
  <c r="AJ95" i="14"/>
  <c r="AK95" i="14"/>
  <c r="AL95" i="14"/>
  <c r="AM95" i="14"/>
  <c r="O96" i="14"/>
  <c r="AH26" i="14" s="1"/>
  <c r="AD96" i="14"/>
  <c r="AJ96" i="14"/>
  <c r="AK96" i="14"/>
  <c r="AL96" i="14"/>
  <c r="AM96" i="14"/>
  <c r="BJ96" i="14"/>
  <c r="BK96" i="14"/>
  <c r="BL96" i="14"/>
  <c r="O97" i="14"/>
  <c r="AH27" i="14" s="1"/>
  <c r="AD97" i="14"/>
  <c r="AG97" i="14"/>
  <c r="AJ97" i="14"/>
  <c r="AK97" i="14"/>
  <c r="AL97" i="14"/>
  <c r="AM97" i="14"/>
  <c r="BJ97" i="14"/>
  <c r="BK97" i="14"/>
  <c r="BL97" i="14"/>
  <c r="O98" i="14"/>
  <c r="AH28" i="14" s="1"/>
  <c r="AD98" i="14"/>
  <c r="AJ98" i="14"/>
  <c r="AK98" i="14"/>
  <c r="AL98" i="14"/>
  <c r="AM98" i="14"/>
  <c r="BJ98" i="14"/>
  <c r="BK98" i="14"/>
  <c r="BL98" i="14"/>
  <c r="BM98" i="14" s="1"/>
  <c r="O99" i="14"/>
  <c r="AH29" i="14" s="1"/>
  <c r="AD99" i="14"/>
  <c r="AG99" i="14"/>
  <c r="AJ99" i="14"/>
  <c r="AK99" i="14"/>
  <c r="AL99" i="14"/>
  <c r="AM99" i="14"/>
  <c r="BJ99" i="14"/>
  <c r="BK99" i="14"/>
  <c r="BL99" i="14"/>
  <c r="O100" i="14"/>
  <c r="AH30" i="14" s="1"/>
  <c r="AD100" i="14"/>
  <c r="AJ100" i="14"/>
  <c r="AK100" i="14"/>
  <c r="AL100" i="14"/>
  <c r="AM100" i="14"/>
  <c r="O101" i="14"/>
  <c r="AH31" i="14" s="1"/>
  <c r="AD101" i="14"/>
  <c r="AG101" i="14"/>
  <c r="AJ101" i="14"/>
  <c r="AK101" i="14"/>
  <c r="AL101" i="14"/>
  <c r="AM101" i="14"/>
  <c r="BJ101" i="14"/>
  <c r="BK101" i="14"/>
  <c r="BL101" i="14"/>
  <c r="O102" i="14"/>
  <c r="AH32" i="14" s="1"/>
  <c r="AD102" i="14"/>
  <c r="AJ102" i="14"/>
  <c r="AK102" i="14"/>
  <c r="AL102" i="14"/>
  <c r="AM102" i="14"/>
  <c r="BJ102" i="14"/>
  <c r="BK102" i="14"/>
  <c r="BL102" i="14"/>
  <c r="O103" i="14"/>
  <c r="AH33" i="14" s="1"/>
  <c r="AD103" i="14"/>
  <c r="AG103" i="14"/>
  <c r="AJ103" i="14"/>
  <c r="AK103" i="14"/>
  <c r="AL103" i="14"/>
  <c r="AM103" i="14"/>
  <c r="BJ103" i="14"/>
  <c r="BK103" i="14"/>
  <c r="BL103" i="14"/>
  <c r="BM103" i="14" s="1"/>
  <c r="BJ104" i="14"/>
  <c r="BM104" i="14" s="1"/>
  <c r="BK104" i="14"/>
  <c r="BL104" i="14"/>
  <c r="B105" i="14"/>
  <c r="BJ16" i="14" s="1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B106" i="14"/>
  <c r="BJ17" i="14" s="1"/>
  <c r="C106" i="14"/>
  <c r="D106" i="14"/>
  <c r="E106" i="14"/>
  <c r="F106" i="14"/>
  <c r="G106" i="14"/>
  <c r="H106" i="14"/>
  <c r="I106" i="14"/>
  <c r="J106" i="14"/>
  <c r="K106" i="14"/>
  <c r="L106" i="14"/>
  <c r="M106" i="14"/>
  <c r="N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BJ106" i="14"/>
  <c r="BK106" i="14"/>
  <c r="BL106" i="14"/>
  <c r="B107" i="14"/>
  <c r="BJ18" i="14" s="1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K107" i="14"/>
  <c r="BJ107" i="14"/>
  <c r="BK107" i="14"/>
  <c r="BL107" i="14"/>
  <c r="B108" i="14"/>
  <c r="BJ19" i="14" s="1"/>
  <c r="C108" i="14"/>
  <c r="D108" i="14"/>
  <c r="E108" i="14"/>
  <c r="F108" i="14"/>
  <c r="G108" i="14"/>
  <c r="H108" i="14"/>
  <c r="I108" i="14"/>
  <c r="J108" i="14"/>
  <c r="K108" i="14"/>
  <c r="L108" i="14"/>
  <c r="M108" i="14"/>
  <c r="N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BJ108" i="14"/>
  <c r="BK108" i="14"/>
  <c r="BL108" i="14"/>
  <c r="AX109" i="14"/>
  <c r="BJ109" i="14"/>
  <c r="BM109" i="14" s="1"/>
  <c r="BK109" i="14"/>
  <c r="BL109" i="14"/>
  <c r="C111" i="14"/>
  <c r="S111" i="14"/>
  <c r="BJ111" i="14"/>
  <c r="BK111" i="14"/>
  <c r="BL111" i="14"/>
  <c r="BJ112" i="14"/>
  <c r="BK112" i="14"/>
  <c r="BL112" i="14"/>
  <c r="A113" i="14"/>
  <c r="Q113" i="14"/>
  <c r="Q183" i="14" s="1"/>
  <c r="AR113" i="14"/>
  <c r="AS113" i="14" s="1"/>
  <c r="BJ113" i="14"/>
  <c r="BK113" i="14"/>
  <c r="BL113" i="14"/>
  <c r="R114" i="14"/>
  <c r="S114" i="14"/>
  <c r="T114" i="14"/>
  <c r="U114" i="14"/>
  <c r="V114" i="14"/>
  <c r="W114" i="14"/>
  <c r="X114" i="14"/>
  <c r="Y114" i="14"/>
  <c r="Z114" i="14"/>
  <c r="AA114" i="14"/>
  <c r="AB114" i="14"/>
  <c r="AC114" i="14"/>
  <c r="BJ114" i="14"/>
  <c r="BK114" i="14"/>
  <c r="BL114" i="14"/>
  <c r="O115" i="14"/>
  <c r="AH80" i="14" s="1"/>
  <c r="AD115" i="14"/>
  <c r="O116" i="14"/>
  <c r="AH81" i="14" s="1"/>
  <c r="AD116" i="14"/>
  <c r="O117" i="14"/>
  <c r="AH82" i="14" s="1"/>
  <c r="AD117" i="14"/>
  <c r="O118" i="14"/>
  <c r="AH83" i="14" s="1"/>
  <c r="AD118" i="14"/>
  <c r="O119" i="14"/>
  <c r="AH84" i="14" s="1"/>
  <c r="AD119" i="14"/>
  <c r="O120" i="14"/>
  <c r="AH85" i="14" s="1"/>
  <c r="AD120" i="14"/>
  <c r="O121" i="14"/>
  <c r="AH86" i="14" s="1"/>
  <c r="AD121" i="14"/>
  <c r="O122" i="14"/>
  <c r="AH87" i="14" s="1"/>
  <c r="AD122" i="14"/>
  <c r="O123" i="14"/>
  <c r="AH88" i="14" s="1"/>
  <c r="AD123" i="14"/>
  <c r="O124" i="14"/>
  <c r="AH89" i="14" s="1"/>
  <c r="AD124" i="14"/>
  <c r="O125" i="14"/>
  <c r="AH90" i="14" s="1"/>
  <c r="AD125" i="14"/>
  <c r="O126" i="14"/>
  <c r="AH91" i="14" s="1"/>
  <c r="AD126" i="14"/>
  <c r="O127" i="14"/>
  <c r="AH92" i="14" s="1"/>
  <c r="AD127" i="14"/>
  <c r="O128" i="14"/>
  <c r="AH93" i="14" s="1"/>
  <c r="AD128" i="14"/>
  <c r="O129" i="14"/>
  <c r="AH94" i="14" s="1"/>
  <c r="AD129" i="14"/>
  <c r="O130" i="14"/>
  <c r="AH95" i="14" s="1"/>
  <c r="AD130" i="14"/>
  <c r="O131" i="14"/>
  <c r="AH96" i="14" s="1"/>
  <c r="AD131" i="14"/>
  <c r="O132" i="14"/>
  <c r="AH97" i="14" s="1"/>
  <c r="AD132" i="14"/>
  <c r="O133" i="14"/>
  <c r="AH98" i="14" s="1"/>
  <c r="AD133" i="14"/>
  <c r="O134" i="14"/>
  <c r="AH99" i="14" s="1"/>
  <c r="AD134" i="14"/>
  <c r="O135" i="14"/>
  <c r="AH100" i="14" s="1"/>
  <c r="AD135" i="14"/>
  <c r="O136" i="14"/>
  <c r="AH101" i="14" s="1"/>
  <c r="AD136" i="14"/>
  <c r="O137" i="14"/>
  <c r="AH102" i="14" s="1"/>
  <c r="AD137" i="14"/>
  <c r="O138" i="14"/>
  <c r="AH103" i="14" s="1"/>
  <c r="AD138" i="14"/>
  <c r="B140" i="14"/>
  <c r="BJ86" i="14" s="1"/>
  <c r="C140" i="14"/>
  <c r="D140" i="14"/>
  <c r="E140" i="14"/>
  <c r="F140" i="14"/>
  <c r="G140" i="14"/>
  <c r="H140" i="14"/>
  <c r="I140" i="14"/>
  <c r="J140" i="14"/>
  <c r="K140" i="14"/>
  <c r="L140" i="14"/>
  <c r="M140" i="14"/>
  <c r="N140" i="14"/>
  <c r="R140" i="14"/>
  <c r="S140" i="14"/>
  <c r="T140" i="14"/>
  <c r="U140" i="14"/>
  <c r="V140" i="14"/>
  <c r="W140" i="14"/>
  <c r="X140" i="14"/>
  <c r="Y140" i="14"/>
  <c r="Z140" i="14"/>
  <c r="AA140" i="14"/>
  <c r="AB140" i="14"/>
  <c r="AC140" i="14"/>
  <c r="B141" i="14"/>
  <c r="BJ87" i="14" s="1"/>
  <c r="C141" i="14"/>
  <c r="D141" i="14"/>
  <c r="E141" i="14"/>
  <c r="F141" i="14"/>
  <c r="G141" i="14"/>
  <c r="H141" i="14"/>
  <c r="I141" i="14"/>
  <c r="J141" i="14"/>
  <c r="K141" i="14"/>
  <c r="L141" i="14"/>
  <c r="M141" i="14"/>
  <c r="N141" i="14"/>
  <c r="R141" i="14"/>
  <c r="S141" i="14"/>
  <c r="T141" i="14"/>
  <c r="U141" i="14"/>
  <c r="V141" i="14"/>
  <c r="W141" i="14"/>
  <c r="X141" i="14"/>
  <c r="Y141" i="14"/>
  <c r="Z141" i="14"/>
  <c r="AA141" i="14"/>
  <c r="AB141" i="14"/>
  <c r="AC141" i="14"/>
  <c r="B142" i="14"/>
  <c r="BJ88" i="14" s="1"/>
  <c r="C142" i="14"/>
  <c r="D142" i="14"/>
  <c r="E142" i="14"/>
  <c r="F142" i="14"/>
  <c r="G142" i="14"/>
  <c r="H142" i="14"/>
  <c r="I142" i="14"/>
  <c r="J142" i="14"/>
  <c r="K142" i="14"/>
  <c r="L142" i="14"/>
  <c r="M142" i="14"/>
  <c r="N142" i="14"/>
  <c r="R142" i="14"/>
  <c r="S142" i="14"/>
  <c r="T142" i="14"/>
  <c r="U142" i="14"/>
  <c r="V142" i="14"/>
  <c r="W142" i="14"/>
  <c r="X142" i="14"/>
  <c r="Y142" i="14"/>
  <c r="Z142" i="14"/>
  <c r="AA142" i="14"/>
  <c r="AB142" i="14"/>
  <c r="AC142" i="14"/>
  <c r="B143" i="14"/>
  <c r="BJ89" i="14" s="1"/>
  <c r="C143" i="14"/>
  <c r="D143" i="14"/>
  <c r="E143" i="14"/>
  <c r="F143" i="14"/>
  <c r="G143" i="14"/>
  <c r="H143" i="14"/>
  <c r="I143" i="14"/>
  <c r="J143" i="14"/>
  <c r="K143" i="14"/>
  <c r="L143" i="14"/>
  <c r="M143" i="14"/>
  <c r="N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AX144" i="14"/>
  <c r="C146" i="14"/>
  <c r="S146" i="14"/>
  <c r="A148" i="14"/>
  <c r="R149" i="14"/>
  <c r="S149" i="14"/>
  <c r="T149" i="14"/>
  <c r="U149" i="14"/>
  <c r="V149" i="14"/>
  <c r="W149" i="14"/>
  <c r="X149" i="14"/>
  <c r="Y149" i="14"/>
  <c r="Z149" i="14"/>
  <c r="AA149" i="14"/>
  <c r="AB149" i="14"/>
  <c r="AC149" i="14"/>
  <c r="O150" i="14"/>
  <c r="AD150" i="14"/>
  <c r="O151" i="14"/>
  <c r="AI11" i="14" s="1"/>
  <c r="AD151" i="14"/>
  <c r="O152" i="14"/>
  <c r="AI12" i="14" s="1"/>
  <c r="AD152" i="14"/>
  <c r="O153" i="14"/>
  <c r="AI13" i="14" s="1"/>
  <c r="AD153" i="14"/>
  <c r="O154" i="14"/>
  <c r="AI14" i="14" s="1"/>
  <c r="AD154" i="14"/>
  <c r="O155" i="14"/>
  <c r="AI15" i="14" s="1"/>
  <c r="AD155" i="14"/>
  <c r="O156" i="14"/>
  <c r="AD156" i="14"/>
  <c r="O157" i="14"/>
  <c r="AI17" i="14" s="1"/>
  <c r="AD157" i="14"/>
  <c r="O158" i="14"/>
  <c r="AI18" i="14" s="1"/>
  <c r="AD158" i="14"/>
  <c r="O159" i="14"/>
  <c r="AI19" i="14" s="1"/>
  <c r="AD159" i="14"/>
  <c r="O160" i="14"/>
  <c r="AI20" i="14" s="1"/>
  <c r="AD160" i="14"/>
  <c r="O161" i="14"/>
  <c r="AI21" i="14" s="1"/>
  <c r="AD161" i="14"/>
  <c r="O162" i="14"/>
  <c r="AI22" i="14" s="1"/>
  <c r="AD162" i="14"/>
  <c r="O163" i="14"/>
  <c r="AI23" i="14" s="1"/>
  <c r="AD163" i="14"/>
  <c r="O164" i="14"/>
  <c r="AI24" i="14" s="1"/>
  <c r="AD164" i="14"/>
  <c r="O165" i="14"/>
  <c r="AI25" i="14" s="1"/>
  <c r="AD165" i="14"/>
  <c r="O166" i="14"/>
  <c r="AI26" i="14" s="1"/>
  <c r="AD166" i="14"/>
  <c r="O167" i="14"/>
  <c r="AI27" i="14" s="1"/>
  <c r="AD167" i="14"/>
  <c r="O168" i="14"/>
  <c r="AI28" i="14" s="1"/>
  <c r="AD168" i="14"/>
  <c r="O169" i="14"/>
  <c r="AI29" i="14" s="1"/>
  <c r="AD169" i="14"/>
  <c r="O170" i="14"/>
  <c r="AI30" i="14" s="1"/>
  <c r="AD170" i="14"/>
  <c r="O171" i="14"/>
  <c r="AI31" i="14" s="1"/>
  <c r="AD171" i="14"/>
  <c r="O172" i="14"/>
  <c r="AI32" i="14" s="1"/>
  <c r="AD172" i="14"/>
  <c r="O173" i="14"/>
  <c r="AI33" i="14" s="1"/>
  <c r="AD173" i="14"/>
  <c r="B175" i="14"/>
  <c r="BJ21" i="14" s="1"/>
  <c r="C175" i="14"/>
  <c r="D175" i="14"/>
  <c r="E175" i="14"/>
  <c r="F175" i="14"/>
  <c r="G175" i="14"/>
  <c r="H175" i="14"/>
  <c r="I175" i="14"/>
  <c r="J175" i="14"/>
  <c r="K175" i="14"/>
  <c r="L175" i="14"/>
  <c r="M175" i="14"/>
  <c r="N175" i="14"/>
  <c r="R175" i="14"/>
  <c r="S175" i="14"/>
  <c r="T175" i="14"/>
  <c r="U175" i="14"/>
  <c r="V175" i="14"/>
  <c r="W175" i="14"/>
  <c r="X175" i="14"/>
  <c r="Y175" i="14"/>
  <c r="Z175" i="14"/>
  <c r="AA175" i="14"/>
  <c r="AB175" i="14"/>
  <c r="AC175" i="14"/>
  <c r="B176" i="14"/>
  <c r="BJ22" i="14" s="1"/>
  <c r="C176" i="14"/>
  <c r="D176" i="14"/>
  <c r="E176" i="14"/>
  <c r="F176" i="14"/>
  <c r="G176" i="14"/>
  <c r="H176" i="14"/>
  <c r="I176" i="14"/>
  <c r="J176" i="14"/>
  <c r="K176" i="14"/>
  <c r="L176" i="14"/>
  <c r="M176" i="14"/>
  <c r="N176" i="14"/>
  <c r="R176" i="14"/>
  <c r="S176" i="14"/>
  <c r="T176" i="14"/>
  <c r="U176" i="14"/>
  <c r="V176" i="14"/>
  <c r="W176" i="14"/>
  <c r="X176" i="14"/>
  <c r="Y176" i="14"/>
  <c r="Z176" i="14"/>
  <c r="AA176" i="14"/>
  <c r="AB176" i="14"/>
  <c r="AC176" i="14"/>
  <c r="B177" i="14"/>
  <c r="BJ23" i="14" s="1"/>
  <c r="C177" i="14"/>
  <c r="D177" i="14"/>
  <c r="E177" i="14"/>
  <c r="F177" i="14"/>
  <c r="G177" i="14"/>
  <c r="H177" i="14"/>
  <c r="I177" i="14"/>
  <c r="J177" i="14"/>
  <c r="K177" i="14"/>
  <c r="L177" i="14"/>
  <c r="M177" i="14"/>
  <c r="N177" i="14"/>
  <c r="O177" i="14"/>
  <c r="R177" i="14"/>
  <c r="S177" i="14"/>
  <c r="T177" i="14"/>
  <c r="U177" i="14"/>
  <c r="V177" i="14"/>
  <c r="W177" i="14"/>
  <c r="X177" i="14"/>
  <c r="Y177" i="14"/>
  <c r="Z177" i="14"/>
  <c r="AA177" i="14"/>
  <c r="AB177" i="14"/>
  <c r="AC177" i="14"/>
  <c r="B178" i="14"/>
  <c r="BJ24" i="14" s="1"/>
  <c r="C178" i="14"/>
  <c r="D178" i="14"/>
  <c r="E178" i="14"/>
  <c r="F178" i="14"/>
  <c r="G178" i="14"/>
  <c r="H178" i="14"/>
  <c r="I178" i="14"/>
  <c r="J178" i="14"/>
  <c r="K178" i="14"/>
  <c r="L178" i="14"/>
  <c r="M178" i="14"/>
  <c r="N178" i="14"/>
  <c r="R178" i="14"/>
  <c r="S178" i="14"/>
  <c r="T178" i="14"/>
  <c r="U178" i="14"/>
  <c r="V178" i="14"/>
  <c r="W178" i="14"/>
  <c r="X178" i="14"/>
  <c r="Y178" i="14"/>
  <c r="Z178" i="14"/>
  <c r="AA178" i="14"/>
  <c r="AB178" i="14"/>
  <c r="AC178" i="14"/>
  <c r="C181" i="14"/>
  <c r="S181" i="14"/>
  <c r="A183" i="14"/>
  <c r="R184" i="14"/>
  <c r="S184" i="14"/>
  <c r="T184" i="14"/>
  <c r="U184" i="14"/>
  <c r="V184" i="14"/>
  <c r="W184" i="14"/>
  <c r="X184" i="14"/>
  <c r="Y184" i="14"/>
  <c r="Z184" i="14"/>
  <c r="AA184" i="14"/>
  <c r="AB184" i="14"/>
  <c r="AC184" i="14"/>
  <c r="O185" i="14"/>
  <c r="AD185" i="14"/>
  <c r="O186" i="14"/>
  <c r="AI81" i="14" s="1"/>
  <c r="AD186" i="14"/>
  <c r="O187" i="14"/>
  <c r="AI82" i="14" s="1"/>
  <c r="AD187" i="14"/>
  <c r="O188" i="14"/>
  <c r="AI83" i="14" s="1"/>
  <c r="AD188" i="14"/>
  <c r="O189" i="14"/>
  <c r="AI84" i="14" s="1"/>
  <c r="AD189" i="14"/>
  <c r="O190" i="14"/>
  <c r="AI85" i="14" s="1"/>
  <c r="AD190" i="14"/>
  <c r="O191" i="14"/>
  <c r="AI86" i="14" s="1"/>
  <c r="AD191" i="14"/>
  <c r="O192" i="14"/>
  <c r="AD192" i="14"/>
  <c r="O193" i="14"/>
  <c r="AI88" i="14" s="1"/>
  <c r="AD193" i="14"/>
  <c r="O194" i="14"/>
  <c r="AI89" i="14" s="1"/>
  <c r="AD194" i="14"/>
  <c r="O195" i="14"/>
  <c r="AI90" i="14" s="1"/>
  <c r="AD195" i="14"/>
  <c r="O196" i="14"/>
  <c r="AI91" i="14" s="1"/>
  <c r="AD196" i="14"/>
  <c r="O197" i="14"/>
  <c r="AI92" i="14" s="1"/>
  <c r="AD197" i="14"/>
  <c r="O198" i="14"/>
  <c r="AI93" i="14" s="1"/>
  <c r="AD198" i="14"/>
  <c r="O199" i="14"/>
  <c r="AI94" i="14" s="1"/>
  <c r="AD199" i="14"/>
  <c r="O200" i="14"/>
  <c r="AI95" i="14" s="1"/>
  <c r="AD200" i="14"/>
  <c r="O201" i="14"/>
  <c r="AI96" i="14" s="1"/>
  <c r="AD201" i="14"/>
  <c r="O202" i="14"/>
  <c r="AI97" i="14" s="1"/>
  <c r="AD202" i="14"/>
  <c r="O203" i="14"/>
  <c r="AI98" i="14" s="1"/>
  <c r="AD203" i="14"/>
  <c r="O204" i="14"/>
  <c r="AI99" i="14" s="1"/>
  <c r="AD204" i="14"/>
  <c r="O205" i="14"/>
  <c r="AI100" i="14" s="1"/>
  <c r="AD205" i="14"/>
  <c r="O206" i="14"/>
  <c r="AI101" i="14" s="1"/>
  <c r="AD206" i="14"/>
  <c r="O207" i="14"/>
  <c r="AI102" i="14" s="1"/>
  <c r="AD207" i="14"/>
  <c r="O208" i="14"/>
  <c r="AI103" i="14" s="1"/>
  <c r="AD208" i="14"/>
  <c r="B210" i="14"/>
  <c r="BJ91" i="14" s="1"/>
  <c r="C210" i="14"/>
  <c r="D210" i="14"/>
  <c r="E210" i="14"/>
  <c r="F210" i="14"/>
  <c r="G210" i="14"/>
  <c r="H210" i="14"/>
  <c r="I210" i="14"/>
  <c r="J210" i="14"/>
  <c r="K210" i="14"/>
  <c r="L210" i="14"/>
  <c r="M210" i="14"/>
  <c r="N210" i="14"/>
  <c r="R210" i="14"/>
  <c r="S210" i="14"/>
  <c r="T210" i="14"/>
  <c r="U210" i="14"/>
  <c r="V210" i="14"/>
  <c r="W210" i="14"/>
  <c r="X210" i="14"/>
  <c r="Y210" i="14"/>
  <c r="Z210" i="14"/>
  <c r="AA210" i="14"/>
  <c r="AB210" i="14"/>
  <c r="AC210" i="14"/>
  <c r="B211" i="14"/>
  <c r="BJ92" i="14" s="1"/>
  <c r="C211" i="14"/>
  <c r="D211" i="14"/>
  <c r="E211" i="14"/>
  <c r="F211" i="14"/>
  <c r="G211" i="14"/>
  <c r="H211" i="14"/>
  <c r="I211" i="14"/>
  <c r="J211" i="14"/>
  <c r="K211" i="14"/>
  <c r="L211" i="14"/>
  <c r="M211" i="14"/>
  <c r="N211" i="14"/>
  <c r="O211" i="14"/>
  <c r="R211" i="14"/>
  <c r="S211" i="14"/>
  <c r="T211" i="14"/>
  <c r="U211" i="14"/>
  <c r="V211" i="14"/>
  <c r="W211" i="14"/>
  <c r="X211" i="14"/>
  <c r="Y211" i="14"/>
  <c r="Z211" i="14"/>
  <c r="AA211" i="14"/>
  <c r="AB211" i="14"/>
  <c r="AC211" i="14"/>
  <c r="B212" i="14"/>
  <c r="BJ93" i="14" s="1"/>
  <c r="C212" i="14"/>
  <c r="D212" i="14"/>
  <c r="E212" i="14"/>
  <c r="F212" i="14"/>
  <c r="G212" i="14"/>
  <c r="H212" i="14"/>
  <c r="I212" i="14"/>
  <c r="J212" i="14"/>
  <c r="K212" i="14"/>
  <c r="L212" i="14"/>
  <c r="M212" i="14"/>
  <c r="N212" i="14"/>
  <c r="R212" i="14"/>
  <c r="S212" i="14"/>
  <c r="T212" i="14"/>
  <c r="U212" i="14"/>
  <c r="V212" i="14"/>
  <c r="W212" i="14"/>
  <c r="X212" i="14"/>
  <c r="Y212" i="14"/>
  <c r="Z212" i="14"/>
  <c r="AA212" i="14"/>
  <c r="AB212" i="14"/>
  <c r="AC212" i="14"/>
  <c r="B213" i="14"/>
  <c r="BJ94" i="14" s="1"/>
  <c r="C213" i="14"/>
  <c r="D213" i="14"/>
  <c r="E213" i="14"/>
  <c r="F213" i="14"/>
  <c r="G213" i="14"/>
  <c r="H213" i="14"/>
  <c r="I213" i="14"/>
  <c r="J213" i="14"/>
  <c r="K213" i="14"/>
  <c r="L213" i="14"/>
  <c r="M213" i="14"/>
  <c r="N213" i="14"/>
  <c r="R213" i="14"/>
  <c r="S213" i="14"/>
  <c r="T213" i="14"/>
  <c r="U213" i="14"/>
  <c r="V213" i="14"/>
  <c r="W213" i="14"/>
  <c r="X213" i="14"/>
  <c r="Y213" i="14"/>
  <c r="Z213" i="14"/>
  <c r="AA213" i="14"/>
  <c r="AB213" i="14"/>
  <c r="AC213" i="14"/>
  <c r="AD213" i="14"/>
  <c r="Q1" i="13"/>
  <c r="AF1" i="13"/>
  <c r="AQ1" i="13"/>
  <c r="AZ1" i="13"/>
  <c r="BI1" i="13"/>
  <c r="S6" i="13"/>
  <c r="AH6" i="13"/>
  <c r="AS6" i="13"/>
  <c r="BB6" i="13"/>
  <c r="BJ6" i="13"/>
  <c r="Q8" i="13"/>
  <c r="AG8" i="13"/>
  <c r="AH8" i="13"/>
  <c r="AI8" i="13" s="1"/>
  <c r="AR8" i="13"/>
  <c r="AS8" i="13" s="1"/>
  <c r="BA8" i="13"/>
  <c r="BB8" i="13" s="1"/>
  <c r="BC8" i="13" s="1"/>
  <c r="AG9" i="13"/>
  <c r="O10" i="13"/>
  <c r="AD10" i="13"/>
  <c r="AJ10" i="13"/>
  <c r="AK10" i="13"/>
  <c r="AL10" i="13"/>
  <c r="AM10" i="13"/>
  <c r="AZ10" i="13"/>
  <c r="BD10" i="13"/>
  <c r="BE10" i="13"/>
  <c r="BF10" i="13"/>
  <c r="BG10" i="13"/>
  <c r="BI10" i="13"/>
  <c r="BI15" i="13" s="1"/>
  <c r="BI20" i="13" s="1"/>
  <c r="BI25" i="13" s="1"/>
  <c r="BI30" i="13" s="1"/>
  <c r="BI35" i="13" s="1"/>
  <c r="BI40" i="13" s="1"/>
  <c r="O11" i="13"/>
  <c r="AG11" i="13" s="1"/>
  <c r="AD11" i="13"/>
  <c r="AJ11" i="13"/>
  <c r="AK11" i="13"/>
  <c r="AL11" i="13"/>
  <c r="AM11" i="13"/>
  <c r="AZ11" i="13"/>
  <c r="AZ81" i="13" s="1"/>
  <c r="BD11" i="13"/>
  <c r="BE11" i="13"/>
  <c r="BF11" i="13"/>
  <c r="BG11" i="13"/>
  <c r="O12" i="13"/>
  <c r="AG12" i="13" s="1"/>
  <c r="AD12" i="13"/>
  <c r="AJ12" i="13"/>
  <c r="AK12" i="13"/>
  <c r="AL12" i="13"/>
  <c r="AM12" i="13"/>
  <c r="AZ12" i="13"/>
  <c r="BD12" i="13"/>
  <c r="BE12" i="13"/>
  <c r="BF12" i="13"/>
  <c r="BG12" i="13"/>
  <c r="O13" i="13"/>
  <c r="AG13" i="13" s="1"/>
  <c r="AD13" i="13"/>
  <c r="AJ13" i="13"/>
  <c r="AK13" i="13"/>
  <c r="AL13" i="13"/>
  <c r="AM13" i="13"/>
  <c r="AZ13" i="13"/>
  <c r="AZ83" i="13" s="1"/>
  <c r="BD13" i="13"/>
  <c r="BE13" i="13"/>
  <c r="BF13" i="13"/>
  <c r="BG13" i="13"/>
  <c r="O14" i="13"/>
  <c r="AG14" i="13" s="1"/>
  <c r="AD14" i="13"/>
  <c r="AJ14" i="13"/>
  <c r="AK14" i="13"/>
  <c r="AL14" i="13"/>
  <c r="AM14" i="13"/>
  <c r="O15" i="13"/>
  <c r="AG15" i="13" s="1"/>
  <c r="AD15" i="13"/>
  <c r="AJ15" i="13"/>
  <c r="AK15" i="13"/>
  <c r="AL15" i="13"/>
  <c r="AM15" i="13"/>
  <c r="O16" i="13"/>
  <c r="AD16" i="13"/>
  <c r="AG16" i="13"/>
  <c r="AJ16" i="13"/>
  <c r="AK16" i="13"/>
  <c r="AL16" i="13"/>
  <c r="AM16" i="13"/>
  <c r="O17" i="13"/>
  <c r="AD17" i="13"/>
  <c r="AG17" i="13"/>
  <c r="AJ17" i="13"/>
  <c r="AJ35" i="13" s="1"/>
  <c r="AK17" i="13"/>
  <c r="AL17" i="13"/>
  <c r="AM17" i="13"/>
  <c r="O18" i="13"/>
  <c r="AG18" i="13" s="1"/>
  <c r="AD18" i="13"/>
  <c r="AJ18" i="13"/>
  <c r="AK18" i="13"/>
  <c r="AL18" i="13"/>
  <c r="AM18" i="13"/>
  <c r="O19" i="13"/>
  <c r="AG19" i="13" s="1"/>
  <c r="AD19" i="13"/>
  <c r="AJ19" i="13"/>
  <c r="AK19" i="13"/>
  <c r="AL19" i="13"/>
  <c r="AM19" i="13"/>
  <c r="O20" i="13"/>
  <c r="AG20" i="13" s="1"/>
  <c r="AD20" i="13"/>
  <c r="AJ20" i="13"/>
  <c r="AK20" i="13"/>
  <c r="AL20" i="13"/>
  <c r="AM20" i="13"/>
  <c r="O21" i="13"/>
  <c r="AD21" i="13"/>
  <c r="AG21" i="13"/>
  <c r="AJ21" i="13"/>
  <c r="AK21" i="13"/>
  <c r="AL21" i="13"/>
  <c r="AM21" i="13"/>
  <c r="O22" i="13"/>
  <c r="AD22" i="13"/>
  <c r="AG22" i="13"/>
  <c r="AJ22" i="13"/>
  <c r="AK22" i="13"/>
  <c r="AL22" i="13"/>
  <c r="AM22" i="13"/>
  <c r="O23" i="13"/>
  <c r="AG23" i="13" s="1"/>
  <c r="AD23" i="13"/>
  <c r="AJ23" i="13"/>
  <c r="AK23" i="13"/>
  <c r="AL23" i="13"/>
  <c r="AM23" i="13"/>
  <c r="O24" i="13"/>
  <c r="AG24" i="13" s="1"/>
  <c r="AD24" i="13"/>
  <c r="AJ24" i="13"/>
  <c r="AK24" i="13"/>
  <c r="AL24" i="13"/>
  <c r="AM24" i="13"/>
  <c r="O25" i="13"/>
  <c r="AD25" i="13"/>
  <c r="AG25" i="13"/>
  <c r="AJ25" i="13"/>
  <c r="AK25" i="13"/>
  <c r="AL25" i="13"/>
  <c r="AM25" i="13"/>
  <c r="O26" i="13"/>
  <c r="AD26" i="13"/>
  <c r="AG26" i="13"/>
  <c r="AJ26" i="13"/>
  <c r="AK26" i="13"/>
  <c r="AL26" i="13"/>
  <c r="AM26" i="13"/>
  <c r="BJ26" i="13"/>
  <c r="BM26" i="13" s="1"/>
  <c r="BK26" i="13"/>
  <c r="BL26" i="13"/>
  <c r="O27" i="13"/>
  <c r="AG27" i="13" s="1"/>
  <c r="AD27" i="13"/>
  <c r="AJ27" i="13"/>
  <c r="AK27" i="13"/>
  <c r="AL27" i="13"/>
  <c r="AM27" i="13"/>
  <c r="BJ27" i="13"/>
  <c r="BK27" i="13"/>
  <c r="BL27" i="13"/>
  <c r="O28" i="13"/>
  <c r="AD28" i="13"/>
  <c r="AG28" i="13"/>
  <c r="AJ28" i="13"/>
  <c r="AK28" i="13"/>
  <c r="AL28" i="13"/>
  <c r="AM28" i="13"/>
  <c r="BJ28" i="13"/>
  <c r="BK28" i="13"/>
  <c r="BL28" i="13"/>
  <c r="O29" i="13"/>
  <c r="AG29" i="13" s="1"/>
  <c r="AD29" i="13"/>
  <c r="AJ29" i="13"/>
  <c r="AK29" i="13"/>
  <c r="AL29" i="13"/>
  <c r="AM29" i="13"/>
  <c r="BJ29" i="13"/>
  <c r="BK29" i="13"/>
  <c r="BL29" i="13"/>
  <c r="O30" i="13"/>
  <c r="AD30" i="13"/>
  <c r="AG30" i="13"/>
  <c r="AJ30" i="13"/>
  <c r="AK30" i="13"/>
  <c r="AL30" i="13"/>
  <c r="AM30" i="13"/>
  <c r="O31" i="13"/>
  <c r="AG31" i="13" s="1"/>
  <c r="AD31" i="13"/>
  <c r="AJ31" i="13"/>
  <c r="AK31" i="13"/>
  <c r="AL31" i="13"/>
  <c r="AM31" i="13"/>
  <c r="BJ31" i="13"/>
  <c r="BM31" i="13" s="1"/>
  <c r="BK31" i="13"/>
  <c r="BL31" i="13"/>
  <c r="O32" i="13"/>
  <c r="AG32" i="13" s="1"/>
  <c r="AD32" i="13"/>
  <c r="AJ32" i="13"/>
  <c r="AK32" i="13"/>
  <c r="AL32" i="13"/>
  <c r="AM32" i="13"/>
  <c r="BJ32" i="13"/>
  <c r="BK32" i="13"/>
  <c r="BL32" i="13"/>
  <c r="O33" i="13"/>
  <c r="AD33" i="13"/>
  <c r="AG33" i="13"/>
  <c r="AJ33" i="13"/>
  <c r="AK33" i="13"/>
  <c r="AL33" i="13"/>
  <c r="AM33" i="13"/>
  <c r="BJ33" i="13"/>
  <c r="BK33" i="13"/>
  <c r="BL33" i="13"/>
  <c r="BJ34" i="13"/>
  <c r="BK34" i="13"/>
  <c r="BL34" i="13"/>
  <c r="B35" i="13"/>
  <c r="BJ11" i="13" s="1"/>
  <c r="C35" i="13"/>
  <c r="D35" i="13"/>
  <c r="E35" i="13"/>
  <c r="F35" i="13"/>
  <c r="G35" i="13"/>
  <c r="H35" i="13"/>
  <c r="I35" i="13"/>
  <c r="J35" i="13"/>
  <c r="K35" i="13"/>
  <c r="L35" i="13"/>
  <c r="M35" i="13"/>
  <c r="N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B36" i="13"/>
  <c r="BJ12" i="13" s="1"/>
  <c r="C36" i="13"/>
  <c r="D36" i="13"/>
  <c r="E36" i="13"/>
  <c r="F36" i="13"/>
  <c r="G36" i="13"/>
  <c r="H36" i="13"/>
  <c r="I36" i="13"/>
  <c r="J36" i="13"/>
  <c r="K36" i="13"/>
  <c r="L36" i="13"/>
  <c r="M36" i="13"/>
  <c r="N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BJ36" i="13"/>
  <c r="BM36" i="13" s="1"/>
  <c r="BK36" i="13"/>
  <c r="BL36" i="13"/>
  <c r="B37" i="13"/>
  <c r="BJ13" i="13" s="1"/>
  <c r="C37" i="13"/>
  <c r="D37" i="13"/>
  <c r="E37" i="13"/>
  <c r="F37" i="13"/>
  <c r="G37" i="13"/>
  <c r="H37" i="13"/>
  <c r="I37" i="13"/>
  <c r="J37" i="13"/>
  <c r="K37" i="13"/>
  <c r="L37" i="13"/>
  <c r="M37" i="13"/>
  <c r="N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BJ37" i="13"/>
  <c r="BK37" i="13"/>
  <c r="BL37" i="13"/>
  <c r="B38" i="13"/>
  <c r="BJ14" i="13" s="1"/>
  <c r="C38" i="13"/>
  <c r="D38" i="13"/>
  <c r="E38" i="13"/>
  <c r="F38" i="13"/>
  <c r="G38" i="13"/>
  <c r="H38" i="13"/>
  <c r="I38" i="13"/>
  <c r="J38" i="13"/>
  <c r="K38" i="13"/>
  <c r="L38" i="13"/>
  <c r="M38" i="13"/>
  <c r="N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BJ38" i="13"/>
  <c r="BK38" i="13"/>
  <c r="BL38" i="13"/>
  <c r="BM38" i="13"/>
  <c r="AX39" i="13"/>
  <c r="BJ39" i="13"/>
  <c r="BK39" i="13"/>
  <c r="BL39" i="13"/>
  <c r="S41" i="13"/>
  <c r="BJ41" i="13"/>
  <c r="BK41" i="13"/>
  <c r="BL41" i="13"/>
  <c r="BJ42" i="13"/>
  <c r="BK42" i="13"/>
  <c r="BL42" i="13"/>
  <c r="A43" i="13"/>
  <c r="Q43" i="13"/>
  <c r="AR43" i="13"/>
  <c r="AS43" i="13" s="1"/>
  <c r="AT43" i="13" s="1"/>
  <c r="BJ43" i="13"/>
  <c r="BK43" i="13"/>
  <c r="BL43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BJ44" i="13"/>
  <c r="BK44" i="13"/>
  <c r="BL44" i="13"/>
  <c r="O45" i="13"/>
  <c r="AD45" i="13"/>
  <c r="O46" i="13"/>
  <c r="AG81" i="13" s="1"/>
  <c r="AD46" i="13"/>
  <c r="O47" i="13"/>
  <c r="AD47" i="13"/>
  <c r="O48" i="13"/>
  <c r="AD48" i="13"/>
  <c r="O49" i="13"/>
  <c r="AD49" i="13"/>
  <c r="O50" i="13"/>
  <c r="AD50" i="13"/>
  <c r="O51" i="13"/>
  <c r="AD51" i="13"/>
  <c r="O52" i="13"/>
  <c r="AD52" i="13"/>
  <c r="O53" i="13"/>
  <c r="AD53" i="13"/>
  <c r="O54" i="13"/>
  <c r="AD54" i="13"/>
  <c r="O55" i="13"/>
  <c r="AD55" i="13"/>
  <c r="O56" i="13"/>
  <c r="AD56" i="13"/>
  <c r="O57" i="13"/>
  <c r="AD57" i="13"/>
  <c r="O58" i="13"/>
  <c r="AG93" i="13" s="1"/>
  <c r="AD58" i="13"/>
  <c r="O59" i="13"/>
  <c r="AD59" i="13"/>
  <c r="O60" i="13"/>
  <c r="AD60" i="13"/>
  <c r="O61" i="13"/>
  <c r="AD61" i="13"/>
  <c r="O62" i="13"/>
  <c r="AG97" i="13" s="1"/>
  <c r="AD62" i="13"/>
  <c r="O63" i="13"/>
  <c r="AD63" i="13"/>
  <c r="O64" i="13"/>
  <c r="AD64" i="13"/>
  <c r="O65" i="13"/>
  <c r="AD65" i="13"/>
  <c r="O66" i="13"/>
  <c r="AD66" i="13"/>
  <c r="O67" i="13"/>
  <c r="AD67" i="13"/>
  <c r="O68" i="13"/>
  <c r="AD68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B71" i="13"/>
  <c r="BJ82" i="13" s="1"/>
  <c r="C71" i="13"/>
  <c r="BK82" i="13" s="1"/>
  <c r="D71" i="13"/>
  <c r="E71" i="13"/>
  <c r="F71" i="13"/>
  <c r="G71" i="13"/>
  <c r="H71" i="13"/>
  <c r="I71" i="13"/>
  <c r="J71" i="13"/>
  <c r="K71" i="13"/>
  <c r="L71" i="13"/>
  <c r="M71" i="13"/>
  <c r="N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B72" i="13"/>
  <c r="BJ83" i="13" s="1"/>
  <c r="C72" i="13"/>
  <c r="D72" i="13"/>
  <c r="E72" i="13"/>
  <c r="F72" i="13"/>
  <c r="G72" i="13"/>
  <c r="H72" i="13"/>
  <c r="I72" i="13"/>
  <c r="J72" i="13"/>
  <c r="BL83" i="13" s="1"/>
  <c r="K72" i="13"/>
  <c r="L72" i="13"/>
  <c r="M72" i="13"/>
  <c r="N72" i="13"/>
  <c r="O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X74" i="13"/>
  <c r="C76" i="13"/>
  <c r="S76" i="13"/>
  <c r="AH76" i="13"/>
  <c r="AS76" i="13"/>
  <c r="BB76" i="13"/>
  <c r="BJ76" i="13"/>
  <c r="A78" i="13"/>
  <c r="Q78" i="13"/>
  <c r="Q148" i="13" s="1"/>
  <c r="AG78" i="13"/>
  <c r="AH78" i="13" s="1"/>
  <c r="AI78" i="13" s="1"/>
  <c r="AR78" i="13"/>
  <c r="AS78" i="13" s="1"/>
  <c r="BA78" i="13"/>
  <c r="BB78" i="13" s="1"/>
  <c r="BC78" i="13" s="1"/>
  <c r="R79" i="13"/>
  <c r="S79" i="13"/>
  <c r="T79" i="13"/>
  <c r="U79" i="13"/>
  <c r="V79" i="13"/>
  <c r="W79" i="13"/>
  <c r="X79" i="13"/>
  <c r="Y79" i="13"/>
  <c r="Z79" i="13"/>
  <c r="AA79" i="13"/>
  <c r="AB79" i="13"/>
  <c r="AC79" i="13"/>
  <c r="BA79" i="13"/>
  <c r="O80" i="13"/>
  <c r="AH10" i="13" s="1"/>
  <c r="AD80" i="13"/>
  <c r="AG80" i="13"/>
  <c r="AJ80" i="13"/>
  <c r="AK80" i="13"/>
  <c r="AL80" i="13"/>
  <c r="AM80" i="13"/>
  <c r="AZ80" i="13"/>
  <c r="BD80" i="13"/>
  <c r="BE80" i="13"/>
  <c r="BF80" i="13"/>
  <c r="BF85" i="13" s="1"/>
  <c r="BG80" i="13"/>
  <c r="BI80" i="13"/>
  <c r="O81" i="13"/>
  <c r="AH11" i="13" s="1"/>
  <c r="AD81" i="13"/>
  <c r="AD108" i="13" s="1"/>
  <c r="AJ81" i="13"/>
  <c r="AK81" i="13"/>
  <c r="AL81" i="13"/>
  <c r="AM81" i="13"/>
  <c r="BD81" i="13"/>
  <c r="BE81" i="13"/>
  <c r="BF81" i="13"/>
  <c r="BG81" i="13"/>
  <c r="BJ81" i="13"/>
  <c r="BK81" i="13"/>
  <c r="O82" i="13"/>
  <c r="AH12" i="13" s="1"/>
  <c r="AD82" i="13"/>
  <c r="AG82" i="13"/>
  <c r="AJ82" i="13"/>
  <c r="AK82" i="13"/>
  <c r="AL82" i="13"/>
  <c r="AM82" i="13"/>
  <c r="AZ82" i="13"/>
  <c r="BD82" i="13"/>
  <c r="BE82" i="13"/>
  <c r="BF82" i="13"/>
  <c r="BG82" i="13"/>
  <c r="O83" i="13"/>
  <c r="AH13" i="13" s="1"/>
  <c r="AD83" i="13"/>
  <c r="AG83" i="13"/>
  <c r="AJ83" i="13"/>
  <c r="AK83" i="13"/>
  <c r="AL83" i="13"/>
  <c r="AM83" i="13"/>
  <c r="BD83" i="13"/>
  <c r="BE83" i="13"/>
  <c r="BF83" i="13"/>
  <c r="BG83" i="13"/>
  <c r="O84" i="13"/>
  <c r="AH14" i="13" s="1"/>
  <c r="AD84" i="13"/>
  <c r="AG84" i="13"/>
  <c r="AJ84" i="13"/>
  <c r="AK84" i="13"/>
  <c r="AL84" i="13"/>
  <c r="AM84" i="13"/>
  <c r="BJ84" i="13"/>
  <c r="O85" i="13"/>
  <c r="AH15" i="13" s="1"/>
  <c r="AD85" i="13"/>
  <c r="AG85" i="13"/>
  <c r="AJ85" i="13"/>
  <c r="AK85" i="13"/>
  <c r="AL85" i="13"/>
  <c r="AM85" i="13"/>
  <c r="BI85" i="13"/>
  <c r="O86" i="13"/>
  <c r="AH16" i="13" s="1"/>
  <c r="AD86" i="13"/>
  <c r="AG86" i="13"/>
  <c r="AJ86" i="13"/>
  <c r="AK86" i="13"/>
  <c r="AL86" i="13"/>
  <c r="AM86" i="13"/>
  <c r="O87" i="13"/>
  <c r="AD87" i="13"/>
  <c r="AG87" i="13"/>
  <c r="AJ87" i="13"/>
  <c r="AK87" i="13"/>
  <c r="AL87" i="13"/>
  <c r="AM87" i="13"/>
  <c r="O88" i="13"/>
  <c r="AH18" i="13" s="1"/>
  <c r="AD88" i="13"/>
  <c r="AG88" i="13"/>
  <c r="AJ88" i="13"/>
  <c r="AK88" i="13"/>
  <c r="AL88" i="13"/>
  <c r="AM88" i="13"/>
  <c r="O89" i="13"/>
  <c r="AH19" i="13" s="1"/>
  <c r="AD89" i="13"/>
  <c r="AG89" i="13"/>
  <c r="AJ89" i="13"/>
  <c r="AK89" i="13"/>
  <c r="AL89" i="13"/>
  <c r="AM89" i="13"/>
  <c r="AM106" i="13" s="1"/>
  <c r="O90" i="13"/>
  <c r="AH20" i="13" s="1"/>
  <c r="AD90" i="13"/>
  <c r="AG90" i="13"/>
  <c r="AJ90" i="13"/>
  <c r="AK90" i="13"/>
  <c r="AL90" i="13"/>
  <c r="AM90" i="13"/>
  <c r="BI90" i="13"/>
  <c r="O91" i="13"/>
  <c r="AH21" i="13" s="1"/>
  <c r="AD91" i="13"/>
  <c r="AG91" i="13"/>
  <c r="AJ91" i="13"/>
  <c r="AK91" i="13"/>
  <c r="AL91" i="13"/>
  <c r="AM91" i="13"/>
  <c r="O92" i="13"/>
  <c r="AH22" i="13" s="1"/>
  <c r="AD92" i="13"/>
  <c r="AG92" i="13"/>
  <c r="AJ92" i="13"/>
  <c r="AK92" i="13"/>
  <c r="AL92" i="13"/>
  <c r="AM92" i="13"/>
  <c r="O93" i="13"/>
  <c r="AH23" i="13" s="1"/>
  <c r="AD93" i="13"/>
  <c r="AJ93" i="13"/>
  <c r="AK93" i="13"/>
  <c r="AL93" i="13"/>
  <c r="AM93" i="13"/>
  <c r="O94" i="13"/>
  <c r="AH24" i="13" s="1"/>
  <c r="AD94" i="13"/>
  <c r="AG94" i="13"/>
  <c r="AJ94" i="13"/>
  <c r="AK94" i="13"/>
  <c r="AL94" i="13"/>
  <c r="AM94" i="13"/>
  <c r="O95" i="13"/>
  <c r="AH25" i="13" s="1"/>
  <c r="AD95" i="13"/>
  <c r="AG95" i="13"/>
  <c r="AJ95" i="13"/>
  <c r="AK95" i="13"/>
  <c r="AL95" i="13"/>
  <c r="AM95" i="13"/>
  <c r="BI95" i="13"/>
  <c r="BI100" i="13" s="1"/>
  <c r="BI105" i="13" s="1"/>
  <c r="BI110" i="13" s="1"/>
  <c r="O96" i="13"/>
  <c r="AH26" i="13" s="1"/>
  <c r="AD96" i="13"/>
  <c r="AG96" i="13"/>
  <c r="AJ96" i="13"/>
  <c r="AK96" i="13"/>
  <c r="AL96" i="13"/>
  <c r="AM96" i="13"/>
  <c r="BJ96" i="13"/>
  <c r="BK96" i="13"/>
  <c r="BL96" i="13"/>
  <c r="O97" i="13"/>
  <c r="AH27" i="13" s="1"/>
  <c r="AD97" i="13"/>
  <c r="AD105" i="13" s="1"/>
  <c r="AJ97" i="13"/>
  <c r="AK97" i="13"/>
  <c r="AL97" i="13"/>
  <c r="AM97" i="13"/>
  <c r="BJ97" i="13"/>
  <c r="BM97" i="13" s="1"/>
  <c r="BK97" i="13"/>
  <c r="BL97" i="13"/>
  <c r="O98" i="13"/>
  <c r="AH28" i="13" s="1"/>
  <c r="AD98" i="13"/>
  <c r="AG98" i="13"/>
  <c r="AJ98" i="13"/>
  <c r="AK98" i="13"/>
  <c r="AL98" i="13"/>
  <c r="AM98" i="13"/>
  <c r="BJ98" i="13"/>
  <c r="BK98" i="13"/>
  <c r="BL98" i="13"/>
  <c r="O99" i="13"/>
  <c r="AH29" i="13" s="1"/>
  <c r="AD99" i="13"/>
  <c r="AG99" i="13"/>
  <c r="AJ99" i="13"/>
  <c r="AK99" i="13"/>
  <c r="AL99" i="13"/>
  <c r="AM99" i="13"/>
  <c r="BJ99" i="13"/>
  <c r="BK99" i="13"/>
  <c r="BL99" i="13"/>
  <c r="O100" i="13"/>
  <c r="AH30" i="13" s="1"/>
  <c r="AD100" i="13"/>
  <c r="AG100" i="13"/>
  <c r="AJ100" i="13"/>
  <c r="AK100" i="13"/>
  <c r="AL100" i="13"/>
  <c r="AM100" i="13"/>
  <c r="O101" i="13"/>
  <c r="AH31" i="13" s="1"/>
  <c r="AD101" i="13"/>
  <c r="AG101" i="13"/>
  <c r="AJ101" i="13"/>
  <c r="AK101" i="13"/>
  <c r="AL101" i="13"/>
  <c r="AM101" i="13"/>
  <c r="BJ101" i="13"/>
  <c r="BK101" i="13"/>
  <c r="BL101" i="13"/>
  <c r="O102" i="13"/>
  <c r="AH32" i="13" s="1"/>
  <c r="AD102" i="13"/>
  <c r="AG102" i="13"/>
  <c r="AJ102" i="13"/>
  <c r="AK102" i="13"/>
  <c r="AL102" i="13"/>
  <c r="AM102" i="13"/>
  <c r="BJ102" i="13"/>
  <c r="BK102" i="13"/>
  <c r="BL102" i="13"/>
  <c r="O103" i="13"/>
  <c r="AH33" i="13" s="1"/>
  <c r="AD103" i="13"/>
  <c r="AG103" i="13"/>
  <c r="AJ103" i="13"/>
  <c r="AK103" i="13"/>
  <c r="AL103" i="13"/>
  <c r="AM103" i="13"/>
  <c r="BJ103" i="13"/>
  <c r="BK103" i="13"/>
  <c r="BL103" i="13"/>
  <c r="BJ104" i="13"/>
  <c r="BK104" i="13"/>
  <c r="BL104" i="13"/>
  <c r="B105" i="13"/>
  <c r="BJ16" i="13" s="1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B106" i="13"/>
  <c r="BJ17" i="13" s="1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BJ106" i="13"/>
  <c r="BK106" i="13"/>
  <c r="BL106" i="13"/>
  <c r="BM106" i="13"/>
  <c r="B107" i="13"/>
  <c r="BJ18" i="13" s="1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BJ107" i="13"/>
  <c r="BM107" i="13" s="1"/>
  <c r="BK107" i="13"/>
  <c r="BL107" i="13"/>
  <c r="B108" i="13"/>
  <c r="BJ19" i="13" s="1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BJ108" i="13"/>
  <c r="BK108" i="13"/>
  <c r="BL108" i="13"/>
  <c r="AX109" i="13"/>
  <c r="BJ109" i="13"/>
  <c r="BK109" i="13"/>
  <c r="BL109" i="13"/>
  <c r="C111" i="13"/>
  <c r="S111" i="13"/>
  <c r="BJ111" i="13"/>
  <c r="BK111" i="13"/>
  <c r="BL111" i="13"/>
  <c r="BJ112" i="13"/>
  <c r="BK112" i="13"/>
  <c r="BL112" i="13"/>
  <c r="A113" i="13"/>
  <c r="Q113" i="13"/>
  <c r="Q183" i="13" s="1"/>
  <c r="AR113" i="13"/>
  <c r="AS113" i="13" s="1"/>
  <c r="BJ113" i="13"/>
  <c r="BK113" i="13"/>
  <c r="BL113" i="13"/>
  <c r="R114" i="13"/>
  <c r="S114" i="13"/>
  <c r="T114" i="13"/>
  <c r="U114" i="13"/>
  <c r="V114" i="13"/>
  <c r="W114" i="13"/>
  <c r="X114" i="13"/>
  <c r="Y114" i="13"/>
  <c r="Z114" i="13"/>
  <c r="AA114" i="13"/>
  <c r="AB114" i="13"/>
  <c r="AC114" i="13"/>
  <c r="AR114" i="13"/>
  <c r="BJ114" i="13"/>
  <c r="BK114" i="13"/>
  <c r="BL114" i="13"/>
  <c r="O115" i="13"/>
  <c r="AD115" i="13"/>
  <c r="O116" i="13"/>
  <c r="AH81" i="13" s="1"/>
  <c r="AD116" i="13"/>
  <c r="O117" i="13"/>
  <c r="AH82" i="13" s="1"/>
  <c r="AD117" i="13"/>
  <c r="O118" i="13"/>
  <c r="AH83" i="13" s="1"/>
  <c r="AD118" i="13"/>
  <c r="O119" i="13"/>
  <c r="AH84" i="13" s="1"/>
  <c r="AD119" i="13"/>
  <c r="O120" i="13"/>
  <c r="AH85" i="13" s="1"/>
  <c r="AD120" i="13"/>
  <c r="O121" i="13"/>
  <c r="AD121" i="13"/>
  <c r="O122" i="13"/>
  <c r="AH87" i="13" s="1"/>
  <c r="AD122" i="13"/>
  <c r="AD140" i="13" s="1"/>
  <c r="O123" i="13"/>
  <c r="AH88" i="13" s="1"/>
  <c r="AD123" i="13"/>
  <c r="O124" i="13"/>
  <c r="AH89" i="13" s="1"/>
  <c r="AD124" i="13"/>
  <c r="O125" i="13"/>
  <c r="AH90" i="13" s="1"/>
  <c r="AD125" i="13"/>
  <c r="O126" i="13"/>
  <c r="AH91" i="13" s="1"/>
  <c r="AD126" i="13"/>
  <c r="O127" i="13"/>
  <c r="AH92" i="13" s="1"/>
  <c r="AD127" i="13"/>
  <c r="O128" i="13"/>
  <c r="AH93" i="13" s="1"/>
  <c r="AD128" i="13"/>
  <c r="O129" i="13"/>
  <c r="AH94" i="13" s="1"/>
  <c r="AD129" i="13"/>
  <c r="O130" i="13"/>
  <c r="AH95" i="13" s="1"/>
  <c r="AD130" i="13"/>
  <c r="O131" i="13"/>
  <c r="AH96" i="13" s="1"/>
  <c r="AD131" i="13"/>
  <c r="O132" i="13"/>
  <c r="AH97" i="13" s="1"/>
  <c r="AD132" i="13"/>
  <c r="O133" i="13"/>
  <c r="AH98" i="13" s="1"/>
  <c r="AD133" i="13"/>
  <c r="O134" i="13"/>
  <c r="AH99" i="13" s="1"/>
  <c r="AD134" i="13"/>
  <c r="O135" i="13"/>
  <c r="AH100" i="13" s="1"/>
  <c r="AD135" i="13"/>
  <c r="O136" i="13"/>
  <c r="AH101" i="13" s="1"/>
  <c r="AD136" i="13"/>
  <c r="O137" i="13"/>
  <c r="AH102" i="13" s="1"/>
  <c r="AD137" i="13"/>
  <c r="O138" i="13"/>
  <c r="AH103" i="13" s="1"/>
  <c r="AD138" i="13"/>
  <c r="B140" i="13"/>
  <c r="BJ86" i="13" s="1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R140" i="13"/>
  <c r="S140" i="13"/>
  <c r="T140" i="13"/>
  <c r="U140" i="13"/>
  <c r="V140" i="13"/>
  <c r="W140" i="13"/>
  <c r="X140" i="13"/>
  <c r="Y140" i="13"/>
  <c r="Z140" i="13"/>
  <c r="AA140" i="13"/>
  <c r="AB140" i="13"/>
  <c r="AC140" i="13"/>
  <c r="B141" i="13"/>
  <c r="BJ87" i="13" s="1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R141" i="13"/>
  <c r="S141" i="13"/>
  <c r="T141" i="13"/>
  <c r="U141" i="13"/>
  <c r="V141" i="13"/>
  <c r="W141" i="13"/>
  <c r="X141" i="13"/>
  <c r="Y141" i="13"/>
  <c r="Z141" i="13"/>
  <c r="AA141" i="13"/>
  <c r="AB141" i="13"/>
  <c r="AC141" i="13"/>
  <c r="B142" i="13"/>
  <c r="BJ88" i="13" s="1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R142" i="13"/>
  <c r="S142" i="13"/>
  <c r="T142" i="13"/>
  <c r="U142" i="13"/>
  <c r="V142" i="13"/>
  <c r="W142" i="13"/>
  <c r="X142" i="13"/>
  <c r="Y142" i="13"/>
  <c r="Z142" i="13"/>
  <c r="AA142" i="13"/>
  <c r="AB142" i="13"/>
  <c r="AC142" i="13"/>
  <c r="B143" i="13"/>
  <c r="BJ89" i="13" s="1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R143" i="13"/>
  <c r="S143" i="13"/>
  <c r="T143" i="13"/>
  <c r="U143" i="13"/>
  <c r="V143" i="13"/>
  <c r="W143" i="13"/>
  <c r="X143" i="13"/>
  <c r="Y143" i="13"/>
  <c r="Z143" i="13"/>
  <c r="AA143" i="13"/>
  <c r="AB143" i="13"/>
  <c r="AC143" i="13"/>
  <c r="AX144" i="13"/>
  <c r="C146" i="13"/>
  <c r="S146" i="13"/>
  <c r="A148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O150" i="13"/>
  <c r="AD150" i="13"/>
  <c r="O151" i="13"/>
  <c r="AI11" i="13" s="1"/>
  <c r="AD151" i="13"/>
  <c r="O152" i="13"/>
  <c r="AI12" i="13" s="1"/>
  <c r="AD152" i="13"/>
  <c r="O153" i="13"/>
  <c r="AI13" i="13" s="1"/>
  <c r="AD153" i="13"/>
  <c r="O154" i="13"/>
  <c r="AI14" i="13" s="1"/>
  <c r="AD154" i="13"/>
  <c r="O155" i="13"/>
  <c r="AI15" i="13" s="1"/>
  <c r="AD155" i="13"/>
  <c r="O156" i="13"/>
  <c r="AI16" i="13" s="1"/>
  <c r="AD156" i="13"/>
  <c r="O157" i="13"/>
  <c r="AI17" i="13" s="1"/>
  <c r="AD157" i="13"/>
  <c r="AD176" i="13" s="1"/>
  <c r="O158" i="13"/>
  <c r="AI18" i="13" s="1"/>
  <c r="AD158" i="13"/>
  <c r="O159" i="13"/>
  <c r="AI19" i="13" s="1"/>
  <c r="AD159" i="13"/>
  <c r="O160" i="13"/>
  <c r="AI20" i="13" s="1"/>
  <c r="AD160" i="13"/>
  <c r="O161" i="13"/>
  <c r="AI21" i="13" s="1"/>
  <c r="AD161" i="13"/>
  <c r="O162" i="13"/>
  <c r="AI22" i="13" s="1"/>
  <c r="AD162" i="13"/>
  <c r="O163" i="13"/>
  <c r="AI23" i="13" s="1"/>
  <c r="AD163" i="13"/>
  <c r="O164" i="13"/>
  <c r="AI24" i="13" s="1"/>
  <c r="AD164" i="13"/>
  <c r="O165" i="13"/>
  <c r="AI25" i="13" s="1"/>
  <c r="AD165" i="13"/>
  <c r="O166" i="13"/>
  <c r="AI26" i="13" s="1"/>
  <c r="AD166" i="13"/>
  <c r="O167" i="13"/>
  <c r="AI27" i="13" s="1"/>
  <c r="AD167" i="13"/>
  <c r="O168" i="13"/>
  <c r="AI28" i="13" s="1"/>
  <c r="AD168" i="13"/>
  <c r="O169" i="13"/>
  <c r="AI29" i="13" s="1"/>
  <c r="AD169" i="13"/>
  <c r="O170" i="13"/>
  <c r="AI30" i="13" s="1"/>
  <c r="AD170" i="13"/>
  <c r="O171" i="13"/>
  <c r="AI31" i="13" s="1"/>
  <c r="AD171" i="13"/>
  <c r="O172" i="13"/>
  <c r="AI32" i="13" s="1"/>
  <c r="AD172" i="13"/>
  <c r="O173" i="13"/>
  <c r="AI33" i="13" s="1"/>
  <c r="AD173" i="13"/>
  <c r="B175" i="13"/>
  <c r="BJ21" i="13" s="1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R175" i="13"/>
  <c r="S175" i="13"/>
  <c r="T175" i="13"/>
  <c r="U175" i="13"/>
  <c r="V175" i="13"/>
  <c r="W175" i="13"/>
  <c r="X175" i="13"/>
  <c r="Y175" i="13"/>
  <c r="Z175" i="13"/>
  <c r="AA175" i="13"/>
  <c r="AB175" i="13"/>
  <c r="AC175" i="13"/>
  <c r="B176" i="13"/>
  <c r="BJ22" i="13" s="1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R176" i="13"/>
  <c r="S176" i="13"/>
  <c r="T176" i="13"/>
  <c r="U176" i="13"/>
  <c r="V176" i="13"/>
  <c r="W176" i="13"/>
  <c r="X176" i="13"/>
  <c r="Y176" i="13"/>
  <c r="Z176" i="13"/>
  <c r="AA176" i="13"/>
  <c r="AB176" i="13"/>
  <c r="AC176" i="13"/>
  <c r="B177" i="13"/>
  <c r="BJ23" i="13" s="1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R177" i="13"/>
  <c r="S177" i="13"/>
  <c r="T177" i="13"/>
  <c r="U177" i="13"/>
  <c r="V177" i="13"/>
  <c r="W177" i="13"/>
  <c r="X177" i="13"/>
  <c r="Y177" i="13"/>
  <c r="Z177" i="13"/>
  <c r="AA177" i="13"/>
  <c r="AB177" i="13"/>
  <c r="AC177" i="13"/>
  <c r="B178" i="13"/>
  <c r="BJ24" i="13" s="1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R178" i="13"/>
  <c r="S178" i="13"/>
  <c r="T178" i="13"/>
  <c r="U178" i="13"/>
  <c r="V178" i="13"/>
  <c r="W178" i="13"/>
  <c r="X178" i="13"/>
  <c r="Y178" i="13"/>
  <c r="Z178" i="13"/>
  <c r="AA178" i="13"/>
  <c r="AB178" i="13"/>
  <c r="AC178" i="13"/>
  <c r="AD178" i="13"/>
  <c r="C181" i="13"/>
  <c r="S181" i="13"/>
  <c r="A183" i="13"/>
  <c r="R184" i="13"/>
  <c r="S184" i="13"/>
  <c r="T184" i="13"/>
  <c r="U184" i="13"/>
  <c r="V184" i="13"/>
  <c r="W184" i="13"/>
  <c r="X184" i="13"/>
  <c r="Y184" i="13"/>
  <c r="Z184" i="13"/>
  <c r="AA184" i="13"/>
  <c r="AB184" i="13"/>
  <c r="AC184" i="13"/>
  <c r="O185" i="13"/>
  <c r="AI80" i="13" s="1"/>
  <c r="AD185" i="13"/>
  <c r="O186" i="13"/>
  <c r="AI81" i="13" s="1"/>
  <c r="AD186" i="13"/>
  <c r="O187" i="13"/>
  <c r="AI82" i="13" s="1"/>
  <c r="AD187" i="13"/>
  <c r="O188" i="13"/>
  <c r="AI83" i="13" s="1"/>
  <c r="AD188" i="13"/>
  <c r="O189" i="13"/>
  <c r="AI84" i="13" s="1"/>
  <c r="AD189" i="13"/>
  <c r="O190" i="13"/>
  <c r="AI85" i="13" s="1"/>
  <c r="AD190" i="13"/>
  <c r="O191" i="13"/>
  <c r="AI86" i="13" s="1"/>
  <c r="AD191" i="13"/>
  <c r="O192" i="13"/>
  <c r="AI87" i="13" s="1"/>
  <c r="AD192" i="13"/>
  <c r="O193" i="13"/>
  <c r="AI88" i="13" s="1"/>
  <c r="AD193" i="13"/>
  <c r="O194" i="13"/>
  <c r="AI89" i="13" s="1"/>
  <c r="AD194" i="13"/>
  <c r="O195" i="13"/>
  <c r="AI90" i="13" s="1"/>
  <c r="AD195" i="13"/>
  <c r="O196" i="13"/>
  <c r="AI91" i="13" s="1"/>
  <c r="AD196" i="13"/>
  <c r="O197" i="13"/>
  <c r="AI92" i="13" s="1"/>
  <c r="AD197" i="13"/>
  <c r="O198" i="13"/>
  <c r="AI93" i="13" s="1"/>
  <c r="AD198" i="13"/>
  <c r="O199" i="13"/>
  <c r="AI94" i="13" s="1"/>
  <c r="AD199" i="13"/>
  <c r="O200" i="13"/>
  <c r="AI95" i="13" s="1"/>
  <c r="AD200" i="13"/>
  <c r="O201" i="13"/>
  <c r="AI96" i="13" s="1"/>
  <c r="AD201" i="13"/>
  <c r="O202" i="13"/>
  <c r="AI97" i="13" s="1"/>
  <c r="AD202" i="13"/>
  <c r="O203" i="13"/>
  <c r="AI98" i="13" s="1"/>
  <c r="AD203" i="13"/>
  <c r="O204" i="13"/>
  <c r="AI99" i="13" s="1"/>
  <c r="AD204" i="13"/>
  <c r="O205" i="13"/>
  <c r="AI100" i="13" s="1"/>
  <c r="AD205" i="13"/>
  <c r="O206" i="13"/>
  <c r="AI101" i="13" s="1"/>
  <c r="AD206" i="13"/>
  <c r="O207" i="13"/>
  <c r="AI102" i="13" s="1"/>
  <c r="AD207" i="13"/>
  <c r="O208" i="13"/>
  <c r="AI103" i="13" s="1"/>
  <c r="AD208" i="13"/>
  <c r="B210" i="13"/>
  <c r="BJ91" i="13" s="1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R210" i="13"/>
  <c r="S210" i="13"/>
  <c r="T210" i="13"/>
  <c r="U210" i="13"/>
  <c r="V210" i="13"/>
  <c r="W210" i="13"/>
  <c r="X210" i="13"/>
  <c r="Y210" i="13"/>
  <c r="Z210" i="13"/>
  <c r="AA210" i="13"/>
  <c r="AB210" i="13"/>
  <c r="AC210" i="13"/>
  <c r="B211" i="13"/>
  <c r="BJ92" i="13" s="1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R211" i="13"/>
  <c r="S211" i="13"/>
  <c r="T211" i="13"/>
  <c r="U211" i="13"/>
  <c r="V211" i="13"/>
  <c r="W211" i="13"/>
  <c r="X211" i="13"/>
  <c r="Y211" i="13"/>
  <c r="Z211" i="13"/>
  <c r="AA211" i="13"/>
  <c r="AB211" i="13"/>
  <c r="AC211" i="13"/>
  <c r="B212" i="13"/>
  <c r="BJ93" i="13" s="1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R212" i="13"/>
  <c r="S212" i="13"/>
  <c r="T212" i="13"/>
  <c r="U212" i="13"/>
  <c r="V212" i="13"/>
  <c r="W212" i="13"/>
  <c r="X212" i="13"/>
  <c r="Y212" i="13"/>
  <c r="Z212" i="13"/>
  <c r="AA212" i="13"/>
  <c r="AB212" i="13"/>
  <c r="AC212" i="13"/>
  <c r="AD212" i="13"/>
  <c r="B213" i="13"/>
  <c r="BJ94" i="13" s="1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R213" i="13"/>
  <c r="S213" i="13"/>
  <c r="T213" i="13"/>
  <c r="U213" i="13"/>
  <c r="V213" i="13"/>
  <c r="W213" i="13"/>
  <c r="X213" i="13"/>
  <c r="Y213" i="13"/>
  <c r="Z213" i="13"/>
  <c r="AA213" i="13"/>
  <c r="AB213" i="13"/>
  <c r="AC213" i="13"/>
  <c r="Q1" i="12"/>
  <c r="AF1" i="12"/>
  <c r="AQ1" i="12"/>
  <c r="AZ1" i="12"/>
  <c r="BI1" i="12"/>
  <c r="S6" i="12"/>
  <c r="AH6" i="12"/>
  <c r="AS6" i="12"/>
  <c r="BB6" i="12"/>
  <c r="BJ6" i="12"/>
  <c r="Q8" i="12"/>
  <c r="AG8" i="12"/>
  <c r="AH8" i="12" s="1"/>
  <c r="AR8" i="12"/>
  <c r="AS8" i="12" s="1"/>
  <c r="BA8" i="12"/>
  <c r="O10" i="12"/>
  <c r="AD10" i="12"/>
  <c r="AJ10" i="12"/>
  <c r="AK10" i="12"/>
  <c r="AL10" i="12"/>
  <c r="AM10" i="12"/>
  <c r="AZ10" i="12"/>
  <c r="BD10" i="12"/>
  <c r="BE10" i="12"/>
  <c r="BF10" i="12"/>
  <c r="BG10" i="12"/>
  <c r="BI10" i="12"/>
  <c r="BI15" i="12" s="1"/>
  <c r="BI20" i="12" s="1"/>
  <c r="BI25" i="12" s="1"/>
  <c r="BI30" i="12" s="1"/>
  <c r="BI35" i="12" s="1"/>
  <c r="BI40" i="12" s="1"/>
  <c r="O11" i="12"/>
  <c r="AD11" i="12"/>
  <c r="AG11" i="12"/>
  <c r="AJ11" i="12"/>
  <c r="AK11" i="12"/>
  <c r="AL11" i="12"/>
  <c r="AM11" i="12"/>
  <c r="AZ11" i="12"/>
  <c r="AZ81" i="12" s="1"/>
  <c r="BD11" i="12"/>
  <c r="BE11" i="12"/>
  <c r="BF11" i="12"/>
  <c r="BG11" i="12"/>
  <c r="O12" i="12"/>
  <c r="AD12" i="12"/>
  <c r="AG12" i="12"/>
  <c r="AJ12" i="12"/>
  <c r="AK12" i="12"/>
  <c r="AL12" i="12"/>
  <c r="AM12" i="12"/>
  <c r="AZ12" i="12"/>
  <c r="BD12" i="12"/>
  <c r="BE12" i="12"/>
  <c r="BF12" i="12"/>
  <c r="BG12" i="12"/>
  <c r="O13" i="12"/>
  <c r="AD13" i="12"/>
  <c r="AG13" i="12"/>
  <c r="AJ13" i="12"/>
  <c r="AK13" i="12"/>
  <c r="AL13" i="12"/>
  <c r="AM13" i="12"/>
  <c r="AZ13" i="12"/>
  <c r="BD13" i="12"/>
  <c r="BE13" i="12"/>
  <c r="BE15" i="12" s="1"/>
  <c r="BF13" i="12"/>
  <c r="BG13" i="12"/>
  <c r="O14" i="12"/>
  <c r="AD14" i="12"/>
  <c r="AG14" i="12"/>
  <c r="AJ14" i="12"/>
  <c r="AK14" i="12"/>
  <c r="AL14" i="12"/>
  <c r="AM14" i="12"/>
  <c r="O15" i="12"/>
  <c r="AG15" i="12" s="1"/>
  <c r="AD15" i="12"/>
  <c r="AJ15" i="12"/>
  <c r="AK15" i="12"/>
  <c r="AL15" i="12"/>
  <c r="AM15" i="12"/>
  <c r="O16" i="12"/>
  <c r="AD16" i="12"/>
  <c r="AJ16" i="12"/>
  <c r="AK16" i="12"/>
  <c r="AL16" i="12"/>
  <c r="AM16" i="12"/>
  <c r="O17" i="12"/>
  <c r="AG17" i="12" s="1"/>
  <c r="AD17" i="12"/>
  <c r="AJ17" i="12"/>
  <c r="AK17" i="12"/>
  <c r="AL17" i="12"/>
  <c r="AM17" i="12"/>
  <c r="O18" i="12"/>
  <c r="AD18" i="12"/>
  <c r="AG18" i="12"/>
  <c r="AJ18" i="12"/>
  <c r="AK18" i="12"/>
  <c r="AL18" i="12"/>
  <c r="AM18" i="12"/>
  <c r="O19" i="12"/>
  <c r="AD19" i="12"/>
  <c r="AG19" i="12"/>
  <c r="AJ19" i="12"/>
  <c r="AK19" i="12"/>
  <c r="AL19" i="12"/>
  <c r="AM19" i="12"/>
  <c r="O20" i="12"/>
  <c r="AD20" i="12"/>
  <c r="AJ20" i="12"/>
  <c r="AK20" i="12"/>
  <c r="AL20" i="12"/>
  <c r="AM20" i="12"/>
  <c r="O21" i="12"/>
  <c r="AG21" i="12" s="1"/>
  <c r="AD21" i="12"/>
  <c r="AJ21" i="12"/>
  <c r="AK21" i="12"/>
  <c r="AL21" i="12"/>
  <c r="AL36" i="12" s="1"/>
  <c r="AM21" i="12"/>
  <c r="O22" i="12"/>
  <c r="AD22" i="12"/>
  <c r="AG22" i="12"/>
  <c r="AJ22" i="12"/>
  <c r="AK22" i="12"/>
  <c r="AL22" i="12"/>
  <c r="AM22" i="12"/>
  <c r="O23" i="12"/>
  <c r="AD23" i="12"/>
  <c r="AG23" i="12"/>
  <c r="AJ23" i="12"/>
  <c r="AK23" i="12"/>
  <c r="AL23" i="12"/>
  <c r="AM23" i="12"/>
  <c r="O24" i="12"/>
  <c r="AG24" i="12" s="1"/>
  <c r="AD24" i="12"/>
  <c r="AJ24" i="12"/>
  <c r="AK24" i="12"/>
  <c r="AL24" i="12"/>
  <c r="AM24" i="12"/>
  <c r="O25" i="12"/>
  <c r="AG25" i="12" s="1"/>
  <c r="AD25" i="12"/>
  <c r="AJ25" i="12"/>
  <c r="AK25" i="12"/>
  <c r="AL25" i="12"/>
  <c r="AM25" i="12"/>
  <c r="O26" i="12"/>
  <c r="AD26" i="12"/>
  <c r="AG26" i="12"/>
  <c r="AJ26" i="12"/>
  <c r="AK26" i="12"/>
  <c r="AL26" i="12"/>
  <c r="AM26" i="12"/>
  <c r="BJ26" i="12"/>
  <c r="BK26" i="12"/>
  <c r="BL26" i="12"/>
  <c r="O27" i="12"/>
  <c r="AG27" i="12" s="1"/>
  <c r="AD27" i="12"/>
  <c r="AJ27" i="12"/>
  <c r="AK27" i="12"/>
  <c r="AL27" i="12"/>
  <c r="AM27" i="12"/>
  <c r="BJ27" i="12"/>
  <c r="BK27" i="12"/>
  <c r="BL27" i="12"/>
  <c r="O28" i="12"/>
  <c r="AD28" i="12"/>
  <c r="AG28" i="12"/>
  <c r="AJ28" i="12"/>
  <c r="AK28" i="12"/>
  <c r="AL28" i="12"/>
  <c r="AM28" i="12"/>
  <c r="AM37" i="12" s="1"/>
  <c r="BJ28" i="12"/>
  <c r="BK28" i="12"/>
  <c r="BL28" i="12"/>
  <c r="O29" i="12"/>
  <c r="AG29" i="12" s="1"/>
  <c r="AD29" i="12"/>
  <c r="AJ29" i="12"/>
  <c r="AK29" i="12"/>
  <c r="AL29" i="12"/>
  <c r="AM29" i="12"/>
  <c r="BJ29" i="12"/>
  <c r="BK29" i="12"/>
  <c r="BL29" i="12"/>
  <c r="O30" i="12"/>
  <c r="AD30" i="12"/>
  <c r="AG30" i="12"/>
  <c r="AJ30" i="12"/>
  <c r="AK30" i="12"/>
  <c r="AL30" i="12"/>
  <c r="AM30" i="12"/>
  <c r="O31" i="12"/>
  <c r="AD31" i="12"/>
  <c r="AG31" i="12"/>
  <c r="AJ31" i="12"/>
  <c r="AK31" i="12"/>
  <c r="AL31" i="12"/>
  <c r="AM31" i="12"/>
  <c r="BJ31" i="12"/>
  <c r="BK31" i="12"/>
  <c r="BL31" i="12"/>
  <c r="O32" i="12"/>
  <c r="AG32" i="12" s="1"/>
  <c r="AD32" i="12"/>
  <c r="AJ32" i="12"/>
  <c r="AK32" i="12"/>
  <c r="AL32" i="12"/>
  <c r="AM32" i="12"/>
  <c r="BJ32" i="12"/>
  <c r="BK32" i="12"/>
  <c r="BL32" i="12"/>
  <c r="O33" i="12"/>
  <c r="AD33" i="12"/>
  <c r="AG33" i="12"/>
  <c r="AJ33" i="12"/>
  <c r="AK33" i="12"/>
  <c r="AL33" i="12"/>
  <c r="AM33" i="12"/>
  <c r="BJ33" i="12"/>
  <c r="BM33" i="12" s="1"/>
  <c r="BK33" i="12"/>
  <c r="BL33" i="12"/>
  <c r="BJ34" i="12"/>
  <c r="BK34" i="12"/>
  <c r="BL34" i="12"/>
  <c r="B35" i="12"/>
  <c r="BJ11" i="12" s="1"/>
  <c r="C35" i="12"/>
  <c r="D35" i="12"/>
  <c r="E35" i="12"/>
  <c r="F35" i="12"/>
  <c r="G35" i="12"/>
  <c r="H35" i="12"/>
  <c r="I35" i="12"/>
  <c r="J35" i="12"/>
  <c r="K35" i="12"/>
  <c r="L35" i="12"/>
  <c r="M35" i="12"/>
  <c r="N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L35" i="12"/>
  <c r="B36" i="12"/>
  <c r="BJ12" i="12" s="1"/>
  <c r="C36" i="12"/>
  <c r="D36" i="12"/>
  <c r="E36" i="12"/>
  <c r="F36" i="12"/>
  <c r="G36" i="12"/>
  <c r="H36" i="12"/>
  <c r="I36" i="12"/>
  <c r="J36" i="12"/>
  <c r="K36" i="12"/>
  <c r="L36" i="12"/>
  <c r="M36" i="12"/>
  <c r="N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BJ36" i="12"/>
  <c r="BK36" i="12"/>
  <c r="BL36" i="12"/>
  <c r="B37" i="12"/>
  <c r="BJ13" i="12" s="1"/>
  <c r="C37" i="12"/>
  <c r="D37" i="12"/>
  <c r="E37" i="12"/>
  <c r="F37" i="12"/>
  <c r="G37" i="12"/>
  <c r="H37" i="12"/>
  <c r="I37" i="12"/>
  <c r="J37" i="12"/>
  <c r="K37" i="12"/>
  <c r="L37" i="12"/>
  <c r="M37" i="12"/>
  <c r="N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BJ37" i="12"/>
  <c r="BK37" i="12"/>
  <c r="BL37" i="12"/>
  <c r="B38" i="12"/>
  <c r="BJ14" i="12" s="1"/>
  <c r="C38" i="12"/>
  <c r="D38" i="12"/>
  <c r="E38" i="12"/>
  <c r="F38" i="12"/>
  <c r="G38" i="12"/>
  <c r="H38" i="12"/>
  <c r="I38" i="12"/>
  <c r="J38" i="12"/>
  <c r="K38" i="12"/>
  <c r="L38" i="12"/>
  <c r="M38" i="12"/>
  <c r="N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J38" i="12"/>
  <c r="BJ38" i="12"/>
  <c r="BK38" i="12"/>
  <c r="BL38" i="12"/>
  <c r="AX39" i="12"/>
  <c r="BJ39" i="12"/>
  <c r="BM39" i="12" s="1"/>
  <c r="BK39" i="12"/>
  <c r="BL39" i="12"/>
  <c r="S41" i="12"/>
  <c r="BJ41" i="12"/>
  <c r="BK41" i="12"/>
  <c r="BL41" i="12"/>
  <c r="BJ42" i="12"/>
  <c r="BM42" i="12" s="1"/>
  <c r="BK42" i="12"/>
  <c r="BL42" i="12"/>
  <c r="A43" i="12"/>
  <c r="Q43" i="12"/>
  <c r="AR43" i="12"/>
  <c r="AS43" i="12" s="1"/>
  <c r="AT43" i="12" s="1"/>
  <c r="BJ43" i="12"/>
  <c r="BK43" i="12"/>
  <c r="BL43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BJ44" i="12"/>
  <c r="BK44" i="12"/>
  <c r="BL44" i="12"/>
  <c r="O45" i="12"/>
  <c r="AD45" i="12"/>
  <c r="O46" i="12"/>
  <c r="AD46" i="12"/>
  <c r="AD73" i="12" s="1"/>
  <c r="O47" i="12"/>
  <c r="AG82" i="12" s="1"/>
  <c r="AD47" i="12"/>
  <c r="O48" i="12"/>
  <c r="AD48" i="12"/>
  <c r="O49" i="12"/>
  <c r="AG84" i="12" s="1"/>
  <c r="AD49" i="12"/>
  <c r="O50" i="12"/>
  <c r="AG85" i="12" s="1"/>
  <c r="AD50" i="12"/>
  <c r="O51" i="12"/>
  <c r="AD51" i="12"/>
  <c r="O52" i="12"/>
  <c r="AD52" i="12"/>
  <c r="O53" i="12"/>
  <c r="AG88" i="12" s="1"/>
  <c r="AD53" i="12"/>
  <c r="O54" i="12"/>
  <c r="AD54" i="12"/>
  <c r="O55" i="12"/>
  <c r="AG90" i="12" s="1"/>
  <c r="AD55" i="12"/>
  <c r="O56" i="12"/>
  <c r="AG91" i="12" s="1"/>
  <c r="AD56" i="12"/>
  <c r="O57" i="12"/>
  <c r="AD57" i="12"/>
  <c r="O58" i="12"/>
  <c r="AD58" i="12"/>
  <c r="O59" i="12"/>
  <c r="AG94" i="12" s="1"/>
  <c r="AD59" i="12"/>
  <c r="O60" i="12"/>
  <c r="AG95" i="12" s="1"/>
  <c r="AD60" i="12"/>
  <c r="O61" i="12"/>
  <c r="AG96" i="12" s="1"/>
  <c r="AD61" i="12"/>
  <c r="O62" i="12"/>
  <c r="AD62" i="12"/>
  <c r="O63" i="12"/>
  <c r="AG98" i="12" s="1"/>
  <c r="AD63" i="12"/>
  <c r="O64" i="12"/>
  <c r="AD64" i="12"/>
  <c r="O65" i="12"/>
  <c r="AG100" i="12" s="1"/>
  <c r="AD65" i="12"/>
  <c r="O66" i="12"/>
  <c r="AD66" i="12"/>
  <c r="O67" i="12"/>
  <c r="AG102" i="12" s="1"/>
  <c r="AD67" i="12"/>
  <c r="O68" i="12"/>
  <c r="AD68" i="12"/>
  <c r="B70" i="12"/>
  <c r="BJ81" i="12" s="1"/>
  <c r="C70" i="12"/>
  <c r="D70" i="12"/>
  <c r="E70" i="12"/>
  <c r="F70" i="12"/>
  <c r="BK81" i="12" s="1"/>
  <c r="G70" i="12"/>
  <c r="H70" i="12"/>
  <c r="I70" i="12"/>
  <c r="J70" i="12"/>
  <c r="BL81" i="12" s="1"/>
  <c r="K70" i="12"/>
  <c r="L70" i="12"/>
  <c r="M70" i="12"/>
  <c r="N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B71" i="12"/>
  <c r="C71" i="12"/>
  <c r="D71" i="12"/>
  <c r="E71" i="12"/>
  <c r="BL82" i="12" s="1"/>
  <c r="F71" i="12"/>
  <c r="G71" i="12"/>
  <c r="H71" i="12"/>
  <c r="I71" i="12"/>
  <c r="J71" i="12"/>
  <c r="K71" i="12"/>
  <c r="L71" i="12"/>
  <c r="M71" i="12"/>
  <c r="BK82" i="12" s="1"/>
  <c r="N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B72" i="12"/>
  <c r="C72" i="12"/>
  <c r="D72" i="12"/>
  <c r="BK83" i="12" s="1"/>
  <c r="E72" i="12"/>
  <c r="F72" i="12"/>
  <c r="G72" i="12"/>
  <c r="H72" i="12"/>
  <c r="I72" i="12"/>
  <c r="J72" i="12"/>
  <c r="K72" i="12"/>
  <c r="L72" i="12"/>
  <c r="M72" i="12"/>
  <c r="N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B73" i="12"/>
  <c r="C73" i="12"/>
  <c r="D73" i="12"/>
  <c r="E73" i="12"/>
  <c r="BL84" i="12" s="1"/>
  <c r="F73" i="12"/>
  <c r="G73" i="12"/>
  <c r="H73" i="12"/>
  <c r="I73" i="12"/>
  <c r="J73" i="12"/>
  <c r="K73" i="12"/>
  <c r="L73" i="12"/>
  <c r="M73" i="12"/>
  <c r="N73" i="12"/>
  <c r="R73" i="12"/>
  <c r="S73" i="12"/>
  <c r="T73" i="12"/>
  <c r="U73" i="12"/>
  <c r="V73" i="12"/>
  <c r="W73" i="12"/>
  <c r="X73" i="12"/>
  <c r="BA82" i="12" s="1"/>
  <c r="Y73" i="12"/>
  <c r="Z73" i="12"/>
  <c r="AA73" i="12"/>
  <c r="AB73" i="12"/>
  <c r="AC73" i="12"/>
  <c r="AX74" i="12"/>
  <c r="C76" i="12"/>
  <c r="S76" i="12"/>
  <c r="AH76" i="12"/>
  <c r="AS76" i="12"/>
  <c r="BB76" i="12"/>
  <c r="BJ76" i="12"/>
  <c r="A78" i="12"/>
  <c r="A148" i="12" s="1"/>
  <c r="Q78" i="12"/>
  <c r="AG78" i="12"/>
  <c r="AH78" i="12" s="1"/>
  <c r="AR78" i="12"/>
  <c r="AS78" i="12"/>
  <c r="AT78" i="12" s="1"/>
  <c r="BA78" i="12"/>
  <c r="BB78" i="12" s="1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R79" i="12"/>
  <c r="O80" i="12"/>
  <c r="AH10" i="12" s="1"/>
  <c r="AD80" i="12"/>
  <c r="AJ80" i="12"/>
  <c r="AK80" i="12"/>
  <c r="AL80" i="12"/>
  <c r="AM80" i="12"/>
  <c r="AZ80" i="12"/>
  <c r="BD80" i="12"/>
  <c r="BE80" i="12"/>
  <c r="BF80" i="12"/>
  <c r="BG80" i="12"/>
  <c r="BI80" i="12"/>
  <c r="O81" i="12"/>
  <c r="AH11" i="12" s="1"/>
  <c r="AD81" i="12"/>
  <c r="AG81" i="12"/>
  <c r="AJ81" i="12"/>
  <c r="AK81" i="12"/>
  <c r="AL81" i="12"/>
  <c r="AM81" i="12"/>
  <c r="BD81" i="12"/>
  <c r="BE81" i="12"/>
  <c r="BF81" i="12"/>
  <c r="BG81" i="12"/>
  <c r="O82" i="12"/>
  <c r="AH12" i="12" s="1"/>
  <c r="AD82" i="12"/>
  <c r="AJ82" i="12"/>
  <c r="AK82" i="12"/>
  <c r="AL82" i="12"/>
  <c r="AM82" i="12"/>
  <c r="AZ82" i="12"/>
  <c r="BD82" i="12"/>
  <c r="BE82" i="12"/>
  <c r="BF82" i="12"/>
  <c r="BG82" i="12"/>
  <c r="BJ82" i="12"/>
  <c r="O83" i="12"/>
  <c r="AH13" i="12" s="1"/>
  <c r="AD83" i="12"/>
  <c r="AG83" i="12"/>
  <c r="AJ83" i="12"/>
  <c r="AK83" i="12"/>
  <c r="AL83" i="12"/>
  <c r="AM83" i="12"/>
  <c r="AZ83" i="12"/>
  <c r="BD83" i="12"/>
  <c r="BE83" i="12"/>
  <c r="BE85" i="12" s="1"/>
  <c r="BF83" i="12"/>
  <c r="BG83" i="12"/>
  <c r="BJ83" i="12"/>
  <c r="BL83" i="12"/>
  <c r="O84" i="12"/>
  <c r="AH14" i="12" s="1"/>
  <c r="AD84" i="12"/>
  <c r="AJ84" i="12"/>
  <c r="AK84" i="12"/>
  <c r="AL84" i="12"/>
  <c r="AM84" i="12"/>
  <c r="BJ84" i="12"/>
  <c r="O85" i="12"/>
  <c r="AH15" i="12" s="1"/>
  <c r="AD85" i="12"/>
  <c r="AJ85" i="12"/>
  <c r="AK85" i="12"/>
  <c r="AL85" i="12"/>
  <c r="AM85" i="12"/>
  <c r="BI85" i="12"/>
  <c r="O86" i="12"/>
  <c r="AH16" i="12" s="1"/>
  <c r="AD86" i="12"/>
  <c r="AJ86" i="12"/>
  <c r="AK86" i="12"/>
  <c r="AL86" i="12"/>
  <c r="AM86" i="12"/>
  <c r="O87" i="12"/>
  <c r="AH17" i="12" s="1"/>
  <c r="AD87" i="12"/>
  <c r="AG87" i="12"/>
  <c r="AJ87" i="12"/>
  <c r="AK87" i="12"/>
  <c r="AL87" i="12"/>
  <c r="AM87" i="12"/>
  <c r="O88" i="12"/>
  <c r="AH18" i="12" s="1"/>
  <c r="AD88" i="12"/>
  <c r="AJ88" i="12"/>
  <c r="AK88" i="12"/>
  <c r="AL88" i="12"/>
  <c r="AM88" i="12"/>
  <c r="O89" i="12"/>
  <c r="AD89" i="12"/>
  <c r="AG89" i="12"/>
  <c r="AJ89" i="12"/>
  <c r="AK89" i="12"/>
  <c r="AL89" i="12"/>
  <c r="AM89" i="12"/>
  <c r="O90" i="12"/>
  <c r="AH20" i="12" s="1"/>
  <c r="AD90" i="12"/>
  <c r="AJ90" i="12"/>
  <c r="AK90" i="12"/>
  <c r="AL90" i="12"/>
  <c r="AM90" i="12"/>
  <c r="BI90" i="12"/>
  <c r="O91" i="12"/>
  <c r="AH21" i="12" s="1"/>
  <c r="AD91" i="12"/>
  <c r="AJ91" i="12"/>
  <c r="AK91" i="12"/>
  <c r="AL91" i="12"/>
  <c r="AM91" i="12"/>
  <c r="O92" i="12"/>
  <c r="AH22" i="12" s="1"/>
  <c r="AD92" i="12"/>
  <c r="AG92" i="12"/>
  <c r="AJ92" i="12"/>
  <c r="AK92" i="12"/>
  <c r="AL92" i="12"/>
  <c r="AM92" i="12"/>
  <c r="AM106" i="12" s="1"/>
  <c r="O93" i="12"/>
  <c r="AH23" i="12" s="1"/>
  <c r="AD93" i="12"/>
  <c r="AG93" i="12"/>
  <c r="AJ93" i="12"/>
  <c r="AK93" i="12"/>
  <c r="AL93" i="12"/>
  <c r="AM93" i="12"/>
  <c r="O94" i="12"/>
  <c r="AH24" i="12" s="1"/>
  <c r="AD94" i="12"/>
  <c r="AJ94" i="12"/>
  <c r="AK94" i="12"/>
  <c r="AL94" i="12"/>
  <c r="AM94" i="12"/>
  <c r="O95" i="12"/>
  <c r="AH25" i="12" s="1"/>
  <c r="AD95" i="12"/>
  <c r="AJ95" i="12"/>
  <c r="AK95" i="12"/>
  <c r="AL95" i="12"/>
  <c r="AM95" i="12"/>
  <c r="BI95" i="12"/>
  <c r="BI100" i="12" s="1"/>
  <c r="BI105" i="12" s="1"/>
  <c r="BI110" i="12" s="1"/>
  <c r="O96" i="12"/>
  <c r="AH26" i="12" s="1"/>
  <c r="AD96" i="12"/>
  <c r="AJ96" i="12"/>
  <c r="AK96" i="12"/>
  <c r="AL96" i="12"/>
  <c r="AM96" i="12"/>
  <c r="BJ96" i="12"/>
  <c r="BK96" i="12"/>
  <c r="BL96" i="12"/>
  <c r="O97" i="12"/>
  <c r="AH27" i="12" s="1"/>
  <c r="AD97" i="12"/>
  <c r="AG97" i="12"/>
  <c r="AJ97" i="12"/>
  <c r="AK97" i="12"/>
  <c r="AL97" i="12"/>
  <c r="AM97" i="12"/>
  <c r="BJ97" i="12"/>
  <c r="BK97" i="12"/>
  <c r="BL97" i="12"/>
  <c r="O98" i="12"/>
  <c r="AH28" i="12" s="1"/>
  <c r="AD98" i="12"/>
  <c r="AJ98" i="12"/>
  <c r="AK98" i="12"/>
  <c r="AL98" i="12"/>
  <c r="AM98" i="12"/>
  <c r="BJ98" i="12"/>
  <c r="BK98" i="12"/>
  <c r="BL98" i="12"/>
  <c r="O99" i="12"/>
  <c r="AH29" i="12" s="1"/>
  <c r="AD99" i="12"/>
  <c r="AG99" i="12"/>
  <c r="AJ99" i="12"/>
  <c r="AK99" i="12"/>
  <c r="AL99" i="12"/>
  <c r="AM99" i="12"/>
  <c r="BJ99" i="12"/>
  <c r="BK99" i="12"/>
  <c r="BL99" i="12"/>
  <c r="O100" i="12"/>
  <c r="AH30" i="12" s="1"/>
  <c r="AD100" i="12"/>
  <c r="AJ100" i="12"/>
  <c r="AK100" i="12"/>
  <c r="AL100" i="12"/>
  <c r="AM100" i="12"/>
  <c r="O101" i="12"/>
  <c r="AH31" i="12" s="1"/>
  <c r="AD101" i="12"/>
  <c r="AG101" i="12"/>
  <c r="AJ101" i="12"/>
  <c r="AK101" i="12"/>
  <c r="AL101" i="12"/>
  <c r="AM101" i="12"/>
  <c r="BJ101" i="12"/>
  <c r="BK101" i="12"/>
  <c r="BL101" i="12"/>
  <c r="O102" i="12"/>
  <c r="AH32" i="12" s="1"/>
  <c r="AD102" i="12"/>
  <c r="AJ102" i="12"/>
  <c r="AK102" i="12"/>
  <c r="AL102" i="12"/>
  <c r="AM102" i="12"/>
  <c r="BJ102" i="12"/>
  <c r="BK102" i="12"/>
  <c r="BL102" i="12"/>
  <c r="O103" i="12"/>
  <c r="AH33" i="12" s="1"/>
  <c r="AD103" i="12"/>
  <c r="AG103" i="12"/>
  <c r="AJ103" i="12"/>
  <c r="AK103" i="12"/>
  <c r="AL103" i="12"/>
  <c r="AM103" i="12"/>
  <c r="BJ103" i="12"/>
  <c r="BK103" i="12"/>
  <c r="BL103" i="12"/>
  <c r="BM103" i="12"/>
  <c r="BJ104" i="12"/>
  <c r="BK104" i="12"/>
  <c r="BL104" i="12"/>
  <c r="BM104" i="12"/>
  <c r="B105" i="12"/>
  <c r="BJ16" i="12" s="1"/>
  <c r="C105" i="12"/>
  <c r="D105" i="12"/>
  <c r="E105" i="12"/>
  <c r="F105" i="12"/>
  <c r="G105" i="12"/>
  <c r="H105" i="12"/>
  <c r="I105" i="12"/>
  <c r="J105" i="12"/>
  <c r="K105" i="12"/>
  <c r="L105" i="12"/>
  <c r="M105" i="12"/>
  <c r="N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K105" i="12"/>
  <c r="B106" i="12"/>
  <c r="BJ17" i="12" s="1"/>
  <c r="C106" i="12"/>
  <c r="D106" i="12"/>
  <c r="E106" i="12"/>
  <c r="F106" i="12"/>
  <c r="G106" i="12"/>
  <c r="H106" i="12"/>
  <c r="I106" i="12"/>
  <c r="J106" i="12"/>
  <c r="K106" i="12"/>
  <c r="L106" i="12"/>
  <c r="M106" i="12"/>
  <c r="N106" i="12"/>
  <c r="R106" i="12"/>
  <c r="S106" i="12"/>
  <c r="T106" i="12"/>
  <c r="U106" i="12"/>
  <c r="V106" i="12"/>
  <c r="W106" i="12"/>
  <c r="X106" i="12"/>
  <c r="Y106" i="12"/>
  <c r="Z106" i="12"/>
  <c r="AA106" i="12"/>
  <c r="AB106" i="12"/>
  <c r="AC106" i="12"/>
  <c r="BJ106" i="12"/>
  <c r="BK106" i="12"/>
  <c r="BL106" i="12"/>
  <c r="B107" i="12"/>
  <c r="BJ18" i="12" s="1"/>
  <c r="C107" i="12"/>
  <c r="D107" i="12"/>
  <c r="E107" i="12"/>
  <c r="F107" i="12"/>
  <c r="G107" i="12"/>
  <c r="H107" i="12"/>
  <c r="I107" i="12"/>
  <c r="J107" i="12"/>
  <c r="K107" i="12"/>
  <c r="L107" i="12"/>
  <c r="M107" i="12"/>
  <c r="N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J107" i="12"/>
  <c r="BJ107" i="12"/>
  <c r="BK107" i="12"/>
  <c r="BL107" i="12"/>
  <c r="B108" i="12"/>
  <c r="BJ19" i="12" s="1"/>
  <c r="C108" i="12"/>
  <c r="D108" i="12"/>
  <c r="E108" i="12"/>
  <c r="F108" i="12"/>
  <c r="G108" i="12"/>
  <c r="H108" i="12"/>
  <c r="I108" i="12"/>
  <c r="J108" i="12"/>
  <c r="K108" i="12"/>
  <c r="L108" i="12"/>
  <c r="M108" i="12"/>
  <c r="N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K108" i="12"/>
  <c r="BJ108" i="12"/>
  <c r="BK108" i="12"/>
  <c r="BL108" i="12"/>
  <c r="AX109" i="12"/>
  <c r="BJ109" i="12"/>
  <c r="BK109" i="12"/>
  <c r="BL109" i="12"/>
  <c r="C111" i="12"/>
  <c r="S111" i="12"/>
  <c r="BJ111" i="12"/>
  <c r="BK111" i="12"/>
  <c r="BL111" i="12"/>
  <c r="BJ112" i="12"/>
  <c r="BK112" i="12"/>
  <c r="BL112" i="12"/>
  <c r="A113" i="12"/>
  <c r="Q113" i="12"/>
  <c r="AR113" i="12"/>
  <c r="AS113" i="12" s="1"/>
  <c r="BJ113" i="12"/>
  <c r="BK113" i="12"/>
  <c r="BL113" i="12"/>
  <c r="R114" i="12"/>
  <c r="S114" i="12"/>
  <c r="T114" i="12"/>
  <c r="U114" i="12"/>
  <c r="V114" i="12"/>
  <c r="W114" i="12"/>
  <c r="X114" i="12"/>
  <c r="Y114" i="12"/>
  <c r="Z114" i="12"/>
  <c r="AA114" i="12"/>
  <c r="AB114" i="12"/>
  <c r="AC114" i="12"/>
  <c r="BJ114" i="12"/>
  <c r="BK114" i="12"/>
  <c r="BL114" i="12"/>
  <c r="O115" i="12"/>
  <c r="AH80" i="12" s="1"/>
  <c r="AD115" i="12"/>
  <c r="O116" i="12"/>
  <c r="AH81" i="12" s="1"/>
  <c r="AD116" i="12"/>
  <c r="O117" i="12"/>
  <c r="AH82" i="12" s="1"/>
  <c r="AD117" i="12"/>
  <c r="O118" i="12"/>
  <c r="AH83" i="12" s="1"/>
  <c r="AD118" i="12"/>
  <c r="O119" i="12"/>
  <c r="AH84" i="12" s="1"/>
  <c r="AD119" i="12"/>
  <c r="O120" i="12"/>
  <c r="AH85" i="12" s="1"/>
  <c r="AD120" i="12"/>
  <c r="O121" i="12"/>
  <c r="AH86" i="12" s="1"/>
  <c r="AD121" i="12"/>
  <c r="O122" i="12"/>
  <c r="AH87" i="12" s="1"/>
  <c r="AD122" i="12"/>
  <c r="O123" i="12"/>
  <c r="AH88" i="12" s="1"/>
  <c r="AD123" i="12"/>
  <c r="O124" i="12"/>
  <c r="AH89" i="12" s="1"/>
  <c r="AD124" i="12"/>
  <c r="O125" i="12"/>
  <c r="AH90" i="12" s="1"/>
  <c r="AD125" i="12"/>
  <c r="O126" i="12"/>
  <c r="AH91" i="12" s="1"/>
  <c r="AD126" i="12"/>
  <c r="O127" i="12"/>
  <c r="AH92" i="12" s="1"/>
  <c r="AD127" i="12"/>
  <c r="O128" i="12"/>
  <c r="AH93" i="12" s="1"/>
  <c r="AD128" i="12"/>
  <c r="O129" i="12"/>
  <c r="AH94" i="12" s="1"/>
  <c r="AD129" i="12"/>
  <c r="O130" i="12"/>
  <c r="AH95" i="12" s="1"/>
  <c r="AD130" i="12"/>
  <c r="O131" i="12"/>
  <c r="AH96" i="12" s="1"/>
  <c r="AD131" i="12"/>
  <c r="O132" i="12"/>
  <c r="AH97" i="12" s="1"/>
  <c r="AD132" i="12"/>
  <c r="O133" i="12"/>
  <c r="AH98" i="12" s="1"/>
  <c r="AD133" i="12"/>
  <c r="O134" i="12"/>
  <c r="AH99" i="12" s="1"/>
  <c r="AD134" i="12"/>
  <c r="O135" i="12"/>
  <c r="AH100" i="12" s="1"/>
  <c r="AD135" i="12"/>
  <c r="O136" i="12"/>
  <c r="AH101" i="12" s="1"/>
  <c r="AD136" i="12"/>
  <c r="O137" i="12"/>
  <c r="AH102" i="12" s="1"/>
  <c r="AD137" i="12"/>
  <c r="O138" i="12"/>
  <c r="AH103" i="12" s="1"/>
  <c r="AD138" i="12"/>
  <c r="B140" i="12"/>
  <c r="BJ86" i="12" s="1"/>
  <c r="C140" i="12"/>
  <c r="D140" i="12"/>
  <c r="E140" i="12"/>
  <c r="F140" i="12"/>
  <c r="G140" i="12"/>
  <c r="H140" i="12"/>
  <c r="I140" i="12"/>
  <c r="J140" i="12"/>
  <c r="K140" i="12"/>
  <c r="L140" i="12"/>
  <c r="M140" i="12"/>
  <c r="N140" i="12"/>
  <c r="R140" i="12"/>
  <c r="S140" i="12"/>
  <c r="T140" i="12"/>
  <c r="U140" i="12"/>
  <c r="V140" i="12"/>
  <c r="W140" i="12"/>
  <c r="X140" i="12"/>
  <c r="Y140" i="12"/>
  <c r="Z140" i="12"/>
  <c r="AA140" i="12"/>
  <c r="AB140" i="12"/>
  <c r="AC140" i="12"/>
  <c r="AD140" i="12"/>
  <c r="B141" i="12"/>
  <c r="BJ87" i="12" s="1"/>
  <c r="C141" i="12"/>
  <c r="D141" i="12"/>
  <c r="E141" i="12"/>
  <c r="F141" i="12"/>
  <c r="G141" i="12"/>
  <c r="H141" i="12"/>
  <c r="I141" i="12"/>
  <c r="J141" i="12"/>
  <c r="K141" i="12"/>
  <c r="L141" i="12"/>
  <c r="M141" i="12"/>
  <c r="N141" i="12"/>
  <c r="R141" i="12"/>
  <c r="S141" i="12"/>
  <c r="T141" i="12"/>
  <c r="U141" i="12"/>
  <c r="V141" i="12"/>
  <c r="W141" i="12"/>
  <c r="X141" i="12"/>
  <c r="Y141" i="12"/>
  <c r="Z141" i="12"/>
  <c r="AA141" i="12"/>
  <c r="AB141" i="12"/>
  <c r="AC141" i="12"/>
  <c r="B142" i="12"/>
  <c r="BJ88" i="12" s="1"/>
  <c r="C142" i="12"/>
  <c r="D142" i="12"/>
  <c r="E142" i="12"/>
  <c r="F142" i="12"/>
  <c r="G142" i="12"/>
  <c r="H142" i="12"/>
  <c r="I142" i="12"/>
  <c r="J142" i="12"/>
  <c r="K142" i="12"/>
  <c r="L142" i="12"/>
  <c r="M142" i="12"/>
  <c r="N142" i="12"/>
  <c r="R142" i="12"/>
  <c r="S142" i="12"/>
  <c r="T142" i="12"/>
  <c r="U142" i="12"/>
  <c r="V142" i="12"/>
  <c r="W142" i="12"/>
  <c r="X142" i="12"/>
  <c r="Y142" i="12"/>
  <c r="Z142" i="12"/>
  <c r="AA142" i="12"/>
  <c r="AB142" i="12"/>
  <c r="AC142" i="12"/>
  <c r="B143" i="12"/>
  <c r="BJ89" i="12" s="1"/>
  <c r="C143" i="12"/>
  <c r="D143" i="12"/>
  <c r="E143" i="12"/>
  <c r="F143" i="12"/>
  <c r="G143" i="12"/>
  <c r="H143" i="12"/>
  <c r="I143" i="12"/>
  <c r="J143" i="12"/>
  <c r="K143" i="12"/>
  <c r="L143" i="12"/>
  <c r="M143" i="12"/>
  <c r="N143" i="12"/>
  <c r="O143" i="12"/>
  <c r="R143" i="12"/>
  <c r="S143" i="12"/>
  <c r="T143" i="12"/>
  <c r="U143" i="12"/>
  <c r="V143" i="12"/>
  <c r="W143" i="12"/>
  <c r="X143" i="12"/>
  <c r="Y143" i="12"/>
  <c r="Z143" i="12"/>
  <c r="AA143" i="12"/>
  <c r="AB143" i="12"/>
  <c r="AC143" i="12"/>
  <c r="AX144" i="12"/>
  <c r="C146" i="12"/>
  <c r="S146" i="12"/>
  <c r="Q148" i="12"/>
  <c r="R149" i="12"/>
  <c r="S149" i="12"/>
  <c r="T149" i="12"/>
  <c r="U149" i="12"/>
  <c r="V149" i="12"/>
  <c r="W149" i="12"/>
  <c r="X149" i="12"/>
  <c r="Y149" i="12"/>
  <c r="Z149" i="12"/>
  <c r="AA149" i="12"/>
  <c r="AB149" i="12"/>
  <c r="AC149" i="12"/>
  <c r="O150" i="12"/>
  <c r="AI10" i="12" s="1"/>
  <c r="AD150" i="12"/>
  <c r="O151" i="12"/>
  <c r="AI11" i="12" s="1"/>
  <c r="AD151" i="12"/>
  <c r="O152" i="12"/>
  <c r="AI12" i="12" s="1"/>
  <c r="AD152" i="12"/>
  <c r="O153" i="12"/>
  <c r="AI13" i="12" s="1"/>
  <c r="AD153" i="12"/>
  <c r="O154" i="12"/>
  <c r="AI14" i="12" s="1"/>
  <c r="AD154" i="12"/>
  <c r="O155" i="12"/>
  <c r="AI15" i="12" s="1"/>
  <c r="AD155" i="12"/>
  <c r="O156" i="12"/>
  <c r="AI16" i="12" s="1"/>
  <c r="AD156" i="12"/>
  <c r="O157" i="12"/>
  <c r="AI17" i="12" s="1"/>
  <c r="AD157" i="12"/>
  <c r="O158" i="12"/>
  <c r="AI18" i="12" s="1"/>
  <c r="AD158" i="12"/>
  <c r="O159" i="12"/>
  <c r="AI19" i="12" s="1"/>
  <c r="AD159" i="12"/>
  <c r="O160" i="12"/>
  <c r="AI20" i="12" s="1"/>
  <c r="AD160" i="12"/>
  <c r="O161" i="12"/>
  <c r="AI21" i="12" s="1"/>
  <c r="AD161" i="12"/>
  <c r="O162" i="12"/>
  <c r="AI22" i="12" s="1"/>
  <c r="AD162" i="12"/>
  <c r="O163" i="12"/>
  <c r="AI23" i="12" s="1"/>
  <c r="AD163" i="12"/>
  <c r="O164" i="12"/>
  <c r="AI24" i="12" s="1"/>
  <c r="AD164" i="12"/>
  <c r="O165" i="12"/>
  <c r="AI25" i="12" s="1"/>
  <c r="AD165" i="12"/>
  <c r="O166" i="12"/>
  <c r="AI26" i="12" s="1"/>
  <c r="AD166" i="12"/>
  <c r="O167" i="12"/>
  <c r="AI27" i="12" s="1"/>
  <c r="AD167" i="12"/>
  <c r="O168" i="12"/>
  <c r="AI28" i="12" s="1"/>
  <c r="AD168" i="12"/>
  <c r="O169" i="12"/>
  <c r="AI29" i="12" s="1"/>
  <c r="AD169" i="12"/>
  <c r="O170" i="12"/>
  <c r="AI30" i="12" s="1"/>
  <c r="AD170" i="12"/>
  <c r="O171" i="12"/>
  <c r="AI31" i="12" s="1"/>
  <c r="AD171" i="12"/>
  <c r="O172" i="12"/>
  <c r="AI32" i="12" s="1"/>
  <c r="AD172" i="12"/>
  <c r="O173" i="12"/>
  <c r="AI33" i="12" s="1"/>
  <c r="AD173" i="12"/>
  <c r="B175" i="12"/>
  <c r="BJ21" i="12" s="1"/>
  <c r="C175" i="12"/>
  <c r="D175" i="12"/>
  <c r="E175" i="12"/>
  <c r="F175" i="12"/>
  <c r="G175" i="12"/>
  <c r="H175" i="12"/>
  <c r="I175" i="12"/>
  <c r="J175" i="12"/>
  <c r="K175" i="12"/>
  <c r="L175" i="12"/>
  <c r="M175" i="12"/>
  <c r="N175" i="12"/>
  <c r="O175" i="12"/>
  <c r="R175" i="12"/>
  <c r="S175" i="12"/>
  <c r="T175" i="12"/>
  <c r="U175" i="12"/>
  <c r="V175" i="12"/>
  <c r="W175" i="12"/>
  <c r="X175" i="12"/>
  <c r="Y175" i="12"/>
  <c r="Z175" i="12"/>
  <c r="AA175" i="12"/>
  <c r="AB175" i="12"/>
  <c r="AC175" i="12"/>
  <c r="B176" i="12"/>
  <c r="BJ22" i="12" s="1"/>
  <c r="C176" i="12"/>
  <c r="D176" i="12"/>
  <c r="E176" i="12"/>
  <c r="F176" i="12"/>
  <c r="G176" i="12"/>
  <c r="H176" i="12"/>
  <c r="I176" i="12"/>
  <c r="J176" i="12"/>
  <c r="K176" i="12"/>
  <c r="L176" i="12"/>
  <c r="M176" i="12"/>
  <c r="N176" i="12"/>
  <c r="R176" i="12"/>
  <c r="S176" i="12"/>
  <c r="T176" i="12"/>
  <c r="U176" i="12"/>
  <c r="V176" i="12"/>
  <c r="W176" i="12"/>
  <c r="X176" i="12"/>
  <c r="Y176" i="12"/>
  <c r="Z176" i="12"/>
  <c r="AA176" i="12"/>
  <c r="AB176" i="12"/>
  <c r="AC176" i="12"/>
  <c r="B177" i="12"/>
  <c r="BJ23" i="12" s="1"/>
  <c r="C177" i="12"/>
  <c r="D177" i="12"/>
  <c r="E177" i="12"/>
  <c r="F177" i="12"/>
  <c r="G177" i="12"/>
  <c r="H177" i="12"/>
  <c r="I177" i="12"/>
  <c r="J177" i="12"/>
  <c r="K177" i="12"/>
  <c r="L177" i="12"/>
  <c r="M177" i="12"/>
  <c r="N177" i="12"/>
  <c r="O177" i="12"/>
  <c r="R177" i="12"/>
  <c r="S177" i="12"/>
  <c r="T177" i="12"/>
  <c r="U177" i="12"/>
  <c r="V177" i="12"/>
  <c r="W177" i="12"/>
  <c r="X177" i="12"/>
  <c r="Y177" i="12"/>
  <c r="Z177" i="12"/>
  <c r="AA177" i="12"/>
  <c r="AB177" i="12"/>
  <c r="AC177" i="12"/>
  <c r="B178" i="12"/>
  <c r="BJ24" i="12" s="1"/>
  <c r="C178" i="12"/>
  <c r="D178" i="12"/>
  <c r="E178" i="12"/>
  <c r="F178" i="12"/>
  <c r="G178" i="12"/>
  <c r="H178" i="12"/>
  <c r="I178" i="12"/>
  <c r="J178" i="12"/>
  <c r="K178" i="12"/>
  <c r="L178" i="12"/>
  <c r="M178" i="12"/>
  <c r="N178" i="12"/>
  <c r="O178" i="12"/>
  <c r="R178" i="12"/>
  <c r="S178" i="12"/>
  <c r="T178" i="12"/>
  <c r="U178" i="12"/>
  <c r="V178" i="12"/>
  <c r="W178" i="12"/>
  <c r="X178" i="12"/>
  <c r="Y178" i="12"/>
  <c r="Z178" i="12"/>
  <c r="AA178" i="12"/>
  <c r="AB178" i="12"/>
  <c r="AC178" i="12"/>
  <c r="AD178" i="12"/>
  <c r="C181" i="12"/>
  <c r="S181" i="12"/>
  <c r="A183" i="12"/>
  <c r="Q183" i="12"/>
  <c r="R184" i="12"/>
  <c r="S184" i="12"/>
  <c r="T184" i="12"/>
  <c r="U184" i="12"/>
  <c r="V184" i="12"/>
  <c r="W184" i="12"/>
  <c r="X184" i="12"/>
  <c r="Y184" i="12"/>
  <c r="Z184" i="12"/>
  <c r="AA184" i="12"/>
  <c r="AB184" i="12"/>
  <c r="AC184" i="12"/>
  <c r="O185" i="12"/>
  <c r="AI80" i="12" s="1"/>
  <c r="AD185" i="12"/>
  <c r="O186" i="12"/>
  <c r="AI81" i="12" s="1"/>
  <c r="AD186" i="12"/>
  <c r="O187" i="12"/>
  <c r="AI82" i="12" s="1"/>
  <c r="AD187" i="12"/>
  <c r="O188" i="12"/>
  <c r="AI83" i="12" s="1"/>
  <c r="AD188" i="12"/>
  <c r="O189" i="12"/>
  <c r="AI84" i="12" s="1"/>
  <c r="AD189" i="12"/>
  <c r="O190" i="12"/>
  <c r="AI85" i="12" s="1"/>
  <c r="AD190" i="12"/>
  <c r="O191" i="12"/>
  <c r="AI86" i="12" s="1"/>
  <c r="AD191" i="12"/>
  <c r="O192" i="12"/>
  <c r="AI87" i="12" s="1"/>
  <c r="AD192" i="12"/>
  <c r="O193" i="12"/>
  <c r="AI88" i="12" s="1"/>
  <c r="AD193" i="12"/>
  <c r="O194" i="12"/>
  <c r="AI89" i="12" s="1"/>
  <c r="AD194" i="12"/>
  <c r="O195" i="12"/>
  <c r="AI90" i="12" s="1"/>
  <c r="AD195" i="12"/>
  <c r="O196" i="12"/>
  <c r="AI91" i="12" s="1"/>
  <c r="AD196" i="12"/>
  <c r="O197" i="12"/>
  <c r="AI92" i="12" s="1"/>
  <c r="AD197" i="12"/>
  <c r="O198" i="12"/>
  <c r="AI93" i="12" s="1"/>
  <c r="AD198" i="12"/>
  <c r="O199" i="12"/>
  <c r="AI94" i="12" s="1"/>
  <c r="AD199" i="12"/>
  <c r="O200" i="12"/>
  <c r="AI95" i="12" s="1"/>
  <c r="AD200" i="12"/>
  <c r="O201" i="12"/>
  <c r="AI96" i="12" s="1"/>
  <c r="AD201" i="12"/>
  <c r="O202" i="12"/>
  <c r="AI97" i="12" s="1"/>
  <c r="AD202" i="12"/>
  <c r="O203" i="12"/>
  <c r="AI98" i="12" s="1"/>
  <c r="AD203" i="12"/>
  <c r="O204" i="12"/>
  <c r="AI99" i="12" s="1"/>
  <c r="AD204" i="12"/>
  <c r="O205" i="12"/>
  <c r="AI100" i="12" s="1"/>
  <c r="AD205" i="12"/>
  <c r="O206" i="12"/>
  <c r="AI101" i="12" s="1"/>
  <c r="AD206" i="12"/>
  <c r="O207" i="12"/>
  <c r="AI102" i="12" s="1"/>
  <c r="AD207" i="12"/>
  <c r="O208" i="12"/>
  <c r="AI103" i="12" s="1"/>
  <c r="AD208" i="12"/>
  <c r="B210" i="12"/>
  <c r="BJ91" i="12" s="1"/>
  <c r="C210" i="12"/>
  <c r="D210" i="12"/>
  <c r="E210" i="12"/>
  <c r="F210" i="12"/>
  <c r="G210" i="12"/>
  <c r="H210" i="12"/>
  <c r="I210" i="12"/>
  <c r="J210" i="12"/>
  <c r="K210" i="12"/>
  <c r="L210" i="12"/>
  <c r="M210" i="12"/>
  <c r="N210" i="12"/>
  <c r="R210" i="12"/>
  <c r="S210" i="12"/>
  <c r="T210" i="12"/>
  <c r="U210" i="12"/>
  <c r="V210" i="12"/>
  <c r="W210" i="12"/>
  <c r="X210" i="12"/>
  <c r="Y210" i="12"/>
  <c r="Z210" i="12"/>
  <c r="AA210" i="12"/>
  <c r="AB210" i="12"/>
  <c r="AC210" i="12"/>
  <c r="B211" i="12"/>
  <c r="BJ92" i="12" s="1"/>
  <c r="C211" i="12"/>
  <c r="D211" i="12"/>
  <c r="E211" i="12"/>
  <c r="F211" i="12"/>
  <c r="G211" i="12"/>
  <c r="H211" i="12"/>
  <c r="I211" i="12"/>
  <c r="J211" i="12"/>
  <c r="K211" i="12"/>
  <c r="L211" i="12"/>
  <c r="M211" i="12"/>
  <c r="N211" i="12"/>
  <c r="O211" i="12"/>
  <c r="R211" i="12"/>
  <c r="S211" i="12"/>
  <c r="T211" i="12"/>
  <c r="U211" i="12"/>
  <c r="V211" i="12"/>
  <c r="W211" i="12"/>
  <c r="X211" i="12"/>
  <c r="Y211" i="12"/>
  <c r="Z211" i="12"/>
  <c r="AA211" i="12"/>
  <c r="AB211" i="12"/>
  <c r="AC211" i="12"/>
  <c r="AD211" i="12"/>
  <c r="B212" i="12"/>
  <c r="BJ93" i="12" s="1"/>
  <c r="C212" i="12"/>
  <c r="D212" i="12"/>
  <c r="E212" i="12"/>
  <c r="F212" i="12"/>
  <c r="G212" i="12"/>
  <c r="H212" i="12"/>
  <c r="I212" i="12"/>
  <c r="J212" i="12"/>
  <c r="K212" i="12"/>
  <c r="L212" i="12"/>
  <c r="M212" i="12"/>
  <c r="N212" i="12"/>
  <c r="R212" i="12"/>
  <c r="S212" i="12"/>
  <c r="T212" i="12"/>
  <c r="U212" i="12"/>
  <c r="V212" i="12"/>
  <c r="W212" i="12"/>
  <c r="X212" i="12"/>
  <c r="Y212" i="12"/>
  <c r="Z212" i="12"/>
  <c r="AA212" i="12"/>
  <c r="AB212" i="12"/>
  <c r="AC212" i="12"/>
  <c r="B213" i="12"/>
  <c r="BJ94" i="12" s="1"/>
  <c r="C213" i="12"/>
  <c r="D213" i="12"/>
  <c r="E213" i="12"/>
  <c r="F213" i="12"/>
  <c r="G213" i="12"/>
  <c r="H213" i="12"/>
  <c r="I213" i="12"/>
  <c r="J213" i="12"/>
  <c r="K213" i="12"/>
  <c r="L213" i="12"/>
  <c r="M213" i="12"/>
  <c r="N213" i="12"/>
  <c r="O213" i="12"/>
  <c r="R213" i="12"/>
  <c r="S213" i="12"/>
  <c r="T213" i="12"/>
  <c r="U213" i="12"/>
  <c r="V213" i="12"/>
  <c r="W213" i="12"/>
  <c r="X213" i="12"/>
  <c r="Y213" i="12"/>
  <c r="Z213" i="12"/>
  <c r="AA213" i="12"/>
  <c r="AB213" i="12"/>
  <c r="AC213" i="12"/>
  <c r="Q1" i="11"/>
  <c r="AF1" i="11"/>
  <c r="AQ1" i="11"/>
  <c r="AZ1" i="11"/>
  <c r="BI1" i="11"/>
  <c r="S6" i="11"/>
  <c r="AH6" i="11"/>
  <c r="AS6" i="11"/>
  <c r="BB6" i="11"/>
  <c r="BJ6" i="11"/>
  <c r="Q8" i="11"/>
  <c r="AG8" i="11"/>
  <c r="AH8" i="11" s="1"/>
  <c r="AR8" i="11"/>
  <c r="AS8" i="11" s="1"/>
  <c r="BA8" i="11"/>
  <c r="BB8" i="11" s="1"/>
  <c r="O10" i="11"/>
  <c r="AD10" i="11"/>
  <c r="AJ10" i="11"/>
  <c r="AK10" i="11"/>
  <c r="AL10" i="11"/>
  <c r="AM10" i="11"/>
  <c r="AZ10" i="11"/>
  <c r="BD10" i="11"/>
  <c r="BD15" i="11" s="1"/>
  <c r="BE10" i="11"/>
  <c r="BF10" i="11"/>
  <c r="BF15" i="11" s="1"/>
  <c r="BG10" i="11"/>
  <c r="BG15" i="11" s="1"/>
  <c r="BI10" i="11"/>
  <c r="BI15" i="11" s="1"/>
  <c r="BI20" i="11" s="1"/>
  <c r="BI25" i="11" s="1"/>
  <c r="O11" i="11"/>
  <c r="AD11" i="11"/>
  <c r="AG11" i="11"/>
  <c r="AJ11" i="11"/>
  <c r="AK11" i="11"/>
  <c r="AL11" i="11"/>
  <c r="AM11" i="11"/>
  <c r="AZ11" i="11"/>
  <c r="AZ81" i="11" s="1"/>
  <c r="BD11" i="11"/>
  <c r="BE11" i="11"/>
  <c r="BF11" i="11"/>
  <c r="BG11" i="11"/>
  <c r="O12" i="11"/>
  <c r="AD12" i="11"/>
  <c r="AG12" i="11"/>
  <c r="AJ12" i="11"/>
  <c r="AK12" i="11"/>
  <c r="AL12" i="11"/>
  <c r="AM12" i="11"/>
  <c r="AZ12" i="11"/>
  <c r="BD12" i="11"/>
  <c r="BE12" i="11"/>
  <c r="BF12" i="11"/>
  <c r="BG12" i="11"/>
  <c r="O13" i="11"/>
  <c r="AD13" i="11"/>
  <c r="AG13" i="11"/>
  <c r="AJ13" i="11"/>
  <c r="AK13" i="11"/>
  <c r="AL13" i="11"/>
  <c r="AM13" i="11"/>
  <c r="AZ13" i="11"/>
  <c r="AZ83" i="11" s="1"/>
  <c r="BD13" i="11"/>
  <c r="BE13" i="11"/>
  <c r="BF13" i="11"/>
  <c r="BG13" i="11"/>
  <c r="O14" i="11"/>
  <c r="AD14" i="11"/>
  <c r="AG14" i="11"/>
  <c r="AJ14" i="11"/>
  <c r="AK14" i="11"/>
  <c r="AL14" i="11"/>
  <c r="AM14" i="11"/>
  <c r="O15" i="11"/>
  <c r="AG15" i="11" s="1"/>
  <c r="AD15" i="11"/>
  <c r="AJ15" i="11"/>
  <c r="AK15" i="11"/>
  <c r="AL15" i="11"/>
  <c r="AM15" i="11"/>
  <c r="BE15" i="11"/>
  <c r="O16" i="11"/>
  <c r="AG16" i="11" s="1"/>
  <c r="AD16" i="11"/>
  <c r="AJ16" i="11"/>
  <c r="AK16" i="11"/>
  <c r="AL16" i="11"/>
  <c r="AM16" i="11"/>
  <c r="O17" i="11"/>
  <c r="AG17" i="11" s="1"/>
  <c r="AD17" i="11"/>
  <c r="AJ17" i="11"/>
  <c r="AK17" i="11"/>
  <c r="AL17" i="11"/>
  <c r="AL35" i="11" s="1"/>
  <c r="AM17" i="11"/>
  <c r="O18" i="11"/>
  <c r="AD18" i="11"/>
  <c r="AG18" i="11"/>
  <c r="AJ18" i="11"/>
  <c r="AK18" i="11"/>
  <c r="AL18" i="11"/>
  <c r="AM18" i="11"/>
  <c r="O19" i="11"/>
  <c r="AD19" i="11"/>
  <c r="AG19" i="11"/>
  <c r="AJ19" i="11"/>
  <c r="AK19" i="11"/>
  <c r="AL19" i="11"/>
  <c r="AM19" i="11"/>
  <c r="O20" i="11"/>
  <c r="AD20" i="11"/>
  <c r="AJ20" i="11"/>
  <c r="AK20" i="11"/>
  <c r="AL20" i="11"/>
  <c r="AM20" i="11"/>
  <c r="O21" i="11"/>
  <c r="AG21" i="11" s="1"/>
  <c r="AD21" i="11"/>
  <c r="AJ21" i="11"/>
  <c r="AK21" i="11"/>
  <c r="AL21" i="11"/>
  <c r="AM21" i="11"/>
  <c r="O22" i="11"/>
  <c r="AG22" i="11" s="1"/>
  <c r="AD22" i="11"/>
  <c r="AJ22" i="11"/>
  <c r="AK22" i="11"/>
  <c r="AL22" i="11"/>
  <c r="AM22" i="11"/>
  <c r="O23" i="11"/>
  <c r="AD23" i="11"/>
  <c r="AG23" i="11"/>
  <c r="AJ23" i="11"/>
  <c r="AK23" i="11"/>
  <c r="AL23" i="11"/>
  <c r="AM23" i="11"/>
  <c r="O24" i="11"/>
  <c r="AD24" i="11"/>
  <c r="AG24" i="11"/>
  <c r="AJ24" i="11"/>
  <c r="AK24" i="11"/>
  <c r="AL24" i="11"/>
  <c r="AM24" i="11"/>
  <c r="O25" i="11"/>
  <c r="AG25" i="11" s="1"/>
  <c r="AD25" i="11"/>
  <c r="AJ25" i="11"/>
  <c r="AK25" i="11"/>
  <c r="AL25" i="11"/>
  <c r="AM25" i="11"/>
  <c r="O26" i="11"/>
  <c r="AG26" i="11" s="1"/>
  <c r="AD26" i="11"/>
  <c r="AJ26" i="11"/>
  <c r="AK26" i="11"/>
  <c r="AL26" i="11"/>
  <c r="AM26" i="11"/>
  <c r="BJ26" i="11"/>
  <c r="BM26" i="11" s="1"/>
  <c r="BK26" i="11"/>
  <c r="BL26" i="11"/>
  <c r="O27" i="11"/>
  <c r="AG27" i="11" s="1"/>
  <c r="AD27" i="11"/>
  <c r="AJ27" i="11"/>
  <c r="AK27" i="11"/>
  <c r="AL27" i="11"/>
  <c r="AM27" i="11"/>
  <c r="BJ27" i="11"/>
  <c r="BK27" i="11"/>
  <c r="BL27" i="11"/>
  <c r="O28" i="11"/>
  <c r="AD28" i="11"/>
  <c r="AG28" i="11"/>
  <c r="AJ28" i="11"/>
  <c r="AK28" i="11"/>
  <c r="AL28" i="11"/>
  <c r="AM28" i="11"/>
  <c r="BJ28" i="11"/>
  <c r="BK28" i="11"/>
  <c r="BL28" i="11"/>
  <c r="O29" i="11"/>
  <c r="AG29" i="11" s="1"/>
  <c r="AD29" i="11"/>
  <c r="AJ29" i="11"/>
  <c r="AK29" i="11"/>
  <c r="AL29" i="11"/>
  <c r="AM29" i="11"/>
  <c r="BJ29" i="11"/>
  <c r="BK29" i="11"/>
  <c r="BL29" i="11"/>
  <c r="O30" i="11"/>
  <c r="AD30" i="11"/>
  <c r="AG30" i="11"/>
  <c r="AJ30" i="11"/>
  <c r="AK30" i="11"/>
  <c r="AL30" i="11"/>
  <c r="AM30" i="11"/>
  <c r="BI30" i="11"/>
  <c r="BI35" i="11" s="1"/>
  <c r="BI40" i="11" s="1"/>
  <c r="O31" i="11"/>
  <c r="AD31" i="11"/>
  <c r="AG31" i="11"/>
  <c r="AJ31" i="11"/>
  <c r="AK31" i="11"/>
  <c r="AL31" i="11"/>
  <c r="AM31" i="11"/>
  <c r="BJ31" i="11"/>
  <c r="BM31" i="11" s="1"/>
  <c r="BK31" i="11"/>
  <c r="BL31" i="11"/>
  <c r="O32" i="11"/>
  <c r="AG32" i="11" s="1"/>
  <c r="AD32" i="11"/>
  <c r="AJ32" i="11"/>
  <c r="AK32" i="11"/>
  <c r="AL32" i="11"/>
  <c r="AM32" i="11"/>
  <c r="BJ32" i="11"/>
  <c r="BK32" i="11"/>
  <c r="BL32" i="11"/>
  <c r="O33" i="11"/>
  <c r="AD33" i="11"/>
  <c r="AG33" i="11"/>
  <c r="AJ33" i="11"/>
  <c r="AK33" i="11"/>
  <c r="AL33" i="11"/>
  <c r="AM33" i="11"/>
  <c r="BJ33" i="11"/>
  <c r="BK33" i="11"/>
  <c r="BL33" i="11"/>
  <c r="BJ34" i="11"/>
  <c r="BK34" i="11"/>
  <c r="BL34" i="11"/>
  <c r="B35" i="11"/>
  <c r="BJ11" i="11" s="1"/>
  <c r="C35" i="11"/>
  <c r="D35" i="11"/>
  <c r="E35" i="11"/>
  <c r="F35" i="11"/>
  <c r="G35" i="11"/>
  <c r="H35" i="11"/>
  <c r="I35" i="11"/>
  <c r="J35" i="11"/>
  <c r="K35" i="11"/>
  <c r="L35" i="11"/>
  <c r="M35" i="11"/>
  <c r="N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B36" i="11"/>
  <c r="BJ12" i="11" s="1"/>
  <c r="C36" i="11"/>
  <c r="D36" i="11"/>
  <c r="E36" i="11"/>
  <c r="F36" i="11"/>
  <c r="G36" i="11"/>
  <c r="H36" i="11"/>
  <c r="I36" i="11"/>
  <c r="J36" i="11"/>
  <c r="K36" i="11"/>
  <c r="L36" i="11"/>
  <c r="M36" i="11"/>
  <c r="N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K36" i="11"/>
  <c r="BJ36" i="11"/>
  <c r="BK36" i="11"/>
  <c r="BL36" i="11"/>
  <c r="B37" i="11"/>
  <c r="BJ13" i="11" s="1"/>
  <c r="C37" i="11"/>
  <c r="D37" i="11"/>
  <c r="E37" i="11"/>
  <c r="F37" i="11"/>
  <c r="G37" i="11"/>
  <c r="H37" i="11"/>
  <c r="I37" i="11"/>
  <c r="J37" i="11"/>
  <c r="K37" i="11"/>
  <c r="L37" i="11"/>
  <c r="M37" i="11"/>
  <c r="N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M37" i="11"/>
  <c r="BJ37" i="11"/>
  <c r="BK37" i="11"/>
  <c r="BL37" i="11"/>
  <c r="B38" i="11"/>
  <c r="BJ14" i="11" s="1"/>
  <c r="C38" i="11"/>
  <c r="D38" i="11"/>
  <c r="E38" i="11"/>
  <c r="F38" i="11"/>
  <c r="G38" i="11"/>
  <c r="H38" i="11"/>
  <c r="I38" i="11"/>
  <c r="J38" i="11"/>
  <c r="K38" i="11"/>
  <c r="L38" i="11"/>
  <c r="M38" i="11"/>
  <c r="N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BJ38" i="11"/>
  <c r="BK38" i="11"/>
  <c r="BL38" i="11"/>
  <c r="AX39" i="11"/>
  <c r="BJ39" i="11"/>
  <c r="BM39" i="11" s="1"/>
  <c r="BK39" i="11"/>
  <c r="BL39" i="11"/>
  <c r="S41" i="11"/>
  <c r="BJ41" i="11"/>
  <c r="BM41" i="11" s="1"/>
  <c r="BK41" i="11"/>
  <c r="BL41" i="11"/>
  <c r="BJ42" i="11"/>
  <c r="BK42" i="11"/>
  <c r="BL42" i="11"/>
  <c r="A43" i="11"/>
  <c r="Q43" i="11"/>
  <c r="AR43" i="11"/>
  <c r="BJ43" i="11"/>
  <c r="BK43" i="11"/>
  <c r="BL43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BJ44" i="11"/>
  <c r="BM44" i="11" s="1"/>
  <c r="BK44" i="11"/>
  <c r="BL44" i="11"/>
  <c r="O45" i="11"/>
  <c r="AD45" i="11"/>
  <c r="O46" i="11"/>
  <c r="AG81" i="11" s="1"/>
  <c r="AD46" i="11"/>
  <c r="O47" i="11"/>
  <c r="AD47" i="11"/>
  <c r="AD73" i="11" s="1"/>
  <c r="O48" i="11"/>
  <c r="AG83" i="11" s="1"/>
  <c r="AD48" i="11"/>
  <c r="O49" i="11"/>
  <c r="AG84" i="11" s="1"/>
  <c r="AD49" i="11"/>
  <c r="O50" i="11"/>
  <c r="AG85" i="11" s="1"/>
  <c r="AD50" i="11"/>
  <c r="O51" i="11"/>
  <c r="AD51" i="11"/>
  <c r="O52" i="11"/>
  <c r="AD52" i="11"/>
  <c r="O53" i="11"/>
  <c r="AG88" i="11" s="1"/>
  <c r="AD53" i="11"/>
  <c r="O54" i="11"/>
  <c r="AG89" i="11" s="1"/>
  <c r="AD54" i="11"/>
  <c r="O55" i="11"/>
  <c r="AD55" i="11"/>
  <c r="O56" i="11"/>
  <c r="AG91" i="11" s="1"/>
  <c r="AD56" i="11"/>
  <c r="O57" i="11"/>
  <c r="AD57" i="11"/>
  <c r="O58" i="11"/>
  <c r="AG93" i="11" s="1"/>
  <c r="AD58" i="11"/>
  <c r="O59" i="11"/>
  <c r="AD59" i="11"/>
  <c r="O60" i="11"/>
  <c r="AG95" i="11" s="1"/>
  <c r="AD60" i="11"/>
  <c r="O61" i="11"/>
  <c r="AD61" i="11"/>
  <c r="O62" i="11"/>
  <c r="AG97" i="11" s="1"/>
  <c r="AD62" i="11"/>
  <c r="O63" i="11"/>
  <c r="AD63" i="11"/>
  <c r="O64" i="11"/>
  <c r="AG99" i="11" s="1"/>
  <c r="AD64" i="11"/>
  <c r="O65" i="11"/>
  <c r="AD65" i="11"/>
  <c r="O66" i="11"/>
  <c r="AG101" i="11" s="1"/>
  <c r="AD66" i="11"/>
  <c r="O67" i="11"/>
  <c r="AD67" i="11"/>
  <c r="O68" i="11"/>
  <c r="AG103" i="11" s="1"/>
  <c r="AD68" i="11"/>
  <c r="B70" i="11"/>
  <c r="C70" i="11"/>
  <c r="D70" i="11"/>
  <c r="BK81" i="11" s="1"/>
  <c r="E70" i="11"/>
  <c r="F70" i="11"/>
  <c r="G70" i="11"/>
  <c r="H70" i="11"/>
  <c r="I70" i="11"/>
  <c r="J70" i="11"/>
  <c r="K70" i="11"/>
  <c r="L70" i="11"/>
  <c r="BL81" i="11" s="1"/>
  <c r="M70" i="11"/>
  <c r="N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B71" i="11"/>
  <c r="BJ82" i="11" s="1"/>
  <c r="C71" i="11"/>
  <c r="D71" i="11"/>
  <c r="E71" i="11"/>
  <c r="F71" i="11"/>
  <c r="BK82" i="11" s="1"/>
  <c r="G71" i="11"/>
  <c r="H71" i="11"/>
  <c r="I71" i="11"/>
  <c r="J71" i="11"/>
  <c r="K71" i="11"/>
  <c r="L71" i="11"/>
  <c r="M71" i="11"/>
  <c r="N71" i="11"/>
  <c r="R71" i="11"/>
  <c r="S71" i="11"/>
  <c r="T71" i="11"/>
  <c r="U71" i="11"/>
  <c r="V71" i="11"/>
  <c r="W71" i="11"/>
  <c r="X71" i="11"/>
  <c r="Y71" i="11"/>
  <c r="Z71" i="11"/>
  <c r="AA71" i="11"/>
  <c r="AB71" i="11"/>
  <c r="AC71" i="11"/>
  <c r="B72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B73" i="11"/>
  <c r="BJ84" i="11" s="1"/>
  <c r="C73" i="11"/>
  <c r="D73" i="11"/>
  <c r="E73" i="11"/>
  <c r="F73" i="11"/>
  <c r="BK84" i="11" s="1"/>
  <c r="G73" i="11"/>
  <c r="H73" i="11"/>
  <c r="I73" i="11"/>
  <c r="J73" i="11"/>
  <c r="K73" i="11"/>
  <c r="L73" i="11"/>
  <c r="M73" i="11"/>
  <c r="N73" i="11"/>
  <c r="R73" i="11"/>
  <c r="S73" i="11"/>
  <c r="T73" i="11"/>
  <c r="U73" i="11"/>
  <c r="V73" i="11"/>
  <c r="W73" i="11"/>
  <c r="X73" i="11"/>
  <c r="BA82" i="11" s="1"/>
  <c r="Y73" i="11"/>
  <c r="Z73" i="11"/>
  <c r="AA73" i="11"/>
  <c r="AB73" i="11"/>
  <c r="BA83" i="11" s="1"/>
  <c r="AC73" i="11"/>
  <c r="AX74" i="11"/>
  <c r="C76" i="11"/>
  <c r="S76" i="11"/>
  <c r="AH76" i="11"/>
  <c r="AS76" i="11"/>
  <c r="BB76" i="11"/>
  <c r="BJ76" i="11"/>
  <c r="A78" i="11"/>
  <c r="Q78" i="11"/>
  <c r="Q148" i="11" s="1"/>
  <c r="AG78" i="11"/>
  <c r="AR78" i="11"/>
  <c r="AS78" i="11"/>
  <c r="BA78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R79" i="11"/>
  <c r="O80" i="11"/>
  <c r="AH10" i="11" s="1"/>
  <c r="AD80" i="11"/>
  <c r="AG80" i="11"/>
  <c r="AJ80" i="11"/>
  <c r="AJ108" i="11" s="1"/>
  <c r="AK80" i="11"/>
  <c r="AL80" i="11"/>
  <c r="AM80" i="11"/>
  <c r="AZ80" i="11"/>
  <c r="BD80" i="11"/>
  <c r="BE80" i="11"/>
  <c r="BE85" i="11" s="1"/>
  <c r="BF80" i="11"/>
  <c r="BG80" i="11"/>
  <c r="BG85" i="11" s="1"/>
  <c r="BI80" i="11"/>
  <c r="O81" i="11"/>
  <c r="AH11" i="11" s="1"/>
  <c r="AD81" i="11"/>
  <c r="AJ81" i="11"/>
  <c r="AK81" i="11"/>
  <c r="AL81" i="11"/>
  <c r="AM81" i="11"/>
  <c r="BD81" i="11"/>
  <c r="BE81" i="11"/>
  <c r="BF81" i="11"/>
  <c r="BG81" i="11"/>
  <c r="BJ81" i="11"/>
  <c r="O82" i="11"/>
  <c r="AH12" i="11" s="1"/>
  <c r="AD82" i="11"/>
  <c r="AG82" i="11"/>
  <c r="AJ82" i="11"/>
  <c r="AK82" i="11"/>
  <c r="AL82" i="11"/>
  <c r="AM82" i="11"/>
  <c r="AZ82" i="11"/>
  <c r="BD82" i="11"/>
  <c r="BE82" i="11"/>
  <c r="BF82" i="11"/>
  <c r="BG82" i="11"/>
  <c r="O83" i="11"/>
  <c r="AH13" i="11" s="1"/>
  <c r="AD83" i="11"/>
  <c r="AJ83" i="11"/>
  <c r="AK83" i="11"/>
  <c r="AL83" i="11"/>
  <c r="AM83" i="11"/>
  <c r="BD83" i="11"/>
  <c r="BD85" i="11" s="1"/>
  <c r="BE83" i="11"/>
  <c r="BF83" i="11"/>
  <c r="BG83" i="11"/>
  <c r="BJ83" i="11"/>
  <c r="O84" i="11"/>
  <c r="AH14" i="11" s="1"/>
  <c r="AD84" i="11"/>
  <c r="AJ84" i="11"/>
  <c r="AK84" i="11"/>
  <c r="AL84" i="11"/>
  <c r="AM84" i="11"/>
  <c r="BL84" i="11"/>
  <c r="O85" i="11"/>
  <c r="AH15" i="11" s="1"/>
  <c r="AD85" i="11"/>
  <c r="AJ85" i="11"/>
  <c r="AK85" i="11"/>
  <c r="AL85" i="11"/>
  <c r="AM85" i="11"/>
  <c r="BI85" i="11"/>
  <c r="BI90" i="11" s="1"/>
  <c r="BI95" i="11" s="1"/>
  <c r="BI100" i="11" s="1"/>
  <c r="BI105" i="11" s="1"/>
  <c r="BI110" i="11" s="1"/>
  <c r="O86" i="11"/>
  <c r="AH16" i="11" s="1"/>
  <c r="AD86" i="11"/>
  <c r="AG86" i="11"/>
  <c r="AJ86" i="11"/>
  <c r="AK86" i="11"/>
  <c r="AL86" i="11"/>
  <c r="AM86" i="11"/>
  <c r="AM106" i="11" s="1"/>
  <c r="O87" i="11"/>
  <c r="AD87" i="11"/>
  <c r="AJ87" i="11"/>
  <c r="AK87" i="11"/>
  <c r="AL87" i="11"/>
  <c r="AM87" i="11"/>
  <c r="O88" i="11"/>
  <c r="AH18" i="11" s="1"/>
  <c r="AD88" i="11"/>
  <c r="AJ88" i="11"/>
  <c r="AK88" i="11"/>
  <c r="AL88" i="11"/>
  <c r="AM88" i="11"/>
  <c r="O89" i="11"/>
  <c r="AH19" i="11" s="1"/>
  <c r="AD89" i="11"/>
  <c r="AJ89" i="11"/>
  <c r="AK89" i="11"/>
  <c r="AL89" i="11"/>
  <c r="AM89" i="11"/>
  <c r="O90" i="11"/>
  <c r="AH20" i="11" s="1"/>
  <c r="AD90" i="11"/>
  <c r="AG90" i="11"/>
  <c r="AJ90" i="11"/>
  <c r="AK90" i="11"/>
  <c r="AL90" i="11"/>
  <c r="AM90" i="11"/>
  <c r="O91" i="11"/>
  <c r="AH21" i="11" s="1"/>
  <c r="AD91" i="11"/>
  <c r="AJ91" i="11"/>
  <c r="AJ105" i="11" s="1"/>
  <c r="AK91" i="11"/>
  <c r="AL91" i="11"/>
  <c r="AM91" i="11"/>
  <c r="O92" i="11"/>
  <c r="AH22" i="11" s="1"/>
  <c r="AD92" i="11"/>
  <c r="AG92" i="11"/>
  <c r="AJ92" i="11"/>
  <c r="AK92" i="11"/>
  <c r="AL92" i="11"/>
  <c r="AM92" i="11"/>
  <c r="O93" i="11"/>
  <c r="AH23" i="11" s="1"/>
  <c r="AD93" i="11"/>
  <c r="AJ93" i="11"/>
  <c r="AK93" i="11"/>
  <c r="AL93" i="11"/>
  <c r="AM93" i="11"/>
  <c r="O94" i="11"/>
  <c r="AH24" i="11" s="1"/>
  <c r="AD94" i="11"/>
  <c r="AG94" i="11"/>
  <c r="AJ94" i="11"/>
  <c r="AK94" i="11"/>
  <c r="AL94" i="11"/>
  <c r="AM94" i="11"/>
  <c r="O95" i="11"/>
  <c r="AH25" i="11" s="1"/>
  <c r="AD95" i="11"/>
  <c r="AJ95" i="11"/>
  <c r="AK95" i="11"/>
  <c r="AL95" i="11"/>
  <c r="AM95" i="11"/>
  <c r="O96" i="11"/>
  <c r="AH26" i="11" s="1"/>
  <c r="AD96" i="11"/>
  <c r="AG96" i="11"/>
  <c r="AJ96" i="11"/>
  <c r="AK96" i="11"/>
  <c r="AL96" i="11"/>
  <c r="AM96" i="11"/>
  <c r="BJ96" i="11"/>
  <c r="BK96" i="11"/>
  <c r="BL96" i="11"/>
  <c r="O97" i="11"/>
  <c r="AH27" i="11" s="1"/>
  <c r="AD97" i="11"/>
  <c r="AJ97" i="11"/>
  <c r="AK97" i="11"/>
  <c r="AL97" i="11"/>
  <c r="AM97" i="11"/>
  <c r="BJ97" i="11"/>
  <c r="BK97" i="11"/>
  <c r="BL97" i="11"/>
  <c r="O98" i="11"/>
  <c r="AH28" i="11" s="1"/>
  <c r="AD98" i="11"/>
  <c r="AG98" i="11"/>
  <c r="AJ98" i="11"/>
  <c r="AK98" i="11"/>
  <c r="AL98" i="11"/>
  <c r="AM98" i="11"/>
  <c r="BJ98" i="11"/>
  <c r="BK98" i="11"/>
  <c r="BL98" i="11"/>
  <c r="O99" i="11"/>
  <c r="AH29" i="11" s="1"/>
  <c r="AD99" i="11"/>
  <c r="AJ99" i="11"/>
  <c r="AK99" i="11"/>
  <c r="AL99" i="11"/>
  <c r="AM99" i="11"/>
  <c r="BJ99" i="11"/>
  <c r="BK99" i="11"/>
  <c r="BL99" i="11"/>
  <c r="O100" i="11"/>
  <c r="AH30" i="11" s="1"/>
  <c r="AD100" i="11"/>
  <c r="AG100" i="11"/>
  <c r="AJ100" i="11"/>
  <c r="AK100" i="11"/>
  <c r="AL100" i="11"/>
  <c r="AM100" i="11"/>
  <c r="O101" i="11"/>
  <c r="AH31" i="11" s="1"/>
  <c r="AD101" i="11"/>
  <c r="AJ101" i="11"/>
  <c r="AK101" i="11"/>
  <c r="AL101" i="11"/>
  <c r="AM101" i="11"/>
  <c r="BJ101" i="11"/>
  <c r="BK101" i="11"/>
  <c r="BL101" i="11"/>
  <c r="O102" i="11"/>
  <c r="AH32" i="11" s="1"/>
  <c r="AD102" i="11"/>
  <c r="AG102" i="11"/>
  <c r="AJ102" i="11"/>
  <c r="AK102" i="11"/>
  <c r="AL102" i="11"/>
  <c r="AM102" i="11"/>
  <c r="BJ102" i="11"/>
  <c r="BK102" i="11"/>
  <c r="BL102" i="11"/>
  <c r="BM102" i="11"/>
  <c r="O103" i="11"/>
  <c r="AH33" i="11" s="1"/>
  <c r="AD103" i="11"/>
  <c r="AJ103" i="11"/>
  <c r="AK103" i="11"/>
  <c r="AL103" i="11"/>
  <c r="AM103" i="11"/>
  <c r="BJ103" i="11"/>
  <c r="BK103" i="11"/>
  <c r="BL103" i="11"/>
  <c r="BJ104" i="11"/>
  <c r="BK104" i="11"/>
  <c r="BL104" i="11"/>
  <c r="B105" i="11"/>
  <c r="BJ16" i="11" s="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B106" i="11"/>
  <c r="BJ17" i="11" s="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R106" i="11"/>
  <c r="S106" i="11"/>
  <c r="T106" i="11"/>
  <c r="U106" i="11"/>
  <c r="V106" i="11"/>
  <c r="W106" i="11"/>
  <c r="X106" i="11"/>
  <c r="Y106" i="11"/>
  <c r="Z106" i="11"/>
  <c r="AA106" i="11"/>
  <c r="AB106" i="11"/>
  <c r="AC106" i="11"/>
  <c r="BJ106" i="11"/>
  <c r="BM106" i="11" s="1"/>
  <c r="BK106" i="11"/>
  <c r="BL106" i="11"/>
  <c r="B107" i="11"/>
  <c r="BJ18" i="11" s="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BJ107" i="11"/>
  <c r="BM107" i="11" s="1"/>
  <c r="BK107" i="11"/>
  <c r="BL107" i="11"/>
  <c r="B108" i="11"/>
  <c r="BJ19" i="11" s="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BJ108" i="11"/>
  <c r="BM108" i="11" s="1"/>
  <c r="BK108" i="11"/>
  <c r="BL108" i="11"/>
  <c r="AX109" i="11"/>
  <c r="BJ109" i="11"/>
  <c r="BK109" i="11"/>
  <c r="BL109" i="11"/>
  <c r="C111" i="11"/>
  <c r="S111" i="11"/>
  <c r="BJ111" i="11"/>
  <c r="BK111" i="11"/>
  <c r="BL111" i="11"/>
  <c r="BJ112" i="11"/>
  <c r="BK112" i="11"/>
  <c r="BL112" i="11"/>
  <c r="A113" i="11"/>
  <c r="A183" i="11" s="1"/>
  <c r="Q113" i="11"/>
  <c r="AR113" i="11"/>
  <c r="AS113" i="11" s="1"/>
  <c r="BJ113" i="11"/>
  <c r="BK113" i="11"/>
  <c r="BL113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R114" i="11"/>
  <c r="BJ114" i="11"/>
  <c r="BM114" i="11" s="1"/>
  <c r="BK114" i="11"/>
  <c r="BL114" i="11"/>
  <c r="O115" i="11"/>
  <c r="AH80" i="11" s="1"/>
  <c r="AD115" i="11"/>
  <c r="AD143" i="11" s="1"/>
  <c r="O116" i="11"/>
  <c r="AH81" i="11" s="1"/>
  <c r="AD116" i="11"/>
  <c r="O117" i="11"/>
  <c r="AH82" i="11" s="1"/>
  <c r="AD117" i="11"/>
  <c r="O118" i="11"/>
  <c r="AH83" i="11" s="1"/>
  <c r="AD118" i="11"/>
  <c r="O119" i="11"/>
  <c r="AH84" i="11" s="1"/>
  <c r="AD119" i="11"/>
  <c r="O120" i="11"/>
  <c r="AH85" i="11" s="1"/>
  <c r="AD120" i="11"/>
  <c r="O121" i="11"/>
  <c r="AH86" i="11" s="1"/>
  <c r="AD121" i="11"/>
  <c r="O122" i="11"/>
  <c r="AH87" i="11" s="1"/>
  <c r="AD122" i="11"/>
  <c r="O123" i="11"/>
  <c r="AH88" i="11" s="1"/>
  <c r="AD123" i="11"/>
  <c r="O124" i="11"/>
  <c r="AH89" i="11" s="1"/>
  <c r="AD124" i="11"/>
  <c r="O125" i="11"/>
  <c r="AH90" i="11" s="1"/>
  <c r="AD125" i="11"/>
  <c r="O126" i="11"/>
  <c r="AH91" i="11" s="1"/>
  <c r="AD126" i="11"/>
  <c r="O127" i="11"/>
  <c r="AH92" i="11" s="1"/>
  <c r="AD127" i="11"/>
  <c r="O128" i="11"/>
  <c r="AH93" i="11" s="1"/>
  <c r="AD128" i="11"/>
  <c r="O129" i="11"/>
  <c r="AH94" i="11" s="1"/>
  <c r="AD129" i="11"/>
  <c r="O130" i="11"/>
  <c r="AH95" i="11" s="1"/>
  <c r="AD130" i="11"/>
  <c r="O131" i="11"/>
  <c r="AH96" i="11" s="1"/>
  <c r="AD131" i="11"/>
  <c r="O132" i="11"/>
  <c r="AH97" i="11" s="1"/>
  <c r="AD132" i="11"/>
  <c r="O133" i="11"/>
  <c r="AH98" i="11" s="1"/>
  <c r="AD133" i="11"/>
  <c r="O134" i="11"/>
  <c r="AH99" i="11" s="1"/>
  <c r="AD134" i="11"/>
  <c r="O135" i="11"/>
  <c r="AH100" i="11" s="1"/>
  <c r="AD135" i="11"/>
  <c r="O136" i="11"/>
  <c r="AH101" i="11" s="1"/>
  <c r="AD136" i="11"/>
  <c r="O137" i="11"/>
  <c r="AH102" i="11" s="1"/>
  <c r="AD137" i="11"/>
  <c r="O138" i="11"/>
  <c r="AH103" i="11" s="1"/>
  <c r="AD138" i="11"/>
  <c r="B140" i="11"/>
  <c r="BJ86" i="11" s="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R140" i="11"/>
  <c r="S140" i="11"/>
  <c r="T140" i="11"/>
  <c r="U140" i="11"/>
  <c r="V140" i="11"/>
  <c r="W140" i="11"/>
  <c r="X140" i="11"/>
  <c r="Y140" i="11"/>
  <c r="Z140" i="11"/>
  <c r="AA140" i="11"/>
  <c r="AB140" i="11"/>
  <c r="AC140" i="11"/>
  <c r="B141" i="11"/>
  <c r="BJ87" i="11" s="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R141" i="11"/>
  <c r="S141" i="11"/>
  <c r="T141" i="11"/>
  <c r="U141" i="11"/>
  <c r="V141" i="11"/>
  <c r="W141" i="11"/>
  <c r="X141" i="11"/>
  <c r="Y141" i="11"/>
  <c r="Z141" i="11"/>
  <c r="AA141" i="11"/>
  <c r="AB141" i="11"/>
  <c r="AC141" i="11"/>
  <c r="B142" i="11"/>
  <c r="BJ88" i="11" s="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R142" i="11"/>
  <c r="S142" i="11"/>
  <c r="T142" i="11"/>
  <c r="U142" i="11"/>
  <c r="V142" i="11"/>
  <c r="W142" i="11"/>
  <c r="X142" i="11"/>
  <c r="Y142" i="11"/>
  <c r="Z142" i="11"/>
  <c r="AA142" i="11"/>
  <c r="AB142" i="11"/>
  <c r="AC142" i="11"/>
  <c r="B143" i="11"/>
  <c r="BJ89" i="11" s="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R143" i="11"/>
  <c r="S143" i="11"/>
  <c r="T143" i="11"/>
  <c r="U143" i="11"/>
  <c r="V143" i="11"/>
  <c r="W143" i="11"/>
  <c r="X143" i="11"/>
  <c r="Y143" i="11"/>
  <c r="Z143" i="11"/>
  <c r="AA143" i="11"/>
  <c r="AB143" i="11"/>
  <c r="AC143" i="11"/>
  <c r="AX144" i="11"/>
  <c r="C146" i="11"/>
  <c r="S146" i="11"/>
  <c r="A148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O150" i="11"/>
  <c r="AI10" i="11" s="1"/>
  <c r="AD150" i="11"/>
  <c r="O151" i="11"/>
  <c r="AD151" i="11"/>
  <c r="O152" i="11"/>
  <c r="AI12" i="11" s="1"/>
  <c r="AD152" i="11"/>
  <c r="O153" i="11"/>
  <c r="AI13" i="11" s="1"/>
  <c r="AD153" i="11"/>
  <c r="O154" i="11"/>
  <c r="AI14" i="11" s="1"/>
  <c r="AD154" i="11"/>
  <c r="O155" i="11"/>
  <c r="AI15" i="11" s="1"/>
  <c r="AD155" i="11"/>
  <c r="O156" i="11"/>
  <c r="AI16" i="11" s="1"/>
  <c r="AD156" i="11"/>
  <c r="O157" i="11"/>
  <c r="AI17" i="11" s="1"/>
  <c r="AD157" i="11"/>
  <c r="O158" i="11"/>
  <c r="AI18" i="11" s="1"/>
  <c r="AD158" i="11"/>
  <c r="O159" i="11"/>
  <c r="AI19" i="11" s="1"/>
  <c r="AD159" i="11"/>
  <c r="O160" i="11"/>
  <c r="AI20" i="11" s="1"/>
  <c r="AD160" i="11"/>
  <c r="O161" i="11"/>
  <c r="AI21" i="11" s="1"/>
  <c r="AD161" i="11"/>
  <c r="O162" i="11"/>
  <c r="AI22" i="11" s="1"/>
  <c r="AD162" i="11"/>
  <c r="O163" i="11"/>
  <c r="AI23" i="11" s="1"/>
  <c r="AD163" i="11"/>
  <c r="O164" i="11"/>
  <c r="AI24" i="11" s="1"/>
  <c r="AD164" i="11"/>
  <c r="O165" i="11"/>
  <c r="AI25" i="11" s="1"/>
  <c r="AD165" i="11"/>
  <c r="O166" i="11"/>
  <c r="AI26" i="11" s="1"/>
  <c r="AD166" i="11"/>
  <c r="O167" i="11"/>
  <c r="AI27" i="11" s="1"/>
  <c r="AD167" i="11"/>
  <c r="O168" i="11"/>
  <c r="AI28" i="11" s="1"/>
  <c r="AD168" i="11"/>
  <c r="O169" i="11"/>
  <c r="AI29" i="11" s="1"/>
  <c r="AD169" i="11"/>
  <c r="O170" i="11"/>
  <c r="AI30" i="11" s="1"/>
  <c r="AD170" i="11"/>
  <c r="O171" i="11"/>
  <c r="AI31" i="11" s="1"/>
  <c r="AD171" i="11"/>
  <c r="O172" i="11"/>
  <c r="AI32" i="11" s="1"/>
  <c r="AD172" i="11"/>
  <c r="O173" i="11"/>
  <c r="AI33" i="11" s="1"/>
  <c r="AD173" i="11"/>
  <c r="B175" i="11"/>
  <c r="BJ21" i="11" s="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R175" i="11"/>
  <c r="S175" i="11"/>
  <c r="T175" i="11"/>
  <c r="U175" i="11"/>
  <c r="V175" i="11"/>
  <c r="W175" i="11"/>
  <c r="X175" i="11"/>
  <c r="Y175" i="11"/>
  <c r="Z175" i="11"/>
  <c r="AA175" i="11"/>
  <c r="AB175" i="11"/>
  <c r="AC175" i="11"/>
  <c r="AD175" i="11"/>
  <c r="B176" i="11"/>
  <c r="BJ22" i="11" s="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R176" i="11"/>
  <c r="S176" i="11"/>
  <c r="T176" i="11"/>
  <c r="U176" i="11"/>
  <c r="V176" i="11"/>
  <c r="W176" i="11"/>
  <c r="X176" i="11"/>
  <c r="Y176" i="11"/>
  <c r="Z176" i="11"/>
  <c r="AA176" i="11"/>
  <c r="AB176" i="11"/>
  <c r="AC176" i="11"/>
  <c r="AD176" i="11"/>
  <c r="B177" i="11"/>
  <c r="BJ23" i="11" s="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R177" i="11"/>
  <c r="S177" i="11"/>
  <c r="T177" i="11"/>
  <c r="U177" i="11"/>
  <c r="V177" i="11"/>
  <c r="W177" i="11"/>
  <c r="X177" i="11"/>
  <c r="Y177" i="11"/>
  <c r="Z177" i="11"/>
  <c r="AA177" i="11"/>
  <c r="AB177" i="11"/>
  <c r="AC177" i="11"/>
  <c r="AD177" i="11"/>
  <c r="B178" i="11"/>
  <c r="BJ24" i="11" s="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R178" i="11"/>
  <c r="S178" i="11"/>
  <c r="T178" i="11"/>
  <c r="U178" i="11"/>
  <c r="V178" i="11"/>
  <c r="W178" i="11"/>
  <c r="X178" i="11"/>
  <c r="Y178" i="11"/>
  <c r="Z178" i="11"/>
  <c r="AA178" i="11"/>
  <c r="AB178" i="11"/>
  <c r="AC178" i="11"/>
  <c r="AD178" i="11"/>
  <c r="C181" i="11"/>
  <c r="S181" i="11"/>
  <c r="Q183" i="11"/>
  <c r="R184" i="11"/>
  <c r="S184" i="11"/>
  <c r="T184" i="11"/>
  <c r="U184" i="11"/>
  <c r="V184" i="11"/>
  <c r="W184" i="11"/>
  <c r="X184" i="11"/>
  <c r="Y184" i="11"/>
  <c r="Z184" i="11"/>
  <c r="AA184" i="11"/>
  <c r="AB184" i="11"/>
  <c r="AC184" i="11"/>
  <c r="O185" i="11"/>
  <c r="AI80" i="11" s="1"/>
  <c r="AD185" i="11"/>
  <c r="O186" i="11"/>
  <c r="AI81" i="11" s="1"/>
  <c r="AD186" i="11"/>
  <c r="O187" i="11"/>
  <c r="AI82" i="11" s="1"/>
  <c r="AD187" i="11"/>
  <c r="O188" i="11"/>
  <c r="AI83" i="11" s="1"/>
  <c r="AD188" i="11"/>
  <c r="O189" i="11"/>
  <c r="AI84" i="11" s="1"/>
  <c r="AD189" i="11"/>
  <c r="O190" i="11"/>
  <c r="AI85" i="11" s="1"/>
  <c r="AD190" i="11"/>
  <c r="O191" i="11"/>
  <c r="AD191" i="11"/>
  <c r="O192" i="11"/>
  <c r="AI87" i="11" s="1"/>
  <c r="AD192" i="11"/>
  <c r="AD210" i="11" s="1"/>
  <c r="O193" i="11"/>
  <c r="AI88" i="11" s="1"/>
  <c r="AD193" i="11"/>
  <c r="O194" i="11"/>
  <c r="AI89" i="11" s="1"/>
  <c r="AD194" i="11"/>
  <c r="O195" i="11"/>
  <c r="AI90" i="11" s="1"/>
  <c r="AD195" i="11"/>
  <c r="O196" i="11"/>
  <c r="AI91" i="11" s="1"/>
  <c r="AD196" i="11"/>
  <c r="O197" i="11"/>
  <c r="AI92" i="11" s="1"/>
  <c r="AD197" i="11"/>
  <c r="O198" i="11"/>
  <c r="AI93" i="11" s="1"/>
  <c r="AD198" i="11"/>
  <c r="O199" i="11"/>
  <c r="AI94" i="11" s="1"/>
  <c r="AD199" i="11"/>
  <c r="O200" i="11"/>
  <c r="AI95" i="11" s="1"/>
  <c r="AD200" i="11"/>
  <c r="O201" i="11"/>
  <c r="AI96" i="11" s="1"/>
  <c r="AD201" i="11"/>
  <c r="O202" i="11"/>
  <c r="AI97" i="11" s="1"/>
  <c r="AD202" i="11"/>
  <c r="O203" i="11"/>
  <c r="AI98" i="11" s="1"/>
  <c r="AD203" i="11"/>
  <c r="O204" i="11"/>
  <c r="AI99" i="11" s="1"/>
  <c r="AD204" i="11"/>
  <c r="O205" i="11"/>
  <c r="AI100" i="11" s="1"/>
  <c r="AD205" i="11"/>
  <c r="O206" i="11"/>
  <c r="AI101" i="11" s="1"/>
  <c r="AD206" i="11"/>
  <c r="O207" i="11"/>
  <c r="AI102" i="11" s="1"/>
  <c r="AD207" i="11"/>
  <c r="O208" i="11"/>
  <c r="AI103" i="11" s="1"/>
  <c r="AD208" i="11"/>
  <c r="B210" i="11"/>
  <c r="BJ91" i="11" s="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R210" i="11"/>
  <c r="S210" i="11"/>
  <c r="T210" i="11"/>
  <c r="U210" i="11"/>
  <c r="V210" i="11"/>
  <c r="W210" i="11"/>
  <c r="X210" i="11"/>
  <c r="Y210" i="11"/>
  <c r="Z210" i="11"/>
  <c r="AA210" i="11"/>
  <c r="AB210" i="11"/>
  <c r="AC210" i="11"/>
  <c r="B211" i="11"/>
  <c r="BJ92" i="11" s="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R211" i="11"/>
  <c r="S211" i="11"/>
  <c r="T211" i="11"/>
  <c r="U211" i="11"/>
  <c r="V211" i="11"/>
  <c r="W211" i="11"/>
  <c r="X211" i="11"/>
  <c r="Y211" i="11"/>
  <c r="Z211" i="11"/>
  <c r="AA211" i="11"/>
  <c r="AB211" i="11"/>
  <c r="AC211" i="11"/>
  <c r="AD211" i="11"/>
  <c r="B212" i="11"/>
  <c r="BJ93" i="11" s="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R212" i="11"/>
  <c r="S212" i="11"/>
  <c r="T212" i="11"/>
  <c r="U212" i="11"/>
  <c r="V212" i="11"/>
  <c r="W212" i="11"/>
  <c r="X212" i="11"/>
  <c r="Y212" i="11"/>
  <c r="Z212" i="11"/>
  <c r="AA212" i="11"/>
  <c r="AB212" i="11"/>
  <c r="AC212" i="11"/>
  <c r="AD212" i="11"/>
  <c r="B213" i="11"/>
  <c r="BJ94" i="11" s="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R213" i="11"/>
  <c r="S213" i="11"/>
  <c r="T213" i="11"/>
  <c r="U213" i="11"/>
  <c r="V213" i="11"/>
  <c r="W213" i="11"/>
  <c r="X213" i="11"/>
  <c r="Y213" i="11"/>
  <c r="Z213" i="11"/>
  <c r="AA213" i="11"/>
  <c r="AB213" i="11"/>
  <c r="AC213" i="11"/>
  <c r="AD213" i="11"/>
  <c r="Q1" i="10"/>
  <c r="AF1" i="10"/>
  <c r="AQ1" i="10"/>
  <c r="AZ1" i="10"/>
  <c r="BI1" i="10"/>
  <c r="S6" i="10"/>
  <c r="AH6" i="10"/>
  <c r="AS6" i="10"/>
  <c r="BB6" i="10"/>
  <c r="BJ6" i="10"/>
  <c r="Q8" i="10"/>
  <c r="AG8" i="10"/>
  <c r="AR8" i="10"/>
  <c r="AS8" i="10" s="1"/>
  <c r="BA8" i="10"/>
  <c r="BB8" i="10" s="1"/>
  <c r="AR9" i="10"/>
  <c r="O10" i="10"/>
  <c r="AD10" i="10"/>
  <c r="AG10" i="10"/>
  <c r="AJ10" i="10"/>
  <c r="AK10" i="10"/>
  <c r="AL10" i="10"/>
  <c r="AM10" i="10"/>
  <c r="AZ10" i="10"/>
  <c r="BD10" i="10"/>
  <c r="BE10" i="10"/>
  <c r="BF10" i="10"/>
  <c r="BF15" i="10" s="1"/>
  <c r="BG10" i="10"/>
  <c r="BI10" i="10"/>
  <c r="BI15" i="10" s="1"/>
  <c r="BI20" i="10" s="1"/>
  <c r="BI25" i="10" s="1"/>
  <c r="BI30" i="10" s="1"/>
  <c r="BI35" i="10" s="1"/>
  <c r="BI40" i="10" s="1"/>
  <c r="O11" i="10"/>
  <c r="AG11" i="10" s="1"/>
  <c r="AD11" i="10"/>
  <c r="AJ11" i="10"/>
  <c r="AK11" i="10"/>
  <c r="AL11" i="10"/>
  <c r="AL38" i="10" s="1"/>
  <c r="AM11" i="10"/>
  <c r="AZ11" i="10"/>
  <c r="AZ81" i="10" s="1"/>
  <c r="BD11" i="10"/>
  <c r="BE11" i="10"/>
  <c r="BF11" i="10"/>
  <c r="BG11" i="10"/>
  <c r="O12" i="10"/>
  <c r="AG12" i="10" s="1"/>
  <c r="AD12" i="10"/>
  <c r="AJ12" i="10"/>
  <c r="AK12" i="10"/>
  <c r="AL12" i="10"/>
  <c r="AM12" i="10"/>
  <c r="AZ12" i="10"/>
  <c r="AZ82" i="10" s="1"/>
  <c r="BD12" i="10"/>
  <c r="BE12" i="10"/>
  <c r="BF12" i="10"/>
  <c r="BG12" i="10"/>
  <c r="O13" i="10"/>
  <c r="AG13" i="10" s="1"/>
  <c r="AD13" i="10"/>
  <c r="AJ13" i="10"/>
  <c r="AK13" i="10"/>
  <c r="AL13" i="10"/>
  <c r="AM13" i="10"/>
  <c r="AZ13" i="10"/>
  <c r="AZ83" i="10" s="1"/>
  <c r="BD13" i="10"/>
  <c r="BE13" i="10"/>
  <c r="BF13" i="10"/>
  <c r="BG13" i="10"/>
  <c r="O14" i="10"/>
  <c r="AG14" i="10" s="1"/>
  <c r="AD14" i="10"/>
  <c r="AJ14" i="10"/>
  <c r="AK14" i="10"/>
  <c r="AL14" i="10"/>
  <c r="AM14" i="10"/>
  <c r="O15" i="10"/>
  <c r="AD15" i="10"/>
  <c r="AG15" i="10"/>
  <c r="AJ15" i="10"/>
  <c r="AK15" i="10"/>
  <c r="AL15" i="10"/>
  <c r="AM15" i="10"/>
  <c r="BG15" i="10"/>
  <c r="O16" i="10"/>
  <c r="AD16" i="10"/>
  <c r="AJ16" i="10"/>
  <c r="AK16" i="10"/>
  <c r="AL16" i="10"/>
  <c r="AM16" i="10"/>
  <c r="O17" i="10"/>
  <c r="AD17" i="10"/>
  <c r="AG17" i="10"/>
  <c r="AJ17" i="10"/>
  <c r="AK17" i="10"/>
  <c r="AL17" i="10"/>
  <c r="AM17" i="10"/>
  <c r="O18" i="10"/>
  <c r="AD18" i="10"/>
  <c r="AG18" i="10"/>
  <c r="AJ18" i="10"/>
  <c r="AJ37" i="10" s="1"/>
  <c r="AK18" i="10"/>
  <c r="AL18" i="10"/>
  <c r="AM18" i="10"/>
  <c r="O19" i="10"/>
  <c r="AD19" i="10"/>
  <c r="AJ19" i="10"/>
  <c r="AK19" i="10"/>
  <c r="AL19" i="10"/>
  <c r="AM19" i="10"/>
  <c r="O20" i="10"/>
  <c r="AG20" i="10" s="1"/>
  <c r="AD20" i="10"/>
  <c r="AJ20" i="10"/>
  <c r="AK20" i="10"/>
  <c r="AL20" i="10"/>
  <c r="AM20" i="10"/>
  <c r="O21" i="10"/>
  <c r="AD21" i="10"/>
  <c r="AG21" i="10"/>
  <c r="AJ21" i="10"/>
  <c r="AK21" i="10"/>
  <c r="AL21" i="10"/>
  <c r="AM21" i="10"/>
  <c r="O22" i="10"/>
  <c r="AD22" i="10"/>
  <c r="AG22" i="10"/>
  <c r="AJ22" i="10"/>
  <c r="AK22" i="10"/>
  <c r="AL22" i="10"/>
  <c r="AM22" i="10"/>
  <c r="O23" i="10"/>
  <c r="AG23" i="10" s="1"/>
  <c r="AD23" i="10"/>
  <c r="AJ23" i="10"/>
  <c r="AK23" i="10"/>
  <c r="AK38" i="10" s="1"/>
  <c r="AL23" i="10"/>
  <c r="AM23" i="10"/>
  <c r="O24" i="10"/>
  <c r="AG24" i="10" s="1"/>
  <c r="AD24" i="10"/>
  <c r="AJ24" i="10"/>
  <c r="AK24" i="10"/>
  <c r="AL24" i="10"/>
  <c r="AM24" i="10"/>
  <c r="O25" i="10"/>
  <c r="AD25" i="10"/>
  <c r="AG25" i="10"/>
  <c r="AJ25" i="10"/>
  <c r="AK25" i="10"/>
  <c r="AL25" i="10"/>
  <c r="AM25" i="10"/>
  <c r="O26" i="10"/>
  <c r="AD26" i="10"/>
  <c r="AG26" i="10"/>
  <c r="AJ26" i="10"/>
  <c r="AK26" i="10"/>
  <c r="AL26" i="10"/>
  <c r="AM26" i="10"/>
  <c r="BJ26" i="10"/>
  <c r="BK26" i="10"/>
  <c r="BL26" i="10"/>
  <c r="O27" i="10"/>
  <c r="AG27" i="10" s="1"/>
  <c r="AD27" i="10"/>
  <c r="AJ27" i="10"/>
  <c r="AK27" i="10"/>
  <c r="AL27" i="10"/>
  <c r="AM27" i="10"/>
  <c r="BJ27" i="10"/>
  <c r="BK27" i="10"/>
  <c r="BL27" i="10"/>
  <c r="O28" i="10"/>
  <c r="AD28" i="10"/>
  <c r="AG28" i="10"/>
  <c r="AJ28" i="10"/>
  <c r="AK28" i="10"/>
  <c r="AL28" i="10"/>
  <c r="AM28" i="10"/>
  <c r="BJ28" i="10"/>
  <c r="BM28" i="10" s="1"/>
  <c r="BK28" i="10"/>
  <c r="BL28" i="10"/>
  <c r="O29" i="10"/>
  <c r="AG29" i="10" s="1"/>
  <c r="AD29" i="10"/>
  <c r="AJ29" i="10"/>
  <c r="AK29" i="10"/>
  <c r="AL29" i="10"/>
  <c r="AM29" i="10"/>
  <c r="BJ29" i="10"/>
  <c r="BK29" i="10"/>
  <c r="BL29" i="10"/>
  <c r="O30" i="10"/>
  <c r="AD30" i="10"/>
  <c r="AG30" i="10"/>
  <c r="AJ30" i="10"/>
  <c r="AK30" i="10"/>
  <c r="AL30" i="10"/>
  <c r="AM30" i="10"/>
  <c r="O31" i="10"/>
  <c r="AD31" i="10"/>
  <c r="AG31" i="10"/>
  <c r="AJ31" i="10"/>
  <c r="AK31" i="10"/>
  <c r="AL31" i="10"/>
  <c r="AM31" i="10"/>
  <c r="BJ31" i="10"/>
  <c r="BK31" i="10"/>
  <c r="BL31" i="10"/>
  <c r="O32" i="10"/>
  <c r="AG32" i="10" s="1"/>
  <c r="AD32" i="10"/>
  <c r="AJ32" i="10"/>
  <c r="AK32" i="10"/>
  <c r="AL32" i="10"/>
  <c r="AM32" i="10"/>
  <c r="BJ32" i="10"/>
  <c r="BK32" i="10"/>
  <c r="BL32" i="10"/>
  <c r="O33" i="10"/>
  <c r="AD33" i="10"/>
  <c r="AG33" i="10"/>
  <c r="AJ33" i="10"/>
  <c r="AK33" i="10"/>
  <c r="AL33" i="10"/>
  <c r="AM33" i="10"/>
  <c r="BJ33" i="10"/>
  <c r="BM33" i="10" s="1"/>
  <c r="BK33" i="10"/>
  <c r="BL33" i="10"/>
  <c r="BJ34" i="10"/>
  <c r="BK34" i="10"/>
  <c r="BL34" i="10"/>
  <c r="B35" i="10"/>
  <c r="BJ11" i="10" s="1"/>
  <c r="C35" i="10"/>
  <c r="D35" i="10"/>
  <c r="E35" i="10"/>
  <c r="F35" i="10"/>
  <c r="G35" i="10"/>
  <c r="H35" i="10"/>
  <c r="I35" i="10"/>
  <c r="J35" i="10"/>
  <c r="K35" i="10"/>
  <c r="L35" i="10"/>
  <c r="M35" i="10"/>
  <c r="N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J35" i="10"/>
  <c r="B36" i="10"/>
  <c r="BJ12" i="10" s="1"/>
  <c r="C36" i="10"/>
  <c r="D36" i="10"/>
  <c r="E36" i="10"/>
  <c r="F36" i="10"/>
  <c r="G36" i="10"/>
  <c r="H36" i="10"/>
  <c r="I36" i="10"/>
  <c r="J36" i="10"/>
  <c r="K36" i="10"/>
  <c r="L36" i="10"/>
  <c r="M36" i="10"/>
  <c r="N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BJ36" i="10"/>
  <c r="BK36" i="10"/>
  <c r="BL36" i="10"/>
  <c r="B37" i="10"/>
  <c r="BJ13" i="10" s="1"/>
  <c r="C37" i="10"/>
  <c r="D37" i="10"/>
  <c r="E37" i="10"/>
  <c r="F37" i="10"/>
  <c r="G37" i="10"/>
  <c r="H37" i="10"/>
  <c r="I37" i="10"/>
  <c r="J37" i="10"/>
  <c r="K37" i="10"/>
  <c r="L37" i="10"/>
  <c r="M37" i="10"/>
  <c r="N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BJ37" i="10"/>
  <c r="BK37" i="10"/>
  <c r="BL37" i="10"/>
  <c r="B38" i="10"/>
  <c r="BJ14" i="10" s="1"/>
  <c r="C38" i="10"/>
  <c r="D38" i="10"/>
  <c r="E38" i="10"/>
  <c r="F38" i="10"/>
  <c r="G38" i="10"/>
  <c r="H38" i="10"/>
  <c r="I38" i="10"/>
  <c r="J38" i="10"/>
  <c r="K38" i="10"/>
  <c r="L38" i="10"/>
  <c r="M38" i="10"/>
  <c r="N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BJ38" i="10"/>
  <c r="BK38" i="10"/>
  <c r="BL38" i="10"/>
  <c r="AX39" i="10"/>
  <c r="BJ39" i="10"/>
  <c r="BM39" i="10" s="1"/>
  <c r="BK39" i="10"/>
  <c r="BL39" i="10"/>
  <c r="S41" i="10"/>
  <c r="BJ41" i="10"/>
  <c r="BK41" i="10"/>
  <c r="BM41" i="10" s="1"/>
  <c r="BL41" i="10"/>
  <c r="BJ42" i="10"/>
  <c r="BK42" i="10"/>
  <c r="BM42" i="10" s="1"/>
  <c r="BL42" i="10"/>
  <c r="A43" i="10"/>
  <c r="Q43" i="10"/>
  <c r="AR43" i="10"/>
  <c r="AS43" i="10"/>
  <c r="BJ43" i="10"/>
  <c r="BK43" i="10"/>
  <c r="BL43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R44" i="10"/>
  <c r="BJ44" i="10"/>
  <c r="BK44" i="10"/>
  <c r="BM44" i="10" s="1"/>
  <c r="BL44" i="10"/>
  <c r="O45" i="10"/>
  <c r="AG80" i="10" s="1"/>
  <c r="AD45" i="10"/>
  <c r="O46" i="10"/>
  <c r="AD46" i="10"/>
  <c r="O47" i="10"/>
  <c r="AD47" i="10"/>
  <c r="O48" i="10"/>
  <c r="AD48" i="10"/>
  <c r="O49" i="10"/>
  <c r="AD49" i="10"/>
  <c r="O50" i="10"/>
  <c r="AD50" i="10"/>
  <c r="O51" i="10"/>
  <c r="AD51" i="10"/>
  <c r="O52" i="10"/>
  <c r="AD52" i="10"/>
  <c r="O53" i="10"/>
  <c r="AD53" i="10"/>
  <c r="O54" i="10"/>
  <c r="AD54" i="10"/>
  <c r="O55" i="10"/>
  <c r="AD55" i="10"/>
  <c r="O56" i="10"/>
  <c r="AD56" i="10"/>
  <c r="O57" i="10"/>
  <c r="AG92" i="10" s="1"/>
  <c r="AD57" i="10"/>
  <c r="O58" i="10"/>
  <c r="AD58" i="10"/>
  <c r="O59" i="10"/>
  <c r="AD59" i="10"/>
  <c r="O60" i="10"/>
  <c r="AD60" i="10"/>
  <c r="O61" i="10"/>
  <c r="AD61" i="10"/>
  <c r="O62" i="10"/>
  <c r="AD62" i="10"/>
  <c r="O63" i="10"/>
  <c r="AD63" i="10"/>
  <c r="O64" i="10"/>
  <c r="AD64" i="10"/>
  <c r="O65" i="10"/>
  <c r="AD65" i="10"/>
  <c r="O66" i="10"/>
  <c r="AD66" i="10"/>
  <c r="O67" i="10"/>
  <c r="AG102" i="10" s="1"/>
  <c r="AD67" i="10"/>
  <c r="O68" i="10"/>
  <c r="AD68" i="10"/>
  <c r="B70" i="10"/>
  <c r="C70" i="10"/>
  <c r="D70" i="10"/>
  <c r="E70" i="10"/>
  <c r="F70" i="10"/>
  <c r="G70" i="10"/>
  <c r="H70" i="10"/>
  <c r="I70" i="10"/>
  <c r="J70" i="10"/>
  <c r="K70" i="10"/>
  <c r="L70" i="10"/>
  <c r="M70" i="10"/>
  <c r="N70" i="10"/>
  <c r="O70" i="10"/>
  <c r="R70" i="10"/>
  <c r="S70" i="10"/>
  <c r="T70" i="10"/>
  <c r="U70" i="10"/>
  <c r="V70" i="10"/>
  <c r="W70" i="10"/>
  <c r="X70" i="10"/>
  <c r="Y70" i="10"/>
  <c r="Z70" i="10"/>
  <c r="AA70" i="10"/>
  <c r="AB70" i="10"/>
  <c r="AC70" i="10"/>
  <c r="B71" i="10"/>
  <c r="C71" i="10"/>
  <c r="D71" i="10"/>
  <c r="E71" i="10"/>
  <c r="F71" i="10"/>
  <c r="G71" i="10"/>
  <c r="H71" i="10"/>
  <c r="I71" i="10"/>
  <c r="J71" i="10"/>
  <c r="K71" i="10"/>
  <c r="L71" i="10"/>
  <c r="M71" i="10"/>
  <c r="N71" i="10"/>
  <c r="O71" i="10"/>
  <c r="R71" i="10"/>
  <c r="S71" i="10"/>
  <c r="T71" i="10"/>
  <c r="U71" i="10"/>
  <c r="V71" i="10"/>
  <c r="W71" i="10"/>
  <c r="X71" i="10"/>
  <c r="Y71" i="10"/>
  <c r="Z71" i="10"/>
  <c r="AA71" i="10"/>
  <c r="AB71" i="10"/>
  <c r="AC71" i="10"/>
  <c r="B72" i="10"/>
  <c r="C72" i="10"/>
  <c r="D72" i="10"/>
  <c r="E72" i="10"/>
  <c r="F72" i="10"/>
  <c r="G72" i="10"/>
  <c r="H72" i="10"/>
  <c r="I72" i="10"/>
  <c r="J72" i="10"/>
  <c r="K72" i="10"/>
  <c r="L72" i="10"/>
  <c r="M72" i="10"/>
  <c r="N72" i="10"/>
  <c r="O72" i="10"/>
  <c r="R72" i="10"/>
  <c r="S72" i="10"/>
  <c r="T72" i="10"/>
  <c r="U72" i="10"/>
  <c r="V72" i="10"/>
  <c r="W72" i="10"/>
  <c r="X72" i="10"/>
  <c r="Y72" i="10"/>
  <c r="Z72" i="10"/>
  <c r="AA72" i="10"/>
  <c r="AB72" i="10"/>
  <c r="AC72" i="10"/>
  <c r="B73" i="10"/>
  <c r="BJ84" i="10" s="1"/>
  <c r="C73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R73" i="10"/>
  <c r="S73" i="10"/>
  <c r="BA80" i="10" s="1"/>
  <c r="T73" i="10"/>
  <c r="U73" i="10"/>
  <c r="V73" i="10"/>
  <c r="W73" i="10"/>
  <c r="X73" i="10"/>
  <c r="Y73" i="10"/>
  <c r="Z73" i="10"/>
  <c r="AA73" i="10"/>
  <c r="AB73" i="10"/>
  <c r="AC73" i="10"/>
  <c r="AX74" i="10"/>
  <c r="C76" i="10"/>
  <c r="S76" i="10"/>
  <c r="AH76" i="10"/>
  <c r="AS76" i="10"/>
  <c r="BB76" i="10"/>
  <c r="BJ76" i="10"/>
  <c r="A78" i="10"/>
  <c r="Q78" i="10"/>
  <c r="Q148" i="10" s="1"/>
  <c r="AG78" i="10"/>
  <c r="AR78" i="10"/>
  <c r="AS78" i="10" s="1"/>
  <c r="BA78" i="10"/>
  <c r="R79" i="10"/>
  <c r="S79" i="10"/>
  <c r="T79" i="10"/>
  <c r="U79" i="10"/>
  <c r="V79" i="10"/>
  <c r="W79" i="10"/>
  <c r="X79" i="10"/>
  <c r="Y79" i="10"/>
  <c r="Z79" i="10"/>
  <c r="AA79" i="10"/>
  <c r="AB79" i="10"/>
  <c r="AC79" i="10"/>
  <c r="O80" i="10"/>
  <c r="AH10" i="10" s="1"/>
  <c r="AD80" i="10"/>
  <c r="AJ80" i="10"/>
  <c r="AK80" i="10"/>
  <c r="AL80" i="10"/>
  <c r="AM80" i="10"/>
  <c r="AZ80" i="10"/>
  <c r="BD80" i="10"/>
  <c r="BE80" i="10"/>
  <c r="BF80" i="10"/>
  <c r="BG80" i="10"/>
  <c r="BI80" i="10"/>
  <c r="BI85" i="10" s="1"/>
  <c r="BI90" i="10" s="1"/>
  <c r="BI95" i="10" s="1"/>
  <c r="O81" i="10"/>
  <c r="AH11" i="10" s="1"/>
  <c r="AD81" i="10"/>
  <c r="AG81" i="10"/>
  <c r="AJ81" i="10"/>
  <c r="AK81" i="10"/>
  <c r="AL81" i="10"/>
  <c r="AM81" i="10"/>
  <c r="BD81" i="10"/>
  <c r="BE81" i="10"/>
  <c r="BF81" i="10"/>
  <c r="BG81" i="10"/>
  <c r="BJ81" i="10"/>
  <c r="O82" i="10"/>
  <c r="AH12" i="10" s="1"/>
  <c r="AD82" i="10"/>
  <c r="AG82" i="10"/>
  <c r="AJ82" i="10"/>
  <c r="AK82" i="10"/>
  <c r="AL82" i="10"/>
  <c r="AM82" i="10"/>
  <c r="BD82" i="10"/>
  <c r="BE82" i="10"/>
  <c r="BF82" i="10"/>
  <c r="BG82" i="10"/>
  <c r="BJ82" i="10"/>
  <c r="O83" i="10"/>
  <c r="AH13" i="10" s="1"/>
  <c r="AD83" i="10"/>
  <c r="AG83" i="10"/>
  <c r="AJ83" i="10"/>
  <c r="AK83" i="10"/>
  <c r="AL83" i="10"/>
  <c r="AM83" i="10"/>
  <c r="BD83" i="10"/>
  <c r="BD85" i="10" s="1"/>
  <c r="BE83" i="10"/>
  <c r="BF83" i="10"/>
  <c r="BG83" i="10"/>
  <c r="BJ83" i="10"/>
  <c r="O84" i="10"/>
  <c r="AH14" i="10" s="1"/>
  <c r="AD84" i="10"/>
  <c r="AG84" i="10"/>
  <c r="AJ84" i="10"/>
  <c r="AK84" i="10"/>
  <c r="AL84" i="10"/>
  <c r="AM84" i="10"/>
  <c r="O85" i="10"/>
  <c r="AH15" i="10" s="1"/>
  <c r="AD85" i="10"/>
  <c r="AG85" i="10"/>
  <c r="AJ85" i="10"/>
  <c r="AK85" i="10"/>
  <c r="AL85" i="10"/>
  <c r="AM85" i="10"/>
  <c r="O86" i="10"/>
  <c r="O107" i="10" s="1"/>
  <c r="AD86" i="10"/>
  <c r="AG86" i="10"/>
  <c r="AJ86" i="10"/>
  <c r="AK86" i="10"/>
  <c r="AL86" i="10"/>
  <c r="AM86" i="10"/>
  <c r="O87" i="10"/>
  <c r="AH17" i="10" s="1"/>
  <c r="AD87" i="10"/>
  <c r="AG87" i="10"/>
  <c r="AJ87" i="10"/>
  <c r="AK87" i="10"/>
  <c r="AL87" i="10"/>
  <c r="AM87" i="10"/>
  <c r="O88" i="10"/>
  <c r="AH18" i="10" s="1"/>
  <c r="AD88" i="10"/>
  <c r="AG88" i="10"/>
  <c r="AJ88" i="10"/>
  <c r="AK88" i="10"/>
  <c r="AL88" i="10"/>
  <c r="AM88" i="10"/>
  <c r="O89" i="10"/>
  <c r="AH19" i="10" s="1"/>
  <c r="AD89" i="10"/>
  <c r="AG89" i="10"/>
  <c r="AJ89" i="10"/>
  <c r="AK89" i="10"/>
  <c r="AL89" i="10"/>
  <c r="AM89" i="10"/>
  <c r="O90" i="10"/>
  <c r="AH20" i="10" s="1"/>
  <c r="AD90" i="10"/>
  <c r="AG90" i="10"/>
  <c r="AJ90" i="10"/>
  <c r="AK90" i="10"/>
  <c r="AL90" i="10"/>
  <c r="AM90" i="10"/>
  <c r="O91" i="10"/>
  <c r="AH21" i="10" s="1"/>
  <c r="AD91" i="10"/>
  <c r="AG91" i="10"/>
  <c r="AJ91" i="10"/>
  <c r="AK91" i="10"/>
  <c r="AL91" i="10"/>
  <c r="AM91" i="10"/>
  <c r="O92" i="10"/>
  <c r="AH22" i="10" s="1"/>
  <c r="AD92" i="10"/>
  <c r="AJ92" i="10"/>
  <c r="AK92" i="10"/>
  <c r="AL92" i="10"/>
  <c r="AM92" i="10"/>
  <c r="O93" i="10"/>
  <c r="AH23" i="10" s="1"/>
  <c r="AD93" i="10"/>
  <c r="AG93" i="10"/>
  <c r="AJ93" i="10"/>
  <c r="AK93" i="10"/>
  <c r="AL93" i="10"/>
  <c r="AM93" i="10"/>
  <c r="O94" i="10"/>
  <c r="AH24" i="10" s="1"/>
  <c r="AD94" i="10"/>
  <c r="AG94" i="10"/>
  <c r="AJ94" i="10"/>
  <c r="AK94" i="10"/>
  <c r="AL94" i="10"/>
  <c r="AM94" i="10"/>
  <c r="O95" i="10"/>
  <c r="AH25" i="10" s="1"/>
  <c r="AD95" i="10"/>
  <c r="AG95" i="10"/>
  <c r="AJ95" i="10"/>
  <c r="AK95" i="10"/>
  <c r="AL95" i="10"/>
  <c r="AM95" i="10"/>
  <c r="O96" i="10"/>
  <c r="AH26" i="10" s="1"/>
  <c r="AD96" i="10"/>
  <c r="AG96" i="10"/>
  <c r="AJ96" i="10"/>
  <c r="AK96" i="10"/>
  <c r="AL96" i="10"/>
  <c r="AM96" i="10"/>
  <c r="BJ96" i="10"/>
  <c r="BK96" i="10"/>
  <c r="BL96" i="10"/>
  <c r="O97" i="10"/>
  <c r="AH27" i="10" s="1"/>
  <c r="AD97" i="10"/>
  <c r="AG97" i="10"/>
  <c r="AJ97" i="10"/>
  <c r="AK97" i="10"/>
  <c r="AL97" i="10"/>
  <c r="AM97" i="10"/>
  <c r="BJ97" i="10"/>
  <c r="BK97" i="10"/>
  <c r="BL97" i="10"/>
  <c r="O98" i="10"/>
  <c r="AH28" i="10" s="1"/>
  <c r="AD98" i="10"/>
  <c r="AG98" i="10"/>
  <c r="AJ98" i="10"/>
  <c r="AK98" i="10"/>
  <c r="AL98" i="10"/>
  <c r="AM98" i="10"/>
  <c r="BJ98" i="10"/>
  <c r="BK98" i="10"/>
  <c r="BL98" i="10"/>
  <c r="O99" i="10"/>
  <c r="AH29" i="10" s="1"/>
  <c r="AD99" i="10"/>
  <c r="AG99" i="10"/>
  <c r="AJ99" i="10"/>
  <c r="AK99" i="10"/>
  <c r="AL99" i="10"/>
  <c r="AM99" i="10"/>
  <c r="BJ99" i="10"/>
  <c r="BK99" i="10"/>
  <c r="BL99" i="10"/>
  <c r="BM99" i="10"/>
  <c r="O100" i="10"/>
  <c r="AH30" i="10" s="1"/>
  <c r="AD100" i="10"/>
  <c r="AG100" i="10"/>
  <c r="AJ100" i="10"/>
  <c r="AK100" i="10"/>
  <c r="AL100" i="10"/>
  <c r="AM100" i="10"/>
  <c r="BI100" i="10"/>
  <c r="BI105" i="10" s="1"/>
  <c r="BI110" i="10" s="1"/>
  <c r="O101" i="10"/>
  <c r="AH31" i="10" s="1"/>
  <c r="AD101" i="10"/>
  <c r="AG101" i="10"/>
  <c r="AJ101" i="10"/>
  <c r="AK101" i="10"/>
  <c r="AL101" i="10"/>
  <c r="AM101" i="10"/>
  <c r="BJ101" i="10"/>
  <c r="BK101" i="10"/>
  <c r="BL101" i="10"/>
  <c r="O102" i="10"/>
  <c r="AH32" i="10" s="1"/>
  <c r="AD102" i="10"/>
  <c r="AJ102" i="10"/>
  <c r="AK102" i="10"/>
  <c r="AL102" i="10"/>
  <c r="AM102" i="10"/>
  <c r="BJ102" i="10"/>
  <c r="BK102" i="10"/>
  <c r="BL102" i="10"/>
  <c r="O103" i="10"/>
  <c r="AH33" i="10" s="1"/>
  <c r="AD103" i="10"/>
  <c r="AG103" i="10"/>
  <c r="AJ103" i="10"/>
  <c r="AK103" i="10"/>
  <c r="AL103" i="10"/>
  <c r="AM103" i="10"/>
  <c r="BJ103" i="10"/>
  <c r="BK103" i="10"/>
  <c r="BL103" i="10"/>
  <c r="BJ104" i="10"/>
  <c r="BK104" i="10"/>
  <c r="BL104" i="10"/>
  <c r="B105" i="10"/>
  <c r="BJ16" i="10" s="1"/>
  <c r="C105" i="10"/>
  <c r="D105" i="10"/>
  <c r="E105" i="10"/>
  <c r="F105" i="10"/>
  <c r="G105" i="10"/>
  <c r="H105" i="10"/>
  <c r="I105" i="10"/>
  <c r="J105" i="10"/>
  <c r="K105" i="10"/>
  <c r="L105" i="10"/>
  <c r="M105" i="10"/>
  <c r="N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B106" i="10"/>
  <c r="BJ17" i="10" s="1"/>
  <c r="C106" i="10"/>
  <c r="D106" i="10"/>
  <c r="E106" i="10"/>
  <c r="F106" i="10"/>
  <c r="G106" i="10"/>
  <c r="H106" i="10"/>
  <c r="I106" i="10"/>
  <c r="J106" i="10"/>
  <c r="K106" i="10"/>
  <c r="L106" i="10"/>
  <c r="M106" i="10"/>
  <c r="N106" i="10"/>
  <c r="R106" i="10"/>
  <c r="S106" i="10"/>
  <c r="T106" i="10"/>
  <c r="U106" i="10"/>
  <c r="V106" i="10"/>
  <c r="W106" i="10"/>
  <c r="X106" i="10"/>
  <c r="Y106" i="10"/>
  <c r="Z106" i="10"/>
  <c r="AA106" i="10"/>
  <c r="AB106" i="10"/>
  <c r="AC106" i="10"/>
  <c r="BJ106" i="10"/>
  <c r="BK106" i="10"/>
  <c r="BL106" i="10"/>
  <c r="B107" i="10"/>
  <c r="BJ18" i="10" s="1"/>
  <c r="C107" i="10"/>
  <c r="D107" i="10"/>
  <c r="E107" i="10"/>
  <c r="F107" i="10"/>
  <c r="G107" i="10"/>
  <c r="H107" i="10"/>
  <c r="I107" i="10"/>
  <c r="J107" i="10"/>
  <c r="K107" i="10"/>
  <c r="L107" i="10"/>
  <c r="M107" i="10"/>
  <c r="N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BJ107" i="10"/>
  <c r="BK107" i="10"/>
  <c r="BL107" i="10"/>
  <c r="B108" i="10"/>
  <c r="BJ19" i="10" s="1"/>
  <c r="C108" i="10"/>
  <c r="D108" i="10"/>
  <c r="E108" i="10"/>
  <c r="F108" i="10"/>
  <c r="G108" i="10"/>
  <c r="H108" i="10"/>
  <c r="I108" i="10"/>
  <c r="J108" i="10"/>
  <c r="K108" i="10"/>
  <c r="L108" i="10"/>
  <c r="M108" i="10"/>
  <c r="N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BJ108" i="10"/>
  <c r="BK108" i="10"/>
  <c r="BL108" i="10"/>
  <c r="AX109" i="10"/>
  <c r="BJ109" i="10"/>
  <c r="BK109" i="10"/>
  <c r="BL109" i="10"/>
  <c r="C111" i="10"/>
  <c r="S111" i="10"/>
  <c r="BJ111" i="10"/>
  <c r="BK111" i="10"/>
  <c r="BL111" i="10"/>
  <c r="BJ112" i="10"/>
  <c r="BM112" i="10" s="1"/>
  <c r="BK112" i="10"/>
  <c r="BL112" i="10"/>
  <c r="A113" i="10"/>
  <c r="Q113" i="10"/>
  <c r="Q183" i="10" s="1"/>
  <c r="AR113" i="10"/>
  <c r="BJ113" i="10"/>
  <c r="BK113" i="10"/>
  <c r="BL113" i="10"/>
  <c r="R114" i="10"/>
  <c r="S114" i="10"/>
  <c r="T114" i="10"/>
  <c r="U114" i="10"/>
  <c r="V114" i="10"/>
  <c r="W114" i="10"/>
  <c r="X114" i="10"/>
  <c r="Y114" i="10"/>
  <c r="Z114" i="10"/>
  <c r="AA114" i="10"/>
  <c r="AB114" i="10"/>
  <c r="AC114" i="10"/>
  <c r="BJ114" i="10"/>
  <c r="BK114" i="10"/>
  <c r="BL114" i="10"/>
  <c r="O115" i="10"/>
  <c r="AH80" i="10" s="1"/>
  <c r="AD115" i="10"/>
  <c r="O116" i="10"/>
  <c r="AH81" i="10" s="1"/>
  <c r="AD116" i="10"/>
  <c r="O117" i="10"/>
  <c r="AH82" i="10" s="1"/>
  <c r="AD117" i="10"/>
  <c r="O118" i="10"/>
  <c r="AH83" i="10" s="1"/>
  <c r="AD118" i="10"/>
  <c r="O119" i="10"/>
  <c r="AH84" i="10" s="1"/>
  <c r="AD119" i="10"/>
  <c r="O120" i="10"/>
  <c r="AH85" i="10" s="1"/>
  <c r="AD120" i="10"/>
  <c r="O121" i="10"/>
  <c r="AH86" i="10" s="1"/>
  <c r="AD121" i="10"/>
  <c r="O122" i="10"/>
  <c r="AD122" i="10"/>
  <c r="O123" i="10"/>
  <c r="AH88" i="10" s="1"/>
  <c r="AD123" i="10"/>
  <c r="O124" i="10"/>
  <c r="AH89" i="10" s="1"/>
  <c r="AD124" i="10"/>
  <c r="O125" i="10"/>
  <c r="AH90" i="10" s="1"/>
  <c r="AD125" i="10"/>
  <c r="O126" i="10"/>
  <c r="AH91" i="10" s="1"/>
  <c r="AD126" i="10"/>
  <c r="O127" i="10"/>
  <c r="AH92" i="10" s="1"/>
  <c r="AD127" i="10"/>
  <c r="O128" i="10"/>
  <c r="AH93" i="10" s="1"/>
  <c r="AD128" i="10"/>
  <c r="O129" i="10"/>
  <c r="AH94" i="10" s="1"/>
  <c r="AD129" i="10"/>
  <c r="O130" i="10"/>
  <c r="AH95" i="10" s="1"/>
  <c r="AD130" i="10"/>
  <c r="O131" i="10"/>
  <c r="AH96" i="10" s="1"/>
  <c r="AD131" i="10"/>
  <c r="O132" i="10"/>
  <c r="AH97" i="10" s="1"/>
  <c r="AD132" i="10"/>
  <c r="O133" i="10"/>
  <c r="AH98" i="10" s="1"/>
  <c r="AD133" i="10"/>
  <c r="O134" i="10"/>
  <c r="AH99" i="10" s="1"/>
  <c r="AD134" i="10"/>
  <c r="O135" i="10"/>
  <c r="AH100" i="10" s="1"/>
  <c r="AD135" i="10"/>
  <c r="O136" i="10"/>
  <c r="AH101" i="10" s="1"/>
  <c r="AD136" i="10"/>
  <c r="O137" i="10"/>
  <c r="AH102" i="10" s="1"/>
  <c r="AD137" i="10"/>
  <c r="O138" i="10"/>
  <c r="AH103" i="10" s="1"/>
  <c r="AD138" i="10"/>
  <c r="B140" i="10"/>
  <c r="BJ86" i="10" s="1"/>
  <c r="C140" i="10"/>
  <c r="D140" i="10"/>
  <c r="E140" i="10"/>
  <c r="F140" i="10"/>
  <c r="G140" i="10"/>
  <c r="H140" i="10"/>
  <c r="I140" i="10"/>
  <c r="J140" i="10"/>
  <c r="K140" i="10"/>
  <c r="L140" i="10"/>
  <c r="M140" i="10"/>
  <c r="N140" i="10"/>
  <c r="R140" i="10"/>
  <c r="S140" i="10"/>
  <c r="T140" i="10"/>
  <c r="U140" i="10"/>
  <c r="V140" i="10"/>
  <c r="W140" i="10"/>
  <c r="X140" i="10"/>
  <c r="Y140" i="10"/>
  <c r="Z140" i="10"/>
  <c r="AA140" i="10"/>
  <c r="AB140" i="10"/>
  <c r="AC140" i="10"/>
  <c r="B141" i="10"/>
  <c r="BJ87" i="10" s="1"/>
  <c r="C141" i="10"/>
  <c r="D141" i="10"/>
  <c r="E141" i="10"/>
  <c r="F141" i="10"/>
  <c r="G141" i="10"/>
  <c r="H141" i="10"/>
  <c r="I141" i="10"/>
  <c r="J141" i="10"/>
  <c r="K141" i="10"/>
  <c r="L141" i="10"/>
  <c r="M141" i="10"/>
  <c r="N141" i="10"/>
  <c r="R141" i="10"/>
  <c r="S141" i="10"/>
  <c r="T141" i="10"/>
  <c r="U141" i="10"/>
  <c r="V141" i="10"/>
  <c r="W141" i="10"/>
  <c r="X141" i="10"/>
  <c r="Y141" i="10"/>
  <c r="Z141" i="10"/>
  <c r="AA141" i="10"/>
  <c r="AB141" i="10"/>
  <c r="AC141" i="10"/>
  <c r="B142" i="10"/>
  <c r="BJ88" i="10" s="1"/>
  <c r="C142" i="10"/>
  <c r="D142" i="10"/>
  <c r="E142" i="10"/>
  <c r="F142" i="10"/>
  <c r="G142" i="10"/>
  <c r="H142" i="10"/>
  <c r="I142" i="10"/>
  <c r="J142" i="10"/>
  <c r="K142" i="10"/>
  <c r="L142" i="10"/>
  <c r="M142" i="10"/>
  <c r="N142" i="10"/>
  <c r="R142" i="10"/>
  <c r="S142" i="10"/>
  <c r="T142" i="10"/>
  <c r="U142" i="10"/>
  <c r="V142" i="10"/>
  <c r="W142" i="10"/>
  <c r="X142" i="10"/>
  <c r="Y142" i="10"/>
  <c r="Z142" i="10"/>
  <c r="AA142" i="10"/>
  <c r="AB142" i="10"/>
  <c r="AC142" i="10"/>
  <c r="B143" i="10"/>
  <c r="BJ89" i="10" s="1"/>
  <c r="C143" i="10"/>
  <c r="D143" i="10"/>
  <c r="E143" i="10"/>
  <c r="F143" i="10"/>
  <c r="G143" i="10"/>
  <c r="H143" i="10"/>
  <c r="I143" i="10"/>
  <c r="J143" i="10"/>
  <c r="K143" i="10"/>
  <c r="L143" i="10"/>
  <c r="M143" i="10"/>
  <c r="N143" i="10"/>
  <c r="R143" i="10"/>
  <c r="S143" i="10"/>
  <c r="T143" i="10"/>
  <c r="U143" i="10"/>
  <c r="V143" i="10"/>
  <c r="W143" i="10"/>
  <c r="X143" i="10"/>
  <c r="Y143" i="10"/>
  <c r="Z143" i="10"/>
  <c r="AA143" i="10"/>
  <c r="AB143" i="10"/>
  <c r="AC143" i="10"/>
  <c r="AD143" i="10"/>
  <c r="AX144" i="10"/>
  <c r="C146" i="10"/>
  <c r="S146" i="10"/>
  <c r="A148" i="10"/>
  <c r="R149" i="10"/>
  <c r="S149" i="10"/>
  <c r="T149" i="10"/>
  <c r="U149" i="10"/>
  <c r="V149" i="10"/>
  <c r="W149" i="10"/>
  <c r="X149" i="10"/>
  <c r="Y149" i="10"/>
  <c r="Z149" i="10"/>
  <c r="AA149" i="10"/>
  <c r="AB149" i="10"/>
  <c r="AC149" i="10"/>
  <c r="O150" i="10"/>
  <c r="AI10" i="10" s="1"/>
  <c r="AD150" i="10"/>
  <c r="O151" i="10"/>
  <c r="AI11" i="10" s="1"/>
  <c r="AD151" i="10"/>
  <c r="O152" i="10"/>
  <c r="AI12" i="10" s="1"/>
  <c r="AD152" i="10"/>
  <c r="O153" i="10"/>
  <c r="AI13" i="10" s="1"/>
  <c r="AD153" i="10"/>
  <c r="O154" i="10"/>
  <c r="AI14" i="10" s="1"/>
  <c r="AD154" i="10"/>
  <c r="O155" i="10"/>
  <c r="AI15" i="10" s="1"/>
  <c r="AD155" i="10"/>
  <c r="O156" i="10"/>
  <c r="AD156" i="10"/>
  <c r="O157" i="10"/>
  <c r="AD157" i="10"/>
  <c r="O158" i="10"/>
  <c r="AI18" i="10" s="1"/>
  <c r="AD158" i="10"/>
  <c r="O159" i="10"/>
  <c r="AI19" i="10" s="1"/>
  <c r="AD159" i="10"/>
  <c r="O160" i="10"/>
  <c r="AI20" i="10" s="1"/>
  <c r="AD160" i="10"/>
  <c r="O161" i="10"/>
  <c r="AI21" i="10" s="1"/>
  <c r="AD161" i="10"/>
  <c r="O162" i="10"/>
  <c r="AI22" i="10" s="1"/>
  <c r="AD162" i="10"/>
  <c r="O163" i="10"/>
  <c r="AI23" i="10" s="1"/>
  <c r="AD163" i="10"/>
  <c r="O164" i="10"/>
  <c r="AI24" i="10" s="1"/>
  <c r="AD164" i="10"/>
  <c r="O165" i="10"/>
  <c r="AI25" i="10" s="1"/>
  <c r="AD165" i="10"/>
  <c r="O166" i="10"/>
  <c r="AI26" i="10" s="1"/>
  <c r="AD166" i="10"/>
  <c r="O167" i="10"/>
  <c r="AI27" i="10" s="1"/>
  <c r="AD167" i="10"/>
  <c r="O168" i="10"/>
  <c r="AI28" i="10" s="1"/>
  <c r="AD168" i="10"/>
  <c r="O169" i="10"/>
  <c r="AI29" i="10" s="1"/>
  <c r="AD169" i="10"/>
  <c r="O170" i="10"/>
  <c r="AI30" i="10" s="1"/>
  <c r="AD170" i="10"/>
  <c r="O171" i="10"/>
  <c r="AI31" i="10" s="1"/>
  <c r="AD171" i="10"/>
  <c r="O172" i="10"/>
  <c r="AI32" i="10" s="1"/>
  <c r="AD172" i="10"/>
  <c r="O173" i="10"/>
  <c r="AI33" i="10" s="1"/>
  <c r="AD173" i="10"/>
  <c r="B175" i="10"/>
  <c r="BJ21" i="10" s="1"/>
  <c r="C175" i="10"/>
  <c r="D175" i="10"/>
  <c r="E175" i="10"/>
  <c r="F175" i="10"/>
  <c r="G175" i="10"/>
  <c r="H175" i="10"/>
  <c r="I175" i="10"/>
  <c r="J175" i="10"/>
  <c r="K175" i="10"/>
  <c r="L175" i="10"/>
  <c r="M175" i="10"/>
  <c r="N175" i="10"/>
  <c r="R175" i="10"/>
  <c r="S175" i="10"/>
  <c r="T175" i="10"/>
  <c r="U175" i="10"/>
  <c r="V175" i="10"/>
  <c r="W175" i="10"/>
  <c r="X175" i="10"/>
  <c r="Y175" i="10"/>
  <c r="Z175" i="10"/>
  <c r="AA175" i="10"/>
  <c r="AB175" i="10"/>
  <c r="AC175" i="10"/>
  <c r="AD175" i="10"/>
  <c r="B176" i="10"/>
  <c r="BJ22" i="10" s="1"/>
  <c r="C176" i="10"/>
  <c r="D176" i="10"/>
  <c r="E176" i="10"/>
  <c r="F176" i="10"/>
  <c r="G176" i="10"/>
  <c r="H176" i="10"/>
  <c r="I176" i="10"/>
  <c r="J176" i="10"/>
  <c r="K176" i="10"/>
  <c r="L176" i="10"/>
  <c r="M176" i="10"/>
  <c r="N176" i="10"/>
  <c r="R176" i="10"/>
  <c r="S176" i="10"/>
  <c r="T176" i="10"/>
  <c r="U176" i="10"/>
  <c r="V176" i="10"/>
  <c r="W176" i="10"/>
  <c r="X176" i="10"/>
  <c r="Y176" i="10"/>
  <c r="Z176" i="10"/>
  <c r="AA176" i="10"/>
  <c r="AB176" i="10"/>
  <c r="AC176" i="10"/>
  <c r="B177" i="10"/>
  <c r="BJ23" i="10" s="1"/>
  <c r="C177" i="10"/>
  <c r="D177" i="10"/>
  <c r="E177" i="10"/>
  <c r="F177" i="10"/>
  <c r="G177" i="10"/>
  <c r="H177" i="10"/>
  <c r="I177" i="10"/>
  <c r="J177" i="10"/>
  <c r="K177" i="10"/>
  <c r="L177" i="10"/>
  <c r="M177" i="10"/>
  <c r="N177" i="10"/>
  <c r="R177" i="10"/>
  <c r="S177" i="10"/>
  <c r="T177" i="10"/>
  <c r="U177" i="10"/>
  <c r="V177" i="10"/>
  <c r="W177" i="10"/>
  <c r="X177" i="10"/>
  <c r="Y177" i="10"/>
  <c r="Z177" i="10"/>
  <c r="AA177" i="10"/>
  <c r="AB177" i="10"/>
  <c r="AC177" i="10"/>
  <c r="B178" i="10"/>
  <c r="BJ24" i="10" s="1"/>
  <c r="C178" i="10"/>
  <c r="D178" i="10"/>
  <c r="E178" i="10"/>
  <c r="F178" i="10"/>
  <c r="G178" i="10"/>
  <c r="H178" i="10"/>
  <c r="I178" i="10"/>
  <c r="J178" i="10"/>
  <c r="K178" i="10"/>
  <c r="L178" i="10"/>
  <c r="M178" i="10"/>
  <c r="N178" i="10"/>
  <c r="O178" i="10"/>
  <c r="R178" i="10"/>
  <c r="S178" i="10"/>
  <c r="T178" i="10"/>
  <c r="U178" i="10"/>
  <c r="V178" i="10"/>
  <c r="W178" i="10"/>
  <c r="X178" i="10"/>
  <c r="Y178" i="10"/>
  <c r="Z178" i="10"/>
  <c r="AA178" i="10"/>
  <c r="AB178" i="10"/>
  <c r="AC178" i="10"/>
  <c r="C181" i="10"/>
  <c r="S181" i="10"/>
  <c r="A183" i="10"/>
  <c r="R184" i="10"/>
  <c r="S184" i="10"/>
  <c r="T184" i="10"/>
  <c r="U184" i="10"/>
  <c r="V184" i="10"/>
  <c r="W184" i="10"/>
  <c r="X184" i="10"/>
  <c r="Y184" i="10"/>
  <c r="Z184" i="10"/>
  <c r="AA184" i="10"/>
  <c r="AB184" i="10"/>
  <c r="AC184" i="10"/>
  <c r="O185" i="10"/>
  <c r="AI80" i="10" s="1"/>
  <c r="AD185" i="10"/>
  <c r="O186" i="10"/>
  <c r="AI81" i="10" s="1"/>
  <c r="AD186" i="10"/>
  <c r="O187" i="10"/>
  <c r="AI82" i="10" s="1"/>
  <c r="AD187" i="10"/>
  <c r="O188" i="10"/>
  <c r="AI83" i="10" s="1"/>
  <c r="AD188" i="10"/>
  <c r="O189" i="10"/>
  <c r="AI84" i="10" s="1"/>
  <c r="AD189" i="10"/>
  <c r="O190" i="10"/>
  <c r="AI85" i="10" s="1"/>
  <c r="AD190" i="10"/>
  <c r="O191" i="10"/>
  <c r="O211" i="10" s="1"/>
  <c r="AD191" i="10"/>
  <c r="O192" i="10"/>
  <c r="AD192" i="10"/>
  <c r="O193" i="10"/>
  <c r="AI88" i="10" s="1"/>
  <c r="AD193" i="10"/>
  <c r="O194" i="10"/>
  <c r="AI89" i="10" s="1"/>
  <c r="AD194" i="10"/>
  <c r="O195" i="10"/>
  <c r="AI90" i="10" s="1"/>
  <c r="AD195" i="10"/>
  <c r="O196" i="10"/>
  <c r="AI91" i="10" s="1"/>
  <c r="AD196" i="10"/>
  <c r="O197" i="10"/>
  <c r="AI92" i="10" s="1"/>
  <c r="AD197" i="10"/>
  <c r="O198" i="10"/>
  <c r="AI93" i="10" s="1"/>
  <c r="AD198" i="10"/>
  <c r="O199" i="10"/>
  <c r="AI94" i="10" s="1"/>
  <c r="AD199" i="10"/>
  <c r="O200" i="10"/>
  <c r="AI95" i="10" s="1"/>
  <c r="AD200" i="10"/>
  <c r="O201" i="10"/>
  <c r="AI96" i="10" s="1"/>
  <c r="AD201" i="10"/>
  <c r="O202" i="10"/>
  <c r="AI97" i="10" s="1"/>
  <c r="AD202" i="10"/>
  <c r="O203" i="10"/>
  <c r="AI98" i="10" s="1"/>
  <c r="AD203" i="10"/>
  <c r="O204" i="10"/>
  <c r="AI99" i="10" s="1"/>
  <c r="AD204" i="10"/>
  <c r="O205" i="10"/>
  <c r="AI100" i="10" s="1"/>
  <c r="AD205" i="10"/>
  <c r="O206" i="10"/>
  <c r="AI101" i="10" s="1"/>
  <c r="AD206" i="10"/>
  <c r="O207" i="10"/>
  <c r="AI102" i="10" s="1"/>
  <c r="AD207" i="10"/>
  <c r="O208" i="10"/>
  <c r="AI103" i="10" s="1"/>
  <c r="AD208" i="10"/>
  <c r="B210" i="10"/>
  <c r="BJ91" i="10" s="1"/>
  <c r="C210" i="10"/>
  <c r="D210" i="10"/>
  <c r="E210" i="10"/>
  <c r="F210" i="10"/>
  <c r="G210" i="10"/>
  <c r="H210" i="10"/>
  <c r="I210" i="10"/>
  <c r="J210" i="10"/>
  <c r="K210" i="10"/>
  <c r="L210" i="10"/>
  <c r="M210" i="10"/>
  <c r="N210" i="10"/>
  <c r="R210" i="10"/>
  <c r="S210" i="10"/>
  <c r="T210" i="10"/>
  <c r="U210" i="10"/>
  <c r="V210" i="10"/>
  <c r="W210" i="10"/>
  <c r="X210" i="10"/>
  <c r="Y210" i="10"/>
  <c r="Z210" i="10"/>
  <c r="AA210" i="10"/>
  <c r="AB210" i="10"/>
  <c r="AC210" i="10"/>
  <c r="AD210" i="10"/>
  <c r="B211" i="10"/>
  <c r="BJ92" i="10" s="1"/>
  <c r="C211" i="10"/>
  <c r="D211" i="10"/>
  <c r="E211" i="10"/>
  <c r="F211" i="10"/>
  <c r="G211" i="10"/>
  <c r="H211" i="10"/>
  <c r="I211" i="10"/>
  <c r="J211" i="10"/>
  <c r="K211" i="10"/>
  <c r="L211" i="10"/>
  <c r="M211" i="10"/>
  <c r="N211" i="10"/>
  <c r="R211" i="10"/>
  <c r="S211" i="10"/>
  <c r="T211" i="10"/>
  <c r="U211" i="10"/>
  <c r="V211" i="10"/>
  <c r="W211" i="10"/>
  <c r="X211" i="10"/>
  <c r="Y211" i="10"/>
  <c r="Z211" i="10"/>
  <c r="AA211" i="10"/>
  <c r="AB211" i="10"/>
  <c r="AC211" i="10"/>
  <c r="B212" i="10"/>
  <c r="BJ93" i="10" s="1"/>
  <c r="C212" i="10"/>
  <c r="D212" i="10"/>
  <c r="E212" i="10"/>
  <c r="F212" i="10"/>
  <c r="G212" i="10"/>
  <c r="H212" i="10"/>
  <c r="I212" i="10"/>
  <c r="J212" i="10"/>
  <c r="K212" i="10"/>
  <c r="L212" i="10"/>
  <c r="M212" i="10"/>
  <c r="N212" i="10"/>
  <c r="R212" i="10"/>
  <c r="S212" i="10"/>
  <c r="T212" i="10"/>
  <c r="U212" i="10"/>
  <c r="V212" i="10"/>
  <c r="W212" i="10"/>
  <c r="X212" i="10"/>
  <c r="Y212" i="10"/>
  <c r="Z212" i="10"/>
  <c r="AA212" i="10"/>
  <c r="AB212" i="10"/>
  <c r="AC212" i="10"/>
  <c r="B213" i="10"/>
  <c r="BJ94" i="10" s="1"/>
  <c r="C213" i="10"/>
  <c r="D213" i="10"/>
  <c r="E213" i="10"/>
  <c r="F213" i="10"/>
  <c r="G213" i="10"/>
  <c r="H213" i="10"/>
  <c r="I213" i="10"/>
  <c r="J213" i="10"/>
  <c r="K213" i="10"/>
  <c r="L213" i="10"/>
  <c r="M213" i="10"/>
  <c r="N213" i="10"/>
  <c r="R213" i="10"/>
  <c r="S213" i="10"/>
  <c r="T213" i="10"/>
  <c r="U213" i="10"/>
  <c r="V213" i="10"/>
  <c r="W213" i="10"/>
  <c r="X213" i="10"/>
  <c r="Y213" i="10"/>
  <c r="Z213" i="10"/>
  <c r="AA213" i="10"/>
  <c r="AB213" i="10"/>
  <c r="AC213" i="10"/>
  <c r="Q1" i="9"/>
  <c r="AF1" i="9"/>
  <c r="AQ1" i="9"/>
  <c r="AZ1" i="9"/>
  <c r="BI1" i="9"/>
  <c r="S6" i="9"/>
  <c r="AH6" i="9"/>
  <c r="AS6" i="9"/>
  <c r="BB6" i="9"/>
  <c r="BJ6" i="9"/>
  <c r="Q8" i="9"/>
  <c r="AG8" i="9"/>
  <c r="AH8" i="9"/>
  <c r="AI8" i="9" s="1"/>
  <c r="AR8" i="9"/>
  <c r="AS8" i="9" s="1"/>
  <c r="AT8" i="9" s="1"/>
  <c r="BA8" i="9"/>
  <c r="BB8" i="9" s="1"/>
  <c r="AG9" i="9"/>
  <c r="AR9" i="9"/>
  <c r="O10" i="9"/>
  <c r="AD10" i="9"/>
  <c r="AG10" i="9"/>
  <c r="AJ10" i="9"/>
  <c r="AK10" i="9"/>
  <c r="AL10" i="9"/>
  <c r="AM10" i="9"/>
  <c r="AZ10" i="9"/>
  <c r="AZ80" i="9" s="1"/>
  <c r="BD10" i="9"/>
  <c r="BD15" i="9" s="1"/>
  <c r="BE10" i="9"/>
  <c r="BF10" i="9"/>
  <c r="BG10" i="9"/>
  <c r="BI10" i="9"/>
  <c r="O11" i="9"/>
  <c r="AD11" i="9"/>
  <c r="AJ11" i="9"/>
  <c r="AJ38" i="9" s="1"/>
  <c r="AK11" i="9"/>
  <c r="AL11" i="9"/>
  <c r="AM11" i="9"/>
  <c r="AZ11" i="9"/>
  <c r="AZ81" i="9" s="1"/>
  <c r="BD11" i="9"/>
  <c r="BE11" i="9"/>
  <c r="BF11" i="9"/>
  <c r="BG11" i="9"/>
  <c r="O12" i="9"/>
  <c r="AG12" i="9" s="1"/>
  <c r="AD12" i="9"/>
  <c r="AD38" i="9" s="1"/>
  <c r="AJ12" i="9"/>
  <c r="AK12" i="9"/>
  <c r="AL12" i="9"/>
  <c r="AM12" i="9"/>
  <c r="AZ12" i="9"/>
  <c r="BD12" i="9"/>
  <c r="BE12" i="9"/>
  <c r="BF12" i="9"/>
  <c r="BG12" i="9"/>
  <c r="O13" i="9"/>
  <c r="AG13" i="9" s="1"/>
  <c r="AD13" i="9"/>
  <c r="AJ13" i="9"/>
  <c r="AK13" i="9"/>
  <c r="AL13" i="9"/>
  <c r="AM13" i="9"/>
  <c r="AZ13" i="9"/>
  <c r="BD13" i="9"/>
  <c r="BE13" i="9"/>
  <c r="BF13" i="9"/>
  <c r="BG13" i="9"/>
  <c r="O14" i="9"/>
  <c r="AG14" i="9" s="1"/>
  <c r="AD14" i="9"/>
  <c r="AJ14" i="9"/>
  <c r="AK14" i="9"/>
  <c r="AL14" i="9"/>
  <c r="AM14" i="9"/>
  <c r="O15" i="9"/>
  <c r="AD15" i="9"/>
  <c r="AG15" i="9"/>
  <c r="AJ15" i="9"/>
  <c r="AK15" i="9"/>
  <c r="AL15" i="9"/>
  <c r="AM15" i="9"/>
  <c r="BI15" i="9"/>
  <c r="O16" i="9"/>
  <c r="AG16" i="9" s="1"/>
  <c r="AD16" i="9"/>
  <c r="AJ16" i="9"/>
  <c r="AK16" i="9"/>
  <c r="AL16" i="9"/>
  <c r="AM16" i="9"/>
  <c r="O17" i="9"/>
  <c r="AD17" i="9"/>
  <c r="AG17" i="9"/>
  <c r="AJ17" i="9"/>
  <c r="AK17" i="9"/>
  <c r="AL17" i="9"/>
  <c r="AM17" i="9"/>
  <c r="O18" i="9"/>
  <c r="AD18" i="9"/>
  <c r="AG18" i="9"/>
  <c r="AJ18" i="9"/>
  <c r="AK18" i="9"/>
  <c r="AL18" i="9"/>
  <c r="AM18" i="9"/>
  <c r="O19" i="9"/>
  <c r="AG19" i="9" s="1"/>
  <c r="AD19" i="9"/>
  <c r="AJ19" i="9"/>
  <c r="AK19" i="9"/>
  <c r="AL19" i="9"/>
  <c r="AM19" i="9"/>
  <c r="O20" i="9"/>
  <c r="AG20" i="9" s="1"/>
  <c r="AD20" i="9"/>
  <c r="AJ20" i="9"/>
  <c r="AK20" i="9"/>
  <c r="AL20" i="9"/>
  <c r="AM20" i="9"/>
  <c r="BI20" i="9"/>
  <c r="O21" i="9"/>
  <c r="AG21" i="9" s="1"/>
  <c r="AD21" i="9"/>
  <c r="AJ21" i="9"/>
  <c r="AK21" i="9"/>
  <c r="AL21" i="9"/>
  <c r="AM21" i="9"/>
  <c r="O22" i="9"/>
  <c r="AD22" i="9"/>
  <c r="AG22" i="9"/>
  <c r="AJ22" i="9"/>
  <c r="AK22" i="9"/>
  <c r="AL22" i="9"/>
  <c r="AM22" i="9"/>
  <c r="O23" i="9"/>
  <c r="AD23" i="9"/>
  <c r="AG23" i="9"/>
  <c r="AJ23" i="9"/>
  <c r="AK23" i="9"/>
  <c r="AL23" i="9"/>
  <c r="AM23" i="9"/>
  <c r="O24" i="9"/>
  <c r="AG24" i="9" s="1"/>
  <c r="AD24" i="9"/>
  <c r="AJ24" i="9"/>
  <c r="AK24" i="9"/>
  <c r="AL24" i="9"/>
  <c r="AM24" i="9"/>
  <c r="O25" i="9"/>
  <c r="AG25" i="9" s="1"/>
  <c r="AD25" i="9"/>
  <c r="AJ25" i="9"/>
  <c r="AK25" i="9"/>
  <c r="AL25" i="9"/>
  <c r="AM25" i="9"/>
  <c r="BI25" i="9"/>
  <c r="BI30" i="9" s="1"/>
  <c r="BI35" i="9" s="1"/>
  <c r="BI40" i="9" s="1"/>
  <c r="O26" i="9"/>
  <c r="AG26" i="9" s="1"/>
  <c r="AD26" i="9"/>
  <c r="AJ26" i="9"/>
  <c r="AK26" i="9"/>
  <c r="AL26" i="9"/>
  <c r="AM26" i="9"/>
  <c r="BJ26" i="9"/>
  <c r="BK26" i="9"/>
  <c r="BL26" i="9"/>
  <c r="O27" i="9"/>
  <c r="AD27" i="9"/>
  <c r="AG27" i="9"/>
  <c r="AJ27" i="9"/>
  <c r="AK27" i="9"/>
  <c r="AL27" i="9"/>
  <c r="AM27" i="9"/>
  <c r="BJ27" i="9"/>
  <c r="BK27" i="9"/>
  <c r="BL27" i="9"/>
  <c r="O28" i="9"/>
  <c r="AG28" i="9" s="1"/>
  <c r="AD28" i="9"/>
  <c r="AJ28" i="9"/>
  <c r="AK28" i="9"/>
  <c r="AL28" i="9"/>
  <c r="AM28" i="9"/>
  <c r="BJ28" i="9"/>
  <c r="BK28" i="9"/>
  <c r="BL28" i="9"/>
  <c r="O29" i="9"/>
  <c r="AD29" i="9"/>
  <c r="AG29" i="9"/>
  <c r="AJ29" i="9"/>
  <c r="AK29" i="9"/>
  <c r="AL29" i="9"/>
  <c r="AM29" i="9"/>
  <c r="BJ29" i="9"/>
  <c r="BM29" i="9" s="1"/>
  <c r="BK29" i="9"/>
  <c r="BL29" i="9"/>
  <c r="O30" i="9"/>
  <c r="AG30" i="9" s="1"/>
  <c r="AD30" i="9"/>
  <c r="AJ30" i="9"/>
  <c r="AK30" i="9"/>
  <c r="AL30" i="9"/>
  <c r="AM30" i="9"/>
  <c r="O31" i="9"/>
  <c r="AD31" i="9"/>
  <c r="AG31" i="9"/>
  <c r="AJ31" i="9"/>
  <c r="AK31" i="9"/>
  <c r="AL31" i="9"/>
  <c r="AM31" i="9"/>
  <c r="BJ31" i="9"/>
  <c r="BK31" i="9"/>
  <c r="BL31" i="9"/>
  <c r="O32" i="9"/>
  <c r="AG32" i="9" s="1"/>
  <c r="AD32" i="9"/>
  <c r="AJ32" i="9"/>
  <c r="AK32" i="9"/>
  <c r="AL32" i="9"/>
  <c r="AM32" i="9"/>
  <c r="BJ32" i="9"/>
  <c r="BK32" i="9"/>
  <c r="BL32" i="9"/>
  <c r="O33" i="9"/>
  <c r="AD33" i="9"/>
  <c r="AG33" i="9"/>
  <c r="AJ33" i="9"/>
  <c r="AK33" i="9"/>
  <c r="AL33" i="9"/>
  <c r="AM33" i="9"/>
  <c r="BJ33" i="9"/>
  <c r="BK33" i="9"/>
  <c r="BL33" i="9"/>
  <c r="BJ34" i="9"/>
  <c r="BK34" i="9"/>
  <c r="BL34" i="9"/>
  <c r="B35" i="9"/>
  <c r="BJ11" i="9" s="1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R35" i="9"/>
  <c r="S35" i="9"/>
  <c r="T35" i="9"/>
  <c r="U35" i="9"/>
  <c r="V35" i="9"/>
  <c r="W35" i="9"/>
  <c r="X35" i="9"/>
  <c r="Y35" i="9"/>
  <c r="Z35" i="9"/>
  <c r="AA35" i="9"/>
  <c r="AB35" i="9"/>
  <c r="AC35" i="9"/>
  <c r="B36" i="9"/>
  <c r="BJ12" i="9" s="1"/>
  <c r="C36" i="9"/>
  <c r="D36" i="9"/>
  <c r="E36" i="9"/>
  <c r="F36" i="9"/>
  <c r="G36" i="9"/>
  <c r="H36" i="9"/>
  <c r="I36" i="9"/>
  <c r="J36" i="9"/>
  <c r="K36" i="9"/>
  <c r="L36" i="9"/>
  <c r="M36" i="9"/>
  <c r="N36" i="9"/>
  <c r="R36" i="9"/>
  <c r="S36" i="9"/>
  <c r="T36" i="9"/>
  <c r="U36" i="9"/>
  <c r="V36" i="9"/>
  <c r="W36" i="9"/>
  <c r="X36" i="9"/>
  <c r="Y36" i="9"/>
  <c r="Z36" i="9"/>
  <c r="AA36" i="9"/>
  <c r="AB36" i="9"/>
  <c r="AC36" i="9"/>
  <c r="BJ36" i="9"/>
  <c r="BK36" i="9"/>
  <c r="BL36" i="9"/>
  <c r="B37" i="9"/>
  <c r="BJ13" i="9" s="1"/>
  <c r="C37" i="9"/>
  <c r="D37" i="9"/>
  <c r="E37" i="9"/>
  <c r="F37" i="9"/>
  <c r="G37" i="9"/>
  <c r="H37" i="9"/>
  <c r="I37" i="9"/>
  <c r="J37" i="9"/>
  <c r="K37" i="9"/>
  <c r="L37" i="9"/>
  <c r="M37" i="9"/>
  <c r="N37" i="9"/>
  <c r="O37" i="9"/>
  <c r="R37" i="9"/>
  <c r="S37" i="9"/>
  <c r="T37" i="9"/>
  <c r="U37" i="9"/>
  <c r="V37" i="9"/>
  <c r="W37" i="9"/>
  <c r="X37" i="9"/>
  <c r="Y37" i="9"/>
  <c r="Z37" i="9"/>
  <c r="AA37" i="9"/>
  <c r="AB37" i="9"/>
  <c r="AC37" i="9"/>
  <c r="BJ37" i="9"/>
  <c r="BK37" i="9"/>
  <c r="BL37" i="9"/>
  <c r="B38" i="9"/>
  <c r="BJ14" i="9" s="1"/>
  <c r="C38" i="9"/>
  <c r="D38" i="9"/>
  <c r="E38" i="9"/>
  <c r="F38" i="9"/>
  <c r="G38" i="9"/>
  <c r="H38" i="9"/>
  <c r="I38" i="9"/>
  <c r="J38" i="9"/>
  <c r="K38" i="9"/>
  <c r="L38" i="9"/>
  <c r="M38" i="9"/>
  <c r="N38" i="9"/>
  <c r="R38" i="9"/>
  <c r="S38" i="9"/>
  <c r="T38" i="9"/>
  <c r="U38" i="9"/>
  <c r="V38" i="9"/>
  <c r="W38" i="9"/>
  <c r="X38" i="9"/>
  <c r="Y38" i="9"/>
  <c r="Z38" i="9"/>
  <c r="AA38" i="9"/>
  <c r="AB38" i="9"/>
  <c r="AC38" i="9"/>
  <c r="BJ38" i="9"/>
  <c r="BK38" i="9"/>
  <c r="BL38" i="9"/>
  <c r="AX39" i="9"/>
  <c r="BJ39" i="9"/>
  <c r="BK39" i="9"/>
  <c r="BL39" i="9"/>
  <c r="S41" i="9"/>
  <c r="BJ41" i="9"/>
  <c r="BK41" i="9"/>
  <c r="BL41" i="9"/>
  <c r="BJ42" i="9"/>
  <c r="BK42" i="9"/>
  <c r="BL42" i="9"/>
  <c r="A43" i="9"/>
  <c r="Q43" i="9"/>
  <c r="AR43" i="9"/>
  <c r="AS43" i="9" s="1"/>
  <c r="AT43" i="9" s="1"/>
  <c r="BJ43" i="9"/>
  <c r="BK43" i="9"/>
  <c r="BL43" i="9"/>
  <c r="R44" i="9"/>
  <c r="S44" i="9"/>
  <c r="T44" i="9"/>
  <c r="U44" i="9"/>
  <c r="V44" i="9"/>
  <c r="W44" i="9"/>
  <c r="X44" i="9"/>
  <c r="Y44" i="9"/>
  <c r="Z44" i="9"/>
  <c r="AA44" i="9"/>
  <c r="AB44" i="9"/>
  <c r="AC44" i="9"/>
  <c r="BJ44" i="9"/>
  <c r="BK44" i="9"/>
  <c r="BL44" i="9"/>
  <c r="O45" i="9"/>
  <c r="AD45" i="9"/>
  <c r="O46" i="9"/>
  <c r="AD46" i="9"/>
  <c r="O47" i="9"/>
  <c r="AG82" i="9" s="1"/>
  <c r="AD47" i="9"/>
  <c r="O48" i="9"/>
  <c r="AG83" i="9" s="1"/>
  <c r="AD48" i="9"/>
  <c r="O49" i="9"/>
  <c r="AG84" i="9" s="1"/>
  <c r="AD49" i="9"/>
  <c r="O50" i="9"/>
  <c r="AG85" i="9" s="1"/>
  <c r="AD50" i="9"/>
  <c r="O51" i="9"/>
  <c r="AD51" i="9"/>
  <c r="AD72" i="9" s="1"/>
  <c r="O52" i="9"/>
  <c r="AD52" i="9"/>
  <c r="O53" i="9"/>
  <c r="AG88" i="9" s="1"/>
  <c r="AD53" i="9"/>
  <c r="O54" i="9"/>
  <c r="AG89" i="9" s="1"/>
  <c r="AD54" i="9"/>
  <c r="O55" i="9"/>
  <c r="AG90" i="9" s="1"/>
  <c r="AD55" i="9"/>
  <c r="O56" i="9"/>
  <c r="AG91" i="9" s="1"/>
  <c r="AD56" i="9"/>
  <c r="O57" i="9"/>
  <c r="AD57" i="9"/>
  <c r="O58" i="9"/>
  <c r="AG93" i="9" s="1"/>
  <c r="AD58" i="9"/>
  <c r="O59" i="9"/>
  <c r="AD59" i="9"/>
  <c r="O60" i="9"/>
  <c r="AG95" i="9" s="1"/>
  <c r="AD60" i="9"/>
  <c r="O61" i="9"/>
  <c r="AG96" i="9" s="1"/>
  <c r="AD61" i="9"/>
  <c r="O62" i="9"/>
  <c r="AG97" i="9" s="1"/>
  <c r="AD62" i="9"/>
  <c r="O63" i="9"/>
  <c r="AD63" i="9"/>
  <c r="O64" i="9"/>
  <c r="AG99" i="9" s="1"/>
  <c r="AD64" i="9"/>
  <c r="O65" i="9"/>
  <c r="AD65" i="9"/>
  <c r="O66" i="9"/>
  <c r="AG101" i="9" s="1"/>
  <c r="AD66" i="9"/>
  <c r="O67" i="9"/>
  <c r="AG102" i="9" s="1"/>
  <c r="AD67" i="9"/>
  <c r="O68" i="9"/>
  <c r="AG103" i="9" s="1"/>
  <c r="AD68" i="9"/>
  <c r="B70" i="9"/>
  <c r="BJ81" i="9" s="1"/>
  <c r="C70" i="9"/>
  <c r="D70" i="9"/>
  <c r="E70" i="9"/>
  <c r="F70" i="9"/>
  <c r="G70" i="9"/>
  <c r="H70" i="9"/>
  <c r="I70" i="9"/>
  <c r="J70" i="9"/>
  <c r="K70" i="9"/>
  <c r="L70" i="9"/>
  <c r="M70" i="9"/>
  <c r="N70" i="9"/>
  <c r="R70" i="9"/>
  <c r="S70" i="9"/>
  <c r="T70" i="9"/>
  <c r="U70" i="9"/>
  <c r="V70" i="9"/>
  <c r="W70" i="9"/>
  <c r="X70" i="9"/>
  <c r="Y70" i="9"/>
  <c r="Z70" i="9"/>
  <c r="AA70" i="9"/>
  <c r="AB70" i="9"/>
  <c r="AC70" i="9"/>
  <c r="B71" i="9"/>
  <c r="BJ82" i="9" s="1"/>
  <c r="C71" i="9"/>
  <c r="D71" i="9"/>
  <c r="E71" i="9"/>
  <c r="F71" i="9"/>
  <c r="G71" i="9"/>
  <c r="H71" i="9"/>
  <c r="I71" i="9"/>
  <c r="J71" i="9"/>
  <c r="K71" i="9"/>
  <c r="L71" i="9"/>
  <c r="M71" i="9"/>
  <c r="N71" i="9"/>
  <c r="R71" i="9"/>
  <c r="S71" i="9"/>
  <c r="T71" i="9"/>
  <c r="U71" i="9"/>
  <c r="V71" i="9"/>
  <c r="W71" i="9"/>
  <c r="X71" i="9"/>
  <c r="Y71" i="9"/>
  <c r="Z71" i="9"/>
  <c r="AA71" i="9"/>
  <c r="AB71" i="9"/>
  <c r="AC71" i="9"/>
  <c r="B72" i="9"/>
  <c r="C72" i="9"/>
  <c r="D72" i="9"/>
  <c r="E72" i="9"/>
  <c r="BL83" i="9" s="1"/>
  <c r="F72" i="9"/>
  <c r="G72" i="9"/>
  <c r="H72" i="9"/>
  <c r="I72" i="9"/>
  <c r="J72" i="9"/>
  <c r="K72" i="9"/>
  <c r="L72" i="9"/>
  <c r="M72" i="9"/>
  <c r="N72" i="9"/>
  <c r="R72" i="9"/>
  <c r="S72" i="9"/>
  <c r="T72" i="9"/>
  <c r="U72" i="9"/>
  <c r="V72" i="9"/>
  <c r="W72" i="9"/>
  <c r="X72" i="9"/>
  <c r="Y72" i="9"/>
  <c r="Z72" i="9"/>
  <c r="AA72" i="9"/>
  <c r="AB72" i="9"/>
  <c r="AC72" i="9"/>
  <c r="B73" i="9"/>
  <c r="C73" i="9"/>
  <c r="D73" i="9"/>
  <c r="E73" i="9"/>
  <c r="F73" i="9"/>
  <c r="G73" i="9"/>
  <c r="H73" i="9"/>
  <c r="I73" i="9"/>
  <c r="J73" i="9"/>
  <c r="K73" i="9"/>
  <c r="L73" i="9"/>
  <c r="M73" i="9"/>
  <c r="N73" i="9"/>
  <c r="R73" i="9"/>
  <c r="S73" i="9"/>
  <c r="T73" i="9"/>
  <c r="U73" i="9"/>
  <c r="V73" i="9"/>
  <c r="BA81" i="9" s="1"/>
  <c r="W73" i="9"/>
  <c r="X73" i="9"/>
  <c r="Y73" i="9"/>
  <c r="Z73" i="9"/>
  <c r="AA73" i="9"/>
  <c r="AB73" i="9"/>
  <c r="AC73" i="9"/>
  <c r="AD73" i="9"/>
  <c r="AX74" i="9"/>
  <c r="C76" i="9"/>
  <c r="S76" i="9"/>
  <c r="AH76" i="9"/>
  <c r="AS76" i="9"/>
  <c r="BB76" i="9"/>
  <c r="BJ76" i="9"/>
  <c r="A78" i="9"/>
  <c r="A148" i="9" s="1"/>
  <c r="Q78" i="9"/>
  <c r="Q148" i="9" s="1"/>
  <c r="AG78" i="9"/>
  <c r="AH78" i="9" s="1"/>
  <c r="AR78" i="9"/>
  <c r="AS78" i="9" s="1"/>
  <c r="AT78" i="9" s="1"/>
  <c r="BA78" i="9"/>
  <c r="BB78" i="9" s="1"/>
  <c r="R79" i="9"/>
  <c r="S79" i="9"/>
  <c r="T79" i="9"/>
  <c r="U79" i="9"/>
  <c r="V79" i="9"/>
  <c r="W79" i="9"/>
  <c r="X79" i="9"/>
  <c r="Y79" i="9"/>
  <c r="Z79" i="9"/>
  <c r="AA79" i="9"/>
  <c r="AB79" i="9"/>
  <c r="AC79" i="9"/>
  <c r="O80" i="9"/>
  <c r="AH10" i="9" s="1"/>
  <c r="AD80" i="9"/>
  <c r="AG80" i="9"/>
  <c r="AJ80" i="9"/>
  <c r="AK80" i="9"/>
  <c r="AL80" i="9"/>
  <c r="AM80" i="9"/>
  <c r="BA80" i="9"/>
  <c r="BD80" i="9"/>
  <c r="BE80" i="9"/>
  <c r="BF80" i="9"/>
  <c r="BG80" i="9"/>
  <c r="BG85" i="9" s="1"/>
  <c r="BI80" i="9"/>
  <c r="O81" i="9"/>
  <c r="AH11" i="9" s="1"/>
  <c r="AD81" i="9"/>
  <c r="AG81" i="9"/>
  <c r="AJ81" i="9"/>
  <c r="AK81" i="9"/>
  <c r="AL81" i="9"/>
  <c r="AM81" i="9"/>
  <c r="BD81" i="9"/>
  <c r="BE81" i="9"/>
  <c r="BF81" i="9"/>
  <c r="BG81" i="9"/>
  <c r="O82" i="9"/>
  <c r="AH12" i="9" s="1"/>
  <c r="AD82" i="9"/>
  <c r="AJ82" i="9"/>
  <c r="AK82" i="9"/>
  <c r="AL82" i="9"/>
  <c r="AL108" i="9" s="1"/>
  <c r="AM82" i="9"/>
  <c r="AZ82" i="9"/>
  <c r="BD82" i="9"/>
  <c r="BE82" i="9"/>
  <c r="BF82" i="9"/>
  <c r="BG82" i="9"/>
  <c r="O83" i="9"/>
  <c r="AH13" i="9" s="1"/>
  <c r="AD83" i="9"/>
  <c r="AJ83" i="9"/>
  <c r="AK83" i="9"/>
  <c r="AL83" i="9"/>
  <c r="AM83" i="9"/>
  <c r="AZ83" i="9"/>
  <c r="BD83" i="9"/>
  <c r="BE83" i="9"/>
  <c r="BF83" i="9"/>
  <c r="BG83" i="9"/>
  <c r="BJ83" i="9"/>
  <c r="O84" i="9"/>
  <c r="AH14" i="9" s="1"/>
  <c r="AD84" i="9"/>
  <c r="AJ84" i="9"/>
  <c r="AK84" i="9"/>
  <c r="AL84" i="9"/>
  <c r="AM84" i="9"/>
  <c r="BJ84" i="9"/>
  <c r="O85" i="9"/>
  <c r="AH15" i="9" s="1"/>
  <c r="AD85" i="9"/>
  <c r="AJ85" i="9"/>
  <c r="AK85" i="9"/>
  <c r="AL85" i="9"/>
  <c r="AM85" i="9"/>
  <c r="BE85" i="9"/>
  <c r="BI85" i="9"/>
  <c r="O86" i="9"/>
  <c r="AH16" i="9" s="1"/>
  <c r="AD86" i="9"/>
  <c r="AJ86" i="9"/>
  <c r="AJ107" i="9" s="1"/>
  <c r="AK86" i="9"/>
  <c r="AL86" i="9"/>
  <c r="AM86" i="9"/>
  <c r="O87" i="9"/>
  <c r="AH17" i="9" s="1"/>
  <c r="AD87" i="9"/>
  <c r="AJ87" i="9"/>
  <c r="AK87" i="9"/>
  <c r="AL87" i="9"/>
  <c r="AM87" i="9"/>
  <c r="O88" i="9"/>
  <c r="AH18" i="9" s="1"/>
  <c r="AD88" i="9"/>
  <c r="AJ88" i="9"/>
  <c r="AK88" i="9"/>
  <c r="AL88" i="9"/>
  <c r="AM88" i="9"/>
  <c r="O89" i="9"/>
  <c r="AH19" i="9" s="1"/>
  <c r="AD89" i="9"/>
  <c r="AJ89" i="9"/>
  <c r="AK89" i="9"/>
  <c r="AL89" i="9"/>
  <c r="AM89" i="9"/>
  <c r="O90" i="9"/>
  <c r="AH20" i="9" s="1"/>
  <c r="AD90" i="9"/>
  <c r="AJ90" i="9"/>
  <c r="AK90" i="9"/>
  <c r="AL90" i="9"/>
  <c r="AM90" i="9"/>
  <c r="BI90" i="9"/>
  <c r="O91" i="9"/>
  <c r="AH21" i="9" s="1"/>
  <c r="AD91" i="9"/>
  <c r="AJ91" i="9"/>
  <c r="AK91" i="9"/>
  <c r="AL91" i="9"/>
  <c r="AM91" i="9"/>
  <c r="O92" i="9"/>
  <c r="AH22" i="9" s="1"/>
  <c r="AD92" i="9"/>
  <c r="AG92" i="9"/>
  <c r="AJ92" i="9"/>
  <c r="AK92" i="9"/>
  <c r="AL92" i="9"/>
  <c r="AM92" i="9"/>
  <c r="O93" i="9"/>
  <c r="AH23" i="9" s="1"/>
  <c r="AD93" i="9"/>
  <c r="AJ93" i="9"/>
  <c r="AK93" i="9"/>
  <c r="AL93" i="9"/>
  <c r="AM93" i="9"/>
  <c r="O94" i="9"/>
  <c r="AH24" i="9" s="1"/>
  <c r="AD94" i="9"/>
  <c r="AG94" i="9"/>
  <c r="AJ94" i="9"/>
  <c r="AK94" i="9"/>
  <c r="AL94" i="9"/>
  <c r="AM94" i="9"/>
  <c r="O95" i="9"/>
  <c r="AH25" i="9" s="1"/>
  <c r="AD95" i="9"/>
  <c r="AJ95" i="9"/>
  <c r="AK95" i="9"/>
  <c r="AL95" i="9"/>
  <c r="AM95" i="9"/>
  <c r="BI95" i="9"/>
  <c r="BI100" i="9" s="1"/>
  <c r="BI105" i="9" s="1"/>
  <c r="BI110" i="9" s="1"/>
  <c r="O96" i="9"/>
  <c r="AH26" i="9" s="1"/>
  <c r="AD96" i="9"/>
  <c r="AJ96" i="9"/>
  <c r="AK96" i="9"/>
  <c r="AL96" i="9"/>
  <c r="AM96" i="9"/>
  <c r="BJ96" i="9"/>
  <c r="BK96" i="9"/>
  <c r="BL96" i="9"/>
  <c r="O97" i="9"/>
  <c r="AH27" i="9" s="1"/>
  <c r="AD97" i="9"/>
  <c r="AJ97" i="9"/>
  <c r="AK97" i="9"/>
  <c r="AL97" i="9"/>
  <c r="AM97" i="9"/>
  <c r="BJ97" i="9"/>
  <c r="BK97" i="9"/>
  <c r="BL97" i="9"/>
  <c r="O98" i="9"/>
  <c r="AH28" i="9" s="1"/>
  <c r="AD98" i="9"/>
  <c r="AG98" i="9"/>
  <c r="AJ98" i="9"/>
  <c r="AK98" i="9"/>
  <c r="AL98" i="9"/>
  <c r="AM98" i="9"/>
  <c r="BJ98" i="9"/>
  <c r="BK98" i="9"/>
  <c r="BL98" i="9"/>
  <c r="O99" i="9"/>
  <c r="AH29" i="9" s="1"/>
  <c r="AD99" i="9"/>
  <c r="AJ99" i="9"/>
  <c r="AK99" i="9"/>
  <c r="AL99" i="9"/>
  <c r="AM99" i="9"/>
  <c r="BJ99" i="9"/>
  <c r="BK99" i="9"/>
  <c r="BL99" i="9"/>
  <c r="O100" i="9"/>
  <c r="AH30" i="9" s="1"/>
  <c r="AD100" i="9"/>
  <c r="AG100" i="9"/>
  <c r="AJ100" i="9"/>
  <c r="AK100" i="9"/>
  <c r="AL100" i="9"/>
  <c r="AM100" i="9"/>
  <c r="O101" i="9"/>
  <c r="AH31" i="9" s="1"/>
  <c r="AD101" i="9"/>
  <c r="AJ101" i="9"/>
  <c r="AK101" i="9"/>
  <c r="AL101" i="9"/>
  <c r="AM101" i="9"/>
  <c r="BJ101" i="9"/>
  <c r="BK101" i="9"/>
  <c r="BL101" i="9"/>
  <c r="O102" i="9"/>
  <c r="AH32" i="9" s="1"/>
  <c r="AD102" i="9"/>
  <c r="AJ102" i="9"/>
  <c r="AK102" i="9"/>
  <c r="AL102" i="9"/>
  <c r="AM102" i="9"/>
  <c r="BJ102" i="9"/>
  <c r="BK102" i="9"/>
  <c r="BL102" i="9"/>
  <c r="O103" i="9"/>
  <c r="AH33" i="9" s="1"/>
  <c r="AD103" i="9"/>
  <c r="AJ103" i="9"/>
  <c r="AK103" i="9"/>
  <c r="AL103" i="9"/>
  <c r="AM103" i="9"/>
  <c r="BJ103" i="9"/>
  <c r="BK103" i="9"/>
  <c r="BL103" i="9"/>
  <c r="BJ104" i="9"/>
  <c r="BK104" i="9"/>
  <c r="BL104" i="9"/>
  <c r="B105" i="9"/>
  <c r="BJ16" i="9" s="1"/>
  <c r="C105" i="9"/>
  <c r="D105" i="9"/>
  <c r="E105" i="9"/>
  <c r="F105" i="9"/>
  <c r="G105" i="9"/>
  <c r="H105" i="9"/>
  <c r="I105" i="9"/>
  <c r="J105" i="9"/>
  <c r="K105" i="9"/>
  <c r="L105" i="9"/>
  <c r="M105" i="9"/>
  <c r="N105" i="9"/>
  <c r="R105" i="9"/>
  <c r="S105" i="9"/>
  <c r="T105" i="9"/>
  <c r="U105" i="9"/>
  <c r="V105" i="9"/>
  <c r="W105" i="9"/>
  <c r="X105" i="9"/>
  <c r="Y105" i="9"/>
  <c r="Z105" i="9"/>
  <c r="AA105" i="9"/>
  <c r="AB105" i="9"/>
  <c r="AC105" i="9"/>
  <c r="B106" i="9"/>
  <c r="BJ17" i="9" s="1"/>
  <c r="C106" i="9"/>
  <c r="D106" i="9"/>
  <c r="E106" i="9"/>
  <c r="F106" i="9"/>
  <c r="G106" i="9"/>
  <c r="H106" i="9"/>
  <c r="I106" i="9"/>
  <c r="J106" i="9"/>
  <c r="K106" i="9"/>
  <c r="L106" i="9"/>
  <c r="M106" i="9"/>
  <c r="N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BJ106" i="9"/>
  <c r="BK106" i="9"/>
  <c r="BL106" i="9"/>
  <c r="B107" i="9"/>
  <c r="BJ18" i="9" s="1"/>
  <c r="C107" i="9"/>
  <c r="D107" i="9"/>
  <c r="E107" i="9"/>
  <c r="F107" i="9"/>
  <c r="G107" i="9"/>
  <c r="H107" i="9"/>
  <c r="I107" i="9"/>
  <c r="J107" i="9"/>
  <c r="K107" i="9"/>
  <c r="L107" i="9"/>
  <c r="M107" i="9"/>
  <c r="N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BJ107" i="9"/>
  <c r="BK107" i="9"/>
  <c r="BL107" i="9"/>
  <c r="B108" i="9"/>
  <c r="BJ19" i="9" s="1"/>
  <c r="C108" i="9"/>
  <c r="D108" i="9"/>
  <c r="E108" i="9"/>
  <c r="F108" i="9"/>
  <c r="G108" i="9"/>
  <c r="H108" i="9"/>
  <c r="I108" i="9"/>
  <c r="J108" i="9"/>
  <c r="K108" i="9"/>
  <c r="L108" i="9"/>
  <c r="M108" i="9"/>
  <c r="N108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BJ108" i="9"/>
  <c r="BK108" i="9"/>
  <c r="BL108" i="9"/>
  <c r="AX109" i="9"/>
  <c r="BJ109" i="9"/>
  <c r="BK109" i="9"/>
  <c r="BL109" i="9"/>
  <c r="C111" i="9"/>
  <c r="S111" i="9"/>
  <c r="BJ111" i="9"/>
  <c r="BK111" i="9"/>
  <c r="BL111" i="9"/>
  <c r="BJ112" i="9"/>
  <c r="BK112" i="9"/>
  <c r="BL112" i="9"/>
  <c r="A113" i="9"/>
  <c r="A183" i="9" s="1"/>
  <c r="Q113" i="9"/>
  <c r="Q183" i="9" s="1"/>
  <c r="AR113" i="9"/>
  <c r="AS113" i="9" s="1"/>
  <c r="BJ113" i="9"/>
  <c r="BK113" i="9"/>
  <c r="BL113" i="9"/>
  <c r="R114" i="9"/>
  <c r="S114" i="9"/>
  <c r="T114" i="9"/>
  <c r="U114" i="9"/>
  <c r="V114" i="9"/>
  <c r="W114" i="9"/>
  <c r="X114" i="9"/>
  <c r="Y114" i="9"/>
  <c r="Z114" i="9"/>
  <c r="AA114" i="9"/>
  <c r="AB114" i="9"/>
  <c r="AC114" i="9"/>
  <c r="BJ114" i="9"/>
  <c r="BK114" i="9"/>
  <c r="BL114" i="9"/>
  <c r="O115" i="9"/>
  <c r="AD115" i="9"/>
  <c r="O116" i="9"/>
  <c r="AH81" i="9" s="1"/>
  <c r="AD116" i="9"/>
  <c r="AD143" i="9" s="1"/>
  <c r="O117" i="9"/>
  <c r="AH82" i="9" s="1"/>
  <c r="AD117" i="9"/>
  <c r="O118" i="9"/>
  <c r="AH83" i="9" s="1"/>
  <c r="AD118" i="9"/>
  <c r="O119" i="9"/>
  <c r="AH84" i="9" s="1"/>
  <c r="AD119" i="9"/>
  <c r="O120" i="9"/>
  <c r="AH85" i="9" s="1"/>
  <c r="AD120" i="9"/>
  <c r="O121" i="9"/>
  <c r="AD121" i="9"/>
  <c r="O122" i="9"/>
  <c r="AD122" i="9"/>
  <c r="O123" i="9"/>
  <c r="AH88" i="9" s="1"/>
  <c r="AD123" i="9"/>
  <c r="O124" i="9"/>
  <c r="AH89" i="9" s="1"/>
  <c r="AD124" i="9"/>
  <c r="O125" i="9"/>
  <c r="AH90" i="9" s="1"/>
  <c r="AD125" i="9"/>
  <c r="O126" i="9"/>
  <c r="AH91" i="9" s="1"/>
  <c r="AD126" i="9"/>
  <c r="O127" i="9"/>
  <c r="AH92" i="9" s="1"/>
  <c r="AD127" i="9"/>
  <c r="O128" i="9"/>
  <c r="AH93" i="9" s="1"/>
  <c r="AD128" i="9"/>
  <c r="O129" i="9"/>
  <c r="AH94" i="9" s="1"/>
  <c r="AD129" i="9"/>
  <c r="O130" i="9"/>
  <c r="AH95" i="9" s="1"/>
  <c r="AD130" i="9"/>
  <c r="O131" i="9"/>
  <c r="AH96" i="9" s="1"/>
  <c r="AD131" i="9"/>
  <c r="O132" i="9"/>
  <c r="AH97" i="9" s="1"/>
  <c r="AD132" i="9"/>
  <c r="O133" i="9"/>
  <c r="AH98" i="9" s="1"/>
  <c r="AD133" i="9"/>
  <c r="O134" i="9"/>
  <c r="AH99" i="9" s="1"/>
  <c r="AD134" i="9"/>
  <c r="O135" i="9"/>
  <c r="AH100" i="9" s="1"/>
  <c r="AD135" i="9"/>
  <c r="O136" i="9"/>
  <c r="AH101" i="9" s="1"/>
  <c r="AD136" i="9"/>
  <c r="O137" i="9"/>
  <c r="AH102" i="9" s="1"/>
  <c r="AD137" i="9"/>
  <c r="O138" i="9"/>
  <c r="AH103" i="9" s="1"/>
  <c r="AD138" i="9"/>
  <c r="B140" i="9"/>
  <c r="BJ86" i="9" s="1"/>
  <c r="C140" i="9"/>
  <c r="D140" i="9"/>
  <c r="E140" i="9"/>
  <c r="F140" i="9"/>
  <c r="G140" i="9"/>
  <c r="H140" i="9"/>
  <c r="I140" i="9"/>
  <c r="J140" i="9"/>
  <c r="K140" i="9"/>
  <c r="L140" i="9"/>
  <c r="M140" i="9"/>
  <c r="N140" i="9"/>
  <c r="R140" i="9"/>
  <c r="S140" i="9"/>
  <c r="T140" i="9"/>
  <c r="U140" i="9"/>
  <c r="V140" i="9"/>
  <c r="W140" i="9"/>
  <c r="X140" i="9"/>
  <c r="Y140" i="9"/>
  <c r="Z140" i="9"/>
  <c r="AA140" i="9"/>
  <c r="AB140" i="9"/>
  <c r="AC140" i="9"/>
  <c r="B141" i="9"/>
  <c r="BJ87" i="9" s="1"/>
  <c r="C141" i="9"/>
  <c r="D141" i="9"/>
  <c r="E141" i="9"/>
  <c r="F141" i="9"/>
  <c r="G141" i="9"/>
  <c r="H141" i="9"/>
  <c r="I141" i="9"/>
  <c r="J141" i="9"/>
  <c r="K141" i="9"/>
  <c r="L141" i="9"/>
  <c r="M141" i="9"/>
  <c r="N141" i="9"/>
  <c r="R141" i="9"/>
  <c r="S141" i="9"/>
  <c r="T141" i="9"/>
  <c r="U141" i="9"/>
  <c r="V141" i="9"/>
  <c r="W141" i="9"/>
  <c r="X141" i="9"/>
  <c r="Y141" i="9"/>
  <c r="Z141" i="9"/>
  <c r="AA141" i="9"/>
  <c r="AB141" i="9"/>
  <c r="AC141" i="9"/>
  <c r="AD141" i="9"/>
  <c r="B142" i="9"/>
  <c r="BJ88" i="9" s="1"/>
  <c r="C142" i="9"/>
  <c r="D142" i="9"/>
  <c r="E142" i="9"/>
  <c r="F142" i="9"/>
  <c r="G142" i="9"/>
  <c r="H142" i="9"/>
  <c r="I142" i="9"/>
  <c r="J142" i="9"/>
  <c r="K142" i="9"/>
  <c r="L142" i="9"/>
  <c r="M142" i="9"/>
  <c r="N142" i="9"/>
  <c r="R142" i="9"/>
  <c r="S142" i="9"/>
  <c r="T142" i="9"/>
  <c r="U142" i="9"/>
  <c r="V142" i="9"/>
  <c r="W142" i="9"/>
  <c r="X142" i="9"/>
  <c r="Y142" i="9"/>
  <c r="Z142" i="9"/>
  <c r="AA142" i="9"/>
  <c r="AB142" i="9"/>
  <c r="AC142" i="9"/>
  <c r="B143" i="9"/>
  <c r="BJ89" i="9" s="1"/>
  <c r="C143" i="9"/>
  <c r="D143" i="9"/>
  <c r="E143" i="9"/>
  <c r="F143" i="9"/>
  <c r="G143" i="9"/>
  <c r="H143" i="9"/>
  <c r="I143" i="9"/>
  <c r="J143" i="9"/>
  <c r="K143" i="9"/>
  <c r="L143" i="9"/>
  <c r="M143" i="9"/>
  <c r="N143" i="9"/>
  <c r="R143" i="9"/>
  <c r="S143" i="9"/>
  <c r="T143" i="9"/>
  <c r="U143" i="9"/>
  <c r="V143" i="9"/>
  <c r="W143" i="9"/>
  <c r="X143" i="9"/>
  <c r="Y143" i="9"/>
  <c r="Z143" i="9"/>
  <c r="AA143" i="9"/>
  <c r="AB143" i="9"/>
  <c r="AC143" i="9"/>
  <c r="AX144" i="9"/>
  <c r="C146" i="9"/>
  <c r="S146" i="9"/>
  <c r="R149" i="9"/>
  <c r="S149" i="9"/>
  <c r="T149" i="9"/>
  <c r="U149" i="9"/>
  <c r="V149" i="9"/>
  <c r="W149" i="9"/>
  <c r="X149" i="9"/>
  <c r="Y149" i="9"/>
  <c r="Z149" i="9"/>
  <c r="AA149" i="9"/>
  <c r="AB149" i="9"/>
  <c r="AC149" i="9"/>
  <c r="O150" i="9"/>
  <c r="AI10" i="9" s="1"/>
  <c r="AD150" i="9"/>
  <c r="O151" i="9"/>
  <c r="AI11" i="9" s="1"/>
  <c r="AD151" i="9"/>
  <c r="O152" i="9"/>
  <c r="AI12" i="9" s="1"/>
  <c r="AD152" i="9"/>
  <c r="O153" i="9"/>
  <c r="AI13" i="9" s="1"/>
  <c r="AD153" i="9"/>
  <c r="O154" i="9"/>
  <c r="AI14" i="9" s="1"/>
  <c r="AD154" i="9"/>
  <c r="O155" i="9"/>
  <c r="AI15" i="9" s="1"/>
  <c r="AD155" i="9"/>
  <c r="O156" i="9"/>
  <c r="AD156" i="9"/>
  <c r="O157" i="9"/>
  <c r="AD157" i="9"/>
  <c r="O158" i="9"/>
  <c r="AI18" i="9" s="1"/>
  <c r="AD158" i="9"/>
  <c r="O159" i="9"/>
  <c r="AI19" i="9" s="1"/>
  <c r="AD159" i="9"/>
  <c r="O160" i="9"/>
  <c r="AI20" i="9" s="1"/>
  <c r="AD160" i="9"/>
  <c r="O161" i="9"/>
  <c r="AI21" i="9" s="1"/>
  <c r="AD161" i="9"/>
  <c r="O162" i="9"/>
  <c r="AI22" i="9" s="1"/>
  <c r="AD162" i="9"/>
  <c r="O163" i="9"/>
  <c r="AI23" i="9" s="1"/>
  <c r="AD163" i="9"/>
  <c r="O164" i="9"/>
  <c r="AI24" i="9" s="1"/>
  <c r="AD164" i="9"/>
  <c r="O165" i="9"/>
  <c r="AI25" i="9" s="1"/>
  <c r="AD165" i="9"/>
  <c r="O166" i="9"/>
  <c r="AI26" i="9" s="1"/>
  <c r="AD166" i="9"/>
  <c r="O167" i="9"/>
  <c r="AI27" i="9" s="1"/>
  <c r="AD167" i="9"/>
  <c r="O168" i="9"/>
  <c r="AI28" i="9" s="1"/>
  <c r="AD168" i="9"/>
  <c r="O169" i="9"/>
  <c r="AI29" i="9" s="1"/>
  <c r="AD169" i="9"/>
  <c r="O170" i="9"/>
  <c r="AI30" i="9" s="1"/>
  <c r="AD170" i="9"/>
  <c r="O171" i="9"/>
  <c r="AI31" i="9" s="1"/>
  <c r="AD171" i="9"/>
  <c r="O172" i="9"/>
  <c r="AI32" i="9" s="1"/>
  <c r="AD172" i="9"/>
  <c r="O173" i="9"/>
  <c r="AI33" i="9" s="1"/>
  <c r="AD173" i="9"/>
  <c r="B175" i="9"/>
  <c r="BJ21" i="9" s="1"/>
  <c r="C175" i="9"/>
  <c r="D175" i="9"/>
  <c r="E175" i="9"/>
  <c r="F175" i="9"/>
  <c r="G175" i="9"/>
  <c r="H175" i="9"/>
  <c r="I175" i="9"/>
  <c r="J175" i="9"/>
  <c r="K175" i="9"/>
  <c r="L175" i="9"/>
  <c r="M175" i="9"/>
  <c r="N175" i="9"/>
  <c r="R175" i="9"/>
  <c r="S175" i="9"/>
  <c r="T175" i="9"/>
  <c r="U175" i="9"/>
  <c r="V175" i="9"/>
  <c r="W175" i="9"/>
  <c r="X175" i="9"/>
  <c r="Y175" i="9"/>
  <c r="Z175" i="9"/>
  <c r="AA175" i="9"/>
  <c r="AB175" i="9"/>
  <c r="AC175" i="9"/>
  <c r="B176" i="9"/>
  <c r="BJ22" i="9" s="1"/>
  <c r="C176" i="9"/>
  <c r="D176" i="9"/>
  <c r="E176" i="9"/>
  <c r="F176" i="9"/>
  <c r="G176" i="9"/>
  <c r="H176" i="9"/>
  <c r="I176" i="9"/>
  <c r="J176" i="9"/>
  <c r="K176" i="9"/>
  <c r="L176" i="9"/>
  <c r="M176" i="9"/>
  <c r="N176" i="9"/>
  <c r="R176" i="9"/>
  <c r="S176" i="9"/>
  <c r="T176" i="9"/>
  <c r="U176" i="9"/>
  <c r="V176" i="9"/>
  <c r="W176" i="9"/>
  <c r="X176" i="9"/>
  <c r="Y176" i="9"/>
  <c r="Z176" i="9"/>
  <c r="AA176" i="9"/>
  <c r="AB176" i="9"/>
  <c r="AC176" i="9"/>
  <c r="B177" i="9"/>
  <c r="BJ23" i="9" s="1"/>
  <c r="C177" i="9"/>
  <c r="D177" i="9"/>
  <c r="E177" i="9"/>
  <c r="F177" i="9"/>
  <c r="G177" i="9"/>
  <c r="H177" i="9"/>
  <c r="I177" i="9"/>
  <c r="J177" i="9"/>
  <c r="K177" i="9"/>
  <c r="L177" i="9"/>
  <c r="M177" i="9"/>
  <c r="N177" i="9"/>
  <c r="R177" i="9"/>
  <c r="S177" i="9"/>
  <c r="T177" i="9"/>
  <c r="U177" i="9"/>
  <c r="V177" i="9"/>
  <c r="W177" i="9"/>
  <c r="X177" i="9"/>
  <c r="Y177" i="9"/>
  <c r="Z177" i="9"/>
  <c r="AA177" i="9"/>
  <c r="AB177" i="9"/>
  <c r="AC177" i="9"/>
  <c r="AD177" i="9"/>
  <c r="B178" i="9"/>
  <c r="BJ24" i="9" s="1"/>
  <c r="C178" i="9"/>
  <c r="D178" i="9"/>
  <c r="E178" i="9"/>
  <c r="F178" i="9"/>
  <c r="G178" i="9"/>
  <c r="H178" i="9"/>
  <c r="I178" i="9"/>
  <c r="J178" i="9"/>
  <c r="K178" i="9"/>
  <c r="L178" i="9"/>
  <c r="M178" i="9"/>
  <c r="N178" i="9"/>
  <c r="O178" i="9"/>
  <c r="R178" i="9"/>
  <c r="S178" i="9"/>
  <c r="T178" i="9"/>
  <c r="U178" i="9"/>
  <c r="V178" i="9"/>
  <c r="W178" i="9"/>
  <c r="X178" i="9"/>
  <c r="Y178" i="9"/>
  <c r="Z178" i="9"/>
  <c r="AA178" i="9"/>
  <c r="AB178" i="9"/>
  <c r="AC178" i="9"/>
  <c r="C181" i="9"/>
  <c r="S181" i="9"/>
  <c r="R184" i="9"/>
  <c r="S184" i="9"/>
  <c r="T184" i="9"/>
  <c r="U184" i="9"/>
  <c r="V184" i="9"/>
  <c r="W184" i="9"/>
  <c r="X184" i="9"/>
  <c r="Y184" i="9"/>
  <c r="Z184" i="9"/>
  <c r="AA184" i="9"/>
  <c r="AB184" i="9"/>
  <c r="AC184" i="9"/>
  <c r="O185" i="9"/>
  <c r="AD185" i="9"/>
  <c r="O186" i="9"/>
  <c r="AI81" i="9" s="1"/>
  <c r="AD186" i="9"/>
  <c r="O187" i="9"/>
  <c r="AI82" i="9" s="1"/>
  <c r="AD187" i="9"/>
  <c r="O188" i="9"/>
  <c r="AI83" i="9" s="1"/>
  <c r="AD188" i="9"/>
  <c r="O189" i="9"/>
  <c r="AI84" i="9" s="1"/>
  <c r="AD189" i="9"/>
  <c r="O190" i="9"/>
  <c r="AI85" i="9" s="1"/>
  <c r="AD190" i="9"/>
  <c r="O191" i="9"/>
  <c r="AI86" i="9" s="1"/>
  <c r="AD191" i="9"/>
  <c r="O192" i="9"/>
  <c r="AI87" i="9" s="1"/>
  <c r="AD192" i="9"/>
  <c r="O193" i="9"/>
  <c r="AI88" i="9" s="1"/>
  <c r="AD193" i="9"/>
  <c r="O194" i="9"/>
  <c r="AI89" i="9" s="1"/>
  <c r="AD194" i="9"/>
  <c r="O195" i="9"/>
  <c r="AI90" i="9" s="1"/>
  <c r="AD195" i="9"/>
  <c r="O196" i="9"/>
  <c r="AI91" i="9" s="1"/>
  <c r="AD196" i="9"/>
  <c r="O197" i="9"/>
  <c r="AI92" i="9" s="1"/>
  <c r="AD197" i="9"/>
  <c r="O198" i="9"/>
  <c r="AI93" i="9" s="1"/>
  <c r="AD198" i="9"/>
  <c r="O199" i="9"/>
  <c r="AI94" i="9" s="1"/>
  <c r="AD199" i="9"/>
  <c r="O200" i="9"/>
  <c r="AI95" i="9" s="1"/>
  <c r="AD200" i="9"/>
  <c r="O201" i="9"/>
  <c r="AI96" i="9" s="1"/>
  <c r="AD201" i="9"/>
  <c r="O202" i="9"/>
  <c r="AI97" i="9" s="1"/>
  <c r="AD202" i="9"/>
  <c r="O203" i="9"/>
  <c r="AI98" i="9" s="1"/>
  <c r="AD203" i="9"/>
  <c r="O204" i="9"/>
  <c r="AI99" i="9" s="1"/>
  <c r="AD204" i="9"/>
  <c r="O205" i="9"/>
  <c r="AI100" i="9" s="1"/>
  <c r="AD205" i="9"/>
  <c r="O206" i="9"/>
  <c r="AI101" i="9" s="1"/>
  <c r="AD206" i="9"/>
  <c r="O207" i="9"/>
  <c r="AI102" i="9" s="1"/>
  <c r="AD207" i="9"/>
  <c r="O208" i="9"/>
  <c r="AI103" i="9" s="1"/>
  <c r="AD208" i="9"/>
  <c r="B210" i="9"/>
  <c r="BJ91" i="9" s="1"/>
  <c r="C210" i="9"/>
  <c r="D210" i="9"/>
  <c r="E210" i="9"/>
  <c r="F210" i="9"/>
  <c r="G210" i="9"/>
  <c r="H210" i="9"/>
  <c r="I210" i="9"/>
  <c r="J210" i="9"/>
  <c r="K210" i="9"/>
  <c r="L210" i="9"/>
  <c r="M210" i="9"/>
  <c r="N210" i="9"/>
  <c r="R210" i="9"/>
  <c r="S210" i="9"/>
  <c r="T210" i="9"/>
  <c r="U210" i="9"/>
  <c r="V210" i="9"/>
  <c r="W210" i="9"/>
  <c r="X210" i="9"/>
  <c r="Y210" i="9"/>
  <c r="Z210" i="9"/>
  <c r="AA210" i="9"/>
  <c r="AB210" i="9"/>
  <c r="AC210" i="9"/>
  <c r="B211" i="9"/>
  <c r="BJ92" i="9" s="1"/>
  <c r="C211" i="9"/>
  <c r="D211" i="9"/>
  <c r="E211" i="9"/>
  <c r="F211" i="9"/>
  <c r="G211" i="9"/>
  <c r="H211" i="9"/>
  <c r="I211" i="9"/>
  <c r="J211" i="9"/>
  <c r="K211" i="9"/>
  <c r="L211" i="9"/>
  <c r="M211" i="9"/>
  <c r="N211" i="9"/>
  <c r="R211" i="9"/>
  <c r="S211" i="9"/>
  <c r="T211" i="9"/>
  <c r="U211" i="9"/>
  <c r="V211" i="9"/>
  <c r="W211" i="9"/>
  <c r="X211" i="9"/>
  <c r="Y211" i="9"/>
  <c r="Z211" i="9"/>
  <c r="AA211" i="9"/>
  <c r="AB211" i="9"/>
  <c r="AC211" i="9"/>
  <c r="B212" i="9"/>
  <c r="BJ93" i="9" s="1"/>
  <c r="C212" i="9"/>
  <c r="D212" i="9"/>
  <c r="E212" i="9"/>
  <c r="F212" i="9"/>
  <c r="G212" i="9"/>
  <c r="H212" i="9"/>
  <c r="I212" i="9"/>
  <c r="J212" i="9"/>
  <c r="K212" i="9"/>
  <c r="L212" i="9"/>
  <c r="M212" i="9"/>
  <c r="N212" i="9"/>
  <c r="O212" i="9"/>
  <c r="R212" i="9"/>
  <c r="S212" i="9"/>
  <c r="T212" i="9"/>
  <c r="U212" i="9"/>
  <c r="V212" i="9"/>
  <c r="W212" i="9"/>
  <c r="X212" i="9"/>
  <c r="Y212" i="9"/>
  <c r="Z212" i="9"/>
  <c r="AA212" i="9"/>
  <c r="AB212" i="9"/>
  <c r="AC212" i="9"/>
  <c r="AD212" i="9"/>
  <c r="B213" i="9"/>
  <c r="BJ94" i="9" s="1"/>
  <c r="C213" i="9"/>
  <c r="D213" i="9"/>
  <c r="E213" i="9"/>
  <c r="F213" i="9"/>
  <c r="G213" i="9"/>
  <c r="H213" i="9"/>
  <c r="I213" i="9"/>
  <c r="J213" i="9"/>
  <c r="K213" i="9"/>
  <c r="L213" i="9"/>
  <c r="M213" i="9"/>
  <c r="N213" i="9"/>
  <c r="R213" i="9"/>
  <c r="S213" i="9"/>
  <c r="T213" i="9"/>
  <c r="U213" i="9"/>
  <c r="V213" i="9"/>
  <c r="W213" i="9"/>
  <c r="X213" i="9"/>
  <c r="Y213" i="9"/>
  <c r="Z213" i="9"/>
  <c r="AA213" i="9"/>
  <c r="AB213" i="9"/>
  <c r="AC213" i="9"/>
  <c r="Q1" i="8"/>
  <c r="AF1" i="8"/>
  <c r="AQ1" i="8"/>
  <c r="AZ1" i="8"/>
  <c r="BI1" i="8"/>
  <c r="S6" i="8"/>
  <c r="AH6" i="8"/>
  <c r="AS6" i="8"/>
  <c r="BB6" i="8"/>
  <c r="BJ6" i="8"/>
  <c r="Q8" i="8"/>
  <c r="AG8" i="8"/>
  <c r="AH8" i="8" s="1"/>
  <c r="AR8" i="8"/>
  <c r="AS8" i="8" s="1"/>
  <c r="BA8" i="8"/>
  <c r="O10" i="8"/>
  <c r="AD10" i="8"/>
  <c r="AJ10" i="8"/>
  <c r="AK10" i="8"/>
  <c r="AL10" i="8"/>
  <c r="AM10" i="8"/>
  <c r="AZ10" i="8"/>
  <c r="BD10" i="8"/>
  <c r="BE10" i="8"/>
  <c r="BF10" i="8"/>
  <c r="BG10" i="8"/>
  <c r="BI10" i="8"/>
  <c r="BI15" i="8" s="1"/>
  <c r="BI20" i="8" s="1"/>
  <c r="BI25" i="8" s="1"/>
  <c r="BI30" i="8" s="1"/>
  <c r="BI35" i="8" s="1"/>
  <c r="BI40" i="8" s="1"/>
  <c r="O11" i="8"/>
  <c r="AD11" i="8"/>
  <c r="AG11" i="8"/>
  <c r="AJ11" i="8"/>
  <c r="AK11" i="8"/>
  <c r="AL11" i="8"/>
  <c r="AM11" i="8"/>
  <c r="AZ11" i="8"/>
  <c r="AZ81" i="8" s="1"/>
  <c r="BD11" i="8"/>
  <c r="BE11" i="8"/>
  <c r="BF11" i="8"/>
  <c r="BG11" i="8"/>
  <c r="O12" i="8"/>
  <c r="AD12" i="8"/>
  <c r="AG12" i="8"/>
  <c r="AJ12" i="8"/>
  <c r="AK12" i="8"/>
  <c r="AL12" i="8"/>
  <c r="AM12" i="8"/>
  <c r="AZ12" i="8"/>
  <c r="BD12" i="8"/>
  <c r="BE12" i="8"/>
  <c r="BF12" i="8"/>
  <c r="BG12" i="8"/>
  <c r="O13" i="8"/>
  <c r="AD13" i="8"/>
  <c r="AG13" i="8"/>
  <c r="AJ13" i="8"/>
  <c r="AK13" i="8"/>
  <c r="AL13" i="8"/>
  <c r="AM13" i="8"/>
  <c r="AZ13" i="8"/>
  <c r="BD13" i="8"/>
  <c r="BE13" i="8"/>
  <c r="BE15" i="8" s="1"/>
  <c r="BF13" i="8"/>
  <c r="BG13" i="8"/>
  <c r="O14" i="8"/>
  <c r="AD14" i="8"/>
  <c r="AG14" i="8"/>
  <c r="AJ14" i="8"/>
  <c r="AK14" i="8"/>
  <c r="AL14" i="8"/>
  <c r="AM14" i="8"/>
  <c r="O15" i="8"/>
  <c r="AG15" i="8" s="1"/>
  <c r="AD15" i="8"/>
  <c r="AJ15" i="8"/>
  <c r="AK15" i="8"/>
  <c r="AL15" i="8"/>
  <c r="AM15" i="8"/>
  <c r="O16" i="8"/>
  <c r="AG16" i="8" s="1"/>
  <c r="AD16" i="8"/>
  <c r="AJ16" i="8"/>
  <c r="AK16" i="8"/>
  <c r="AL16" i="8"/>
  <c r="AM16" i="8"/>
  <c r="O17" i="8"/>
  <c r="AG17" i="8" s="1"/>
  <c r="AD17" i="8"/>
  <c r="AJ17" i="8"/>
  <c r="AK17" i="8"/>
  <c r="AL17" i="8"/>
  <c r="AM17" i="8"/>
  <c r="O18" i="8"/>
  <c r="AD18" i="8"/>
  <c r="AG18" i="8"/>
  <c r="AJ18" i="8"/>
  <c r="AK18" i="8"/>
  <c r="AL18" i="8"/>
  <c r="AM18" i="8"/>
  <c r="O19" i="8"/>
  <c r="AD19" i="8"/>
  <c r="AG19" i="8"/>
  <c r="AJ19" i="8"/>
  <c r="AK19" i="8"/>
  <c r="AL19" i="8"/>
  <c r="AM19" i="8"/>
  <c r="O20" i="8"/>
  <c r="AG20" i="8" s="1"/>
  <c r="AD20" i="8"/>
  <c r="AJ20" i="8"/>
  <c r="AK20" i="8"/>
  <c r="AL20" i="8"/>
  <c r="AM20" i="8"/>
  <c r="O21" i="8"/>
  <c r="AG21" i="8" s="1"/>
  <c r="AD21" i="8"/>
  <c r="AJ21" i="8"/>
  <c r="AK21" i="8"/>
  <c r="AL21" i="8"/>
  <c r="AM21" i="8"/>
  <c r="O22" i="8"/>
  <c r="AD22" i="8"/>
  <c r="AG22" i="8"/>
  <c r="AJ22" i="8"/>
  <c r="AK22" i="8"/>
  <c r="AL22" i="8"/>
  <c r="AM22" i="8"/>
  <c r="O23" i="8"/>
  <c r="AD23" i="8"/>
  <c r="AG23" i="8"/>
  <c r="AJ23" i="8"/>
  <c r="AJ38" i="8" s="1"/>
  <c r="AK23" i="8"/>
  <c r="AL23" i="8"/>
  <c r="AM23" i="8"/>
  <c r="O24" i="8"/>
  <c r="AG24" i="8" s="1"/>
  <c r="AD24" i="8"/>
  <c r="AJ24" i="8"/>
  <c r="AK24" i="8"/>
  <c r="AL24" i="8"/>
  <c r="AM24" i="8"/>
  <c r="O25" i="8"/>
  <c r="AG25" i="8" s="1"/>
  <c r="AD25" i="8"/>
  <c r="AJ25" i="8"/>
  <c r="AK25" i="8"/>
  <c r="AL25" i="8"/>
  <c r="AM25" i="8"/>
  <c r="O26" i="8"/>
  <c r="AD26" i="8"/>
  <c r="AG26" i="8"/>
  <c r="AJ26" i="8"/>
  <c r="AK26" i="8"/>
  <c r="AL26" i="8"/>
  <c r="AM26" i="8"/>
  <c r="BJ26" i="8"/>
  <c r="BK26" i="8"/>
  <c r="BL26" i="8"/>
  <c r="O27" i="8"/>
  <c r="AG27" i="8" s="1"/>
  <c r="AD27" i="8"/>
  <c r="AJ27" i="8"/>
  <c r="AK27" i="8"/>
  <c r="AL27" i="8"/>
  <c r="AM27" i="8"/>
  <c r="BJ27" i="8"/>
  <c r="BK27" i="8"/>
  <c r="BL27" i="8"/>
  <c r="O28" i="8"/>
  <c r="AD28" i="8"/>
  <c r="AG28" i="8"/>
  <c r="AJ28" i="8"/>
  <c r="AK28" i="8"/>
  <c r="AL28" i="8"/>
  <c r="AM28" i="8"/>
  <c r="BJ28" i="8"/>
  <c r="BK28" i="8"/>
  <c r="BL28" i="8"/>
  <c r="O29" i="8"/>
  <c r="AG29" i="8" s="1"/>
  <c r="AD29" i="8"/>
  <c r="AJ29" i="8"/>
  <c r="AK29" i="8"/>
  <c r="AL29" i="8"/>
  <c r="AM29" i="8"/>
  <c r="BJ29" i="8"/>
  <c r="BM29" i="8" s="1"/>
  <c r="BK29" i="8"/>
  <c r="BL29" i="8"/>
  <c r="O30" i="8"/>
  <c r="AG30" i="8" s="1"/>
  <c r="AD30" i="8"/>
  <c r="AJ30" i="8"/>
  <c r="AK30" i="8"/>
  <c r="AL30" i="8"/>
  <c r="AM30" i="8"/>
  <c r="O31" i="8"/>
  <c r="AD31" i="8"/>
  <c r="AG31" i="8"/>
  <c r="AJ31" i="8"/>
  <c r="AK31" i="8"/>
  <c r="AL31" i="8"/>
  <c r="AM31" i="8"/>
  <c r="BJ31" i="8"/>
  <c r="BK31" i="8"/>
  <c r="BL31" i="8"/>
  <c r="O32" i="8"/>
  <c r="AG32" i="8" s="1"/>
  <c r="AD32" i="8"/>
  <c r="AJ32" i="8"/>
  <c r="AK32" i="8"/>
  <c r="AL32" i="8"/>
  <c r="AM32" i="8"/>
  <c r="BJ32" i="8"/>
  <c r="BK32" i="8"/>
  <c r="BL32" i="8"/>
  <c r="O33" i="8"/>
  <c r="AD33" i="8"/>
  <c r="AG33" i="8"/>
  <c r="AJ33" i="8"/>
  <c r="AK33" i="8"/>
  <c r="AL33" i="8"/>
  <c r="AM33" i="8"/>
  <c r="BJ33" i="8"/>
  <c r="BK33" i="8"/>
  <c r="BL33" i="8"/>
  <c r="BJ34" i="8"/>
  <c r="BK34" i="8"/>
  <c r="BL34" i="8"/>
  <c r="B35" i="8"/>
  <c r="BJ11" i="8" s="1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R35" i="8"/>
  <c r="S35" i="8"/>
  <c r="T35" i="8"/>
  <c r="U35" i="8"/>
  <c r="V35" i="8"/>
  <c r="W35" i="8"/>
  <c r="X35" i="8"/>
  <c r="Y35" i="8"/>
  <c r="Z35" i="8"/>
  <c r="AA35" i="8"/>
  <c r="AB35" i="8"/>
  <c r="AC35" i="8"/>
  <c r="B36" i="8"/>
  <c r="BJ12" i="8" s="1"/>
  <c r="C36" i="8"/>
  <c r="D36" i="8"/>
  <c r="E36" i="8"/>
  <c r="F36" i="8"/>
  <c r="G36" i="8"/>
  <c r="H36" i="8"/>
  <c r="I36" i="8"/>
  <c r="J36" i="8"/>
  <c r="K36" i="8"/>
  <c r="L36" i="8"/>
  <c r="M36" i="8"/>
  <c r="N36" i="8"/>
  <c r="R36" i="8"/>
  <c r="S36" i="8"/>
  <c r="T36" i="8"/>
  <c r="U36" i="8"/>
  <c r="V36" i="8"/>
  <c r="W36" i="8"/>
  <c r="X36" i="8"/>
  <c r="Y36" i="8"/>
  <c r="Z36" i="8"/>
  <c r="AA36" i="8"/>
  <c r="AB36" i="8"/>
  <c r="AC36" i="8"/>
  <c r="BJ36" i="8"/>
  <c r="BK36" i="8"/>
  <c r="BL36" i="8"/>
  <c r="B37" i="8"/>
  <c r="BJ13" i="8" s="1"/>
  <c r="C37" i="8"/>
  <c r="D37" i="8"/>
  <c r="E37" i="8"/>
  <c r="F37" i="8"/>
  <c r="G37" i="8"/>
  <c r="H37" i="8"/>
  <c r="I37" i="8"/>
  <c r="J37" i="8"/>
  <c r="K37" i="8"/>
  <c r="L37" i="8"/>
  <c r="M37" i="8"/>
  <c r="N37" i="8"/>
  <c r="R37" i="8"/>
  <c r="S37" i="8"/>
  <c r="T37" i="8"/>
  <c r="U37" i="8"/>
  <c r="V37" i="8"/>
  <c r="W37" i="8"/>
  <c r="X37" i="8"/>
  <c r="Y37" i="8"/>
  <c r="Z37" i="8"/>
  <c r="AA37" i="8"/>
  <c r="AB37" i="8"/>
  <c r="AC37" i="8"/>
  <c r="AM37" i="8"/>
  <c r="BJ37" i="8"/>
  <c r="BK37" i="8"/>
  <c r="BL37" i="8"/>
  <c r="B38" i="8"/>
  <c r="BJ14" i="8" s="1"/>
  <c r="C38" i="8"/>
  <c r="D38" i="8"/>
  <c r="E38" i="8"/>
  <c r="F38" i="8"/>
  <c r="G38" i="8"/>
  <c r="H38" i="8"/>
  <c r="I38" i="8"/>
  <c r="J38" i="8"/>
  <c r="K38" i="8"/>
  <c r="L38" i="8"/>
  <c r="M38" i="8"/>
  <c r="N38" i="8"/>
  <c r="R38" i="8"/>
  <c r="S38" i="8"/>
  <c r="T38" i="8"/>
  <c r="U38" i="8"/>
  <c r="V38" i="8"/>
  <c r="W38" i="8"/>
  <c r="X38" i="8"/>
  <c r="Y38" i="8"/>
  <c r="Z38" i="8"/>
  <c r="AA38" i="8"/>
  <c r="AB38" i="8"/>
  <c r="AC38" i="8"/>
  <c r="BJ38" i="8"/>
  <c r="BK38" i="8"/>
  <c r="BL38" i="8"/>
  <c r="AX39" i="8"/>
  <c r="BJ39" i="8"/>
  <c r="BM39" i="8" s="1"/>
  <c r="BK39" i="8"/>
  <c r="BL39" i="8"/>
  <c r="S41" i="8"/>
  <c r="BJ41" i="8"/>
  <c r="BK41" i="8"/>
  <c r="BL41" i="8"/>
  <c r="BJ42" i="8"/>
  <c r="BM42" i="8" s="1"/>
  <c r="BK42" i="8"/>
  <c r="BL42" i="8"/>
  <c r="A43" i="8"/>
  <c r="Q43" i="8"/>
  <c r="AR43" i="8"/>
  <c r="AS43" i="8" s="1"/>
  <c r="AT43" i="8" s="1"/>
  <c r="BJ43" i="8"/>
  <c r="BK43" i="8"/>
  <c r="BL43" i="8"/>
  <c r="R44" i="8"/>
  <c r="S44" i="8"/>
  <c r="T44" i="8"/>
  <c r="U44" i="8"/>
  <c r="V44" i="8"/>
  <c r="W44" i="8"/>
  <c r="X44" i="8"/>
  <c r="Y44" i="8"/>
  <c r="Z44" i="8"/>
  <c r="AA44" i="8"/>
  <c r="AB44" i="8"/>
  <c r="AC44" i="8"/>
  <c r="BJ44" i="8"/>
  <c r="BK44" i="8"/>
  <c r="BL44" i="8"/>
  <c r="O45" i="8"/>
  <c r="AD45" i="8"/>
  <c r="O46" i="8"/>
  <c r="AD46" i="8"/>
  <c r="O47" i="8"/>
  <c r="AG82" i="8" s="1"/>
  <c r="AD47" i="8"/>
  <c r="O48" i="8"/>
  <c r="AD48" i="8"/>
  <c r="O49" i="8"/>
  <c r="AG84" i="8" s="1"/>
  <c r="AD49" i="8"/>
  <c r="O50" i="8"/>
  <c r="AD50" i="8"/>
  <c r="O51" i="8"/>
  <c r="AD51" i="8"/>
  <c r="O52" i="8"/>
  <c r="AD52" i="8"/>
  <c r="O53" i="8"/>
  <c r="AG88" i="8" s="1"/>
  <c r="AD53" i="8"/>
  <c r="O54" i="8"/>
  <c r="AD54" i="8"/>
  <c r="O55" i="8"/>
  <c r="AG90" i="8" s="1"/>
  <c r="AD55" i="8"/>
  <c r="O56" i="8"/>
  <c r="AD56" i="8"/>
  <c r="O57" i="8"/>
  <c r="AG92" i="8" s="1"/>
  <c r="AD57" i="8"/>
  <c r="O58" i="8"/>
  <c r="AD58" i="8"/>
  <c r="O59" i="8"/>
  <c r="AG94" i="8" s="1"/>
  <c r="AD59" i="8"/>
  <c r="O60" i="8"/>
  <c r="AD60" i="8"/>
  <c r="O61" i="8"/>
  <c r="AG96" i="8" s="1"/>
  <c r="AD61" i="8"/>
  <c r="O62" i="8"/>
  <c r="AG97" i="8" s="1"/>
  <c r="AD62" i="8"/>
  <c r="O63" i="8"/>
  <c r="AD63" i="8"/>
  <c r="O64" i="8"/>
  <c r="AD64" i="8"/>
  <c r="O65" i="8"/>
  <c r="AD65" i="8"/>
  <c r="O66" i="8"/>
  <c r="AD66" i="8"/>
  <c r="O67" i="8"/>
  <c r="AG102" i="8" s="1"/>
  <c r="AD67" i="8"/>
  <c r="O68" i="8"/>
  <c r="AD68" i="8"/>
  <c r="B70" i="8"/>
  <c r="BJ81" i="8" s="1"/>
  <c r="C70" i="8"/>
  <c r="D70" i="8"/>
  <c r="E70" i="8"/>
  <c r="F70" i="8"/>
  <c r="BK81" i="8" s="1"/>
  <c r="G70" i="8"/>
  <c r="H70" i="8"/>
  <c r="I70" i="8"/>
  <c r="J70" i="8"/>
  <c r="K70" i="8"/>
  <c r="L70" i="8"/>
  <c r="M70" i="8"/>
  <c r="N70" i="8"/>
  <c r="R70" i="8"/>
  <c r="S70" i="8"/>
  <c r="T70" i="8"/>
  <c r="U70" i="8"/>
  <c r="V70" i="8"/>
  <c r="W70" i="8"/>
  <c r="X70" i="8"/>
  <c r="Y70" i="8"/>
  <c r="Z70" i="8"/>
  <c r="AA70" i="8"/>
  <c r="AB70" i="8"/>
  <c r="AC70" i="8"/>
  <c r="B71" i="8"/>
  <c r="C71" i="8"/>
  <c r="D71" i="8"/>
  <c r="E71" i="8"/>
  <c r="F71" i="8"/>
  <c r="G71" i="8"/>
  <c r="H71" i="8"/>
  <c r="I71" i="8"/>
  <c r="J71" i="8"/>
  <c r="K71" i="8"/>
  <c r="L71" i="8"/>
  <c r="M71" i="8"/>
  <c r="BK82" i="8" s="1"/>
  <c r="N71" i="8"/>
  <c r="R71" i="8"/>
  <c r="S71" i="8"/>
  <c r="T71" i="8"/>
  <c r="U71" i="8"/>
  <c r="V71" i="8"/>
  <c r="W71" i="8"/>
  <c r="X71" i="8"/>
  <c r="Y71" i="8"/>
  <c r="Z71" i="8"/>
  <c r="AA71" i="8"/>
  <c r="AB71" i="8"/>
  <c r="AC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R72" i="8"/>
  <c r="S72" i="8"/>
  <c r="T72" i="8"/>
  <c r="U72" i="8"/>
  <c r="V72" i="8"/>
  <c r="W72" i="8"/>
  <c r="X72" i="8"/>
  <c r="Y72" i="8"/>
  <c r="Z72" i="8"/>
  <c r="AA72" i="8"/>
  <c r="AB72" i="8"/>
  <c r="AC72" i="8"/>
  <c r="B73" i="8"/>
  <c r="BJ84" i="8" s="1"/>
  <c r="C73" i="8"/>
  <c r="D73" i="8"/>
  <c r="E73" i="8"/>
  <c r="F73" i="8"/>
  <c r="G73" i="8"/>
  <c r="H73" i="8"/>
  <c r="I73" i="8"/>
  <c r="J73" i="8"/>
  <c r="K73" i="8"/>
  <c r="L73" i="8"/>
  <c r="M73" i="8"/>
  <c r="N73" i="8"/>
  <c r="R73" i="8"/>
  <c r="S73" i="8"/>
  <c r="T73" i="8"/>
  <c r="U73" i="8"/>
  <c r="V73" i="8"/>
  <c r="W73" i="8"/>
  <c r="X73" i="8"/>
  <c r="BA82" i="8" s="1"/>
  <c r="Y73" i="8"/>
  <c r="Z73" i="8"/>
  <c r="AA73" i="8"/>
  <c r="BA83" i="8" s="1"/>
  <c r="AB73" i="8"/>
  <c r="AC73" i="8"/>
  <c r="AD73" i="8"/>
  <c r="AX74" i="8"/>
  <c r="C76" i="8"/>
  <c r="S76" i="8"/>
  <c r="AH76" i="8"/>
  <c r="AS76" i="8"/>
  <c r="BB76" i="8"/>
  <c r="BJ76" i="8"/>
  <c r="A78" i="8"/>
  <c r="Q78" i="8"/>
  <c r="AG78" i="8"/>
  <c r="AH78" i="8" s="1"/>
  <c r="AR78" i="8"/>
  <c r="AS78" i="8"/>
  <c r="AT78" i="8" s="1"/>
  <c r="BA78" i="8"/>
  <c r="BB78" i="8" s="1"/>
  <c r="R79" i="8"/>
  <c r="S79" i="8"/>
  <c r="T79" i="8"/>
  <c r="U79" i="8"/>
  <c r="V79" i="8"/>
  <c r="W79" i="8"/>
  <c r="X79" i="8"/>
  <c r="Y79" i="8"/>
  <c r="Z79" i="8"/>
  <c r="AA79" i="8"/>
  <c r="AB79" i="8"/>
  <c r="AC79" i="8"/>
  <c r="AR79" i="8"/>
  <c r="O80" i="8"/>
  <c r="AH10" i="8" s="1"/>
  <c r="AD80" i="8"/>
  <c r="AJ80" i="8"/>
  <c r="AK80" i="8"/>
  <c r="AL80" i="8"/>
  <c r="AM80" i="8"/>
  <c r="AZ80" i="8"/>
  <c r="BD80" i="8"/>
  <c r="BE80" i="8"/>
  <c r="BE85" i="8" s="1"/>
  <c r="BF80" i="8"/>
  <c r="BG80" i="8"/>
  <c r="BG85" i="8" s="1"/>
  <c r="BI80" i="8"/>
  <c r="BI85" i="8" s="1"/>
  <c r="BI90" i="8" s="1"/>
  <c r="BI95" i="8" s="1"/>
  <c r="BI100" i="8" s="1"/>
  <c r="BI105" i="8" s="1"/>
  <c r="BI110" i="8" s="1"/>
  <c r="O81" i="8"/>
  <c r="AH11" i="8" s="1"/>
  <c r="AD81" i="8"/>
  <c r="AG81" i="8"/>
  <c r="AJ81" i="8"/>
  <c r="AK81" i="8"/>
  <c r="AL81" i="8"/>
  <c r="AM81" i="8"/>
  <c r="BD81" i="8"/>
  <c r="BE81" i="8"/>
  <c r="BF81" i="8"/>
  <c r="BG81" i="8"/>
  <c r="BL81" i="8"/>
  <c r="O82" i="8"/>
  <c r="AH12" i="8" s="1"/>
  <c r="AD82" i="8"/>
  <c r="AJ82" i="8"/>
  <c r="AK82" i="8"/>
  <c r="AL82" i="8"/>
  <c r="AM82" i="8"/>
  <c r="AZ82" i="8"/>
  <c r="BD82" i="8"/>
  <c r="BE82" i="8"/>
  <c r="BF82" i="8"/>
  <c r="BG82" i="8"/>
  <c r="BJ82" i="8"/>
  <c r="BL82" i="8"/>
  <c r="O83" i="8"/>
  <c r="AH13" i="8" s="1"/>
  <c r="AD83" i="8"/>
  <c r="AG83" i="8"/>
  <c r="AJ83" i="8"/>
  <c r="AK83" i="8"/>
  <c r="AL83" i="8"/>
  <c r="AM83" i="8"/>
  <c r="AZ83" i="8"/>
  <c r="BD83" i="8"/>
  <c r="BE83" i="8"/>
  <c r="BF83" i="8"/>
  <c r="BG83" i="8"/>
  <c r="BJ83" i="8"/>
  <c r="BL83" i="8"/>
  <c r="O84" i="8"/>
  <c r="AH14" i="8" s="1"/>
  <c r="AD84" i="8"/>
  <c r="AJ84" i="8"/>
  <c r="AK84" i="8"/>
  <c r="AL84" i="8"/>
  <c r="AM84" i="8"/>
  <c r="O85" i="8"/>
  <c r="AH15" i="8" s="1"/>
  <c r="AD85" i="8"/>
  <c r="AG85" i="8"/>
  <c r="AJ85" i="8"/>
  <c r="AK85" i="8"/>
  <c r="AL85" i="8"/>
  <c r="AM85" i="8"/>
  <c r="O86" i="8"/>
  <c r="AH16" i="8" s="1"/>
  <c r="AD86" i="8"/>
  <c r="AJ86" i="8"/>
  <c r="AK86" i="8"/>
  <c r="AL86" i="8"/>
  <c r="AM86" i="8"/>
  <c r="O87" i="8"/>
  <c r="AH17" i="8" s="1"/>
  <c r="AD87" i="8"/>
  <c r="AG87" i="8"/>
  <c r="AJ87" i="8"/>
  <c r="AK87" i="8"/>
  <c r="AL87" i="8"/>
  <c r="AM87" i="8"/>
  <c r="O88" i="8"/>
  <c r="AH18" i="8" s="1"/>
  <c r="AD88" i="8"/>
  <c r="AJ88" i="8"/>
  <c r="AK88" i="8"/>
  <c r="AL88" i="8"/>
  <c r="AM88" i="8"/>
  <c r="O89" i="8"/>
  <c r="AH19" i="8" s="1"/>
  <c r="AD89" i="8"/>
  <c r="AG89" i="8"/>
  <c r="AJ89" i="8"/>
  <c r="AK89" i="8"/>
  <c r="AL89" i="8"/>
  <c r="AM89" i="8"/>
  <c r="O90" i="8"/>
  <c r="AH20" i="8" s="1"/>
  <c r="AD90" i="8"/>
  <c r="AJ90" i="8"/>
  <c r="AK90" i="8"/>
  <c r="AL90" i="8"/>
  <c r="AM90" i="8"/>
  <c r="O91" i="8"/>
  <c r="AH21" i="8" s="1"/>
  <c r="AD91" i="8"/>
  <c r="AG91" i="8"/>
  <c r="AJ91" i="8"/>
  <c r="AK91" i="8"/>
  <c r="AL91" i="8"/>
  <c r="AM91" i="8"/>
  <c r="O92" i="8"/>
  <c r="AH22" i="8" s="1"/>
  <c r="AD92" i="8"/>
  <c r="AJ92" i="8"/>
  <c r="AK92" i="8"/>
  <c r="AL92" i="8"/>
  <c r="AM92" i="8"/>
  <c r="O93" i="8"/>
  <c r="AH23" i="8" s="1"/>
  <c r="AD93" i="8"/>
  <c r="AG93" i="8"/>
  <c r="AJ93" i="8"/>
  <c r="AK93" i="8"/>
  <c r="AL93" i="8"/>
  <c r="AM93" i="8"/>
  <c r="O94" i="8"/>
  <c r="AH24" i="8" s="1"/>
  <c r="AD94" i="8"/>
  <c r="AJ94" i="8"/>
  <c r="AK94" i="8"/>
  <c r="AL94" i="8"/>
  <c r="AM94" i="8"/>
  <c r="O95" i="8"/>
  <c r="AH25" i="8" s="1"/>
  <c r="AD95" i="8"/>
  <c r="AG95" i="8"/>
  <c r="AJ95" i="8"/>
  <c r="AK95" i="8"/>
  <c r="AL95" i="8"/>
  <c r="AM95" i="8"/>
  <c r="O96" i="8"/>
  <c r="AH26" i="8" s="1"/>
  <c r="AD96" i="8"/>
  <c r="AJ96" i="8"/>
  <c r="AK96" i="8"/>
  <c r="AL96" i="8"/>
  <c r="AM96" i="8"/>
  <c r="BJ96" i="8"/>
  <c r="BK96" i="8"/>
  <c r="BL96" i="8"/>
  <c r="O97" i="8"/>
  <c r="AH27" i="8" s="1"/>
  <c r="AD97" i="8"/>
  <c r="AJ97" i="8"/>
  <c r="AK97" i="8"/>
  <c r="AL97" i="8"/>
  <c r="AM97" i="8"/>
  <c r="BJ97" i="8"/>
  <c r="BK97" i="8"/>
  <c r="BL97" i="8"/>
  <c r="O98" i="8"/>
  <c r="AH28" i="8" s="1"/>
  <c r="AD98" i="8"/>
  <c r="AG98" i="8"/>
  <c r="AJ98" i="8"/>
  <c r="AK98" i="8"/>
  <c r="AL98" i="8"/>
  <c r="AM98" i="8"/>
  <c r="AM107" i="8" s="1"/>
  <c r="BJ98" i="8"/>
  <c r="BK98" i="8"/>
  <c r="BL98" i="8"/>
  <c r="O99" i="8"/>
  <c r="AH29" i="8" s="1"/>
  <c r="AD99" i="8"/>
  <c r="AG99" i="8"/>
  <c r="AJ99" i="8"/>
  <c r="AK99" i="8"/>
  <c r="AL99" i="8"/>
  <c r="AM99" i="8"/>
  <c r="BJ99" i="8"/>
  <c r="BK99" i="8"/>
  <c r="BL99" i="8"/>
  <c r="O100" i="8"/>
  <c r="AH30" i="8" s="1"/>
  <c r="AD100" i="8"/>
  <c r="AG100" i="8"/>
  <c r="AJ100" i="8"/>
  <c r="AK100" i="8"/>
  <c r="AL100" i="8"/>
  <c r="AM100" i="8"/>
  <c r="O101" i="8"/>
  <c r="AH31" i="8" s="1"/>
  <c r="AD101" i="8"/>
  <c r="AG101" i="8"/>
  <c r="AJ101" i="8"/>
  <c r="AK101" i="8"/>
  <c r="AL101" i="8"/>
  <c r="AM101" i="8"/>
  <c r="BJ101" i="8"/>
  <c r="BK101" i="8"/>
  <c r="BL101" i="8"/>
  <c r="O102" i="8"/>
  <c r="AH32" i="8" s="1"/>
  <c r="AD102" i="8"/>
  <c r="AJ102" i="8"/>
  <c r="AK102" i="8"/>
  <c r="AL102" i="8"/>
  <c r="AM102" i="8"/>
  <c r="BJ102" i="8"/>
  <c r="BM102" i="8" s="1"/>
  <c r="BK102" i="8"/>
  <c r="BL102" i="8"/>
  <c r="O103" i="8"/>
  <c r="AH33" i="8" s="1"/>
  <c r="AD103" i="8"/>
  <c r="AG103" i="8"/>
  <c r="AJ103" i="8"/>
  <c r="AK103" i="8"/>
  <c r="AL103" i="8"/>
  <c r="AM103" i="8"/>
  <c r="BJ103" i="8"/>
  <c r="BK103" i="8"/>
  <c r="BL103" i="8"/>
  <c r="BJ104" i="8"/>
  <c r="BK104" i="8"/>
  <c r="BL104" i="8"/>
  <c r="B105" i="8"/>
  <c r="BJ16" i="8" s="1"/>
  <c r="C105" i="8"/>
  <c r="D105" i="8"/>
  <c r="E105" i="8"/>
  <c r="F105" i="8"/>
  <c r="G105" i="8"/>
  <c r="H105" i="8"/>
  <c r="I105" i="8"/>
  <c r="J105" i="8"/>
  <c r="K105" i="8"/>
  <c r="L105" i="8"/>
  <c r="M105" i="8"/>
  <c r="N105" i="8"/>
  <c r="R105" i="8"/>
  <c r="S105" i="8"/>
  <c r="T105" i="8"/>
  <c r="U105" i="8"/>
  <c r="V105" i="8"/>
  <c r="W105" i="8"/>
  <c r="X105" i="8"/>
  <c r="Y105" i="8"/>
  <c r="Z105" i="8"/>
  <c r="AA105" i="8"/>
  <c r="AB105" i="8"/>
  <c r="AC105" i="8"/>
  <c r="AD105" i="8"/>
  <c r="B106" i="8"/>
  <c r="BJ17" i="8" s="1"/>
  <c r="C106" i="8"/>
  <c r="D106" i="8"/>
  <c r="E106" i="8"/>
  <c r="F106" i="8"/>
  <c r="G106" i="8"/>
  <c r="H106" i="8"/>
  <c r="I106" i="8"/>
  <c r="J106" i="8"/>
  <c r="K106" i="8"/>
  <c r="L106" i="8"/>
  <c r="M106" i="8"/>
  <c r="N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BJ106" i="8"/>
  <c r="BM106" i="8" s="1"/>
  <c r="BK106" i="8"/>
  <c r="BL106" i="8"/>
  <c r="B107" i="8"/>
  <c r="BJ18" i="8" s="1"/>
  <c r="C107" i="8"/>
  <c r="D107" i="8"/>
  <c r="E107" i="8"/>
  <c r="F107" i="8"/>
  <c r="G107" i="8"/>
  <c r="H107" i="8"/>
  <c r="I107" i="8"/>
  <c r="J107" i="8"/>
  <c r="K107" i="8"/>
  <c r="L107" i="8"/>
  <c r="M107" i="8"/>
  <c r="N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BJ107" i="8"/>
  <c r="BK107" i="8"/>
  <c r="BL107" i="8"/>
  <c r="B108" i="8"/>
  <c r="BJ19" i="8" s="1"/>
  <c r="C108" i="8"/>
  <c r="D108" i="8"/>
  <c r="E108" i="8"/>
  <c r="F108" i="8"/>
  <c r="G108" i="8"/>
  <c r="H108" i="8"/>
  <c r="I108" i="8"/>
  <c r="J108" i="8"/>
  <c r="K108" i="8"/>
  <c r="L108" i="8"/>
  <c r="M108" i="8"/>
  <c r="N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J108" i="8"/>
  <c r="BJ108" i="8"/>
  <c r="BM108" i="8" s="1"/>
  <c r="BK108" i="8"/>
  <c r="BL108" i="8"/>
  <c r="AX109" i="8"/>
  <c r="BJ109" i="8"/>
  <c r="BK109" i="8"/>
  <c r="BL109" i="8"/>
  <c r="C111" i="8"/>
  <c r="S111" i="8"/>
  <c r="BJ111" i="8"/>
  <c r="BK111" i="8"/>
  <c r="BL111" i="8"/>
  <c r="BJ112" i="8"/>
  <c r="BK112" i="8"/>
  <c r="BL112" i="8"/>
  <c r="A113" i="8"/>
  <c r="Q113" i="8"/>
  <c r="Q183" i="8" s="1"/>
  <c r="AR113" i="8"/>
  <c r="AS113" i="8" s="1"/>
  <c r="AT113" i="8" s="1"/>
  <c r="BJ113" i="8"/>
  <c r="BK113" i="8"/>
  <c r="BL113" i="8"/>
  <c r="R114" i="8"/>
  <c r="S114" i="8"/>
  <c r="T114" i="8"/>
  <c r="U114" i="8"/>
  <c r="V114" i="8"/>
  <c r="W114" i="8"/>
  <c r="X114" i="8"/>
  <c r="Y114" i="8"/>
  <c r="Z114" i="8"/>
  <c r="AA114" i="8"/>
  <c r="AB114" i="8"/>
  <c r="AC114" i="8"/>
  <c r="BJ114" i="8"/>
  <c r="BK114" i="8"/>
  <c r="BL114" i="8"/>
  <c r="O115" i="8"/>
  <c r="AH80" i="8" s="1"/>
  <c r="AD115" i="8"/>
  <c r="O116" i="8"/>
  <c r="AH81" i="8" s="1"/>
  <c r="AD116" i="8"/>
  <c r="O117" i="8"/>
  <c r="AH82" i="8" s="1"/>
  <c r="AD117" i="8"/>
  <c r="O118" i="8"/>
  <c r="AH83" i="8" s="1"/>
  <c r="AD118" i="8"/>
  <c r="O119" i="8"/>
  <c r="AH84" i="8" s="1"/>
  <c r="AD119" i="8"/>
  <c r="O120" i="8"/>
  <c r="AH85" i="8" s="1"/>
  <c r="AD120" i="8"/>
  <c r="O121" i="8"/>
  <c r="AD121" i="8"/>
  <c r="O122" i="8"/>
  <c r="AH87" i="8" s="1"/>
  <c r="AD122" i="8"/>
  <c r="O123" i="8"/>
  <c r="AH88" i="8" s="1"/>
  <c r="AD123" i="8"/>
  <c r="O124" i="8"/>
  <c r="AH89" i="8" s="1"/>
  <c r="AD124" i="8"/>
  <c r="O125" i="8"/>
  <c r="AH90" i="8" s="1"/>
  <c r="AD125" i="8"/>
  <c r="O126" i="8"/>
  <c r="AH91" i="8" s="1"/>
  <c r="AD126" i="8"/>
  <c r="O127" i="8"/>
  <c r="AH92" i="8" s="1"/>
  <c r="AD127" i="8"/>
  <c r="O128" i="8"/>
  <c r="AH93" i="8" s="1"/>
  <c r="AD128" i="8"/>
  <c r="O129" i="8"/>
  <c r="AH94" i="8" s="1"/>
  <c r="AD129" i="8"/>
  <c r="O130" i="8"/>
  <c r="AH95" i="8" s="1"/>
  <c r="AD130" i="8"/>
  <c r="O131" i="8"/>
  <c r="AH96" i="8" s="1"/>
  <c r="AD131" i="8"/>
  <c r="O132" i="8"/>
  <c r="AH97" i="8" s="1"/>
  <c r="AD132" i="8"/>
  <c r="O133" i="8"/>
  <c r="AH98" i="8" s="1"/>
  <c r="AD133" i="8"/>
  <c r="O134" i="8"/>
  <c r="AH99" i="8" s="1"/>
  <c r="AD134" i="8"/>
  <c r="O135" i="8"/>
  <c r="AH100" i="8" s="1"/>
  <c r="AD135" i="8"/>
  <c r="O136" i="8"/>
  <c r="AH101" i="8" s="1"/>
  <c r="AD136" i="8"/>
  <c r="O137" i="8"/>
  <c r="AH102" i="8" s="1"/>
  <c r="AD137" i="8"/>
  <c r="O138" i="8"/>
  <c r="AH103" i="8" s="1"/>
  <c r="AD138" i="8"/>
  <c r="B140" i="8"/>
  <c r="BJ86" i="8" s="1"/>
  <c r="C140" i="8"/>
  <c r="D140" i="8"/>
  <c r="E140" i="8"/>
  <c r="F140" i="8"/>
  <c r="G140" i="8"/>
  <c r="H140" i="8"/>
  <c r="I140" i="8"/>
  <c r="J140" i="8"/>
  <c r="K140" i="8"/>
  <c r="L140" i="8"/>
  <c r="M140" i="8"/>
  <c r="N140" i="8"/>
  <c r="R140" i="8"/>
  <c r="S140" i="8"/>
  <c r="T140" i="8"/>
  <c r="U140" i="8"/>
  <c r="V140" i="8"/>
  <c r="W140" i="8"/>
  <c r="X140" i="8"/>
  <c r="Y140" i="8"/>
  <c r="Z140" i="8"/>
  <c r="AA140" i="8"/>
  <c r="AB140" i="8"/>
  <c r="AC140" i="8"/>
  <c r="B141" i="8"/>
  <c r="BJ87" i="8" s="1"/>
  <c r="C141" i="8"/>
  <c r="D141" i="8"/>
  <c r="E141" i="8"/>
  <c r="F141" i="8"/>
  <c r="G141" i="8"/>
  <c r="H141" i="8"/>
  <c r="I141" i="8"/>
  <c r="J141" i="8"/>
  <c r="K141" i="8"/>
  <c r="L141" i="8"/>
  <c r="M141" i="8"/>
  <c r="N141" i="8"/>
  <c r="R141" i="8"/>
  <c r="S141" i="8"/>
  <c r="T141" i="8"/>
  <c r="U141" i="8"/>
  <c r="V141" i="8"/>
  <c r="W141" i="8"/>
  <c r="X141" i="8"/>
  <c r="Y141" i="8"/>
  <c r="Z141" i="8"/>
  <c r="AA141" i="8"/>
  <c r="AB141" i="8"/>
  <c r="AC141" i="8"/>
  <c r="B142" i="8"/>
  <c r="BJ88" i="8" s="1"/>
  <c r="C142" i="8"/>
  <c r="D142" i="8"/>
  <c r="E142" i="8"/>
  <c r="F142" i="8"/>
  <c r="G142" i="8"/>
  <c r="H142" i="8"/>
  <c r="I142" i="8"/>
  <c r="J142" i="8"/>
  <c r="K142" i="8"/>
  <c r="L142" i="8"/>
  <c r="M142" i="8"/>
  <c r="N142" i="8"/>
  <c r="R142" i="8"/>
  <c r="S142" i="8"/>
  <c r="T142" i="8"/>
  <c r="U142" i="8"/>
  <c r="V142" i="8"/>
  <c r="W142" i="8"/>
  <c r="X142" i="8"/>
  <c r="Y142" i="8"/>
  <c r="Z142" i="8"/>
  <c r="AA142" i="8"/>
  <c r="AB142" i="8"/>
  <c r="AC142" i="8"/>
  <c r="AD142" i="8"/>
  <c r="B143" i="8"/>
  <c r="BJ89" i="8" s="1"/>
  <c r="C143" i="8"/>
  <c r="D143" i="8"/>
  <c r="E143" i="8"/>
  <c r="F143" i="8"/>
  <c r="G143" i="8"/>
  <c r="H143" i="8"/>
  <c r="I143" i="8"/>
  <c r="J143" i="8"/>
  <c r="K143" i="8"/>
  <c r="L143" i="8"/>
  <c r="M143" i="8"/>
  <c r="N143" i="8"/>
  <c r="R143" i="8"/>
  <c r="S143" i="8"/>
  <c r="T143" i="8"/>
  <c r="U143" i="8"/>
  <c r="V143" i="8"/>
  <c r="W143" i="8"/>
  <c r="X143" i="8"/>
  <c r="Y143" i="8"/>
  <c r="Z143" i="8"/>
  <c r="AA143" i="8"/>
  <c r="AB143" i="8"/>
  <c r="AC143" i="8"/>
  <c r="AD143" i="8"/>
  <c r="AX144" i="8"/>
  <c r="C146" i="8"/>
  <c r="S146" i="8"/>
  <c r="A148" i="8"/>
  <c r="Q148" i="8"/>
  <c r="R149" i="8"/>
  <c r="S149" i="8"/>
  <c r="T149" i="8"/>
  <c r="U149" i="8"/>
  <c r="V149" i="8"/>
  <c r="W149" i="8"/>
  <c r="X149" i="8"/>
  <c r="Y149" i="8"/>
  <c r="Z149" i="8"/>
  <c r="AA149" i="8"/>
  <c r="AB149" i="8"/>
  <c r="AC149" i="8"/>
  <c r="O150" i="8"/>
  <c r="AI10" i="8" s="1"/>
  <c r="AD150" i="8"/>
  <c r="O151" i="8"/>
  <c r="AI11" i="8" s="1"/>
  <c r="AD151" i="8"/>
  <c r="O152" i="8"/>
  <c r="AI12" i="8" s="1"/>
  <c r="AD152" i="8"/>
  <c r="O153" i="8"/>
  <c r="AI13" i="8" s="1"/>
  <c r="AD153" i="8"/>
  <c r="O154" i="8"/>
  <c r="AI14" i="8" s="1"/>
  <c r="AD154" i="8"/>
  <c r="O155" i="8"/>
  <c r="AI15" i="8" s="1"/>
  <c r="AD155" i="8"/>
  <c r="O156" i="8"/>
  <c r="AI16" i="8" s="1"/>
  <c r="AD156" i="8"/>
  <c r="O157" i="8"/>
  <c r="AI17" i="8" s="1"/>
  <c r="AD157" i="8"/>
  <c r="AD175" i="8" s="1"/>
  <c r="O158" i="8"/>
  <c r="AI18" i="8" s="1"/>
  <c r="AD158" i="8"/>
  <c r="O159" i="8"/>
  <c r="AI19" i="8" s="1"/>
  <c r="AD159" i="8"/>
  <c r="O160" i="8"/>
  <c r="AI20" i="8" s="1"/>
  <c r="AD160" i="8"/>
  <c r="O161" i="8"/>
  <c r="AI21" i="8" s="1"/>
  <c r="AD161" i="8"/>
  <c r="O162" i="8"/>
  <c r="AI22" i="8" s="1"/>
  <c r="AD162" i="8"/>
  <c r="O163" i="8"/>
  <c r="AI23" i="8" s="1"/>
  <c r="AD163" i="8"/>
  <c r="O164" i="8"/>
  <c r="AI24" i="8" s="1"/>
  <c r="AD164" i="8"/>
  <c r="O165" i="8"/>
  <c r="AI25" i="8" s="1"/>
  <c r="AD165" i="8"/>
  <c r="O166" i="8"/>
  <c r="AI26" i="8" s="1"/>
  <c r="AD166" i="8"/>
  <c r="O167" i="8"/>
  <c r="AI27" i="8" s="1"/>
  <c r="AD167" i="8"/>
  <c r="O168" i="8"/>
  <c r="AI28" i="8" s="1"/>
  <c r="AD168" i="8"/>
  <c r="O169" i="8"/>
  <c r="AI29" i="8" s="1"/>
  <c r="AD169" i="8"/>
  <c r="O170" i="8"/>
  <c r="AI30" i="8" s="1"/>
  <c r="AD170" i="8"/>
  <c r="O171" i="8"/>
  <c r="AI31" i="8" s="1"/>
  <c r="AD171" i="8"/>
  <c r="O172" i="8"/>
  <c r="AI32" i="8" s="1"/>
  <c r="AD172" i="8"/>
  <c r="O173" i="8"/>
  <c r="AI33" i="8" s="1"/>
  <c r="AD173" i="8"/>
  <c r="B175" i="8"/>
  <c r="BJ21" i="8" s="1"/>
  <c r="C175" i="8"/>
  <c r="D175" i="8"/>
  <c r="E175" i="8"/>
  <c r="F175" i="8"/>
  <c r="G175" i="8"/>
  <c r="H175" i="8"/>
  <c r="I175" i="8"/>
  <c r="J175" i="8"/>
  <c r="K175" i="8"/>
  <c r="L175" i="8"/>
  <c r="M175" i="8"/>
  <c r="N175" i="8"/>
  <c r="R175" i="8"/>
  <c r="S175" i="8"/>
  <c r="T175" i="8"/>
  <c r="U175" i="8"/>
  <c r="V175" i="8"/>
  <c r="W175" i="8"/>
  <c r="X175" i="8"/>
  <c r="Y175" i="8"/>
  <c r="Z175" i="8"/>
  <c r="AA175" i="8"/>
  <c r="AB175" i="8"/>
  <c r="AC175" i="8"/>
  <c r="B176" i="8"/>
  <c r="BJ22" i="8" s="1"/>
  <c r="C176" i="8"/>
  <c r="D176" i="8"/>
  <c r="E176" i="8"/>
  <c r="F176" i="8"/>
  <c r="G176" i="8"/>
  <c r="H176" i="8"/>
  <c r="I176" i="8"/>
  <c r="J176" i="8"/>
  <c r="K176" i="8"/>
  <c r="L176" i="8"/>
  <c r="M176" i="8"/>
  <c r="N176" i="8"/>
  <c r="R176" i="8"/>
  <c r="S176" i="8"/>
  <c r="T176" i="8"/>
  <c r="U176" i="8"/>
  <c r="V176" i="8"/>
  <c r="W176" i="8"/>
  <c r="X176" i="8"/>
  <c r="Y176" i="8"/>
  <c r="Z176" i="8"/>
  <c r="AA176" i="8"/>
  <c r="AB176" i="8"/>
  <c r="AC176" i="8"/>
  <c r="AD176" i="8"/>
  <c r="B177" i="8"/>
  <c r="BJ23" i="8" s="1"/>
  <c r="C177" i="8"/>
  <c r="D177" i="8"/>
  <c r="E177" i="8"/>
  <c r="F177" i="8"/>
  <c r="G177" i="8"/>
  <c r="H177" i="8"/>
  <c r="I177" i="8"/>
  <c r="J177" i="8"/>
  <c r="K177" i="8"/>
  <c r="L177" i="8"/>
  <c r="M177" i="8"/>
  <c r="N177" i="8"/>
  <c r="R177" i="8"/>
  <c r="S177" i="8"/>
  <c r="T177" i="8"/>
  <c r="U177" i="8"/>
  <c r="V177" i="8"/>
  <c r="W177" i="8"/>
  <c r="X177" i="8"/>
  <c r="Y177" i="8"/>
  <c r="Z177" i="8"/>
  <c r="AA177" i="8"/>
  <c r="AB177" i="8"/>
  <c r="AC177" i="8"/>
  <c r="B178" i="8"/>
  <c r="BJ24" i="8" s="1"/>
  <c r="C178" i="8"/>
  <c r="D178" i="8"/>
  <c r="E178" i="8"/>
  <c r="F178" i="8"/>
  <c r="G178" i="8"/>
  <c r="H178" i="8"/>
  <c r="I178" i="8"/>
  <c r="J178" i="8"/>
  <c r="K178" i="8"/>
  <c r="L178" i="8"/>
  <c r="M178" i="8"/>
  <c r="N178" i="8"/>
  <c r="R178" i="8"/>
  <c r="S178" i="8"/>
  <c r="T178" i="8"/>
  <c r="U178" i="8"/>
  <c r="V178" i="8"/>
  <c r="W178" i="8"/>
  <c r="X178" i="8"/>
  <c r="Y178" i="8"/>
  <c r="Z178" i="8"/>
  <c r="AA178" i="8"/>
  <c r="AB178" i="8"/>
  <c r="AC178" i="8"/>
  <c r="AD178" i="8"/>
  <c r="C181" i="8"/>
  <c r="S181" i="8"/>
  <c r="A183" i="8"/>
  <c r="R184" i="8"/>
  <c r="S184" i="8"/>
  <c r="T184" i="8"/>
  <c r="U184" i="8"/>
  <c r="V184" i="8"/>
  <c r="W184" i="8"/>
  <c r="X184" i="8"/>
  <c r="Y184" i="8"/>
  <c r="Z184" i="8"/>
  <c r="AA184" i="8"/>
  <c r="AB184" i="8"/>
  <c r="AC184" i="8"/>
  <c r="O185" i="8"/>
  <c r="AI80" i="8" s="1"/>
  <c r="AD185" i="8"/>
  <c r="O186" i="8"/>
  <c r="AI81" i="8" s="1"/>
  <c r="AD186" i="8"/>
  <c r="AD213" i="8" s="1"/>
  <c r="O187" i="8"/>
  <c r="AI82" i="8" s="1"/>
  <c r="AD187" i="8"/>
  <c r="O188" i="8"/>
  <c r="AI83" i="8" s="1"/>
  <c r="AD188" i="8"/>
  <c r="O189" i="8"/>
  <c r="AI84" i="8" s="1"/>
  <c r="AD189" i="8"/>
  <c r="O190" i="8"/>
  <c r="AI85" i="8" s="1"/>
  <c r="AD190" i="8"/>
  <c r="O191" i="8"/>
  <c r="AD191" i="8"/>
  <c r="O192" i="8"/>
  <c r="AI87" i="8" s="1"/>
  <c r="AD192" i="8"/>
  <c r="AD210" i="8" s="1"/>
  <c r="O193" i="8"/>
  <c r="AI88" i="8" s="1"/>
  <c r="AD193" i="8"/>
  <c r="O194" i="8"/>
  <c r="AI89" i="8" s="1"/>
  <c r="AD194" i="8"/>
  <c r="O195" i="8"/>
  <c r="AI90" i="8" s="1"/>
  <c r="AD195" i="8"/>
  <c r="O196" i="8"/>
  <c r="AI91" i="8" s="1"/>
  <c r="AD196" i="8"/>
  <c r="O197" i="8"/>
  <c r="AI92" i="8" s="1"/>
  <c r="AD197" i="8"/>
  <c r="O198" i="8"/>
  <c r="AI93" i="8" s="1"/>
  <c r="AD198" i="8"/>
  <c r="O199" i="8"/>
  <c r="AI94" i="8" s="1"/>
  <c r="AD199" i="8"/>
  <c r="O200" i="8"/>
  <c r="AI95" i="8" s="1"/>
  <c r="AD200" i="8"/>
  <c r="O201" i="8"/>
  <c r="AI96" i="8" s="1"/>
  <c r="AD201" i="8"/>
  <c r="O202" i="8"/>
  <c r="AI97" i="8" s="1"/>
  <c r="AD202" i="8"/>
  <c r="AD212" i="8" s="1"/>
  <c r="O203" i="8"/>
  <c r="AI98" i="8" s="1"/>
  <c r="AD203" i="8"/>
  <c r="O204" i="8"/>
  <c r="AI99" i="8" s="1"/>
  <c r="AD204" i="8"/>
  <c r="O205" i="8"/>
  <c r="AI100" i="8" s="1"/>
  <c r="AD205" i="8"/>
  <c r="O206" i="8"/>
  <c r="AI101" i="8" s="1"/>
  <c r="AD206" i="8"/>
  <c r="O207" i="8"/>
  <c r="AI102" i="8" s="1"/>
  <c r="AD207" i="8"/>
  <c r="O208" i="8"/>
  <c r="AI103" i="8" s="1"/>
  <c r="AD208" i="8"/>
  <c r="B210" i="8"/>
  <c r="BJ91" i="8" s="1"/>
  <c r="C210" i="8"/>
  <c r="D210" i="8"/>
  <c r="E210" i="8"/>
  <c r="F210" i="8"/>
  <c r="G210" i="8"/>
  <c r="H210" i="8"/>
  <c r="I210" i="8"/>
  <c r="J210" i="8"/>
  <c r="K210" i="8"/>
  <c r="L210" i="8"/>
  <c r="M210" i="8"/>
  <c r="N210" i="8"/>
  <c r="R210" i="8"/>
  <c r="S210" i="8"/>
  <c r="T210" i="8"/>
  <c r="U210" i="8"/>
  <c r="V210" i="8"/>
  <c r="W210" i="8"/>
  <c r="X210" i="8"/>
  <c r="Y210" i="8"/>
  <c r="Z210" i="8"/>
  <c r="AA210" i="8"/>
  <c r="AB210" i="8"/>
  <c r="AC210" i="8"/>
  <c r="B211" i="8"/>
  <c r="BJ92" i="8" s="1"/>
  <c r="C211" i="8"/>
  <c r="D211" i="8"/>
  <c r="E211" i="8"/>
  <c r="F211" i="8"/>
  <c r="G211" i="8"/>
  <c r="H211" i="8"/>
  <c r="I211" i="8"/>
  <c r="J211" i="8"/>
  <c r="K211" i="8"/>
  <c r="L211" i="8"/>
  <c r="M211" i="8"/>
  <c r="N211" i="8"/>
  <c r="R211" i="8"/>
  <c r="S211" i="8"/>
  <c r="T211" i="8"/>
  <c r="U211" i="8"/>
  <c r="V211" i="8"/>
  <c r="W211" i="8"/>
  <c r="X211" i="8"/>
  <c r="Y211" i="8"/>
  <c r="Z211" i="8"/>
  <c r="AA211" i="8"/>
  <c r="AB211" i="8"/>
  <c r="AC211" i="8"/>
  <c r="B212" i="8"/>
  <c r="BJ93" i="8" s="1"/>
  <c r="C212" i="8"/>
  <c r="D212" i="8"/>
  <c r="E212" i="8"/>
  <c r="F212" i="8"/>
  <c r="G212" i="8"/>
  <c r="H212" i="8"/>
  <c r="I212" i="8"/>
  <c r="J212" i="8"/>
  <c r="K212" i="8"/>
  <c r="L212" i="8"/>
  <c r="M212" i="8"/>
  <c r="N212" i="8"/>
  <c r="R212" i="8"/>
  <c r="S212" i="8"/>
  <c r="T212" i="8"/>
  <c r="U212" i="8"/>
  <c r="V212" i="8"/>
  <c r="W212" i="8"/>
  <c r="X212" i="8"/>
  <c r="Y212" i="8"/>
  <c r="Z212" i="8"/>
  <c r="AA212" i="8"/>
  <c r="AB212" i="8"/>
  <c r="AC212" i="8"/>
  <c r="B213" i="8"/>
  <c r="BJ94" i="8" s="1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R213" i="8"/>
  <c r="S213" i="8"/>
  <c r="T213" i="8"/>
  <c r="U213" i="8"/>
  <c r="V213" i="8"/>
  <c r="W213" i="8"/>
  <c r="X213" i="8"/>
  <c r="Y213" i="8"/>
  <c r="Z213" i="8"/>
  <c r="AA213" i="8"/>
  <c r="AB213" i="8"/>
  <c r="AC213" i="8"/>
  <c r="Q1" i="7"/>
  <c r="AF1" i="7"/>
  <c r="AQ1" i="7"/>
  <c r="AZ1" i="7"/>
  <c r="BI1" i="7"/>
  <c r="S6" i="7"/>
  <c r="AH6" i="7"/>
  <c r="AS6" i="7"/>
  <c r="BB6" i="7"/>
  <c r="BJ6" i="7"/>
  <c r="Q8" i="7"/>
  <c r="AG8" i="7"/>
  <c r="AH8" i="7"/>
  <c r="AI8" i="7" s="1"/>
  <c r="AR8" i="7"/>
  <c r="AS8" i="7" s="1"/>
  <c r="BA8" i="7"/>
  <c r="BB8" i="7" s="1"/>
  <c r="AG9" i="7"/>
  <c r="O10" i="7"/>
  <c r="AG10" i="7" s="1"/>
  <c r="AD10" i="7"/>
  <c r="AD38" i="7" s="1"/>
  <c r="AJ10" i="7"/>
  <c r="AK10" i="7"/>
  <c r="AL10" i="7"/>
  <c r="AM10" i="7"/>
  <c r="AZ10" i="7"/>
  <c r="BD10" i="7"/>
  <c r="BE10" i="7"/>
  <c r="BF10" i="7"/>
  <c r="BG10" i="7"/>
  <c r="BI10" i="7"/>
  <c r="O11" i="7"/>
  <c r="AG11" i="7" s="1"/>
  <c r="AD11" i="7"/>
  <c r="AJ11" i="7"/>
  <c r="AK11" i="7"/>
  <c r="AL11" i="7"/>
  <c r="AM11" i="7"/>
  <c r="AZ11" i="7"/>
  <c r="AZ81" i="7" s="1"/>
  <c r="BD11" i="7"/>
  <c r="BE11" i="7"/>
  <c r="BF11" i="7"/>
  <c r="BG11" i="7"/>
  <c r="O12" i="7"/>
  <c r="AG12" i="7" s="1"/>
  <c r="AD12" i="7"/>
  <c r="AJ12" i="7"/>
  <c r="AK12" i="7"/>
  <c r="AL12" i="7"/>
  <c r="AM12" i="7"/>
  <c r="AZ12" i="7"/>
  <c r="BD12" i="7"/>
  <c r="BE12" i="7"/>
  <c r="BF12" i="7"/>
  <c r="BG12" i="7"/>
  <c r="O13" i="7"/>
  <c r="AG13" i="7" s="1"/>
  <c r="AD13" i="7"/>
  <c r="AJ13" i="7"/>
  <c r="AK13" i="7"/>
  <c r="AL13" i="7"/>
  <c r="AM13" i="7"/>
  <c r="AZ13" i="7"/>
  <c r="AZ83" i="7" s="1"/>
  <c r="BD13" i="7"/>
  <c r="BE13" i="7"/>
  <c r="BF13" i="7"/>
  <c r="BG13" i="7"/>
  <c r="O14" i="7"/>
  <c r="AG14" i="7" s="1"/>
  <c r="AD14" i="7"/>
  <c r="AJ14" i="7"/>
  <c r="AK14" i="7"/>
  <c r="AL14" i="7"/>
  <c r="AM14" i="7"/>
  <c r="O15" i="7"/>
  <c r="AG15" i="7" s="1"/>
  <c r="AD15" i="7"/>
  <c r="AJ15" i="7"/>
  <c r="AK15" i="7"/>
  <c r="AL15" i="7"/>
  <c r="AM15" i="7"/>
  <c r="BF15" i="7"/>
  <c r="BI15" i="7"/>
  <c r="BI20" i="7" s="1"/>
  <c r="BI25" i="7" s="1"/>
  <c r="BI30" i="7" s="1"/>
  <c r="BI35" i="7" s="1"/>
  <c r="BI40" i="7" s="1"/>
  <c r="O16" i="7"/>
  <c r="AD16" i="7"/>
  <c r="AG16" i="7"/>
  <c r="AJ16" i="7"/>
  <c r="AK16" i="7"/>
  <c r="AL16" i="7"/>
  <c r="AM16" i="7"/>
  <c r="O17" i="7"/>
  <c r="AG17" i="7" s="1"/>
  <c r="AD17" i="7"/>
  <c r="AJ17" i="7"/>
  <c r="AK17" i="7"/>
  <c r="AK35" i="7" s="1"/>
  <c r="AL17" i="7"/>
  <c r="AM17" i="7"/>
  <c r="O18" i="7"/>
  <c r="AG18" i="7" s="1"/>
  <c r="AD18" i="7"/>
  <c r="AJ18" i="7"/>
  <c r="AK18" i="7"/>
  <c r="AL18" i="7"/>
  <c r="AM18" i="7"/>
  <c r="O19" i="7"/>
  <c r="AD19" i="7"/>
  <c r="AG19" i="7"/>
  <c r="AJ19" i="7"/>
  <c r="AK19" i="7"/>
  <c r="AL19" i="7"/>
  <c r="AM19" i="7"/>
  <c r="O20" i="7"/>
  <c r="AD20" i="7"/>
  <c r="AG20" i="7"/>
  <c r="AJ20" i="7"/>
  <c r="AK20" i="7"/>
  <c r="AL20" i="7"/>
  <c r="AM20" i="7"/>
  <c r="O21" i="7"/>
  <c r="AD21" i="7"/>
  <c r="AG21" i="7"/>
  <c r="AJ21" i="7"/>
  <c r="AK21" i="7"/>
  <c r="AL21" i="7"/>
  <c r="AM21" i="7"/>
  <c r="O22" i="7"/>
  <c r="AG22" i="7" s="1"/>
  <c r="AD22" i="7"/>
  <c r="AJ22" i="7"/>
  <c r="AK22" i="7"/>
  <c r="AL22" i="7"/>
  <c r="AM22" i="7"/>
  <c r="O23" i="7"/>
  <c r="AG23" i="7" s="1"/>
  <c r="AD23" i="7"/>
  <c r="AJ23" i="7"/>
  <c r="AK23" i="7"/>
  <c r="AL23" i="7"/>
  <c r="AM23" i="7"/>
  <c r="O24" i="7"/>
  <c r="AD24" i="7"/>
  <c r="AG24" i="7"/>
  <c r="AJ24" i="7"/>
  <c r="AK24" i="7"/>
  <c r="AL24" i="7"/>
  <c r="AM24" i="7"/>
  <c r="O25" i="7"/>
  <c r="AD25" i="7"/>
  <c r="AG25" i="7"/>
  <c r="AJ25" i="7"/>
  <c r="AK25" i="7"/>
  <c r="AL25" i="7"/>
  <c r="AM25" i="7"/>
  <c r="O26" i="7"/>
  <c r="AD26" i="7"/>
  <c r="AG26" i="7"/>
  <c r="AJ26" i="7"/>
  <c r="AK26" i="7"/>
  <c r="AL26" i="7"/>
  <c r="AM26" i="7"/>
  <c r="BJ26" i="7"/>
  <c r="BK26" i="7"/>
  <c r="BL26" i="7"/>
  <c r="O27" i="7"/>
  <c r="AG27" i="7" s="1"/>
  <c r="AD27" i="7"/>
  <c r="AJ27" i="7"/>
  <c r="AK27" i="7"/>
  <c r="AL27" i="7"/>
  <c r="AM27" i="7"/>
  <c r="BJ27" i="7"/>
  <c r="BK27" i="7"/>
  <c r="BL27" i="7"/>
  <c r="O28" i="7"/>
  <c r="AD28" i="7"/>
  <c r="AG28" i="7"/>
  <c r="AJ28" i="7"/>
  <c r="AK28" i="7"/>
  <c r="AL28" i="7"/>
  <c r="AM28" i="7"/>
  <c r="BJ28" i="7"/>
  <c r="BM28" i="7" s="1"/>
  <c r="BK28" i="7"/>
  <c r="BL28" i="7"/>
  <c r="O29" i="7"/>
  <c r="AG29" i="7" s="1"/>
  <c r="AD29" i="7"/>
  <c r="AJ29" i="7"/>
  <c r="AK29" i="7"/>
  <c r="AL29" i="7"/>
  <c r="AM29" i="7"/>
  <c r="BJ29" i="7"/>
  <c r="BK29" i="7"/>
  <c r="BL29" i="7"/>
  <c r="O30" i="7"/>
  <c r="AD30" i="7"/>
  <c r="AG30" i="7"/>
  <c r="AJ30" i="7"/>
  <c r="AK30" i="7"/>
  <c r="AL30" i="7"/>
  <c r="AM30" i="7"/>
  <c r="O31" i="7"/>
  <c r="AD31" i="7"/>
  <c r="AG31" i="7"/>
  <c r="AJ31" i="7"/>
  <c r="AK31" i="7"/>
  <c r="AL31" i="7"/>
  <c r="AM31" i="7"/>
  <c r="BJ31" i="7"/>
  <c r="BK31" i="7"/>
  <c r="BL31" i="7"/>
  <c r="O32" i="7"/>
  <c r="AG32" i="7" s="1"/>
  <c r="AD32" i="7"/>
  <c r="AJ32" i="7"/>
  <c r="AK32" i="7"/>
  <c r="AL32" i="7"/>
  <c r="AM32" i="7"/>
  <c r="BJ32" i="7"/>
  <c r="BK32" i="7"/>
  <c r="BL32" i="7"/>
  <c r="O33" i="7"/>
  <c r="AD33" i="7"/>
  <c r="AG33" i="7"/>
  <c r="AJ33" i="7"/>
  <c r="AK33" i="7"/>
  <c r="AL33" i="7"/>
  <c r="AM33" i="7"/>
  <c r="BJ33" i="7"/>
  <c r="BK33" i="7"/>
  <c r="BL33" i="7"/>
  <c r="BJ34" i="7"/>
  <c r="BM34" i="7" s="1"/>
  <c r="BK34" i="7"/>
  <c r="BL34" i="7"/>
  <c r="B35" i="7"/>
  <c r="BJ11" i="7" s="1"/>
  <c r="C35" i="7"/>
  <c r="D35" i="7"/>
  <c r="E35" i="7"/>
  <c r="F35" i="7"/>
  <c r="G35" i="7"/>
  <c r="H35" i="7"/>
  <c r="I35" i="7"/>
  <c r="J35" i="7"/>
  <c r="K35" i="7"/>
  <c r="L35" i="7"/>
  <c r="M35" i="7"/>
  <c r="N35" i="7"/>
  <c r="R35" i="7"/>
  <c r="S35" i="7"/>
  <c r="T35" i="7"/>
  <c r="U35" i="7"/>
  <c r="V35" i="7"/>
  <c r="W35" i="7"/>
  <c r="X35" i="7"/>
  <c r="Y35" i="7"/>
  <c r="Z35" i="7"/>
  <c r="AA35" i="7"/>
  <c r="AB35" i="7"/>
  <c r="AC35" i="7"/>
  <c r="B36" i="7"/>
  <c r="BJ12" i="7" s="1"/>
  <c r="C36" i="7"/>
  <c r="D36" i="7"/>
  <c r="E36" i="7"/>
  <c r="F36" i="7"/>
  <c r="G36" i="7"/>
  <c r="H36" i="7"/>
  <c r="I36" i="7"/>
  <c r="J36" i="7"/>
  <c r="K36" i="7"/>
  <c r="L36" i="7"/>
  <c r="M36" i="7"/>
  <c r="N36" i="7"/>
  <c r="R36" i="7"/>
  <c r="S36" i="7"/>
  <c r="T36" i="7"/>
  <c r="U36" i="7"/>
  <c r="V36" i="7"/>
  <c r="W36" i="7"/>
  <c r="X36" i="7"/>
  <c r="Y36" i="7"/>
  <c r="Z36" i="7"/>
  <c r="AA36" i="7"/>
  <c r="AB36" i="7"/>
  <c r="AC36" i="7"/>
  <c r="BJ36" i="7"/>
  <c r="BK36" i="7"/>
  <c r="BL36" i="7"/>
  <c r="B37" i="7"/>
  <c r="BJ13" i="7" s="1"/>
  <c r="C37" i="7"/>
  <c r="D37" i="7"/>
  <c r="E37" i="7"/>
  <c r="F37" i="7"/>
  <c r="G37" i="7"/>
  <c r="H37" i="7"/>
  <c r="I37" i="7"/>
  <c r="J37" i="7"/>
  <c r="K37" i="7"/>
  <c r="L37" i="7"/>
  <c r="M37" i="7"/>
  <c r="N37" i="7"/>
  <c r="R37" i="7"/>
  <c r="S37" i="7"/>
  <c r="T37" i="7"/>
  <c r="U37" i="7"/>
  <c r="V37" i="7"/>
  <c r="W37" i="7"/>
  <c r="X37" i="7"/>
  <c r="Y37" i="7"/>
  <c r="Z37" i="7"/>
  <c r="AA37" i="7"/>
  <c r="AB37" i="7"/>
  <c r="AC37" i="7"/>
  <c r="BJ37" i="7"/>
  <c r="BK37" i="7"/>
  <c r="BL37" i="7"/>
  <c r="B38" i="7"/>
  <c r="BJ14" i="7" s="1"/>
  <c r="C38" i="7"/>
  <c r="D38" i="7"/>
  <c r="E38" i="7"/>
  <c r="F38" i="7"/>
  <c r="G38" i="7"/>
  <c r="H38" i="7"/>
  <c r="I38" i="7"/>
  <c r="J38" i="7"/>
  <c r="K38" i="7"/>
  <c r="L38" i="7"/>
  <c r="M38" i="7"/>
  <c r="N38" i="7"/>
  <c r="R38" i="7"/>
  <c r="S38" i="7"/>
  <c r="T38" i="7"/>
  <c r="U38" i="7"/>
  <c r="V38" i="7"/>
  <c r="W38" i="7"/>
  <c r="X38" i="7"/>
  <c r="Y38" i="7"/>
  <c r="Z38" i="7"/>
  <c r="AA38" i="7"/>
  <c r="AB38" i="7"/>
  <c r="AC38" i="7"/>
  <c r="BJ38" i="7"/>
  <c r="BK38" i="7"/>
  <c r="BL38" i="7"/>
  <c r="AX39" i="7"/>
  <c r="BJ39" i="7"/>
  <c r="BK39" i="7"/>
  <c r="BL39" i="7"/>
  <c r="S41" i="7"/>
  <c r="BJ41" i="7"/>
  <c r="BK41" i="7"/>
  <c r="BL41" i="7"/>
  <c r="BJ42" i="7"/>
  <c r="BK42" i="7"/>
  <c r="BL42" i="7"/>
  <c r="A43" i="7"/>
  <c r="Q43" i="7"/>
  <c r="AR43" i="7"/>
  <c r="AS43" i="7" s="1"/>
  <c r="AT43" i="7" s="1"/>
  <c r="BJ43" i="7"/>
  <c r="BK43" i="7"/>
  <c r="BL43" i="7"/>
  <c r="R44" i="7"/>
  <c r="S44" i="7"/>
  <c r="T44" i="7"/>
  <c r="U44" i="7"/>
  <c r="V44" i="7"/>
  <c r="W44" i="7"/>
  <c r="X44" i="7"/>
  <c r="Y44" i="7"/>
  <c r="Z44" i="7"/>
  <c r="AA44" i="7"/>
  <c r="AB44" i="7"/>
  <c r="AC44" i="7"/>
  <c r="BJ44" i="7"/>
  <c r="BM44" i="7" s="1"/>
  <c r="BK44" i="7"/>
  <c r="BL44" i="7"/>
  <c r="O45" i="7"/>
  <c r="AD45" i="7"/>
  <c r="O46" i="7"/>
  <c r="AD46" i="7"/>
  <c r="O47" i="7"/>
  <c r="AD47" i="7"/>
  <c r="O48" i="7"/>
  <c r="AD48" i="7"/>
  <c r="O49" i="7"/>
  <c r="AD49" i="7"/>
  <c r="O50" i="7"/>
  <c r="AD50" i="7"/>
  <c r="O51" i="7"/>
  <c r="AD51" i="7"/>
  <c r="O52" i="7"/>
  <c r="AD52" i="7"/>
  <c r="O53" i="7"/>
  <c r="AD53" i="7"/>
  <c r="O54" i="7"/>
  <c r="AD54" i="7"/>
  <c r="O55" i="7"/>
  <c r="AD55" i="7"/>
  <c r="O56" i="7"/>
  <c r="AD56" i="7"/>
  <c r="O57" i="7"/>
  <c r="AD57" i="7"/>
  <c r="O58" i="7"/>
  <c r="AD58" i="7"/>
  <c r="O59" i="7"/>
  <c r="AG94" i="7" s="1"/>
  <c r="AD59" i="7"/>
  <c r="O60" i="7"/>
  <c r="AD60" i="7"/>
  <c r="O61" i="7"/>
  <c r="AD61" i="7"/>
  <c r="O62" i="7"/>
  <c r="AD62" i="7"/>
  <c r="O63" i="7"/>
  <c r="AD63" i="7"/>
  <c r="O64" i="7"/>
  <c r="AD64" i="7"/>
  <c r="O65" i="7"/>
  <c r="AD65" i="7"/>
  <c r="O66" i="7"/>
  <c r="AD66" i="7"/>
  <c r="O67" i="7"/>
  <c r="AD67" i="7"/>
  <c r="O68" i="7"/>
  <c r="AD68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R70" i="7"/>
  <c r="S70" i="7"/>
  <c r="T70" i="7"/>
  <c r="U70" i="7"/>
  <c r="V70" i="7"/>
  <c r="W70" i="7"/>
  <c r="X70" i="7"/>
  <c r="Y70" i="7"/>
  <c r="Z70" i="7"/>
  <c r="AA70" i="7"/>
  <c r="AB70" i="7"/>
  <c r="AC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R71" i="7"/>
  <c r="S71" i="7"/>
  <c r="T71" i="7"/>
  <c r="U71" i="7"/>
  <c r="V71" i="7"/>
  <c r="W71" i="7"/>
  <c r="X71" i="7"/>
  <c r="Y71" i="7"/>
  <c r="Z71" i="7"/>
  <c r="AA71" i="7"/>
  <c r="AB71" i="7"/>
  <c r="AC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R72" i="7"/>
  <c r="S72" i="7"/>
  <c r="T72" i="7"/>
  <c r="U72" i="7"/>
  <c r="V72" i="7"/>
  <c r="W72" i="7"/>
  <c r="X72" i="7"/>
  <c r="Y72" i="7"/>
  <c r="Z72" i="7"/>
  <c r="AA72" i="7"/>
  <c r="AB72" i="7"/>
  <c r="AC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R73" i="7"/>
  <c r="S73" i="7"/>
  <c r="BA80" i="7" s="1"/>
  <c r="T73" i="7"/>
  <c r="U73" i="7"/>
  <c r="V73" i="7"/>
  <c r="W73" i="7"/>
  <c r="X73" i="7"/>
  <c r="Y73" i="7"/>
  <c r="Z73" i="7"/>
  <c r="AA73" i="7"/>
  <c r="BA83" i="7" s="1"/>
  <c r="AB73" i="7"/>
  <c r="AC73" i="7"/>
  <c r="AX74" i="7"/>
  <c r="C76" i="7"/>
  <c r="S76" i="7"/>
  <c r="AH76" i="7"/>
  <c r="AS76" i="7"/>
  <c r="BB76" i="7"/>
  <c r="BJ76" i="7"/>
  <c r="A78" i="7"/>
  <c r="Q78" i="7"/>
  <c r="Q148" i="7" s="1"/>
  <c r="AG78" i="7"/>
  <c r="AR78" i="7"/>
  <c r="AS78" i="7" s="1"/>
  <c r="BA78" i="7"/>
  <c r="R79" i="7"/>
  <c r="S79" i="7"/>
  <c r="T79" i="7"/>
  <c r="U79" i="7"/>
  <c r="V79" i="7"/>
  <c r="W79" i="7"/>
  <c r="X79" i="7"/>
  <c r="Y79" i="7"/>
  <c r="Z79" i="7"/>
  <c r="AA79" i="7"/>
  <c r="AB79" i="7"/>
  <c r="AC79" i="7"/>
  <c r="O80" i="7"/>
  <c r="AD80" i="7"/>
  <c r="AG80" i="7"/>
  <c r="AJ80" i="7"/>
  <c r="AK80" i="7"/>
  <c r="AL80" i="7"/>
  <c r="AM80" i="7"/>
  <c r="AZ80" i="7"/>
  <c r="BD80" i="7"/>
  <c r="BE80" i="7"/>
  <c r="BF80" i="7"/>
  <c r="BG80" i="7"/>
  <c r="BI80" i="7"/>
  <c r="O81" i="7"/>
  <c r="AH11" i="7" s="1"/>
  <c r="AD81" i="7"/>
  <c r="AG81" i="7"/>
  <c r="AJ81" i="7"/>
  <c r="AK81" i="7"/>
  <c r="AL81" i="7"/>
  <c r="AM81" i="7"/>
  <c r="BD81" i="7"/>
  <c r="BE81" i="7"/>
  <c r="BF81" i="7"/>
  <c r="BF85" i="7" s="1"/>
  <c r="BG81" i="7"/>
  <c r="BJ81" i="7"/>
  <c r="O82" i="7"/>
  <c r="AH12" i="7" s="1"/>
  <c r="AD82" i="7"/>
  <c r="AG82" i="7"/>
  <c r="AJ82" i="7"/>
  <c r="AK82" i="7"/>
  <c r="AL82" i="7"/>
  <c r="AM82" i="7"/>
  <c r="AZ82" i="7"/>
  <c r="BD82" i="7"/>
  <c r="BE82" i="7"/>
  <c r="BF82" i="7"/>
  <c r="BG82" i="7"/>
  <c r="BJ82" i="7"/>
  <c r="O83" i="7"/>
  <c r="AH13" i="7" s="1"/>
  <c r="AD83" i="7"/>
  <c r="AG83" i="7"/>
  <c r="AJ83" i="7"/>
  <c r="AK83" i="7"/>
  <c r="AL83" i="7"/>
  <c r="AM83" i="7"/>
  <c r="AM108" i="7" s="1"/>
  <c r="BD83" i="7"/>
  <c r="BE83" i="7"/>
  <c r="BF83" i="7"/>
  <c r="BG83" i="7"/>
  <c r="BJ83" i="7"/>
  <c r="BK83" i="7"/>
  <c r="O84" i="7"/>
  <c r="AH14" i="7" s="1"/>
  <c r="AD84" i="7"/>
  <c r="AG84" i="7"/>
  <c r="AJ84" i="7"/>
  <c r="AK84" i="7"/>
  <c r="AL84" i="7"/>
  <c r="AM84" i="7"/>
  <c r="BJ84" i="7"/>
  <c r="O85" i="7"/>
  <c r="AH15" i="7" s="1"/>
  <c r="AD85" i="7"/>
  <c r="AG85" i="7"/>
  <c r="AJ85" i="7"/>
  <c r="AK85" i="7"/>
  <c r="AL85" i="7"/>
  <c r="AM85" i="7"/>
  <c r="BI85" i="7"/>
  <c r="O86" i="7"/>
  <c r="AH16" i="7" s="1"/>
  <c r="AD86" i="7"/>
  <c r="AG86" i="7"/>
  <c r="AJ86" i="7"/>
  <c r="AK86" i="7"/>
  <c r="AL86" i="7"/>
  <c r="AM86" i="7"/>
  <c r="AM106" i="7" s="1"/>
  <c r="O87" i="7"/>
  <c r="AH17" i="7" s="1"/>
  <c r="AD87" i="7"/>
  <c r="AG87" i="7"/>
  <c r="AJ87" i="7"/>
  <c r="AK87" i="7"/>
  <c r="AL87" i="7"/>
  <c r="AM87" i="7"/>
  <c r="O88" i="7"/>
  <c r="AD88" i="7"/>
  <c r="AG88" i="7"/>
  <c r="AJ88" i="7"/>
  <c r="AK88" i="7"/>
  <c r="AL88" i="7"/>
  <c r="AM88" i="7"/>
  <c r="O89" i="7"/>
  <c r="AH19" i="7" s="1"/>
  <c r="AD89" i="7"/>
  <c r="AG89" i="7"/>
  <c r="AJ89" i="7"/>
  <c r="AK89" i="7"/>
  <c r="AL89" i="7"/>
  <c r="AM89" i="7"/>
  <c r="O90" i="7"/>
  <c r="AH20" i="7" s="1"/>
  <c r="AD90" i="7"/>
  <c r="AG90" i="7"/>
  <c r="AJ90" i="7"/>
  <c r="AK90" i="7"/>
  <c r="AL90" i="7"/>
  <c r="AM90" i="7"/>
  <c r="BI90" i="7"/>
  <c r="O91" i="7"/>
  <c r="AH21" i="7" s="1"/>
  <c r="AD91" i="7"/>
  <c r="AG91" i="7"/>
  <c r="AJ91" i="7"/>
  <c r="AK91" i="7"/>
  <c r="AL91" i="7"/>
  <c r="AM91" i="7"/>
  <c r="O92" i="7"/>
  <c r="AH22" i="7" s="1"/>
  <c r="AD92" i="7"/>
  <c r="AG92" i="7"/>
  <c r="AJ92" i="7"/>
  <c r="AK92" i="7"/>
  <c r="AL92" i="7"/>
  <c r="AM92" i="7"/>
  <c r="O93" i="7"/>
  <c r="AH23" i="7" s="1"/>
  <c r="AD93" i="7"/>
  <c r="AG93" i="7"/>
  <c r="AJ93" i="7"/>
  <c r="AK93" i="7"/>
  <c r="AL93" i="7"/>
  <c r="AM93" i="7"/>
  <c r="O94" i="7"/>
  <c r="AH24" i="7" s="1"/>
  <c r="AD94" i="7"/>
  <c r="AJ94" i="7"/>
  <c r="AK94" i="7"/>
  <c r="AL94" i="7"/>
  <c r="AM94" i="7"/>
  <c r="O95" i="7"/>
  <c r="AH25" i="7" s="1"/>
  <c r="AD95" i="7"/>
  <c r="AG95" i="7"/>
  <c r="AG107" i="7" s="1"/>
  <c r="AJ95" i="7"/>
  <c r="AK95" i="7"/>
  <c r="AL95" i="7"/>
  <c r="AM95" i="7"/>
  <c r="BI95" i="7"/>
  <c r="O96" i="7"/>
  <c r="AH26" i="7" s="1"/>
  <c r="AD96" i="7"/>
  <c r="AG96" i="7"/>
  <c r="AJ96" i="7"/>
  <c r="AK96" i="7"/>
  <c r="AL96" i="7"/>
  <c r="AM96" i="7"/>
  <c r="BJ96" i="7"/>
  <c r="BK96" i="7"/>
  <c r="BL96" i="7"/>
  <c r="O97" i="7"/>
  <c r="AH27" i="7" s="1"/>
  <c r="AD97" i="7"/>
  <c r="AG97" i="7"/>
  <c r="AJ97" i="7"/>
  <c r="AK97" i="7"/>
  <c r="AL97" i="7"/>
  <c r="AM97" i="7"/>
  <c r="BJ97" i="7"/>
  <c r="BK97" i="7"/>
  <c r="BL97" i="7"/>
  <c r="O98" i="7"/>
  <c r="AH28" i="7" s="1"/>
  <c r="AD98" i="7"/>
  <c r="AG98" i="7"/>
  <c r="AJ98" i="7"/>
  <c r="AK98" i="7"/>
  <c r="AL98" i="7"/>
  <c r="AM98" i="7"/>
  <c r="BJ98" i="7"/>
  <c r="BK98" i="7"/>
  <c r="BL98" i="7"/>
  <c r="O99" i="7"/>
  <c r="AH29" i="7" s="1"/>
  <c r="AD99" i="7"/>
  <c r="AG99" i="7"/>
  <c r="AJ99" i="7"/>
  <c r="AK99" i="7"/>
  <c r="AL99" i="7"/>
  <c r="AM99" i="7"/>
  <c r="BJ99" i="7"/>
  <c r="BK99" i="7"/>
  <c r="BL99" i="7"/>
  <c r="O100" i="7"/>
  <c r="AH30" i="7" s="1"/>
  <c r="AD100" i="7"/>
  <c r="AG100" i="7"/>
  <c r="AJ100" i="7"/>
  <c r="AK100" i="7"/>
  <c r="AL100" i="7"/>
  <c r="AM100" i="7"/>
  <c r="BI100" i="7"/>
  <c r="O101" i="7"/>
  <c r="AH31" i="7" s="1"/>
  <c r="AD101" i="7"/>
  <c r="AG101" i="7"/>
  <c r="AJ101" i="7"/>
  <c r="AK101" i="7"/>
  <c r="AL101" i="7"/>
  <c r="AM101" i="7"/>
  <c r="BJ101" i="7"/>
  <c r="BK101" i="7"/>
  <c r="BL101" i="7"/>
  <c r="O102" i="7"/>
  <c r="AH32" i="7" s="1"/>
  <c r="AD102" i="7"/>
  <c r="AG102" i="7"/>
  <c r="AJ102" i="7"/>
  <c r="AK102" i="7"/>
  <c r="AL102" i="7"/>
  <c r="AM102" i="7"/>
  <c r="BJ102" i="7"/>
  <c r="BK102" i="7"/>
  <c r="BL102" i="7"/>
  <c r="O103" i="7"/>
  <c r="AH33" i="7" s="1"/>
  <c r="AD103" i="7"/>
  <c r="AG103" i="7"/>
  <c r="AJ103" i="7"/>
  <c r="AK103" i="7"/>
  <c r="AL103" i="7"/>
  <c r="AM103" i="7"/>
  <c r="BJ103" i="7"/>
  <c r="BK103" i="7"/>
  <c r="BL103" i="7"/>
  <c r="BJ104" i="7"/>
  <c r="BK104" i="7"/>
  <c r="BL104" i="7"/>
  <c r="B105" i="7"/>
  <c r="BJ16" i="7" s="1"/>
  <c r="C105" i="7"/>
  <c r="D105" i="7"/>
  <c r="E105" i="7"/>
  <c r="F105" i="7"/>
  <c r="G105" i="7"/>
  <c r="H105" i="7"/>
  <c r="I105" i="7"/>
  <c r="J105" i="7"/>
  <c r="K105" i="7"/>
  <c r="L105" i="7"/>
  <c r="M105" i="7"/>
  <c r="N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BI105" i="7"/>
  <c r="BI110" i="7" s="1"/>
  <c r="B106" i="7"/>
  <c r="BJ17" i="7" s="1"/>
  <c r="C106" i="7"/>
  <c r="D106" i="7"/>
  <c r="E106" i="7"/>
  <c r="F106" i="7"/>
  <c r="G106" i="7"/>
  <c r="H106" i="7"/>
  <c r="I106" i="7"/>
  <c r="J106" i="7"/>
  <c r="K106" i="7"/>
  <c r="L106" i="7"/>
  <c r="M106" i="7"/>
  <c r="N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G106" i="7"/>
  <c r="BJ106" i="7"/>
  <c r="BK106" i="7"/>
  <c r="BL106" i="7"/>
  <c r="BM106" i="7"/>
  <c r="B107" i="7"/>
  <c r="BJ18" i="7" s="1"/>
  <c r="C107" i="7"/>
  <c r="D107" i="7"/>
  <c r="E107" i="7"/>
  <c r="F107" i="7"/>
  <c r="G107" i="7"/>
  <c r="H107" i="7"/>
  <c r="I107" i="7"/>
  <c r="J107" i="7"/>
  <c r="K107" i="7"/>
  <c r="L107" i="7"/>
  <c r="M107" i="7"/>
  <c r="N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M107" i="7"/>
  <c r="BJ107" i="7"/>
  <c r="BK107" i="7"/>
  <c r="BL107" i="7"/>
  <c r="BM107" i="7"/>
  <c r="B108" i="7"/>
  <c r="BJ19" i="7" s="1"/>
  <c r="C108" i="7"/>
  <c r="D108" i="7"/>
  <c r="E108" i="7"/>
  <c r="F108" i="7"/>
  <c r="G108" i="7"/>
  <c r="H108" i="7"/>
  <c r="I108" i="7"/>
  <c r="J108" i="7"/>
  <c r="K108" i="7"/>
  <c r="L108" i="7"/>
  <c r="M108" i="7"/>
  <c r="N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G108" i="7"/>
  <c r="BJ108" i="7"/>
  <c r="BK108" i="7"/>
  <c r="BL108" i="7"/>
  <c r="BM108" i="7"/>
  <c r="AX109" i="7"/>
  <c r="BJ109" i="7"/>
  <c r="BK109" i="7"/>
  <c r="BL109" i="7"/>
  <c r="C111" i="7"/>
  <c r="S111" i="7"/>
  <c r="BJ111" i="7"/>
  <c r="BK111" i="7"/>
  <c r="BL111" i="7"/>
  <c r="BJ112" i="7"/>
  <c r="BK112" i="7"/>
  <c r="BL112" i="7"/>
  <c r="A113" i="7"/>
  <c r="A183" i="7" s="1"/>
  <c r="Q113" i="7"/>
  <c r="AR113" i="7"/>
  <c r="AS113" i="7" s="1"/>
  <c r="BJ113" i="7"/>
  <c r="BK113" i="7"/>
  <c r="BL113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BJ114" i="7"/>
  <c r="BM114" i="7" s="1"/>
  <c r="BK114" i="7"/>
  <c r="BL114" i="7"/>
  <c r="O115" i="7"/>
  <c r="AD115" i="7"/>
  <c r="O116" i="7"/>
  <c r="AH81" i="7" s="1"/>
  <c r="AD116" i="7"/>
  <c r="O117" i="7"/>
  <c r="AH82" i="7" s="1"/>
  <c r="AD117" i="7"/>
  <c r="O118" i="7"/>
  <c r="AH83" i="7" s="1"/>
  <c r="AD118" i="7"/>
  <c r="O119" i="7"/>
  <c r="AH84" i="7" s="1"/>
  <c r="AD119" i="7"/>
  <c r="O120" i="7"/>
  <c r="AH85" i="7" s="1"/>
  <c r="AD120" i="7"/>
  <c r="O121" i="7"/>
  <c r="AD121" i="7"/>
  <c r="O122" i="7"/>
  <c r="AH87" i="7" s="1"/>
  <c r="AD122" i="7"/>
  <c r="O123" i="7"/>
  <c r="AH88" i="7" s="1"/>
  <c r="AD123" i="7"/>
  <c r="O124" i="7"/>
  <c r="AH89" i="7" s="1"/>
  <c r="AD124" i="7"/>
  <c r="O125" i="7"/>
  <c r="AH90" i="7" s="1"/>
  <c r="AD125" i="7"/>
  <c r="O126" i="7"/>
  <c r="AH91" i="7" s="1"/>
  <c r="AD126" i="7"/>
  <c r="O127" i="7"/>
  <c r="AH92" i="7" s="1"/>
  <c r="AD127" i="7"/>
  <c r="O128" i="7"/>
  <c r="AH93" i="7" s="1"/>
  <c r="AD128" i="7"/>
  <c r="O129" i="7"/>
  <c r="AH94" i="7" s="1"/>
  <c r="AD129" i="7"/>
  <c r="O130" i="7"/>
  <c r="AH95" i="7" s="1"/>
  <c r="AD130" i="7"/>
  <c r="O131" i="7"/>
  <c r="AH96" i="7" s="1"/>
  <c r="AD131" i="7"/>
  <c r="O132" i="7"/>
  <c r="AH97" i="7" s="1"/>
  <c r="AD132" i="7"/>
  <c r="O133" i="7"/>
  <c r="AH98" i="7" s="1"/>
  <c r="AD133" i="7"/>
  <c r="O134" i="7"/>
  <c r="AH99" i="7" s="1"/>
  <c r="AD134" i="7"/>
  <c r="O135" i="7"/>
  <c r="AH100" i="7" s="1"/>
  <c r="AD135" i="7"/>
  <c r="O136" i="7"/>
  <c r="AH101" i="7" s="1"/>
  <c r="AD136" i="7"/>
  <c r="O137" i="7"/>
  <c r="AH102" i="7" s="1"/>
  <c r="AD137" i="7"/>
  <c r="O138" i="7"/>
  <c r="AH103" i="7" s="1"/>
  <c r="AD138" i="7"/>
  <c r="B140" i="7"/>
  <c r="BJ86" i="7" s="1"/>
  <c r="C140" i="7"/>
  <c r="D140" i="7"/>
  <c r="E140" i="7"/>
  <c r="F140" i="7"/>
  <c r="G140" i="7"/>
  <c r="H140" i="7"/>
  <c r="I140" i="7"/>
  <c r="J140" i="7"/>
  <c r="K140" i="7"/>
  <c r="L140" i="7"/>
  <c r="M140" i="7"/>
  <c r="N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B141" i="7"/>
  <c r="BJ87" i="7" s="1"/>
  <c r="C141" i="7"/>
  <c r="D141" i="7"/>
  <c r="E141" i="7"/>
  <c r="F141" i="7"/>
  <c r="G141" i="7"/>
  <c r="H141" i="7"/>
  <c r="I141" i="7"/>
  <c r="J141" i="7"/>
  <c r="K141" i="7"/>
  <c r="L141" i="7"/>
  <c r="M141" i="7"/>
  <c r="N141" i="7"/>
  <c r="R141" i="7"/>
  <c r="S141" i="7"/>
  <c r="T141" i="7"/>
  <c r="U141" i="7"/>
  <c r="V141" i="7"/>
  <c r="W141" i="7"/>
  <c r="X141" i="7"/>
  <c r="Y141" i="7"/>
  <c r="Z141" i="7"/>
  <c r="AA141" i="7"/>
  <c r="AB141" i="7"/>
  <c r="AC141" i="7"/>
  <c r="AD141" i="7"/>
  <c r="B142" i="7"/>
  <c r="BJ88" i="7" s="1"/>
  <c r="C142" i="7"/>
  <c r="D142" i="7"/>
  <c r="E142" i="7"/>
  <c r="F142" i="7"/>
  <c r="G142" i="7"/>
  <c r="H142" i="7"/>
  <c r="I142" i="7"/>
  <c r="J142" i="7"/>
  <c r="K142" i="7"/>
  <c r="L142" i="7"/>
  <c r="M142" i="7"/>
  <c r="N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B143" i="7"/>
  <c r="BJ89" i="7" s="1"/>
  <c r="C143" i="7"/>
  <c r="D143" i="7"/>
  <c r="E143" i="7"/>
  <c r="F143" i="7"/>
  <c r="G143" i="7"/>
  <c r="H143" i="7"/>
  <c r="I143" i="7"/>
  <c r="J143" i="7"/>
  <c r="K143" i="7"/>
  <c r="L143" i="7"/>
  <c r="M143" i="7"/>
  <c r="N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X144" i="7"/>
  <c r="C146" i="7"/>
  <c r="S146" i="7"/>
  <c r="A148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O150" i="7"/>
  <c r="AD150" i="7"/>
  <c r="O151" i="7"/>
  <c r="AI11" i="7" s="1"/>
  <c r="AD151" i="7"/>
  <c r="O152" i="7"/>
  <c r="AI12" i="7" s="1"/>
  <c r="AD152" i="7"/>
  <c r="O153" i="7"/>
  <c r="AI13" i="7" s="1"/>
  <c r="AD153" i="7"/>
  <c r="O154" i="7"/>
  <c r="AI14" i="7" s="1"/>
  <c r="AD154" i="7"/>
  <c r="O155" i="7"/>
  <c r="AI15" i="7" s="1"/>
  <c r="AD155" i="7"/>
  <c r="O156" i="7"/>
  <c r="AD156" i="7"/>
  <c r="O157" i="7"/>
  <c r="AI17" i="7" s="1"/>
  <c r="AD157" i="7"/>
  <c r="AD175" i="7" s="1"/>
  <c r="O158" i="7"/>
  <c r="AI18" i="7" s="1"/>
  <c r="AD158" i="7"/>
  <c r="O159" i="7"/>
  <c r="AI19" i="7" s="1"/>
  <c r="AD159" i="7"/>
  <c r="O160" i="7"/>
  <c r="AI20" i="7" s="1"/>
  <c r="AD160" i="7"/>
  <c r="O161" i="7"/>
  <c r="AI21" i="7" s="1"/>
  <c r="AD161" i="7"/>
  <c r="O162" i="7"/>
  <c r="AI22" i="7" s="1"/>
  <c r="AD162" i="7"/>
  <c r="O163" i="7"/>
  <c r="AI23" i="7" s="1"/>
  <c r="AD163" i="7"/>
  <c r="O164" i="7"/>
  <c r="AI24" i="7" s="1"/>
  <c r="AD164" i="7"/>
  <c r="O165" i="7"/>
  <c r="AI25" i="7" s="1"/>
  <c r="AD165" i="7"/>
  <c r="O166" i="7"/>
  <c r="AI26" i="7" s="1"/>
  <c r="AD166" i="7"/>
  <c r="O167" i="7"/>
  <c r="AI27" i="7" s="1"/>
  <c r="AD167" i="7"/>
  <c r="O168" i="7"/>
  <c r="AI28" i="7" s="1"/>
  <c r="AD168" i="7"/>
  <c r="O169" i="7"/>
  <c r="AI29" i="7" s="1"/>
  <c r="AD169" i="7"/>
  <c r="O170" i="7"/>
  <c r="AI30" i="7" s="1"/>
  <c r="AD170" i="7"/>
  <c r="O171" i="7"/>
  <c r="AI31" i="7" s="1"/>
  <c r="AD171" i="7"/>
  <c r="O172" i="7"/>
  <c r="AI32" i="7" s="1"/>
  <c r="AD172" i="7"/>
  <c r="O173" i="7"/>
  <c r="AI33" i="7" s="1"/>
  <c r="AD173" i="7"/>
  <c r="B175" i="7"/>
  <c r="BJ21" i="7" s="1"/>
  <c r="C175" i="7"/>
  <c r="D175" i="7"/>
  <c r="E175" i="7"/>
  <c r="F175" i="7"/>
  <c r="G175" i="7"/>
  <c r="H175" i="7"/>
  <c r="I175" i="7"/>
  <c r="J175" i="7"/>
  <c r="K175" i="7"/>
  <c r="L175" i="7"/>
  <c r="M175" i="7"/>
  <c r="N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B176" i="7"/>
  <c r="BJ22" i="7" s="1"/>
  <c r="C176" i="7"/>
  <c r="D176" i="7"/>
  <c r="E176" i="7"/>
  <c r="F176" i="7"/>
  <c r="G176" i="7"/>
  <c r="H176" i="7"/>
  <c r="I176" i="7"/>
  <c r="J176" i="7"/>
  <c r="K176" i="7"/>
  <c r="L176" i="7"/>
  <c r="M176" i="7"/>
  <c r="N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B177" i="7"/>
  <c r="BJ23" i="7" s="1"/>
  <c r="C177" i="7"/>
  <c r="D177" i="7"/>
  <c r="E177" i="7"/>
  <c r="F177" i="7"/>
  <c r="G177" i="7"/>
  <c r="H177" i="7"/>
  <c r="I177" i="7"/>
  <c r="J177" i="7"/>
  <c r="K177" i="7"/>
  <c r="L177" i="7"/>
  <c r="M177" i="7"/>
  <c r="N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B178" i="7"/>
  <c r="BJ24" i="7" s="1"/>
  <c r="C178" i="7"/>
  <c r="D178" i="7"/>
  <c r="E178" i="7"/>
  <c r="F178" i="7"/>
  <c r="G178" i="7"/>
  <c r="H178" i="7"/>
  <c r="I178" i="7"/>
  <c r="J178" i="7"/>
  <c r="K178" i="7"/>
  <c r="L178" i="7"/>
  <c r="M178" i="7"/>
  <c r="N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C181" i="7"/>
  <c r="S181" i="7"/>
  <c r="Q183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O185" i="7"/>
  <c r="AI80" i="7" s="1"/>
  <c r="AD185" i="7"/>
  <c r="O186" i="7"/>
  <c r="AI81" i="7" s="1"/>
  <c r="AD186" i="7"/>
  <c r="O187" i="7"/>
  <c r="AI82" i="7" s="1"/>
  <c r="AD187" i="7"/>
  <c r="O188" i="7"/>
  <c r="AI83" i="7" s="1"/>
  <c r="AD188" i="7"/>
  <c r="O189" i="7"/>
  <c r="AI84" i="7" s="1"/>
  <c r="AD189" i="7"/>
  <c r="O190" i="7"/>
  <c r="AI85" i="7" s="1"/>
  <c r="AD190" i="7"/>
  <c r="O191" i="7"/>
  <c r="AI86" i="7" s="1"/>
  <c r="AD191" i="7"/>
  <c r="O192" i="7"/>
  <c r="AI87" i="7" s="1"/>
  <c r="AD192" i="7"/>
  <c r="O193" i="7"/>
  <c r="AI88" i="7" s="1"/>
  <c r="AD193" i="7"/>
  <c r="O194" i="7"/>
  <c r="AI89" i="7" s="1"/>
  <c r="AD194" i="7"/>
  <c r="O195" i="7"/>
  <c r="AI90" i="7" s="1"/>
  <c r="AD195" i="7"/>
  <c r="O196" i="7"/>
  <c r="AI91" i="7" s="1"/>
  <c r="AD196" i="7"/>
  <c r="O197" i="7"/>
  <c r="AI92" i="7" s="1"/>
  <c r="AD197" i="7"/>
  <c r="O198" i="7"/>
  <c r="AI93" i="7" s="1"/>
  <c r="AD198" i="7"/>
  <c r="O199" i="7"/>
  <c r="AI94" i="7" s="1"/>
  <c r="AD199" i="7"/>
  <c r="O200" i="7"/>
  <c r="AI95" i="7" s="1"/>
  <c r="AD200" i="7"/>
  <c r="O201" i="7"/>
  <c r="AI96" i="7" s="1"/>
  <c r="AD201" i="7"/>
  <c r="O202" i="7"/>
  <c r="AI97" i="7" s="1"/>
  <c r="AD202" i="7"/>
  <c r="O203" i="7"/>
  <c r="AI98" i="7" s="1"/>
  <c r="AD203" i="7"/>
  <c r="O204" i="7"/>
  <c r="AI99" i="7" s="1"/>
  <c r="AD204" i="7"/>
  <c r="O205" i="7"/>
  <c r="AI100" i="7" s="1"/>
  <c r="AD205" i="7"/>
  <c r="O206" i="7"/>
  <c r="AI101" i="7" s="1"/>
  <c r="AD206" i="7"/>
  <c r="O207" i="7"/>
  <c r="AI102" i="7" s="1"/>
  <c r="AD207" i="7"/>
  <c r="O208" i="7"/>
  <c r="AI103" i="7" s="1"/>
  <c r="AD208" i="7"/>
  <c r="B210" i="7"/>
  <c r="BJ91" i="7" s="1"/>
  <c r="C210" i="7"/>
  <c r="D210" i="7"/>
  <c r="E210" i="7"/>
  <c r="F210" i="7"/>
  <c r="G210" i="7"/>
  <c r="H210" i="7"/>
  <c r="I210" i="7"/>
  <c r="J210" i="7"/>
  <c r="K210" i="7"/>
  <c r="L210" i="7"/>
  <c r="M210" i="7"/>
  <c r="N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B211" i="7"/>
  <c r="BJ92" i="7" s="1"/>
  <c r="C211" i="7"/>
  <c r="D211" i="7"/>
  <c r="E211" i="7"/>
  <c r="F211" i="7"/>
  <c r="G211" i="7"/>
  <c r="H211" i="7"/>
  <c r="I211" i="7"/>
  <c r="J211" i="7"/>
  <c r="K211" i="7"/>
  <c r="L211" i="7"/>
  <c r="M211" i="7"/>
  <c r="N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B212" i="7"/>
  <c r="BJ93" i="7" s="1"/>
  <c r="C212" i="7"/>
  <c r="D212" i="7"/>
  <c r="E212" i="7"/>
  <c r="F212" i="7"/>
  <c r="G212" i="7"/>
  <c r="H212" i="7"/>
  <c r="I212" i="7"/>
  <c r="J212" i="7"/>
  <c r="K212" i="7"/>
  <c r="L212" i="7"/>
  <c r="M212" i="7"/>
  <c r="N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B213" i="7"/>
  <c r="BJ94" i="7" s="1"/>
  <c r="C213" i="7"/>
  <c r="D213" i="7"/>
  <c r="E213" i="7"/>
  <c r="F213" i="7"/>
  <c r="G213" i="7"/>
  <c r="H213" i="7"/>
  <c r="I213" i="7"/>
  <c r="J213" i="7"/>
  <c r="K213" i="7"/>
  <c r="L213" i="7"/>
  <c r="M213" i="7"/>
  <c r="N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Q1" i="6"/>
  <c r="AF1" i="6"/>
  <c r="AQ1" i="6"/>
  <c r="AZ1" i="6"/>
  <c r="BI1" i="6"/>
  <c r="S6" i="6"/>
  <c r="AH6" i="6"/>
  <c r="AS6" i="6"/>
  <c r="BB6" i="6"/>
  <c r="BJ6" i="6"/>
  <c r="Q8" i="6"/>
  <c r="AG8" i="6"/>
  <c r="AH8" i="6" s="1"/>
  <c r="AR8" i="6"/>
  <c r="AS8" i="6" s="1"/>
  <c r="BA8" i="6"/>
  <c r="BB8" i="6" s="1"/>
  <c r="O10" i="6"/>
  <c r="AD10" i="6"/>
  <c r="AG10" i="6"/>
  <c r="AJ10" i="6"/>
  <c r="AK10" i="6"/>
  <c r="AL10" i="6"/>
  <c r="AM10" i="6"/>
  <c r="AZ10" i="6"/>
  <c r="BD10" i="6"/>
  <c r="BE10" i="6"/>
  <c r="BF10" i="6"/>
  <c r="BG10" i="6"/>
  <c r="BI10" i="6"/>
  <c r="BI15" i="6" s="1"/>
  <c r="BI20" i="6" s="1"/>
  <c r="BI25" i="6" s="1"/>
  <c r="BI30" i="6" s="1"/>
  <c r="BI35" i="6" s="1"/>
  <c r="BI40" i="6" s="1"/>
  <c r="O11" i="6"/>
  <c r="AG11" i="6" s="1"/>
  <c r="AD11" i="6"/>
  <c r="AJ11" i="6"/>
  <c r="AK11" i="6"/>
  <c r="AL11" i="6"/>
  <c r="AM11" i="6"/>
  <c r="AZ11" i="6"/>
  <c r="BD11" i="6"/>
  <c r="BE11" i="6"/>
  <c r="BF11" i="6"/>
  <c r="BG11" i="6"/>
  <c r="O12" i="6"/>
  <c r="AG12" i="6" s="1"/>
  <c r="AD12" i="6"/>
  <c r="AJ12" i="6"/>
  <c r="AK12" i="6"/>
  <c r="AL12" i="6"/>
  <c r="AM12" i="6"/>
  <c r="AZ12" i="6"/>
  <c r="AZ82" i="6" s="1"/>
  <c r="BD12" i="6"/>
  <c r="BE12" i="6"/>
  <c r="BF12" i="6"/>
  <c r="BG12" i="6"/>
  <c r="O13" i="6"/>
  <c r="AG13" i="6" s="1"/>
  <c r="AD13" i="6"/>
  <c r="AJ13" i="6"/>
  <c r="AK13" i="6"/>
  <c r="AL13" i="6"/>
  <c r="AM13" i="6"/>
  <c r="AZ13" i="6"/>
  <c r="BD13" i="6"/>
  <c r="BE13" i="6"/>
  <c r="BF13" i="6"/>
  <c r="BG13" i="6"/>
  <c r="O14" i="6"/>
  <c r="AG14" i="6" s="1"/>
  <c r="AD14" i="6"/>
  <c r="AJ14" i="6"/>
  <c r="AK14" i="6"/>
  <c r="AL14" i="6"/>
  <c r="AM14" i="6"/>
  <c r="O15" i="6"/>
  <c r="AD15" i="6"/>
  <c r="AG15" i="6"/>
  <c r="AJ15" i="6"/>
  <c r="AK15" i="6"/>
  <c r="AL15" i="6"/>
  <c r="AM15" i="6"/>
  <c r="O16" i="6"/>
  <c r="AD16" i="6"/>
  <c r="AG16" i="6"/>
  <c r="AJ16" i="6"/>
  <c r="AK16" i="6"/>
  <c r="AL16" i="6"/>
  <c r="AM16" i="6"/>
  <c r="O17" i="6"/>
  <c r="AD17" i="6"/>
  <c r="AG17" i="6"/>
  <c r="AJ17" i="6"/>
  <c r="AK17" i="6"/>
  <c r="AL17" i="6"/>
  <c r="AM17" i="6"/>
  <c r="O18" i="6"/>
  <c r="AD18" i="6"/>
  <c r="AJ18" i="6"/>
  <c r="AK18" i="6"/>
  <c r="AL18" i="6"/>
  <c r="AM18" i="6"/>
  <c r="O19" i="6"/>
  <c r="AG19" i="6" s="1"/>
  <c r="AD19" i="6"/>
  <c r="AJ19" i="6"/>
  <c r="AK19" i="6"/>
  <c r="AL19" i="6"/>
  <c r="AL37" i="6" s="1"/>
  <c r="AM19" i="6"/>
  <c r="O20" i="6"/>
  <c r="AD20" i="6"/>
  <c r="AG20" i="6"/>
  <c r="AJ20" i="6"/>
  <c r="AK20" i="6"/>
  <c r="AL20" i="6"/>
  <c r="AM20" i="6"/>
  <c r="O21" i="6"/>
  <c r="AD21" i="6"/>
  <c r="AG21" i="6"/>
  <c r="AJ21" i="6"/>
  <c r="AK21" i="6"/>
  <c r="AL21" i="6"/>
  <c r="AM21" i="6"/>
  <c r="O22" i="6"/>
  <c r="AD22" i="6"/>
  <c r="AG22" i="6"/>
  <c r="AJ22" i="6"/>
  <c r="AK22" i="6"/>
  <c r="AL22" i="6"/>
  <c r="AM22" i="6"/>
  <c r="O23" i="6"/>
  <c r="AG23" i="6" s="1"/>
  <c r="AD23" i="6"/>
  <c r="AJ23" i="6"/>
  <c r="AK23" i="6"/>
  <c r="AL23" i="6"/>
  <c r="AM23" i="6"/>
  <c r="O24" i="6"/>
  <c r="AG24" i="6" s="1"/>
  <c r="AD24" i="6"/>
  <c r="AD37" i="6" s="1"/>
  <c r="AJ24" i="6"/>
  <c r="AK24" i="6"/>
  <c r="AL24" i="6"/>
  <c r="AM24" i="6"/>
  <c r="O25" i="6"/>
  <c r="AD25" i="6"/>
  <c r="AG25" i="6"/>
  <c r="AJ25" i="6"/>
  <c r="AK25" i="6"/>
  <c r="AL25" i="6"/>
  <c r="AM25" i="6"/>
  <c r="O26" i="6"/>
  <c r="AD26" i="6"/>
  <c r="AG26" i="6"/>
  <c r="AJ26" i="6"/>
  <c r="AK26" i="6"/>
  <c r="AL26" i="6"/>
  <c r="AM26" i="6"/>
  <c r="BJ26" i="6"/>
  <c r="BK26" i="6"/>
  <c r="BL26" i="6"/>
  <c r="O27" i="6"/>
  <c r="AG27" i="6" s="1"/>
  <c r="AD27" i="6"/>
  <c r="AJ27" i="6"/>
  <c r="AK27" i="6"/>
  <c r="AL27" i="6"/>
  <c r="AM27" i="6"/>
  <c r="BJ27" i="6"/>
  <c r="BK27" i="6"/>
  <c r="BL27" i="6"/>
  <c r="O28" i="6"/>
  <c r="AD28" i="6"/>
  <c r="AG28" i="6"/>
  <c r="AJ28" i="6"/>
  <c r="AK28" i="6"/>
  <c r="AL28" i="6"/>
  <c r="AM28" i="6"/>
  <c r="BJ28" i="6"/>
  <c r="BK28" i="6"/>
  <c r="BL28" i="6"/>
  <c r="O29" i="6"/>
  <c r="AG29" i="6" s="1"/>
  <c r="AD29" i="6"/>
  <c r="AJ29" i="6"/>
  <c r="AK29" i="6"/>
  <c r="AL29" i="6"/>
  <c r="AM29" i="6"/>
  <c r="BJ29" i="6"/>
  <c r="BK29" i="6"/>
  <c r="BL29" i="6"/>
  <c r="O30" i="6"/>
  <c r="AD30" i="6"/>
  <c r="AG30" i="6"/>
  <c r="AJ30" i="6"/>
  <c r="AK30" i="6"/>
  <c r="AL30" i="6"/>
  <c r="AM30" i="6"/>
  <c r="O31" i="6"/>
  <c r="AD31" i="6"/>
  <c r="AG31" i="6"/>
  <c r="AJ31" i="6"/>
  <c r="AK31" i="6"/>
  <c r="AL31" i="6"/>
  <c r="AM31" i="6"/>
  <c r="BJ31" i="6"/>
  <c r="BK31" i="6"/>
  <c r="BL31" i="6"/>
  <c r="O32" i="6"/>
  <c r="AG32" i="6" s="1"/>
  <c r="AD32" i="6"/>
  <c r="AJ32" i="6"/>
  <c r="AK32" i="6"/>
  <c r="AL32" i="6"/>
  <c r="AM32" i="6"/>
  <c r="BJ32" i="6"/>
  <c r="BK32" i="6"/>
  <c r="BL32" i="6"/>
  <c r="O33" i="6"/>
  <c r="AD33" i="6"/>
  <c r="AG33" i="6"/>
  <c r="AJ33" i="6"/>
  <c r="AK33" i="6"/>
  <c r="AL33" i="6"/>
  <c r="AM33" i="6"/>
  <c r="BJ33" i="6"/>
  <c r="BK33" i="6"/>
  <c r="BL33" i="6"/>
  <c r="BJ34" i="6"/>
  <c r="BK34" i="6"/>
  <c r="BL34" i="6"/>
  <c r="B35" i="6"/>
  <c r="BJ11" i="6" s="1"/>
  <c r="C35" i="6"/>
  <c r="D35" i="6"/>
  <c r="E35" i="6"/>
  <c r="F35" i="6"/>
  <c r="G35" i="6"/>
  <c r="H35" i="6"/>
  <c r="I35" i="6"/>
  <c r="J35" i="6"/>
  <c r="K35" i="6"/>
  <c r="L35" i="6"/>
  <c r="M35" i="6"/>
  <c r="N35" i="6"/>
  <c r="R35" i="6"/>
  <c r="S35" i="6"/>
  <c r="T35" i="6"/>
  <c r="U35" i="6"/>
  <c r="V35" i="6"/>
  <c r="W35" i="6"/>
  <c r="X35" i="6"/>
  <c r="Y35" i="6"/>
  <c r="Z35" i="6"/>
  <c r="AA35" i="6"/>
  <c r="AB35" i="6"/>
  <c r="AC35" i="6"/>
  <c r="B36" i="6"/>
  <c r="BJ12" i="6" s="1"/>
  <c r="C36" i="6"/>
  <c r="D36" i="6"/>
  <c r="E36" i="6"/>
  <c r="F36" i="6"/>
  <c r="G36" i="6"/>
  <c r="H36" i="6"/>
  <c r="I36" i="6"/>
  <c r="J36" i="6"/>
  <c r="K36" i="6"/>
  <c r="L36" i="6"/>
  <c r="M36" i="6"/>
  <c r="N36" i="6"/>
  <c r="R36" i="6"/>
  <c r="S36" i="6"/>
  <c r="T36" i="6"/>
  <c r="U36" i="6"/>
  <c r="V36" i="6"/>
  <c r="W36" i="6"/>
  <c r="X36" i="6"/>
  <c r="Y36" i="6"/>
  <c r="Z36" i="6"/>
  <c r="AA36" i="6"/>
  <c r="AB36" i="6"/>
  <c r="AC36" i="6"/>
  <c r="BJ36" i="6"/>
  <c r="BK36" i="6"/>
  <c r="BL36" i="6"/>
  <c r="B37" i="6"/>
  <c r="BJ13" i="6" s="1"/>
  <c r="C37" i="6"/>
  <c r="D37" i="6"/>
  <c r="E37" i="6"/>
  <c r="F37" i="6"/>
  <c r="G37" i="6"/>
  <c r="H37" i="6"/>
  <c r="I37" i="6"/>
  <c r="J37" i="6"/>
  <c r="K37" i="6"/>
  <c r="L37" i="6"/>
  <c r="M37" i="6"/>
  <c r="N37" i="6"/>
  <c r="R37" i="6"/>
  <c r="S37" i="6"/>
  <c r="T37" i="6"/>
  <c r="U37" i="6"/>
  <c r="V37" i="6"/>
  <c r="W37" i="6"/>
  <c r="X37" i="6"/>
  <c r="Y37" i="6"/>
  <c r="Z37" i="6"/>
  <c r="AA37" i="6"/>
  <c r="AB37" i="6"/>
  <c r="AC37" i="6"/>
  <c r="BJ37" i="6"/>
  <c r="BK37" i="6"/>
  <c r="BL37" i="6"/>
  <c r="B38" i="6"/>
  <c r="BJ14" i="6" s="1"/>
  <c r="C38" i="6"/>
  <c r="D38" i="6"/>
  <c r="E38" i="6"/>
  <c r="F38" i="6"/>
  <c r="G38" i="6"/>
  <c r="H38" i="6"/>
  <c r="I38" i="6"/>
  <c r="J38" i="6"/>
  <c r="K38" i="6"/>
  <c r="L38" i="6"/>
  <c r="M38" i="6"/>
  <c r="N38" i="6"/>
  <c r="R38" i="6"/>
  <c r="S38" i="6"/>
  <c r="T38" i="6"/>
  <c r="U38" i="6"/>
  <c r="V38" i="6"/>
  <c r="W38" i="6"/>
  <c r="X38" i="6"/>
  <c r="Y38" i="6"/>
  <c r="Z38" i="6"/>
  <c r="AA38" i="6"/>
  <c r="AB38" i="6"/>
  <c r="AC38" i="6"/>
  <c r="BJ38" i="6"/>
  <c r="BK38" i="6"/>
  <c r="BL38" i="6"/>
  <c r="AX39" i="6"/>
  <c r="BJ39" i="6"/>
  <c r="BK39" i="6"/>
  <c r="BL39" i="6"/>
  <c r="S41" i="6"/>
  <c r="BJ41" i="6"/>
  <c r="BK41" i="6"/>
  <c r="BL41" i="6"/>
  <c r="BJ42" i="6"/>
  <c r="BK42" i="6"/>
  <c r="BL42" i="6"/>
  <c r="A43" i="6"/>
  <c r="Q43" i="6"/>
  <c r="AR43" i="6"/>
  <c r="AS43" i="6" s="1"/>
  <c r="AT43" i="6" s="1"/>
  <c r="BJ43" i="6"/>
  <c r="BK43" i="6"/>
  <c r="BL43" i="6"/>
  <c r="R44" i="6"/>
  <c r="S44" i="6"/>
  <c r="T44" i="6"/>
  <c r="U44" i="6"/>
  <c r="V44" i="6"/>
  <c r="W44" i="6"/>
  <c r="X44" i="6"/>
  <c r="Y44" i="6"/>
  <c r="Z44" i="6"/>
  <c r="AA44" i="6"/>
  <c r="AB44" i="6"/>
  <c r="AC44" i="6"/>
  <c r="BJ44" i="6"/>
  <c r="BK44" i="6"/>
  <c r="BL44" i="6"/>
  <c r="O45" i="6"/>
  <c r="AD45" i="6"/>
  <c r="O46" i="6"/>
  <c r="AG81" i="6" s="1"/>
  <c r="AD46" i="6"/>
  <c r="O47" i="6"/>
  <c r="AD47" i="6"/>
  <c r="O48" i="6"/>
  <c r="AG83" i="6" s="1"/>
  <c r="AD48" i="6"/>
  <c r="O49" i="6"/>
  <c r="AG84" i="6" s="1"/>
  <c r="AD49" i="6"/>
  <c r="O50" i="6"/>
  <c r="AG85" i="6" s="1"/>
  <c r="AD50" i="6"/>
  <c r="O51" i="6"/>
  <c r="AD51" i="6"/>
  <c r="AD71" i="6" s="1"/>
  <c r="O52" i="6"/>
  <c r="AG87" i="6" s="1"/>
  <c r="AD52" i="6"/>
  <c r="O53" i="6"/>
  <c r="AD53" i="6"/>
  <c r="O54" i="6"/>
  <c r="AG89" i="6" s="1"/>
  <c r="AD54" i="6"/>
  <c r="O55" i="6"/>
  <c r="AD55" i="6"/>
  <c r="O56" i="6"/>
  <c r="AG91" i="6" s="1"/>
  <c r="AD56" i="6"/>
  <c r="O57" i="6"/>
  <c r="AG92" i="6" s="1"/>
  <c r="AD57" i="6"/>
  <c r="O58" i="6"/>
  <c r="AD58" i="6"/>
  <c r="O59" i="6"/>
  <c r="AG94" i="6" s="1"/>
  <c r="AD59" i="6"/>
  <c r="O60" i="6"/>
  <c r="AG95" i="6" s="1"/>
  <c r="AD60" i="6"/>
  <c r="O61" i="6"/>
  <c r="AG96" i="6" s="1"/>
  <c r="AD61" i="6"/>
  <c r="O62" i="6"/>
  <c r="AG97" i="6" s="1"/>
  <c r="AD62" i="6"/>
  <c r="O63" i="6"/>
  <c r="AG98" i="6" s="1"/>
  <c r="AD63" i="6"/>
  <c r="O64" i="6"/>
  <c r="AG99" i="6" s="1"/>
  <c r="AD64" i="6"/>
  <c r="O65" i="6"/>
  <c r="AG100" i="6" s="1"/>
  <c r="AD65" i="6"/>
  <c r="O66" i="6"/>
  <c r="AG101" i="6" s="1"/>
  <c r="AD66" i="6"/>
  <c r="O67" i="6"/>
  <c r="AD67" i="6"/>
  <c r="O68" i="6"/>
  <c r="AG103" i="6" s="1"/>
  <c r="AD68" i="6"/>
  <c r="B70" i="6"/>
  <c r="BJ81" i="6" s="1"/>
  <c r="C70" i="6"/>
  <c r="D70" i="6"/>
  <c r="BK81" i="6" s="1"/>
  <c r="E70" i="6"/>
  <c r="F70" i="6"/>
  <c r="G70" i="6"/>
  <c r="H70" i="6"/>
  <c r="I70" i="6"/>
  <c r="J70" i="6"/>
  <c r="K70" i="6"/>
  <c r="L70" i="6"/>
  <c r="M70" i="6"/>
  <c r="N70" i="6"/>
  <c r="R70" i="6"/>
  <c r="S70" i="6"/>
  <c r="T70" i="6"/>
  <c r="U70" i="6"/>
  <c r="V70" i="6"/>
  <c r="W70" i="6"/>
  <c r="X70" i="6"/>
  <c r="Y70" i="6"/>
  <c r="Z70" i="6"/>
  <c r="AA70" i="6"/>
  <c r="AB70" i="6"/>
  <c r="AC70" i="6"/>
  <c r="B71" i="6"/>
  <c r="C71" i="6"/>
  <c r="D71" i="6"/>
  <c r="E71" i="6"/>
  <c r="BL82" i="6" s="1"/>
  <c r="F71" i="6"/>
  <c r="G71" i="6"/>
  <c r="H71" i="6"/>
  <c r="I71" i="6"/>
  <c r="J71" i="6"/>
  <c r="K71" i="6"/>
  <c r="L71" i="6"/>
  <c r="M71" i="6"/>
  <c r="N71" i="6"/>
  <c r="O71" i="6"/>
  <c r="R71" i="6"/>
  <c r="S71" i="6"/>
  <c r="T71" i="6"/>
  <c r="U71" i="6"/>
  <c r="V71" i="6"/>
  <c r="W71" i="6"/>
  <c r="X71" i="6"/>
  <c r="Y71" i="6"/>
  <c r="Z71" i="6"/>
  <c r="AA71" i="6"/>
  <c r="AB71" i="6"/>
  <c r="AC71" i="6"/>
  <c r="B72" i="6"/>
  <c r="BJ83" i="6" s="1"/>
  <c r="C72" i="6"/>
  <c r="D72" i="6"/>
  <c r="E72" i="6"/>
  <c r="F72" i="6"/>
  <c r="G72" i="6"/>
  <c r="H72" i="6"/>
  <c r="I72" i="6"/>
  <c r="J72" i="6"/>
  <c r="K72" i="6"/>
  <c r="L72" i="6"/>
  <c r="BL83" i="6" s="1"/>
  <c r="M72" i="6"/>
  <c r="N72" i="6"/>
  <c r="R72" i="6"/>
  <c r="S72" i="6"/>
  <c r="T72" i="6"/>
  <c r="U72" i="6"/>
  <c r="V72" i="6"/>
  <c r="W72" i="6"/>
  <c r="X72" i="6"/>
  <c r="Y72" i="6"/>
  <c r="Z72" i="6"/>
  <c r="AA72" i="6"/>
  <c r="AB72" i="6"/>
  <c r="AC72" i="6"/>
  <c r="B73" i="6"/>
  <c r="BJ84" i="6" s="1"/>
  <c r="C73" i="6"/>
  <c r="D73" i="6"/>
  <c r="E73" i="6"/>
  <c r="F73" i="6"/>
  <c r="G73" i="6"/>
  <c r="H73" i="6"/>
  <c r="I73" i="6"/>
  <c r="J73" i="6"/>
  <c r="K73" i="6"/>
  <c r="L73" i="6"/>
  <c r="M73" i="6"/>
  <c r="N73" i="6"/>
  <c r="R73" i="6"/>
  <c r="BA80" i="6" s="1"/>
  <c r="S73" i="6"/>
  <c r="T73" i="6"/>
  <c r="U73" i="6"/>
  <c r="V73" i="6"/>
  <c r="W73" i="6"/>
  <c r="X73" i="6"/>
  <c r="Y73" i="6"/>
  <c r="Z73" i="6"/>
  <c r="AA73" i="6"/>
  <c r="AB73" i="6"/>
  <c r="BA83" i="6" s="1"/>
  <c r="AC73" i="6"/>
  <c r="AD73" i="6"/>
  <c r="AX74" i="6"/>
  <c r="C76" i="6"/>
  <c r="S76" i="6"/>
  <c r="AH76" i="6"/>
  <c r="AS76" i="6"/>
  <c r="BB76" i="6"/>
  <c r="BJ76" i="6"/>
  <c r="A78" i="6"/>
  <c r="A148" i="6" s="1"/>
  <c r="Q78" i="6"/>
  <c r="AG78" i="6"/>
  <c r="AR78" i="6"/>
  <c r="AS78" i="6" s="1"/>
  <c r="BA78" i="6"/>
  <c r="R79" i="6"/>
  <c r="S79" i="6"/>
  <c r="T79" i="6"/>
  <c r="U79" i="6"/>
  <c r="V79" i="6"/>
  <c r="W79" i="6"/>
  <c r="X79" i="6"/>
  <c r="Y79" i="6"/>
  <c r="Z79" i="6"/>
  <c r="AA79" i="6"/>
  <c r="AB79" i="6"/>
  <c r="AC79" i="6"/>
  <c r="O80" i="6"/>
  <c r="AH10" i="6" s="1"/>
  <c r="AD80" i="6"/>
  <c r="AJ80" i="6"/>
  <c r="AK80" i="6"/>
  <c r="AL80" i="6"/>
  <c r="AM80" i="6"/>
  <c r="AZ80" i="6"/>
  <c r="BD80" i="6"/>
  <c r="BE80" i="6"/>
  <c r="BF80" i="6"/>
  <c r="BG80" i="6"/>
  <c r="BI80" i="6"/>
  <c r="BI85" i="6" s="1"/>
  <c r="BI90" i="6" s="1"/>
  <c r="BI95" i="6" s="1"/>
  <c r="BI100" i="6" s="1"/>
  <c r="BI105" i="6" s="1"/>
  <c r="BI110" i="6" s="1"/>
  <c r="O81" i="6"/>
  <c r="AH11" i="6" s="1"/>
  <c r="AD81" i="6"/>
  <c r="AJ81" i="6"/>
  <c r="AK81" i="6"/>
  <c r="AL81" i="6"/>
  <c r="AM81" i="6"/>
  <c r="AZ81" i="6"/>
  <c r="BD81" i="6"/>
  <c r="BE81" i="6"/>
  <c r="BF81" i="6"/>
  <c r="BG81" i="6"/>
  <c r="O82" i="6"/>
  <c r="AH12" i="6" s="1"/>
  <c r="AD82" i="6"/>
  <c r="AG82" i="6"/>
  <c r="AJ82" i="6"/>
  <c r="AK82" i="6"/>
  <c r="AL82" i="6"/>
  <c r="AM82" i="6"/>
  <c r="BD82" i="6"/>
  <c r="BE82" i="6"/>
  <c r="BF82" i="6"/>
  <c r="BG82" i="6"/>
  <c r="BJ82" i="6"/>
  <c r="O83" i="6"/>
  <c r="AH13" i="6" s="1"/>
  <c r="AD83" i="6"/>
  <c r="AJ83" i="6"/>
  <c r="AK83" i="6"/>
  <c r="AL83" i="6"/>
  <c r="AM83" i="6"/>
  <c r="AZ83" i="6"/>
  <c r="BD83" i="6"/>
  <c r="BE83" i="6"/>
  <c r="BF83" i="6"/>
  <c r="BG83" i="6"/>
  <c r="O84" i="6"/>
  <c r="AH14" i="6" s="1"/>
  <c r="AD84" i="6"/>
  <c r="AJ84" i="6"/>
  <c r="AK84" i="6"/>
  <c r="AL84" i="6"/>
  <c r="AM84" i="6"/>
  <c r="BK84" i="6"/>
  <c r="O85" i="6"/>
  <c r="AH15" i="6" s="1"/>
  <c r="AD85" i="6"/>
  <c r="AJ85" i="6"/>
  <c r="AK85" i="6"/>
  <c r="AL85" i="6"/>
  <c r="AM85" i="6"/>
  <c r="BF85" i="6"/>
  <c r="O86" i="6"/>
  <c r="AH16" i="6" s="1"/>
  <c r="AD86" i="6"/>
  <c r="AJ86" i="6"/>
  <c r="AK86" i="6"/>
  <c r="AL86" i="6"/>
  <c r="AM86" i="6"/>
  <c r="O87" i="6"/>
  <c r="AH17" i="6" s="1"/>
  <c r="AD87" i="6"/>
  <c r="AJ87" i="6"/>
  <c r="AK87" i="6"/>
  <c r="AL87" i="6"/>
  <c r="AM87" i="6"/>
  <c r="O88" i="6"/>
  <c r="AH18" i="6" s="1"/>
  <c r="AD88" i="6"/>
  <c r="AG88" i="6"/>
  <c r="AJ88" i="6"/>
  <c r="AK88" i="6"/>
  <c r="AL88" i="6"/>
  <c r="AM88" i="6"/>
  <c r="O89" i="6"/>
  <c r="AH19" i="6" s="1"/>
  <c r="AD89" i="6"/>
  <c r="AJ89" i="6"/>
  <c r="AK89" i="6"/>
  <c r="AL89" i="6"/>
  <c r="AM89" i="6"/>
  <c r="O90" i="6"/>
  <c r="AH20" i="6" s="1"/>
  <c r="AD90" i="6"/>
  <c r="AG90" i="6"/>
  <c r="AJ90" i="6"/>
  <c r="AK90" i="6"/>
  <c r="AL90" i="6"/>
  <c r="AM90" i="6"/>
  <c r="O91" i="6"/>
  <c r="AH21" i="6" s="1"/>
  <c r="AD91" i="6"/>
  <c r="AJ91" i="6"/>
  <c r="AK91" i="6"/>
  <c r="AL91" i="6"/>
  <c r="AM91" i="6"/>
  <c r="O92" i="6"/>
  <c r="AH22" i="6" s="1"/>
  <c r="AD92" i="6"/>
  <c r="AJ92" i="6"/>
  <c r="AK92" i="6"/>
  <c r="AL92" i="6"/>
  <c r="AM92" i="6"/>
  <c r="O93" i="6"/>
  <c r="AH23" i="6" s="1"/>
  <c r="AD93" i="6"/>
  <c r="AG93" i="6"/>
  <c r="AJ93" i="6"/>
  <c r="AK93" i="6"/>
  <c r="AL93" i="6"/>
  <c r="AM93" i="6"/>
  <c r="O94" i="6"/>
  <c r="AH24" i="6" s="1"/>
  <c r="AD94" i="6"/>
  <c r="AJ94" i="6"/>
  <c r="AK94" i="6"/>
  <c r="AL94" i="6"/>
  <c r="AM94" i="6"/>
  <c r="O95" i="6"/>
  <c r="AH25" i="6" s="1"/>
  <c r="AD95" i="6"/>
  <c r="AJ95" i="6"/>
  <c r="AK95" i="6"/>
  <c r="AL95" i="6"/>
  <c r="AM95" i="6"/>
  <c r="O96" i="6"/>
  <c r="AH26" i="6" s="1"/>
  <c r="AD96" i="6"/>
  <c r="AJ96" i="6"/>
  <c r="AK96" i="6"/>
  <c r="AL96" i="6"/>
  <c r="AM96" i="6"/>
  <c r="BJ96" i="6"/>
  <c r="BK96" i="6"/>
  <c r="BL96" i="6"/>
  <c r="O97" i="6"/>
  <c r="AH27" i="6" s="1"/>
  <c r="AD97" i="6"/>
  <c r="AJ97" i="6"/>
  <c r="AK97" i="6"/>
  <c r="AL97" i="6"/>
  <c r="AM97" i="6"/>
  <c r="BJ97" i="6"/>
  <c r="BK97" i="6"/>
  <c r="BL97" i="6"/>
  <c r="O98" i="6"/>
  <c r="AH28" i="6" s="1"/>
  <c r="AD98" i="6"/>
  <c r="AJ98" i="6"/>
  <c r="AK98" i="6"/>
  <c r="AL98" i="6"/>
  <c r="AM98" i="6"/>
  <c r="BJ98" i="6"/>
  <c r="BK98" i="6"/>
  <c r="BL98" i="6"/>
  <c r="O99" i="6"/>
  <c r="AH29" i="6" s="1"/>
  <c r="AD99" i="6"/>
  <c r="AJ99" i="6"/>
  <c r="AK99" i="6"/>
  <c r="AL99" i="6"/>
  <c r="AM99" i="6"/>
  <c r="BJ99" i="6"/>
  <c r="BK99" i="6"/>
  <c r="BL99" i="6"/>
  <c r="O100" i="6"/>
  <c r="AH30" i="6" s="1"/>
  <c r="AD100" i="6"/>
  <c r="AJ100" i="6"/>
  <c r="AK100" i="6"/>
  <c r="AL100" i="6"/>
  <c r="AM100" i="6"/>
  <c r="O101" i="6"/>
  <c r="AH31" i="6" s="1"/>
  <c r="AD101" i="6"/>
  <c r="AJ101" i="6"/>
  <c r="AK101" i="6"/>
  <c r="AL101" i="6"/>
  <c r="AM101" i="6"/>
  <c r="BJ101" i="6"/>
  <c r="BK101" i="6"/>
  <c r="BL101" i="6"/>
  <c r="O102" i="6"/>
  <c r="AH32" i="6" s="1"/>
  <c r="AD102" i="6"/>
  <c r="AG102" i="6"/>
  <c r="AJ102" i="6"/>
  <c r="AK102" i="6"/>
  <c r="AL102" i="6"/>
  <c r="AM102" i="6"/>
  <c r="BJ102" i="6"/>
  <c r="BM102" i="6" s="1"/>
  <c r="BK102" i="6"/>
  <c r="BL102" i="6"/>
  <c r="O103" i="6"/>
  <c r="AH33" i="6" s="1"/>
  <c r="AD103" i="6"/>
  <c r="AJ103" i="6"/>
  <c r="AK103" i="6"/>
  <c r="AL103" i="6"/>
  <c r="AM103" i="6"/>
  <c r="BJ103" i="6"/>
  <c r="BK103" i="6"/>
  <c r="BL103" i="6"/>
  <c r="BJ104" i="6"/>
  <c r="BK104" i="6"/>
  <c r="BL104" i="6"/>
  <c r="B105" i="6"/>
  <c r="BJ16" i="6" s="1"/>
  <c r="C105" i="6"/>
  <c r="D105" i="6"/>
  <c r="E105" i="6"/>
  <c r="F105" i="6"/>
  <c r="G105" i="6"/>
  <c r="H105" i="6"/>
  <c r="I105" i="6"/>
  <c r="J105" i="6"/>
  <c r="K105" i="6"/>
  <c r="L105" i="6"/>
  <c r="M105" i="6"/>
  <c r="N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B106" i="6"/>
  <c r="BJ17" i="6" s="1"/>
  <c r="C106" i="6"/>
  <c r="D106" i="6"/>
  <c r="E106" i="6"/>
  <c r="F106" i="6"/>
  <c r="G106" i="6"/>
  <c r="H106" i="6"/>
  <c r="I106" i="6"/>
  <c r="J106" i="6"/>
  <c r="K106" i="6"/>
  <c r="L106" i="6"/>
  <c r="M106" i="6"/>
  <c r="N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M106" i="6"/>
  <c r="BJ106" i="6"/>
  <c r="BK106" i="6"/>
  <c r="BL106" i="6"/>
  <c r="BM106" i="6"/>
  <c r="B107" i="6"/>
  <c r="BJ18" i="6" s="1"/>
  <c r="C107" i="6"/>
  <c r="D107" i="6"/>
  <c r="E107" i="6"/>
  <c r="F107" i="6"/>
  <c r="G107" i="6"/>
  <c r="H107" i="6"/>
  <c r="I107" i="6"/>
  <c r="J107" i="6"/>
  <c r="K107" i="6"/>
  <c r="L107" i="6"/>
  <c r="M107" i="6"/>
  <c r="N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K107" i="6"/>
  <c r="BJ107" i="6"/>
  <c r="BK107" i="6"/>
  <c r="BL107" i="6"/>
  <c r="B108" i="6"/>
  <c r="BJ19" i="6" s="1"/>
  <c r="C108" i="6"/>
  <c r="D108" i="6"/>
  <c r="E108" i="6"/>
  <c r="F108" i="6"/>
  <c r="G108" i="6"/>
  <c r="H108" i="6"/>
  <c r="I108" i="6"/>
  <c r="J108" i="6"/>
  <c r="K108" i="6"/>
  <c r="L108" i="6"/>
  <c r="M108" i="6"/>
  <c r="N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K108" i="6"/>
  <c r="BJ108" i="6"/>
  <c r="BK108" i="6"/>
  <c r="BL108" i="6"/>
  <c r="AX109" i="6"/>
  <c r="BJ109" i="6"/>
  <c r="BK109" i="6"/>
  <c r="BL109" i="6"/>
  <c r="C111" i="6"/>
  <c r="S111" i="6"/>
  <c r="BJ111" i="6"/>
  <c r="BK111" i="6"/>
  <c r="BL111" i="6"/>
  <c r="BJ112" i="6"/>
  <c r="BK112" i="6"/>
  <c r="BL112" i="6"/>
  <c r="A113" i="6"/>
  <c r="A183" i="6" s="1"/>
  <c r="Q113" i="6"/>
  <c r="Q183" i="6" s="1"/>
  <c r="AR113" i="6"/>
  <c r="AS113" i="6" s="1"/>
  <c r="AT113" i="6" s="1"/>
  <c r="BJ113" i="6"/>
  <c r="BK113" i="6"/>
  <c r="BL113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BJ114" i="6"/>
  <c r="BK114" i="6"/>
  <c r="BL114" i="6"/>
  <c r="O115" i="6"/>
  <c r="AH80" i="6" s="1"/>
  <c r="AD115" i="6"/>
  <c r="O116" i="6"/>
  <c r="AH81" i="6" s="1"/>
  <c r="AD116" i="6"/>
  <c r="O117" i="6"/>
  <c r="AH82" i="6" s="1"/>
  <c r="AD117" i="6"/>
  <c r="O118" i="6"/>
  <c r="AH83" i="6" s="1"/>
  <c r="AD118" i="6"/>
  <c r="O119" i="6"/>
  <c r="AH84" i="6" s="1"/>
  <c r="AD119" i="6"/>
  <c r="O120" i="6"/>
  <c r="AH85" i="6" s="1"/>
  <c r="AD120" i="6"/>
  <c r="O121" i="6"/>
  <c r="AH86" i="6" s="1"/>
  <c r="AD121" i="6"/>
  <c r="O122" i="6"/>
  <c r="AH87" i="6" s="1"/>
  <c r="AD122" i="6"/>
  <c r="O123" i="6"/>
  <c r="AH88" i="6" s="1"/>
  <c r="AD123" i="6"/>
  <c r="O124" i="6"/>
  <c r="AH89" i="6" s="1"/>
  <c r="AD124" i="6"/>
  <c r="O125" i="6"/>
  <c r="AH90" i="6" s="1"/>
  <c r="AD125" i="6"/>
  <c r="O126" i="6"/>
  <c r="AH91" i="6" s="1"/>
  <c r="AD126" i="6"/>
  <c r="O127" i="6"/>
  <c r="AH92" i="6" s="1"/>
  <c r="AD127" i="6"/>
  <c r="O128" i="6"/>
  <c r="AH93" i="6" s="1"/>
  <c r="AD128" i="6"/>
  <c r="O129" i="6"/>
  <c r="AH94" i="6" s="1"/>
  <c r="AD129" i="6"/>
  <c r="O130" i="6"/>
  <c r="AH95" i="6" s="1"/>
  <c r="AD130" i="6"/>
  <c r="O131" i="6"/>
  <c r="AH96" i="6" s="1"/>
  <c r="AD131" i="6"/>
  <c r="O132" i="6"/>
  <c r="AH97" i="6" s="1"/>
  <c r="AD132" i="6"/>
  <c r="O133" i="6"/>
  <c r="AH98" i="6" s="1"/>
  <c r="AD133" i="6"/>
  <c r="O134" i="6"/>
  <c r="AH99" i="6" s="1"/>
  <c r="AD134" i="6"/>
  <c r="O135" i="6"/>
  <c r="AH100" i="6" s="1"/>
  <c r="AD135" i="6"/>
  <c r="O136" i="6"/>
  <c r="AH101" i="6" s="1"/>
  <c r="AD136" i="6"/>
  <c r="O137" i="6"/>
  <c r="AH102" i="6" s="1"/>
  <c r="AD137" i="6"/>
  <c r="O138" i="6"/>
  <c r="AH103" i="6" s="1"/>
  <c r="AD138" i="6"/>
  <c r="B140" i="6"/>
  <c r="BJ86" i="6" s="1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B141" i="6"/>
  <c r="BJ87" i="6" s="1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R141" i="6"/>
  <c r="S141" i="6"/>
  <c r="T141" i="6"/>
  <c r="U141" i="6"/>
  <c r="V141" i="6"/>
  <c r="W141" i="6"/>
  <c r="X141" i="6"/>
  <c r="Y141" i="6"/>
  <c r="Z141" i="6"/>
  <c r="AA141" i="6"/>
  <c r="AB141" i="6"/>
  <c r="AC141" i="6"/>
  <c r="B142" i="6"/>
  <c r="BJ88" i="6" s="1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R142" i="6"/>
  <c r="S142" i="6"/>
  <c r="T142" i="6"/>
  <c r="U142" i="6"/>
  <c r="V142" i="6"/>
  <c r="W142" i="6"/>
  <c r="X142" i="6"/>
  <c r="Y142" i="6"/>
  <c r="Z142" i="6"/>
  <c r="AA142" i="6"/>
  <c r="AB142" i="6"/>
  <c r="AC142" i="6"/>
  <c r="B143" i="6"/>
  <c r="BJ89" i="6" s="1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R143" i="6"/>
  <c r="S143" i="6"/>
  <c r="T143" i="6"/>
  <c r="U143" i="6"/>
  <c r="V143" i="6"/>
  <c r="W143" i="6"/>
  <c r="X143" i="6"/>
  <c r="Y143" i="6"/>
  <c r="Z143" i="6"/>
  <c r="AA143" i="6"/>
  <c r="AB143" i="6"/>
  <c r="AC143" i="6"/>
  <c r="AX144" i="6"/>
  <c r="C146" i="6"/>
  <c r="S146" i="6"/>
  <c r="Q148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O150" i="6"/>
  <c r="AI10" i="6" s="1"/>
  <c r="AD150" i="6"/>
  <c r="O151" i="6"/>
  <c r="AI11" i="6" s="1"/>
  <c r="AD151" i="6"/>
  <c r="O152" i="6"/>
  <c r="AI12" i="6" s="1"/>
  <c r="AD152" i="6"/>
  <c r="O153" i="6"/>
  <c r="AI13" i="6" s="1"/>
  <c r="AD153" i="6"/>
  <c r="O154" i="6"/>
  <c r="AI14" i="6" s="1"/>
  <c r="AD154" i="6"/>
  <c r="O155" i="6"/>
  <c r="AI15" i="6" s="1"/>
  <c r="AD155" i="6"/>
  <c r="O156" i="6"/>
  <c r="AI16" i="6" s="1"/>
  <c r="AD156" i="6"/>
  <c r="O157" i="6"/>
  <c r="AI17" i="6" s="1"/>
  <c r="AD157" i="6"/>
  <c r="AD175" i="6" s="1"/>
  <c r="O158" i="6"/>
  <c r="AI18" i="6" s="1"/>
  <c r="AD158" i="6"/>
  <c r="O159" i="6"/>
  <c r="AI19" i="6" s="1"/>
  <c r="AD159" i="6"/>
  <c r="O160" i="6"/>
  <c r="AI20" i="6" s="1"/>
  <c r="AD160" i="6"/>
  <c r="O161" i="6"/>
  <c r="AI21" i="6" s="1"/>
  <c r="AD161" i="6"/>
  <c r="O162" i="6"/>
  <c r="AI22" i="6" s="1"/>
  <c r="AD162" i="6"/>
  <c r="O163" i="6"/>
  <c r="AI23" i="6" s="1"/>
  <c r="AD163" i="6"/>
  <c r="O164" i="6"/>
  <c r="AI24" i="6" s="1"/>
  <c r="AD164" i="6"/>
  <c r="O165" i="6"/>
  <c r="AI25" i="6" s="1"/>
  <c r="AD165" i="6"/>
  <c r="O166" i="6"/>
  <c r="AI26" i="6" s="1"/>
  <c r="AD166" i="6"/>
  <c r="O167" i="6"/>
  <c r="AI27" i="6" s="1"/>
  <c r="AD167" i="6"/>
  <c r="O168" i="6"/>
  <c r="AI28" i="6" s="1"/>
  <c r="AD168" i="6"/>
  <c r="O169" i="6"/>
  <c r="AI29" i="6" s="1"/>
  <c r="AD169" i="6"/>
  <c r="O170" i="6"/>
  <c r="AI30" i="6" s="1"/>
  <c r="AD170" i="6"/>
  <c r="O171" i="6"/>
  <c r="AI31" i="6" s="1"/>
  <c r="AD171" i="6"/>
  <c r="O172" i="6"/>
  <c r="AI32" i="6" s="1"/>
  <c r="AD172" i="6"/>
  <c r="O173" i="6"/>
  <c r="AI33" i="6" s="1"/>
  <c r="AD173" i="6"/>
  <c r="B175" i="6"/>
  <c r="BJ21" i="6" s="1"/>
  <c r="C175" i="6"/>
  <c r="D175" i="6"/>
  <c r="E175" i="6"/>
  <c r="F175" i="6"/>
  <c r="G175" i="6"/>
  <c r="H175" i="6"/>
  <c r="I175" i="6"/>
  <c r="J175" i="6"/>
  <c r="K175" i="6"/>
  <c r="L175" i="6"/>
  <c r="M175" i="6"/>
  <c r="N175" i="6"/>
  <c r="R175" i="6"/>
  <c r="S175" i="6"/>
  <c r="T175" i="6"/>
  <c r="U175" i="6"/>
  <c r="V175" i="6"/>
  <c r="W175" i="6"/>
  <c r="X175" i="6"/>
  <c r="Y175" i="6"/>
  <c r="Z175" i="6"/>
  <c r="AA175" i="6"/>
  <c r="AB175" i="6"/>
  <c r="AC175" i="6"/>
  <c r="B176" i="6"/>
  <c r="BJ22" i="6" s="1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R176" i="6"/>
  <c r="S176" i="6"/>
  <c r="T176" i="6"/>
  <c r="U176" i="6"/>
  <c r="V176" i="6"/>
  <c r="W176" i="6"/>
  <c r="X176" i="6"/>
  <c r="Y176" i="6"/>
  <c r="Z176" i="6"/>
  <c r="AA176" i="6"/>
  <c r="AB176" i="6"/>
  <c r="AC176" i="6"/>
  <c r="B177" i="6"/>
  <c r="BJ23" i="6" s="1"/>
  <c r="C177" i="6"/>
  <c r="D177" i="6"/>
  <c r="E177" i="6"/>
  <c r="F177" i="6"/>
  <c r="G177" i="6"/>
  <c r="H177" i="6"/>
  <c r="I177" i="6"/>
  <c r="J177" i="6"/>
  <c r="K177" i="6"/>
  <c r="L177" i="6"/>
  <c r="M177" i="6"/>
  <c r="N177" i="6"/>
  <c r="R177" i="6"/>
  <c r="S177" i="6"/>
  <c r="T177" i="6"/>
  <c r="U177" i="6"/>
  <c r="V177" i="6"/>
  <c r="W177" i="6"/>
  <c r="X177" i="6"/>
  <c r="Y177" i="6"/>
  <c r="Z177" i="6"/>
  <c r="AA177" i="6"/>
  <c r="AB177" i="6"/>
  <c r="AC177" i="6"/>
  <c r="B178" i="6"/>
  <c r="BJ24" i="6" s="1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R178" i="6"/>
  <c r="S178" i="6"/>
  <c r="T178" i="6"/>
  <c r="U178" i="6"/>
  <c r="V178" i="6"/>
  <c r="W178" i="6"/>
  <c r="X178" i="6"/>
  <c r="Y178" i="6"/>
  <c r="Z178" i="6"/>
  <c r="AA178" i="6"/>
  <c r="AB178" i="6"/>
  <c r="AC178" i="6"/>
  <c r="AD178" i="6"/>
  <c r="C181" i="6"/>
  <c r="S181" i="6"/>
  <c r="R184" i="6"/>
  <c r="S184" i="6"/>
  <c r="T184" i="6"/>
  <c r="U184" i="6"/>
  <c r="V184" i="6"/>
  <c r="W184" i="6"/>
  <c r="X184" i="6"/>
  <c r="Y184" i="6"/>
  <c r="Z184" i="6"/>
  <c r="AA184" i="6"/>
  <c r="AB184" i="6"/>
  <c r="AC184" i="6"/>
  <c r="O185" i="6"/>
  <c r="AI80" i="6" s="1"/>
  <c r="AD185" i="6"/>
  <c r="AD213" i="6" s="1"/>
  <c r="O186" i="6"/>
  <c r="AI81" i="6" s="1"/>
  <c r="AD186" i="6"/>
  <c r="O187" i="6"/>
  <c r="AI82" i="6" s="1"/>
  <c r="AD187" i="6"/>
  <c r="O188" i="6"/>
  <c r="AI83" i="6" s="1"/>
  <c r="AD188" i="6"/>
  <c r="O189" i="6"/>
  <c r="AI84" i="6" s="1"/>
  <c r="AD189" i="6"/>
  <c r="O190" i="6"/>
  <c r="AI85" i="6" s="1"/>
  <c r="AD190" i="6"/>
  <c r="O191" i="6"/>
  <c r="AI86" i="6" s="1"/>
  <c r="AD191" i="6"/>
  <c r="AD211" i="6" s="1"/>
  <c r="O192" i="6"/>
  <c r="AD192" i="6"/>
  <c r="O193" i="6"/>
  <c r="AI88" i="6" s="1"/>
  <c r="AD193" i="6"/>
  <c r="O194" i="6"/>
  <c r="AI89" i="6" s="1"/>
  <c r="AD194" i="6"/>
  <c r="O195" i="6"/>
  <c r="AI90" i="6" s="1"/>
  <c r="AD195" i="6"/>
  <c r="O196" i="6"/>
  <c r="AI91" i="6" s="1"/>
  <c r="AD196" i="6"/>
  <c r="O197" i="6"/>
  <c r="AI92" i="6" s="1"/>
  <c r="AD197" i="6"/>
  <c r="O198" i="6"/>
  <c r="AI93" i="6" s="1"/>
  <c r="AD198" i="6"/>
  <c r="O199" i="6"/>
  <c r="AI94" i="6" s="1"/>
  <c r="AD199" i="6"/>
  <c r="O200" i="6"/>
  <c r="AI95" i="6" s="1"/>
  <c r="AD200" i="6"/>
  <c r="O201" i="6"/>
  <c r="AI96" i="6" s="1"/>
  <c r="AD201" i="6"/>
  <c r="O202" i="6"/>
  <c r="AI97" i="6" s="1"/>
  <c r="AD202" i="6"/>
  <c r="O203" i="6"/>
  <c r="AI98" i="6" s="1"/>
  <c r="AD203" i="6"/>
  <c r="O204" i="6"/>
  <c r="AI99" i="6" s="1"/>
  <c r="AD204" i="6"/>
  <c r="O205" i="6"/>
  <c r="AI100" i="6" s="1"/>
  <c r="AD205" i="6"/>
  <c r="O206" i="6"/>
  <c r="AI101" i="6" s="1"/>
  <c r="AD206" i="6"/>
  <c r="O207" i="6"/>
  <c r="AI102" i="6" s="1"/>
  <c r="AD207" i="6"/>
  <c r="O208" i="6"/>
  <c r="AI103" i="6" s="1"/>
  <c r="AD208" i="6"/>
  <c r="B210" i="6"/>
  <c r="BJ91" i="6" s="1"/>
  <c r="C210" i="6"/>
  <c r="D210" i="6"/>
  <c r="E210" i="6"/>
  <c r="F210" i="6"/>
  <c r="G210" i="6"/>
  <c r="H210" i="6"/>
  <c r="I210" i="6"/>
  <c r="J210" i="6"/>
  <c r="K210" i="6"/>
  <c r="L210" i="6"/>
  <c r="M210" i="6"/>
  <c r="N210" i="6"/>
  <c r="R210" i="6"/>
  <c r="S210" i="6"/>
  <c r="T210" i="6"/>
  <c r="U210" i="6"/>
  <c r="V210" i="6"/>
  <c r="W210" i="6"/>
  <c r="X210" i="6"/>
  <c r="Y210" i="6"/>
  <c r="Z210" i="6"/>
  <c r="AA210" i="6"/>
  <c r="AB210" i="6"/>
  <c r="AC210" i="6"/>
  <c r="AD210" i="6"/>
  <c r="B211" i="6"/>
  <c r="BJ92" i="6" s="1"/>
  <c r="C211" i="6"/>
  <c r="D211" i="6"/>
  <c r="E211" i="6"/>
  <c r="F211" i="6"/>
  <c r="G211" i="6"/>
  <c r="H211" i="6"/>
  <c r="I211" i="6"/>
  <c r="J211" i="6"/>
  <c r="K211" i="6"/>
  <c r="L211" i="6"/>
  <c r="M211" i="6"/>
  <c r="N211" i="6"/>
  <c r="R211" i="6"/>
  <c r="S211" i="6"/>
  <c r="T211" i="6"/>
  <c r="U211" i="6"/>
  <c r="V211" i="6"/>
  <c r="W211" i="6"/>
  <c r="X211" i="6"/>
  <c r="Y211" i="6"/>
  <c r="Z211" i="6"/>
  <c r="AA211" i="6"/>
  <c r="AB211" i="6"/>
  <c r="AC211" i="6"/>
  <c r="B212" i="6"/>
  <c r="BJ93" i="6" s="1"/>
  <c r="C212" i="6"/>
  <c r="D212" i="6"/>
  <c r="E212" i="6"/>
  <c r="F212" i="6"/>
  <c r="G212" i="6"/>
  <c r="H212" i="6"/>
  <c r="I212" i="6"/>
  <c r="J212" i="6"/>
  <c r="K212" i="6"/>
  <c r="L212" i="6"/>
  <c r="M212" i="6"/>
  <c r="N212" i="6"/>
  <c r="R212" i="6"/>
  <c r="S212" i="6"/>
  <c r="T212" i="6"/>
  <c r="U212" i="6"/>
  <c r="V212" i="6"/>
  <c r="W212" i="6"/>
  <c r="X212" i="6"/>
  <c r="Y212" i="6"/>
  <c r="Z212" i="6"/>
  <c r="AA212" i="6"/>
  <c r="AB212" i="6"/>
  <c r="AC212" i="6"/>
  <c r="AD212" i="6"/>
  <c r="B213" i="6"/>
  <c r="BJ94" i="6" s="1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R213" i="6"/>
  <c r="S213" i="6"/>
  <c r="T213" i="6"/>
  <c r="U213" i="6"/>
  <c r="V213" i="6"/>
  <c r="W213" i="6"/>
  <c r="X213" i="6"/>
  <c r="Y213" i="6"/>
  <c r="Z213" i="6"/>
  <c r="AA213" i="6"/>
  <c r="AB213" i="6"/>
  <c r="AC213" i="6"/>
  <c r="Q1" i="5"/>
  <c r="AF1" i="5"/>
  <c r="AQ1" i="5"/>
  <c r="AZ1" i="5"/>
  <c r="BI1" i="5"/>
  <c r="S6" i="5"/>
  <c r="AH6" i="5"/>
  <c r="AS6" i="5"/>
  <c r="BB6" i="5"/>
  <c r="BJ6" i="5"/>
  <c r="Q8" i="5"/>
  <c r="AG8" i="5"/>
  <c r="AH8" i="5" s="1"/>
  <c r="AR8" i="5"/>
  <c r="AS8" i="5" s="1"/>
  <c r="BA8" i="5"/>
  <c r="BB8" i="5" s="1"/>
  <c r="AG9" i="5"/>
  <c r="BA9" i="5"/>
  <c r="O10" i="5"/>
  <c r="AD10" i="5"/>
  <c r="AD38" i="5" s="1"/>
  <c r="AG10" i="5"/>
  <c r="AJ10" i="5"/>
  <c r="AJ38" i="5" s="1"/>
  <c r="AK10" i="5"/>
  <c r="AL10" i="5"/>
  <c r="AM10" i="5"/>
  <c r="AZ10" i="5"/>
  <c r="AZ80" i="5" s="1"/>
  <c r="BD10" i="5"/>
  <c r="BE10" i="5"/>
  <c r="BE15" i="5" s="1"/>
  <c r="BF10" i="5"/>
  <c r="BF15" i="5" s="1"/>
  <c r="BG10" i="5"/>
  <c r="BG15" i="5" s="1"/>
  <c r="BI10" i="5"/>
  <c r="O11" i="5"/>
  <c r="AD11" i="5"/>
  <c r="AG11" i="5"/>
  <c r="AJ11" i="5"/>
  <c r="AK11" i="5"/>
  <c r="AK38" i="5" s="1"/>
  <c r="AL11" i="5"/>
  <c r="AM11" i="5"/>
  <c r="AZ11" i="5"/>
  <c r="BD11" i="5"/>
  <c r="BE11" i="5"/>
  <c r="BF11" i="5"/>
  <c r="BG11" i="5"/>
  <c r="O12" i="5"/>
  <c r="AD12" i="5"/>
  <c r="AG12" i="5"/>
  <c r="AJ12" i="5"/>
  <c r="AK12" i="5"/>
  <c r="AL12" i="5"/>
  <c r="AM12" i="5"/>
  <c r="AZ12" i="5"/>
  <c r="BD12" i="5"/>
  <c r="BE12" i="5"/>
  <c r="BF12" i="5"/>
  <c r="BG12" i="5"/>
  <c r="O13" i="5"/>
  <c r="AD13" i="5"/>
  <c r="AG13" i="5"/>
  <c r="AJ13" i="5"/>
  <c r="AK13" i="5"/>
  <c r="AL13" i="5"/>
  <c r="AM13" i="5"/>
  <c r="AZ13" i="5"/>
  <c r="BD13" i="5"/>
  <c r="BE13" i="5"/>
  <c r="BF13" i="5"/>
  <c r="BG13" i="5"/>
  <c r="O14" i="5"/>
  <c r="AD14" i="5"/>
  <c r="AG14" i="5"/>
  <c r="AJ14" i="5"/>
  <c r="AK14" i="5"/>
  <c r="AL14" i="5"/>
  <c r="AM14" i="5"/>
  <c r="O15" i="5"/>
  <c r="AD15" i="5"/>
  <c r="AG15" i="5"/>
  <c r="AJ15" i="5"/>
  <c r="AK15" i="5"/>
  <c r="AL15" i="5"/>
  <c r="AM15" i="5"/>
  <c r="BD15" i="5"/>
  <c r="BI15" i="5"/>
  <c r="O16" i="5"/>
  <c r="AD16" i="5"/>
  <c r="AG16" i="5"/>
  <c r="AJ16" i="5"/>
  <c r="AJ37" i="5" s="1"/>
  <c r="AK16" i="5"/>
  <c r="AL16" i="5"/>
  <c r="AM16" i="5"/>
  <c r="AM37" i="5" s="1"/>
  <c r="O17" i="5"/>
  <c r="AD17" i="5"/>
  <c r="AJ17" i="5"/>
  <c r="AJ35" i="5" s="1"/>
  <c r="AK17" i="5"/>
  <c r="AL17" i="5"/>
  <c r="AM17" i="5"/>
  <c r="O18" i="5"/>
  <c r="AG18" i="5" s="1"/>
  <c r="AD18" i="5"/>
  <c r="AJ18" i="5"/>
  <c r="AK18" i="5"/>
  <c r="AL18" i="5"/>
  <c r="AM18" i="5"/>
  <c r="O19" i="5"/>
  <c r="AG19" i="5" s="1"/>
  <c r="AD19" i="5"/>
  <c r="AJ19" i="5"/>
  <c r="AK19" i="5"/>
  <c r="AK37" i="5" s="1"/>
  <c r="AL19" i="5"/>
  <c r="AM19" i="5"/>
  <c r="AM35" i="5" s="1"/>
  <c r="O20" i="5"/>
  <c r="AD20" i="5"/>
  <c r="AD36" i="5" s="1"/>
  <c r="AG20" i="5"/>
  <c r="AJ20" i="5"/>
  <c r="AK20" i="5"/>
  <c r="AL20" i="5"/>
  <c r="AM20" i="5"/>
  <c r="BI20" i="5"/>
  <c r="BI25" i="5" s="1"/>
  <c r="BI30" i="5" s="1"/>
  <c r="BI35" i="5" s="1"/>
  <c r="BI40" i="5" s="1"/>
  <c r="O21" i="5"/>
  <c r="AD21" i="5"/>
  <c r="AG21" i="5"/>
  <c r="AJ21" i="5"/>
  <c r="AK21" i="5"/>
  <c r="AL21" i="5"/>
  <c r="AM21" i="5"/>
  <c r="O22" i="5"/>
  <c r="AD22" i="5"/>
  <c r="AG22" i="5"/>
  <c r="AJ22" i="5"/>
  <c r="AK22" i="5"/>
  <c r="AL22" i="5"/>
  <c r="AM22" i="5"/>
  <c r="AM36" i="5" s="1"/>
  <c r="O23" i="5"/>
  <c r="AG23" i="5" s="1"/>
  <c r="AD23" i="5"/>
  <c r="AJ23" i="5"/>
  <c r="AK23" i="5"/>
  <c r="AL23" i="5"/>
  <c r="AM23" i="5"/>
  <c r="O24" i="5"/>
  <c r="AG24" i="5" s="1"/>
  <c r="AD24" i="5"/>
  <c r="AJ24" i="5"/>
  <c r="AK24" i="5"/>
  <c r="AL24" i="5"/>
  <c r="AM24" i="5"/>
  <c r="O25" i="5"/>
  <c r="AD25" i="5"/>
  <c r="AG25" i="5"/>
  <c r="AJ25" i="5"/>
  <c r="AK25" i="5"/>
  <c r="AL25" i="5"/>
  <c r="AM25" i="5"/>
  <c r="O26" i="5"/>
  <c r="AD26" i="5"/>
  <c r="AG26" i="5"/>
  <c r="AJ26" i="5"/>
  <c r="AK26" i="5"/>
  <c r="AL26" i="5"/>
  <c r="AM26" i="5"/>
  <c r="BJ26" i="5"/>
  <c r="BK26" i="5"/>
  <c r="BL26" i="5"/>
  <c r="O27" i="5"/>
  <c r="AG27" i="5" s="1"/>
  <c r="AD27" i="5"/>
  <c r="AJ27" i="5"/>
  <c r="AK27" i="5"/>
  <c r="AL27" i="5"/>
  <c r="AM27" i="5"/>
  <c r="BJ27" i="5"/>
  <c r="BK27" i="5"/>
  <c r="BL27" i="5"/>
  <c r="O28" i="5"/>
  <c r="AD28" i="5"/>
  <c r="AG28" i="5"/>
  <c r="AJ28" i="5"/>
  <c r="AK28" i="5"/>
  <c r="AL28" i="5"/>
  <c r="AM28" i="5"/>
  <c r="BJ28" i="5"/>
  <c r="BM28" i="5" s="1"/>
  <c r="BK28" i="5"/>
  <c r="BL28" i="5"/>
  <c r="O29" i="5"/>
  <c r="AG29" i="5" s="1"/>
  <c r="AD29" i="5"/>
  <c r="AJ29" i="5"/>
  <c r="AK29" i="5"/>
  <c r="AL29" i="5"/>
  <c r="AM29" i="5"/>
  <c r="BJ29" i="5"/>
  <c r="BK29" i="5"/>
  <c r="BL29" i="5"/>
  <c r="O30" i="5"/>
  <c r="AD30" i="5"/>
  <c r="AG30" i="5"/>
  <c r="AJ30" i="5"/>
  <c r="AK30" i="5"/>
  <c r="AL30" i="5"/>
  <c r="AM30" i="5"/>
  <c r="O31" i="5"/>
  <c r="AD31" i="5"/>
  <c r="AG31" i="5"/>
  <c r="AJ31" i="5"/>
  <c r="AK31" i="5"/>
  <c r="AL31" i="5"/>
  <c r="AM31" i="5"/>
  <c r="BJ31" i="5"/>
  <c r="BK31" i="5"/>
  <c r="BL31" i="5"/>
  <c r="O32" i="5"/>
  <c r="AG32" i="5" s="1"/>
  <c r="AD32" i="5"/>
  <c r="AJ32" i="5"/>
  <c r="AK32" i="5"/>
  <c r="AL32" i="5"/>
  <c r="AM32" i="5"/>
  <c r="BJ32" i="5"/>
  <c r="BK32" i="5"/>
  <c r="BL32" i="5"/>
  <c r="O33" i="5"/>
  <c r="AD33" i="5"/>
  <c r="AG33" i="5"/>
  <c r="AJ33" i="5"/>
  <c r="AK33" i="5"/>
  <c r="AL33" i="5"/>
  <c r="AM33" i="5"/>
  <c r="BJ33" i="5"/>
  <c r="BK33" i="5"/>
  <c r="BL33" i="5"/>
  <c r="BJ34" i="5"/>
  <c r="BM34" i="5" s="1"/>
  <c r="BK34" i="5"/>
  <c r="BL34" i="5"/>
  <c r="B35" i="5"/>
  <c r="BJ11" i="5" s="1"/>
  <c r="C35" i="5"/>
  <c r="D35" i="5"/>
  <c r="E35" i="5"/>
  <c r="F35" i="5"/>
  <c r="G35" i="5"/>
  <c r="H35" i="5"/>
  <c r="I35" i="5"/>
  <c r="J35" i="5"/>
  <c r="K35" i="5"/>
  <c r="L35" i="5"/>
  <c r="M35" i="5"/>
  <c r="N35" i="5"/>
  <c r="R35" i="5"/>
  <c r="S35" i="5"/>
  <c r="T35" i="5"/>
  <c r="U35" i="5"/>
  <c r="V35" i="5"/>
  <c r="W35" i="5"/>
  <c r="X35" i="5"/>
  <c r="Y35" i="5"/>
  <c r="Z35" i="5"/>
  <c r="AA35" i="5"/>
  <c r="AB35" i="5"/>
  <c r="AC35" i="5"/>
  <c r="B36" i="5"/>
  <c r="BJ12" i="5" s="1"/>
  <c r="C36" i="5"/>
  <c r="D36" i="5"/>
  <c r="E36" i="5"/>
  <c r="F36" i="5"/>
  <c r="G36" i="5"/>
  <c r="H36" i="5"/>
  <c r="I36" i="5"/>
  <c r="J36" i="5"/>
  <c r="K36" i="5"/>
  <c r="L36" i="5"/>
  <c r="M36" i="5"/>
  <c r="N36" i="5"/>
  <c r="R36" i="5"/>
  <c r="S36" i="5"/>
  <c r="T36" i="5"/>
  <c r="U36" i="5"/>
  <c r="V36" i="5"/>
  <c r="W36" i="5"/>
  <c r="X36" i="5"/>
  <c r="Y36" i="5"/>
  <c r="Z36" i="5"/>
  <c r="AA36" i="5"/>
  <c r="AB36" i="5"/>
  <c r="AC36" i="5"/>
  <c r="AJ36" i="5"/>
  <c r="BJ36" i="5"/>
  <c r="BK36" i="5"/>
  <c r="BL36" i="5"/>
  <c r="B37" i="5"/>
  <c r="BJ13" i="5" s="1"/>
  <c r="C37" i="5"/>
  <c r="D37" i="5"/>
  <c r="E37" i="5"/>
  <c r="F37" i="5"/>
  <c r="G37" i="5"/>
  <c r="H37" i="5"/>
  <c r="I37" i="5"/>
  <c r="J37" i="5"/>
  <c r="K37" i="5"/>
  <c r="L37" i="5"/>
  <c r="M37" i="5"/>
  <c r="N37" i="5"/>
  <c r="R37" i="5"/>
  <c r="S37" i="5"/>
  <c r="T37" i="5"/>
  <c r="U37" i="5"/>
  <c r="V37" i="5"/>
  <c r="W37" i="5"/>
  <c r="X37" i="5"/>
  <c r="Y37" i="5"/>
  <c r="Z37" i="5"/>
  <c r="AA37" i="5"/>
  <c r="AB37" i="5"/>
  <c r="AC37" i="5"/>
  <c r="BJ37" i="5"/>
  <c r="BM37" i="5" s="1"/>
  <c r="BK37" i="5"/>
  <c r="BL37" i="5"/>
  <c r="B38" i="5"/>
  <c r="BJ14" i="5" s="1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R38" i="5"/>
  <c r="S38" i="5"/>
  <c r="T38" i="5"/>
  <c r="U38" i="5"/>
  <c r="V38" i="5"/>
  <c r="W38" i="5"/>
  <c r="X38" i="5"/>
  <c r="Y38" i="5"/>
  <c r="Z38" i="5"/>
  <c r="AA38" i="5"/>
  <c r="AB38" i="5"/>
  <c r="AC38" i="5"/>
  <c r="AL38" i="5"/>
  <c r="BJ38" i="5"/>
  <c r="BK38" i="5"/>
  <c r="BL38" i="5"/>
  <c r="AX39" i="5"/>
  <c r="BJ39" i="5"/>
  <c r="BK39" i="5"/>
  <c r="BL39" i="5"/>
  <c r="S41" i="5"/>
  <c r="BJ41" i="5"/>
  <c r="BM41" i="5" s="1"/>
  <c r="BK41" i="5"/>
  <c r="BL41" i="5"/>
  <c r="BJ42" i="5"/>
  <c r="BM42" i="5" s="1"/>
  <c r="BK42" i="5"/>
  <c r="BL42" i="5"/>
  <c r="A43" i="5"/>
  <c r="Q43" i="5"/>
  <c r="AR43" i="5"/>
  <c r="AS43" i="5" s="1"/>
  <c r="AT43" i="5" s="1"/>
  <c r="BJ43" i="5"/>
  <c r="BK43" i="5"/>
  <c r="BL43" i="5"/>
  <c r="R44" i="5"/>
  <c r="S44" i="5"/>
  <c r="T44" i="5"/>
  <c r="U44" i="5"/>
  <c r="V44" i="5"/>
  <c r="W44" i="5"/>
  <c r="X44" i="5"/>
  <c r="Y44" i="5"/>
  <c r="Z44" i="5"/>
  <c r="AA44" i="5"/>
  <c r="AB44" i="5"/>
  <c r="AC44" i="5"/>
  <c r="BJ44" i="5"/>
  <c r="BM44" i="5" s="1"/>
  <c r="BK44" i="5"/>
  <c r="BL44" i="5"/>
  <c r="O45" i="5"/>
  <c r="AG80" i="5" s="1"/>
  <c r="AD45" i="5"/>
  <c r="O46" i="5"/>
  <c r="AG81" i="5" s="1"/>
  <c r="AD46" i="5"/>
  <c r="O47" i="5"/>
  <c r="AG82" i="5" s="1"/>
  <c r="AD47" i="5"/>
  <c r="O48" i="5"/>
  <c r="AD48" i="5"/>
  <c r="O49" i="5"/>
  <c r="AG84" i="5" s="1"/>
  <c r="AD49" i="5"/>
  <c r="O50" i="5"/>
  <c r="AD50" i="5"/>
  <c r="O51" i="5"/>
  <c r="AD51" i="5"/>
  <c r="O52" i="5"/>
  <c r="AD52" i="5"/>
  <c r="O53" i="5"/>
  <c r="AG88" i="5" s="1"/>
  <c r="AD53" i="5"/>
  <c r="O54" i="5"/>
  <c r="AD54" i="5"/>
  <c r="O55" i="5"/>
  <c r="AG90" i="5" s="1"/>
  <c r="AD55" i="5"/>
  <c r="O56" i="5"/>
  <c r="AG91" i="5" s="1"/>
  <c r="AD56" i="5"/>
  <c r="O57" i="5"/>
  <c r="AD57" i="5"/>
  <c r="O58" i="5"/>
  <c r="AG93" i="5" s="1"/>
  <c r="AD58" i="5"/>
  <c r="O59" i="5"/>
  <c r="AD59" i="5"/>
  <c r="O60" i="5"/>
  <c r="AG95" i="5" s="1"/>
  <c r="AD60" i="5"/>
  <c r="O61" i="5"/>
  <c r="AG96" i="5" s="1"/>
  <c r="AD61" i="5"/>
  <c r="O62" i="5"/>
  <c r="AG97" i="5" s="1"/>
  <c r="AD62" i="5"/>
  <c r="O63" i="5"/>
  <c r="AG98" i="5" s="1"/>
  <c r="AD63" i="5"/>
  <c r="O64" i="5"/>
  <c r="AG99" i="5" s="1"/>
  <c r="AD64" i="5"/>
  <c r="O65" i="5"/>
  <c r="AG100" i="5" s="1"/>
  <c r="AD65" i="5"/>
  <c r="O66" i="5"/>
  <c r="AG101" i="5" s="1"/>
  <c r="AD66" i="5"/>
  <c r="O67" i="5"/>
  <c r="AD67" i="5"/>
  <c r="O68" i="5"/>
  <c r="AG103" i="5" s="1"/>
  <c r="AD68" i="5"/>
  <c r="B70" i="5"/>
  <c r="BJ81" i="5" s="1"/>
  <c r="C70" i="5"/>
  <c r="D70" i="5"/>
  <c r="BK81" i="5" s="1"/>
  <c r="E70" i="5"/>
  <c r="F70" i="5"/>
  <c r="G70" i="5"/>
  <c r="H70" i="5"/>
  <c r="I70" i="5"/>
  <c r="J70" i="5"/>
  <c r="K70" i="5"/>
  <c r="L70" i="5"/>
  <c r="M70" i="5"/>
  <c r="N70" i="5"/>
  <c r="R70" i="5"/>
  <c r="S70" i="5"/>
  <c r="T70" i="5"/>
  <c r="U70" i="5"/>
  <c r="V70" i="5"/>
  <c r="W70" i="5"/>
  <c r="X70" i="5"/>
  <c r="Y70" i="5"/>
  <c r="Z70" i="5"/>
  <c r="AA70" i="5"/>
  <c r="AB70" i="5"/>
  <c r="AC70" i="5"/>
  <c r="B71" i="5"/>
  <c r="C71" i="5"/>
  <c r="BK82" i="5" s="1"/>
  <c r="D71" i="5"/>
  <c r="E71" i="5"/>
  <c r="F71" i="5"/>
  <c r="G71" i="5"/>
  <c r="H71" i="5"/>
  <c r="I71" i="5"/>
  <c r="J71" i="5"/>
  <c r="K71" i="5"/>
  <c r="L71" i="5"/>
  <c r="M71" i="5"/>
  <c r="N71" i="5"/>
  <c r="O71" i="5"/>
  <c r="R71" i="5"/>
  <c r="S71" i="5"/>
  <c r="T71" i="5"/>
  <c r="U71" i="5"/>
  <c r="V71" i="5"/>
  <c r="W71" i="5"/>
  <c r="X71" i="5"/>
  <c r="Y71" i="5"/>
  <c r="Z71" i="5"/>
  <c r="AA71" i="5"/>
  <c r="AB71" i="5"/>
  <c r="AC71" i="5"/>
  <c r="B72" i="5"/>
  <c r="C72" i="5"/>
  <c r="D72" i="5"/>
  <c r="E72" i="5"/>
  <c r="BL83" i="5" s="1"/>
  <c r="F72" i="5"/>
  <c r="G72" i="5"/>
  <c r="H72" i="5"/>
  <c r="I72" i="5"/>
  <c r="J72" i="5"/>
  <c r="K72" i="5"/>
  <c r="L72" i="5"/>
  <c r="M72" i="5"/>
  <c r="N72" i="5"/>
  <c r="R72" i="5"/>
  <c r="S72" i="5"/>
  <c r="T72" i="5"/>
  <c r="U72" i="5"/>
  <c r="V72" i="5"/>
  <c r="W72" i="5"/>
  <c r="X72" i="5"/>
  <c r="Y72" i="5"/>
  <c r="Z72" i="5"/>
  <c r="AA72" i="5"/>
  <c r="AB72" i="5"/>
  <c r="AC72" i="5"/>
  <c r="B73" i="5"/>
  <c r="BJ84" i="5" s="1"/>
  <c r="C73" i="5"/>
  <c r="D73" i="5"/>
  <c r="E73" i="5"/>
  <c r="F73" i="5"/>
  <c r="G73" i="5"/>
  <c r="H73" i="5"/>
  <c r="I73" i="5"/>
  <c r="J73" i="5"/>
  <c r="BL84" i="5" s="1"/>
  <c r="K73" i="5"/>
  <c r="L73" i="5"/>
  <c r="M73" i="5"/>
  <c r="N73" i="5"/>
  <c r="R73" i="5"/>
  <c r="BA80" i="5" s="1"/>
  <c r="S73" i="5"/>
  <c r="T73" i="5"/>
  <c r="U73" i="5"/>
  <c r="V73" i="5"/>
  <c r="BA81" i="5" s="1"/>
  <c r="W73" i="5"/>
  <c r="X73" i="5"/>
  <c r="Y73" i="5"/>
  <c r="Z73" i="5"/>
  <c r="BA82" i="5" s="1"/>
  <c r="AA73" i="5"/>
  <c r="AB73" i="5"/>
  <c r="AC73" i="5"/>
  <c r="AD73" i="5"/>
  <c r="AX74" i="5"/>
  <c r="C76" i="5"/>
  <c r="S76" i="5"/>
  <c r="AH76" i="5"/>
  <c r="AS76" i="5"/>
  <c r="BB76" i="5"/>
  <c r="BJ76" i="5"/>
  <c r="A78" i="5"/>
  <c r="A148" i="5" s="1"/>
  <c r="Q78" i="5"/>
  <c r="AG78" i="5"/>
  <c r="AH78" i="5" s="1"/>
  <c r="AR78" i="5"/>
  <c r="AS78" i="5"/>
  <c r="AT78" i="5" s="1"/>
  <c r="BA78" i="5"/>
  <c r="BB78" i="5" s="1"/>
  <c r="R79" i="5"/>
  <c r="S79" i="5"/>
  <c r="T79" i="5"/>
  <c r="U79" i="5"/>
  <c r="V79" i="5"/>
  <c r="W79" i="5"/>
  <c r="X79" i="5"/>
  <c r="Y79" i="5"/>
  <c r="Z79" i="5"/>
  <c r="AA79" i="5"/>
  <c r="AB79" i="5"/>
  <c r="AC79" i="5"/>
  <c r="AR79" i="5"/>
  <c r="O80" i="5"/>
  <c r="AH10" i="5" s="1"/>
  <c r="AD80" i="5"/>
  <c r="AJ80" i="5"/>
  <c r="AK80" i="5"/>
  <c r="AL80" i="5"/>
  <c r="AM80" i="5"/>
  <c r="BD80" i="5"/>
  <c r="BE80" i="5"/>
  <c r="BF80" i="5"/>
  <c r="BG80" i="5"/>
  <c r="BI80" i="5"/>
  <c r="BI85" i="5" s="1"/>
  <c r="BI90" i="5" s="1"/>
  <c r="BI95" i="5" s="1"/>
  <c r="BI100" i="5" s="1"/>
  <c r="BI105" i="5" s="1"/>
  <c r="BI110" i="5" s="1"/>
  <c r="O81" i="5"/>
  <c r="AH11" i="5" s="1"/>
  <c r="AD81" i="5"/>
  <c r="AJ81" i="5"/>
  <c r="AK81" i="5"/>
  <c r="AL81" i="5"/>
  <c r="AM81" i="5"/>
  <c r="AZ81" i="5"/>
  <c r="BD81" i="5"/>
  <c r="BE81" i="5"/>
  <c r="BF81" i="5"/>
  <c r="BG81" i="5"/>
  <c r="BL81" i="5"/>
  <c r="O82" i="5"/>
  <c r="AH12" i="5" s="1"/>
  <c r="AD82" i="5"/>
  <c r="AJ82" i="5"/>
  <c r="AK82" i="5"/>
  <c r="AK108" i="5" s="1"/>
  <c r="AL82" i="5"/>
  <c r="AM82" i="5"/>
  <c r="AZ82" i="5"/>
  <c r="BD82" i="5"/>
  <c r="BE82" i="5"/>
  <c r="BF82" i="5"/>
  <c r="BG82" i="5"/>
  <c r="BJ82" i="5"/>
  <c r="O83" i="5"/>
  <c r="AH13" i="5" s="1"/>
  <c r="AD83" i="5"/>
  <c r="AG83" i="5"/>
  <c r="AJ83" i="5"/>
  <c r="AK83" i="5"/>
  <c r="AL83" i="5"/>
  <c r="AM83" i="5"/>
  <c r="AZ83" i="5"/>
  <c r="BA83" i="5"/>
  <c r="BD83" i="5"/>
  <c r="BE83" i="5"/>
  <c r="BE85" i="5" s="1"/>
  <c r="BF83" i="5"/>
  <c r="BG83" i="5"/>
  <c r="BG85" i="5" s="1"/>
  <c r="BJ83" i="5"/>
  <c r="BK83" i="5"/>
  <c r="O84" i="5"/>
  <c r="AH14" i="5" s="1"/>
  <c r="AD84" i="5"/>
  <c r="AJ84" i="5"/>
  <c r="AK84" i="5"/>
  <c r="AL84" i="5"/>
  <c r="AL108" i="5" s="1"/>
  <c r="AM84" i="5"/>
  <c r="BK84" i="5"/>
  <c r="O85" i="5"/>
  <c r="AH15" i="5" s="1"/>
  <c r="AD85" i="5"/>
  <c r="AG85" i="5"/>
  <c r="AJ85" i="5"/>
  <c r="AK85" i="5"/>
  <c r="AL85" i="5"/>
  <c r="AM85" i="5"/>
  <c r="BF85" i="5"/>
  <c r="O86" i="5"/>
  <c r="AH16" i="5" s="1"/>
  <c r="AD86" i="5"/>
  <c r="AG86" i="5"/>
  <c r="AJ86" i="5"/>
  <c r="AK86" i="5"/>
  <c r="AK107" i="5" s="1"/>
  <c r="AL86" i="5"/>
  <c r="AM86" i="5"/>
  <c r="O87" i="5"/>
  <c r="AH17" i="5" s="1"/>
  <c r="AD87" i="5"/>
  <c r="AD107" i="5" s="1"/>
  <c r="AJ87" i="5"/>
  <c r="AK87" i="5"/>
  <c r="AL87" i="5"/>
  <c r="AM87" i="5"/>
  <c r="O88" i="5"/>
  <c r="AH18" i="5" s="1"/>
  <c r="AD88" i="5"/>
  <c r="AD105" i="5" s="1"/>
  <c r="AJ88" i="5"/>
  <c r="AK88" i="5"/>
  <c r="AL88" i="5"/>
  <c r="AL107" i="5" s="1"/>
  <c r="AM88" i="5"/>
  <c r="O89" i="5"/>
  <c r="AH19" i="5" s="1"/>
  <c r="AD89" i="5"/>
  <c r="AG89" i="5"/>
  <c r="AJ89" i="5"/>
  <c r="AK89" i="5"/>
  <c r="AL89" i="5"/>
  <c r="AM89" i="5"/>
  <c r="O90" i="5"/>
  <c r="AH20" i="5" s="1"/>
  <c r="AD90" i="5"/>
  <c r="AJ90" i="5"/>
  <c r="AJ106" i="5" s="1"/>
  <c r="AK90" i="5"/>
  <c r="AL90" i="5"/>
  <c r="AM90" i="5"/>
  <c r="O91" i="5"/>
  <c r="AH21" i="5" s="1"/>
  <c r="AD91" i="5"/>
  <c r="AJ91" i="5"/>
  <c r="AK91" i="5"/>
  <c r="AL91" i="5"/>
  <c r="AM91" i="5"/>
  <c r="O92" i="5"/>
  <c r="AH22" i="5" s="1"/>
  <c r="AD92" i="5"/>
  <c r="AG92" i="5"/>
  <c r="AJ92" i="5"/>
  <c r="AK92" i="5"/>
  <c r="AL92" i="5"/>
  <c r="AM92" i="5"/>
  <c r="O93" i="5"/>
  <c r="AH23" i="5" s="1"/>
  <c r="AD93" i="5"/>
  <c r="AJ93" i="5"/>
  <c r="AK93" i="5"/>
  <c r="AL93" i="5"/>
  <c r="AM93" i="5"/>
  <c r="O94" i="5"/>
  <c r="AH24" i="5" s="1"/>
  <c r="AD94" i="5"/>
  <c r="AG94" i="5"/>
  <c r="AJ94" i="5"/>
  <c r="AK94" i="5"/>
  <c r="AL94" i="5"/>
  <c r="AM94" i="5"/>
  <c r="O95" i="5"/>
  <c r="AH25" i="5" s="1"/>
  <c r="AD95" i="5"/>
  <c r="AJ95" i="5"/>
  <c r="AK95" i="5"/>
  <c r="AL95" i="5"/>
  <c r="AM95" i="5"/>
  <c r="O96" i="5"/>
  <c r="AH26" i="5" s="1"/>
  <c r="AD96" i="5"/>
  <c r="AJ96" i="5"/>
  <c r="AK96" i="5"/>
  <c r="AL96" i="5"/>
  <c r="AM96" i="5"/>
  <c r="BJ96" i="5"/>
  <c r="BK96" i="5"/>
  <c r="BL96" i="5"/>
  <c r="O97" i="5"/>
  <c r="AH27" i="5" s="1"/>
  <c r="AD97" i="5"/>
  <c r="AJ97" i="5"/>
  <c r="AK97" i="5"/>
  <c r="AL97" i="5"/>
  <c r="AM97" i="5"/>
  <c r="BJ97" i="5"/>
  <c r="BK97" i="5"/>
  <c r="BL97" i="5"/>
  <c r="O98" i="5"/>
  <c r="AH28" i="5" s="1"/>
  <c r="AD98" i="5"/>
  <c r="AJ98" i="5"/>
  <c r="AK98" i="5"/>
  <c r="AL98" i="5"/>
  <c r="AM98" i="5"/>
  <c r="BJ98" i="5"/>
  <c r="BK98" i="5"/>
  <c r="BL98" i="5"/>
  <c r="O99" i="5"/>
  <c r="AH29" i="5" s="1"/>
  <c r="AD99" i="5"/>
  <c r="AJ99" i="5"/>
  <c r="AK99" i="5"/>
  <c r="AL99" i="5"/>
  <c r="AM99" i="5"/>
  <c r="BJ99" i="5"/>
  <c r="BM99" i="5" s="1"/>
  <c r="BK99" i="5"/>
  <c r="BL99" i="5"/>
  <c r="O100" i="5"/>
  <c r="AH30" i="5" s="1"/>
  <c r="AD100" i="5"/>
  <c r="AJ100" i="5"/>
  <c r="AK100" i="5"/>
  <c r="AL100" i="5"/>
  <c r="AM100" i="5"/>
  <c r="O101" i="5"/>
  <c r="AH31" i="5" s="1"/>
  <c r="AD101" i="5"/>
  <c r="AJ101" i="5"/>
  <c r="AK101" i="5"/>
  <c r="AL101" i="5"/>
  <c r="AM101" i="5"/>
  <c r="BJ101" i="5"/>
  <c r="BK101" i="5"/>
  <c r="BL101" i="5"/>
  <c r="O102" i="5"/>
  <c r="AH32" i="5" s="1"/>
  <c r="AD102" i="5"/>
  <c r="AG102" i="5"/>
  <c r="AJ102" i="5"/>
  <c r="AK102" i="5"/>
  <c r="AL102" i="5"/>
  <c r="AM102" i="5"/>
  <c r="BJ102" i="5"/>
  <c r="BK102" i="5"/>
  <c r="BL102" i="5"/>
  <c r="O103" i="5"/>
  <c r="AH33" i="5" s="1"/>
  <c r="AD103" i="5"/>
  <c r="AJ103" i="5"/>
  <c r="AK103" i="5"/>
  <c r="AL103" i="5"/>
  <c r="AM103" i="5"/>
  <c r="BJ103" i="5"/>
  <c r="BK103" i="5"/>
  <c r="BL103" i="5"/>
  <c r="BJ104" i="5"/>
  <c r="BK104" i="5"/>
  <c r="BL104" i="5"/>
  <c r="B105" i="5"/>
  <c r="BJ16" i="5" s="1"/>
  <c r="C105" i="5"/>
  <c r="D105" i="5"/>
  <c r="E105" i="5"/>
  <c r="F105" i="5"/>
  <c r="G105" i="5"/>
  <c r="H105" i="5"/>
  <c r="I105" i="5"/>
  <c r="J105" i="5"/>
  <c r="K105" i="5"/>
  <c r="L105" i="5"/>
  <c r="M105" i="5"/>
  <c r="N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B106" i="5"/>
  <c r="BJ17" i="5" s="1"/>
  <c r="C106" i="5"/>
  <c r="D106" i="5"/>
  <c r="E106" i="5"/>
  <c r="F106" i="5"/>
  <c r="G106" i="5"/>
  <c r="H106" i="5"/>
  <c r="I106" i="5"/>
  <c r="J106" i="5"/>
  <c r="K106" i="5"/>
  <c r="L106" i="5"/>
  <c r="M106" i="5"/>
  <c r="N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K106" i="5"/>
  <c r="BJ106" i="5"/>
  <c r="BK106" i="5"/>
  <c r="BL106" i="5"/>
  <c r="B107" i="5"/>
  <c r="BJ18" i="5" s="1"/>
  <c r="C107" i="5"/>
  <c r="D107" i="5"/>
  <c r="E107" i="5"/>
  <c r="F107" i="5"/>
  <c r="G107" i="5"/>
  <c r="H107" i="5"/>
  <c r="I107" i="5"/>
  <c r="J107" i="5"/>
  <c r="K107" i="5"/>
  <c r="L107" i="5"/>
  <c r="M107" i="5"/>
  <c r="N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J107" i="5"/>
  <c r="BJ107" i="5"/>
  <c r="BK107" i="5"/>
  <c r="BL107" i="5"/>
  <c r="B108" i="5"/>
  <c r="BJ19" i="5" s="1"/>
  <c r="C108" i="5"/>
  <c r="D108" i="5"/>
  <c r="E108" i="5"/>
  <c r="F108" i="5"/>
  <c r="G108" i="5"/>
  <c r="H108" i="5"/>
  <c r="I108" i="5"/>
  <c r="J108" i="5"/>
  <c r="K108" i="5"/>
  <c r="L108" i="5"/>
  <c r="M108" i="5"/>
  <c r="N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M108" i="5"/>
  <c r="BJ108" i="5"/>
  <c r="BK108" i="5"/>
  <c r="BL108" i="5"/>
  <c r="AX109" i="5"/>
  <c r="BJ109" i="5"/>
  <c r="BK109" i="5"/>
  <c r="BL109" i="5"/>
  <c r="BM109" i="5"/>
  <c r="C111" i="5"/>
  <c r="S111" i="5"/>
  <c r="BJ111" i="5"/>
  <c r="BK111" i="5"/>
  <c r="BL111" i="5"/>
  <c r="BJ112" i="5"/>
  <c r="BK112" i="5"/>
  <c r="BL112" i="5"/>
  <c r="A113" i="5"/>
  <c r="Q113" i="5"/>
  <c r="AR113" i="5"/>
  <c r="AS113" i="5" s="1"/>
  <c r="BJ113" i="5"/>
  <c r="BM113" i="5" s="1"/>
  <c r="BK113" i="5"/>
  <c r="BL113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BJ114" i="5"/>
  <c r="BK114" i="5"/>
  <c r="BL114" i="5"/>
  <c r="O115" i="5"/>
  <c r="AH80" i="5" s="1"/>
  <c r="AD115" i="5"/>
  <c r="AD143" i="5" s="1"/>
  <c r="O116" i="5"/>
  <c r="AH81" i="5" s="1"/>
  <c r="AD116" i="5"/>
  <c r="O117" i="5"/>
  <c r="AH82" i="5" s="1"/>
  <c r="AD117" i="5"/>
  <c r="O118" i="5"/>
  <c r="AH83" i="5" s="1"/>
  <c r="AD118" i="5"/>
  <c r="O119" i="5"/>
  <c r="AH84" i="5" s="1"/>
  <c r="AD119" i="5"/>
  <c r="O120" i="5"/>
  <c r="AH85" i="5" s="1"/>
  <c r="AD120" i="5"/>
  <c r="O121" i="5"/>
  <c r="AH86" i="5" s="1"/>
  <c r="AD121" i="5"/>
  <c r="AD141" i="5" s="1"/>
  <c r="O122" i="5"/>
  <c r="AH87" i="5" s="1"/>
  <c r="AD122" i="5"/>
  <c r="O123" i="5"/>
  <c r="AH88" i="5" s="1"/>
  <c r="AD123" i="5"/>
  <c r="O124" i="5"/>
  <c r="AH89" i="5" s="1"/>
  <c r="AD124" i="5"/>
  <c r="O125" i="5"/>
  <c r="AH90" i="5" s="1"/>
  <c r="AD125" i="5"/>
  <c r="O126" i="5"/>
  <c r="AH91" i="5" s="1"/>
  <c r="AD126" i="5"/>
  <c r="O127" i="5"/>
  <c r="AH92" i="5" s="1"/>
  <c r="AD127" i="5"/>
  <c r="O128" i="5"/>
  <c r="AH93" i="5" s="1"/>
  <c r="AD128" i="5"/>
  <c r="O129" i="5"/>
  <c r="AH94" i="5" s="1"/>
  <c r="AD129" i="5"/>
  <c r="O130" i="5"/>
  <c r="AH95" i="5" s="1"/>
  <c r="AD130" i="5"/>
  <c r="O131" i="5"/>
  <c r="AH96" i="5" s="1"/>
  <c r="AD131" i="5"/>
  <c r="O132" i="5"/>
  <c r="AH97" i="5" s="1"/>
  <c r="AD132" i="5"/>
  <c r="O133" i="5"/>
  <c r="AH98" i="5" s="1"/>
  <c r="AD133" i="5"/>
  <c r="O134" i="5"/>
  <c r="AH99" i="5" s="1"/>
  <c r="AD134" i="5"/>
  <c r="O135" i="5"/>
  <c r="AH100" i="5" s="1"/>
  <c r="AD135" i="5"/>
  <c r="O136" i="5"/>
  <c r="AH101" i="5" s="1"/>
  <c r="AD136" i="5"/>
  <c r="O137" i="5"/>
  <c r="AH102" i="5" s="1"/>
  <c r="AD137" i="5"/>
  <c r="O138" i="5"/>
  <c r="AH103" i="5" s="1"/>
  <c r="AD138" i="5"/>
  <c r="B140" i="5"/>
  <c r="BJ86" i="5" s="1"/>
  <c r="C140" i="5"/>
  <c r="D140" i="5"/>
  <c r="E140" i="5"/>
  <c r="F140" i="5"/>
  <c r="G140" i="5"/>
  <c r="H140" i="5"/>
  <c r="I140" i="5"/>
  <c r="J140" i="5"/>
  <c r="K140" i="5"/>
  <c r="L140" i="5"/>
  <c r="M140" i="5"/>
  <c r="N140" i="5"/>
  <c r="R140" i="5"/>
  <c r="S140" i="5"/>
  <c r="T140" i="5"/>
  <c r="U140" i="5"/>
  <c r="V140" i="5"/>
  <c r="W140" i="5"/>
  <c r="X140" i="5"/>
  <c r="Y140" i="5"/>
  <c r="Z140" i="5"/>
  <c r="AA140" i="5"/>
  <c r="AB140" i="5"/>
  <c r="AC140" i="5"/>
  <c r="AD140" i="5"/>
  <c r="B141" i="5"/>
  <c r="BJ87" i="5" s="1"/>
  <c r="C141" i="5"/>
  <c r="D141" i="5"/>
  <c r="E141" i="5"/>
  <c r="F141" i="5"/>
  <c r="G141" i="5"/>
  <c r="H141" i="5"/>
  <c r="I141" i="5"/>
  <c r="J141" i="5"/>
  <c r="K141" i="5"/>
  <c r="L141" i="5"/>
  <c r="M141" i="5"/>
  <c r="N141" i="5"/>
  <c r="R141" i="5"/>
  <c r="S141" i="5"/>
  <c r="T141" i="5"/>
  <c r="U141" i="5"/>
  <c r="V141" i="5"/>
  <c r="W141" i="5"/>
  <c r="X141" i="5"/>
  <c r="Y141" i="5"/>
  <c r="Z141" i="5"/>
  <c r="AA141" i="5"/>
  <c r="AB141" i="5"/>
  <c r="AC141" i="5"/>
  <c r="B142" i="5"/>
  <c r="BJ88" i="5" s="1"/>
  <c r="C142" i="5"/>
  <c r="D142" i="5"/>
  <c r="E142" i="5"/>
  <c r="F142" i="5"/>
  <c r="G142" i="5"/>
  <c r="H142" i="5"/>
  <c r="I142" i="5"/>
  <c r="J142" i="5"/>
  <c r="K142" i="5"/>
  <c r="L142" i="5"/>
  <c r="M142" i="5"/>
  <c r="N142" i="5"/>
  <c r="R142" i="5"/>
  <c r="S142" i="5"/>
  <c r="T142" i="5"/>
  <c r="U142" i="5"/>
  <c r="V142" i="5"/>
  <c r="W142" i="5"/>
  <c r="X142" i="5"/>
  <c r="Y142" i="5"/>
  <c r="Z142" i="5"/>
  <c r="AA142" i="5"/>
  <c r="AB142" i="5"/>
  <c r="AC142" i="5"/>
  <c r="AD142" i="5"/>
  <c r="B143" i="5"/>
  <c r="BJ89" i="5" s="1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R143" i="5"/>
  <c r="S143" i="5"/>
  <c r="T143" i="5"/>
  <c r="U143" i="5"/>
  <c r="V143" i="5"/>
  <c r="W143" i="5"/>
  <c r="X143" i="5"/>
  <c r="Y143" i="5"/>
  <c r="Z143" i="5"/>
  <c r="AA143" i="5"/>
  <c r="AB143" i="5"/>
  <c r="AC143" i="5"/>
  <c r="AX144" i="5"/>
  <c r="C146" i="5"/>
  <c r="S146" i="5"/>
  <c r="Q148" i="5"/>
  <c r="R149" i="5"/>
  <c r="S149" i="5"/>
  <c r="T149" i="5"/>
  <c r="U149" i="5"/>
  <c r="V149" i="5"/>
  <c r="W149" i="5"/>
  <c r="X149" i="5"/>
  <c r="Y149" i="5"/>
  <c r="Z149" i="5"/>
  <c r="AA149" i="5"/>
  <c r="AB149" i="5"/>
  <c r="AC149" i="5"/>
  <c r="O150" i="5"/>
  <c r="AI10" i="5" s="1"/>
  <c r="AD150" i="5"/>
  <c r="O151" i="5"/>
  <c r="AI11" i="5" s="1"/>
  <c r="AD151" i="5"/>
  <c r="O152" i="5"/>
  <c r="AI12" i="5" s="1"/>
  <c r="AD152" i="5"/>
  <c r="O153" i="5"/>
  <c r="AI13" i="5" s="1"/>
  <c r="AD153" i="5"/>
  <c r="O154" i="5"/>
  <c r="AI14" i="5" s="1"/>
  <c r="AD154" i="5"/>
  <c r="O155" i="5"/>
  <c r="AI15" i="5" s="1"/>
  <c r="AD155" i="5"/>
  <c r="O156" i="5"/>
  <c r="AI16" i="5" s="1"/>
  <c r="AD156" i="5"/>
  <c r="O157" i="5"/>
  <c r="AI17" i="5" s="1"/>
  <c r="AD157" i="5"/>
  <c r="O158" i="5"/>
  <c r="AI18" i="5" s="1"/>
  <c r="AD158" i="5"/>
  <c r="O159" i="5"/>
  <c r="AI19" i="5" s="1"/>
  <c r="AD159" i="5"/>
  <c r="O160" i="5"/>
  <c r="AI20" i="5" s="1"/>
  <c r="AD160" i="5"/>
  <c r="O161" i="5"/>
  <c r="AI21" i="5" s="1"/>
  <c r="AD161" i="5"/>
  <c r="O162" i="5"/>
  <c r="AI22" i="5" s="1"/>
  <c r="AD162" i="5"/>
  <c r="O163" i="5"/>
  <c r="AI23" i="5" s="1"/>
  <c r="AD163" i="5"/>
  <c r="O164" i="5"/>
  <c r="AI24" i="5" s="1"/>
  <c r="AD164" i="5"/>
  <c r="O165" i="5"/>
  <c r="AI25" i="5" s="1"/>
  <c r="AD165" i="5"/>
  <c r="O166" i="5"/>
  <c r="AI26" i="5" s="1"/>
  <c r="AD166" i="5"/>
  <c r="O167" i="5"/>
  <c r="AI27" i="5" s="1"/>
  <c r="AD167" i="5"/>
  <c r="O168" i="5"/>
  <c r="AI28" i="5" s="1"/>
  <c r="AD168" i="5"/>
  <c r="O169" i="5"/>
  <c r="AI29" i="5" s="1"/>
  <c r="AD169" i="5"/>
  <c r="O170" i="5"/>
  <c r="AI30" i="5" s="1"/>
  <c r="AD170" i="5"/>
  <c r="O171" i="5"/>
  <c r="AI31" i="5" s="1"/>
  <c r="AD171" i="5"/>
  <c r="O172" i="5"/>
  <c r="AI32" i="5" s="1"/>
  <c r="AD172" i="5"/>
  <c r="O173" i="5"/>
  <c r="AI33" i="5" s="1"/>
  <c r="AD173" i="5"/>
  <c r="AD178" i="5" s="1"/>
  <c r="B175" i="5"/>
  <c r="BJ21" i="5" s="1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R175" i="5"/>
  <c r="S175" i="5"/>
  <c r="T175" i="5"/>
  <c r="U175" i="5"/>
  <c r="V175" i="5"/>
  <c r="W175" i="5"/>
  <c r="X175" i="5"/>
  <c r="Y175" i="5"/>
  <c r="Z175" i="5"/>
  <c r="AA175" i="5"/>
  <c r="AB175" i="5"/>
  <c r="AC175" i="5"/>
  <c r="B176" i="5"/>
  <c r="BJ22" i="5" s="1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R176" i="5"/>
  <c r="S176" i="5"/>
  <c r="T176" i="5"/>
  <c r="U176" i="5"/>
  <c r="V176" i="5"/>
  <c r="W176" i="5"/>
  <c r="X176" i="5"/>
  <c r="Y176" i="5"/>
  <c r="Z176" i="5"/>
  <c r="AA176" i="5"/>
  <c r="AB176" i="5"/>
  <c r="AC176" i="5"/>
  <c r="B177" i="5"/>
  <c r="BJ23" i="5" s="1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R177" i="5"/>
  <c r="S177" i="5"/>
  <c r="T177" i="5"/>
  <c r="U177" i="5"/>
  <c r="V177" i="5"/>
  <c r="W177" i="5"/>
  <c r="X177" i="5"/>
  <c r="Y177" i="5"/>
  <c r="Z177" i="5"/>
  <c r="AA177" i="5"/>
  <c r="AB177" i="5"/>
  <c r="AC177" i="5"/>
  <c r="B178" i="5"/>
  <c r="BJ24" i="5" s="1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R178" i="5"/>
  <c r="S178" i="5"/>
  <c r="T178" i="5"/>
  <c r="U178" i="5"/>
  <c r="V178" i="5"/>
  <c r="W178" i="5"/>
  <c r="X178" i="5"/>
  <c r="Y178" i="5"/>
  <c r="Z178" i="5"/>
  <c r="AA178" i="5"/>
  <c r="AB178" i="5"/>
  <c r="AC178" i="5"/>
  <c r="C181" i="5"/>
  <c r="S181" i="5"/>
  <c r="A183" i="5"/>
  <c r="Q183" i="5"/>
  <c r="R184" i="5"/>
  <c r="S184" i="5"/>
  <c r="T184" i="5"/>
  <c r="U184" i="5"/>
  <c r="V184" i="5"/>
  <c r="W184" i="5"/>
  <c r="X184" i="5"/>
  <c r="Y184" i="5"/>
  <c r="Z184" i="5"/>
  <c r="AA184" i="5"/>
  <c r="AB184" i="5"/>
  <c r="AC184" i="5"/>
  <c r="O185" i="5"/>
  <c r="AI80" i="5" s="1"/>
  <c r="AD185" i="5"/>
  <c r="O186" i="5"/>
  <c r="AI81" i="5" s="1"/>
  <c r="AD186" i="5"/>
  <c r="O187" i="5"/>
  <c r="AI82" i="5" s="1"/>
  <c r="AD187" i="5"/>
  <c r="O188" i="5"/>
  <c r="AI83" i="5" s="1"/>
  <c r="AD188" i="5"/>
  <c r="O189" i="5"/>
  <c r="AI84" i="5" s="1"/>
  <c r="AD189" i="5"/>
  <c r="O190" i="5"/>
  <c r="AI85" i="5" s="1"/>
  <c r="AD190" i="5"/>
  <c r="O191" i="5"/>
  <c r="AI86" i="5" s="1"/>
  <c r="AD191" i="5"/>
  <c r="O192" i="5"/>
  <c r="AI87" i="5" s="1"/>
  <c r="AD192" i="5"/>
  <c r="O193" i="5"/>
  <c r="AI88" i="5" s="1"/>
  <c r="AD193" i="5"/>
  <c r="O194" i="5"/>
  <c r="AI89" i="5" s="1"/>
  <c r="AD194" i="5"/>
  <c r="O195" i="5"/>
  <c r="AI90" i="5" s="1"/>
  <c r="AD195" i="5"/>
  <c r="O196" i="5"/>
  <c r="AI91" i="5" s="1"/>
  <c r="AD196" i="5"/>
  <c r="O197" i="5"/>
  <c r="AI92" i="5" s="1"/>
  <c r="AD197" i="5"/>
  <c r="O198" i="5"/>
  <c r="AI93" i="5" s="1"/>
  <c r="AD198" i="5"/>
  <c r="O199" i="5"/>
  <c r="AI94" i="5" s="1"/>
  <c r="AD199" i="5"/>
  <c r="O200" i="5"/>
  <c r="AI95" i="5" s="1"/>
  <c r="AD200" i="5"/>
  <c r="O201" i="5"/>
  <c r="AI96" i="5" s="1"/>
  <c r="AD201" i="5"/>
  <c r="O202" i="5"/>
  <c r="AI97" i="5" s="1"/>
  <c r="AD202" i="5"/>
  <c r="O203" i="5"/>
  <c r="AI98" i="5" s="1"/>
  <c r="AD203" i="5"/>
  <c r="O204" i="5"/>
  <c r="AI99" i="5" s="1"/>
  <c r="AD204" i="5"/>
  <c r="O205" i="5"/>
  <c r="AI100" i="5" s="1"/>
  <c r="AD205" i="5"/>
  <c r="O206" i="5"/>
  <c r="AI101" i="5" s="1"/>
  <c r="AD206" i="5"/>
  <c r="O207" i="5"/>
  <c r="AI102" i="5" s="1"/>
  <c r="AD207" i="5"/>
  <c r="O208" i="5"/>
  <c r="AI103" i="5" s="1"/>
  <c r="AD208" i="5"/>
  <c r="B210" i="5"/>
  <c r="BJ91" i="5" s="1"/>
  <c r="C210" i="5"/>
  <c r="D210" i="5"/>
  <c r="E210" i="5"/>
  <c r="F210" i="5"/>
  <c r="G210" i="5"/>
  <c r="H210" i="5"/>
  <c r="I210" i="5"/>
  <c r="J210" i="5"/>
  <c r="K210" i="5"/>
  <c r="L210" i="5"/>
  <c r="M210" i="5"/>
  <c r="N210" i="5"/>
  <c r="R210" i="5"/>
  <c r="S210" i="5"/>
  <c r="T210" i="5"/>
  <c r="U210" i="5"/>
  <c r="V210" i="5"/>
  <c r="W210" i="5"/>
  <c r="X210" i="5"/>
  <c r="Y210" i="5"/>
  <c r="Z210" i="5"/>
  <c r="AA210" i="5"/>
  <c r="AB210" i="5"/>
  <c r="AC210" i="5"/>
  <c r="B211" i="5"/>
  <c r="BJ92" i="5" s="1"/>
  <c r="C211" i="5"/>
  <c r="D211" i="5"/>
  <c r="E211" i="5"/>
  <c r="F211" i="5"/>
  <c r="G211" i="5"/>
  <c r="H211" i="5"/>
  <c r="I211" i="5"/>
  <c r="J211" i="5"/>
  <c r="K211" i="5"/>
  <c r="L211" i="5"/>
  <c r="M211" i="5"/>
  <c r="N211" i="5"/>
  <c r="R211" i="5"/>
  <c r="S211" i="5"/>
  <c r="T211" i="5"/>
  <c r="U211" i="5"/>
  <c r="V211" i="5"/>
  <c r="W211" i="5"/>
  <c r="X211" i="5"/>
  <c r="Y211" i="5"/>
  <c r="Z211" i="5"/>
  <c r="AA211" i="5"/>
  <c r="AB211" i="5"/>
  <c r="AC211" i="5"/>
  <c r="B212" i="5"/>
  <c r="BJ93" i="5" s="1"/>
  <c r="C212" i="5"/>
  <c r="D212" i="5"/>
  <c r="E212" i="5"/>
  <c r="F212" i="5"/>
  <c r="G212" i="5"/>
  <c r="H212" i="5"/>
  <c r="I212" i="5"/>
  <c r="J212" i="5"/>
  <c r="K212" i="5"/>
  <c r="L212" i="5"/>
  <c r="M212" i="5"/>
  <c r="N212" i="5"/>
  <c r="R212" i="5"/>
  <c r="S212" i="5"/>
  <c r="T212" i="5"/>
  <c r="U212" i="5"/>
  <c r="V212" i="5"/>
  <c r="W212" i="5"/>
  <c r="X212" i="5"/>
  <c r="Y212" i="5"/>
  <c r="Z212" i="5"/>
  <c r="AA212" i="5"/>
  <c r="AB212" i="5"/>
  <c r="AC212" i="5"/>
  <c r="B213" i="5"/>
  <c r="BJ94" i="5" s="1"/>
  <c r="C213" i="5"/>
  <c r="D213" i="5"/>
  <c r="E213" i="5"/>
  <c r="F213" i="5"/>
  <c r="G213" i="5"/>
  <c r="H213" i="5"/>
  <c r="I213" i="5"/>
  <c r="J213" i="5"/>
  <c r="K213" i="5"/>
  <c r="L213" i="5"/>
  <c r="M213" i="5"/>
  <c r="N213" i="5"/>
  <c r="R213" i="5"/>
  <c r="S213" i="5"/>
  <c r="T213" i="5"/>
  <c r="U213" i="5"/>
  <c r="V213" i="5"/>
  <c r="W213" i="5"/>
  <c r="X213" i="5"/>
  <c r="Y213" i="5"/>
  <c r="Z213" i="5"/>
  <c r="AA213" i="5"/>
  <c r="AB213" i="5"/>
  <c r="AC213" i="5"/>
  <c r="Q1" i="4"/>
  <c r="AF1" i="4"/>
  <c r="AQ1" i="4"/>
  <c r="AZ1" i="4"/>
  <c r="BI1" i="4"/>
  <c r="S6" i="4"/>
  <c r="AH6" i="4"/>
  <c r="AS6" i="4"/>
  <c r="BB6" i="4"/>
  <c r="BJ6" i="4"/>
  <c r="Q8" i="4"/>
  <c r="AG8" i="4"/>
  <c r="AH8" i="4" s="1"/>
  <c r="AI8" i="4" s="1"/>
  <c r="AR8" i="4"/>
  <c r="AS8" i="4" s="1"/>
  <c r="BA8" i="4"/>
  <c r="BB8" i="4" s="1"/>
  <c r="BC8" i="4" s="1"/>
  <c r="O10" i="4"/>
  <c r="AD10" i="4"/>
  <c r="AG10" i="4"/>
  <c r="AJ10" i="4"/>
  <c r="AJ38" i="4" s="1"/>
  <c r="AK10" i="4"/>
  <c r="AL10" i="4"/>
  <c r="AM10" i="4"/>
  <c r="AM38" i="4" s="1"/>
  <c r="AZ10" i="4"/>
  <c r="BD10" i="4"/>
  <c r="BE10" i="4"/>
  <c r="BF10" i="4"/>
  <c r="BG10" i="4"/>
  <c r="BG15" i="4" s="1"/>
  <c r="BI10" i="4"/>
  <c r="BI15" i="4" s="1"/>
  <c r="BI20" i="4" s="1"/>
  <c r="O11" i="4"/>
  <c r="AD11" i="4"/>
  <c r="AD38" i="4" s="1"/>
  <c r="AG11" i="4"/>
  <c r="AJ11" i="4"/>
  <c r="AK11" i="4"/>
  <c r="AL11" i="4"/>
  <c r="AM11" i="4"/>
  <c r="AZ11" i="4"/>
  <c r="BD11" i="4"/>
  <c r="BE11" i="4"/>
  <c r="BE15" i="4" s="1"/>
  <c r="BF11" i="4"/>
  <c r="BG11" i="4"/>
  <c r="O12" i="4"/>
  <c r="AD12" i="4"/>
  <c r="AG12" i="4"/>
  <c r="AJ12" i="4"/>
  <c r="AK12" i="4"/>
  <c r="AL12" i="4"/>
  <c r="AM12" i="4"/>
  <c r="AZ12" i="4"/>
  <c r="BD12" i="4"/>
  <c r="BE12" i="4"/>
  <c r="BF12" i="4"/>
  <c r="BG12" i="4"/>
  <c r="O13" i="4"/>
  <c r="AD13" i="4"/>
  <c r="AG13" i="4"/>
  <c r="AJ13" i="4"/>
  <c r="AK13" i="4"/>
  <c r="AL13" i="4"/>
  <c r="AM13" i="4"/>
  <c r="AZ13" i="4"/>
  <c r="BD13" i="4"/>
  <c r="BE13" i="4"/>
  <c r="BF13" i="4"/>
  <c r="BG13" i="4"/>
  <c r="O14" i="4"/>
  <c r="AD14" i="4"/>
  <c r="AG14" i="4"/>
  <c r="AJ14" i="4"/>
  <c r="AK14" i="4"/>
  <c r="AL14" i="4"/>
  <c r="AM14" i="4"/>
  <c r="O15" i="4"/>
  <c r="AD15" i="4"/>
  <c r="AG15" i="4"/>
  <c r="AJ15" i="4"/>
  <c r="AK15" i="4"/>
  <c r="AL15" i="4"/>
  <c r="AM15" i="4"/>
  <c r="O16" i="4"/>
  <c r="AD16" i="4"/>
  <c r="AG16" i="4"/>
  <c r="AG37" i="4" s="1"/>
  <c r="AJ16" i="4"/>
  <c r="AK16" i="4"/>
  <c r="AL16" i="4"/>
  <c r="AM16" i="4"/>
  <c r="O17" i="4"/>
  <c r="AG17" i="4" s="1"/>
  <c r="AD17" i="4"/>
  <c r="AJ17" i="4"/>
  <c r="AK17" i="4"/>
  <c r="AK35" i="4" s="1"/>
  <c r="AL17" i="4"/>
  <c r="AM17" i="4"/>
  <c r="O18" i="4"/>
  <c r="AG18" i="4" s="1"/>
  <c r="AD18" i="4"/>
  <c r="AD36" i="4" s="1"/>
  <c r="AJ18" i="4"/>
  <c r="AJ36" i="4" s="1"/>
  <c r="AK18" i="4"/>
  <c r="AL18" i="4"/>
  <c r="AL37" i="4" s="1"/>
  <c r="AM18" i="4"/>
  <c r="O19" i="4"/>
  <c r="AG19" i="4" s="1"/>
  <c r="AD19" i="4"/>
  <c r="AJ19" i="4"/>
  <c r="AK19" i="4"/>
  <c r="AK36" i="4" s="1"/>
  <c r="AL19" i="4"/>
  <c r="AM19" i="4"/>
  <c r="O20" i="4"/>
  <c r="AD20" i="4"/>
  <c r="AD37" i="4" s="1"/>
  <c r="AG20" i="4"/>
  <c r="AJ20" i="4"/>
  <c r="AK20" i="4"/>
  <c r="AL20" i="4"/>
  <c r="AL35" i="4" s="1"/>
  <c r="AM20" i="4"/>
  <c r="O21" i="4"/>
  <c r="AD21" i="4"/>
  <c r="AG21" i="4"/>
  <c r="AJ21" i="4"/>
  <c r="AK21" i="4"/>
  <c r="AL21" i="4"/>
  <c r="AM21" i="4"/>
  <c r="AM37" i="4" s="1"/>
  <c r="O22" i="4"/>
  <c r="AG22" i="4" s="1"/>
  <c r="AD22" i="4"/>
  <c r="AJ22" i="4"/>
  <c r="AK22" i="4"/>
  <c r="AL22" i="4"/>
  <c r="AM22" i="4"/>
  <c r="O23" i="4"/>
  <c r="AG23" i="4" s="1"/>
  <c r="AD23" i="4"/>
  <c r="AJ23" i="4"/>
  <c r="AK23" i="4"/>
  <c r="AL23" i="4"/>
  <c r="AM23" i="4"/>
  <c r="O24" i="4"/>
  <c r="AD24" i="4"/>
  <c r="AG24" i="4"/>
  <c r="AJ24" i="4"/>
  <c r="AK24" i="4"/>
  <c r="AL24" i="4"/>
  <c r="AM24" i="4"/>
  <c r="O25" i="4"/>
  <c r="AD25" i="4"/>
  <c r="AG25" i="4"/>
  <c r="AJ25" i="4"/>
  <c r="AK25" i="4"/>
  <c r="AL25" i="4"/>
  <c r="AM25" i="4"/>
  <c r="BI25" i="4"/>
  <c r="O26" i="4"/>
  <c r="AD26" i="4"/>
  <c r="AG26" i="4"/>
  <c r="AJ26" i="4"/>
  <c r="AK26" i="4"/>
  <c r="AL26" i="4"/>
  <c r="AM26" i="4"/>
  <c r="BJ26" i="4"/>
  <c r="BK26" i="4"/>
  <c r="BL26" i="4"/>
  <c r="O27" i="4"/>
  <c r="AG27" i="4" s="1"/>
  <c r="AD27" i="4"/>
  <c r="AJ27" i="4"/>
  <c r="AK27" i="4"/>
  <c r="AL27" i="4"/>
  <c r="AM27" i="4"/>
  <c r="BJ27" i="4"/>
  <c r="BK27" i="4"/>
  <c r="BL27" i="4"/>
  <c r="O28" i="4"/>
  <c r="AD28" i="4"/>
  <c r="AG28" i="4"/>
  <c r="AJ28" i="4"/>
  <c r="AK28" i="4"/>
  <c r="AL28" i="4"/>
  <c r="AM28" i="4"/>
  <c r="BJ28" i="4"/>
  <c r="BM28" i="4" s="1"/>
  <c r="BK28" i="4"/>
  <c r="BL28" i="4"/>
  <c r="O29" i="4"/>
  <c r="AG29" i="4" s="1"/>
  <c r="AD29" i="4"/>
  <c r="AJ29" i="4"/>
  <c r="AK29" i="4"/>
  <c r="AL29" i="4"/>
  <c r="AM29" i="4"/>
  <c r="BJ29" i="4"/>
  <c r="BK29" i="4"/>
  <c r="BL29" i="4"/>
  <c r="O30" i="4"/>
  <c r="AD30" i="4"/>
  <c r="AG30" i="4"/>
  <c r="AJ30" i="4"/>
  <c r="AK30" i="4"/>
  <c r="AL30" i="4"/>
  <c r="AM30" i="4"/>
  <c r="BI30" i="4"/>
  <c r="BI35" i="4" s="1"/>
  <c r="BI40" i="4" s="1"/>
  <c r="O31" i="4"/>
  <c r="AD31" i="4"/>
  <c r="AG31" i="4"/>
  <c r="AJ31" i="4"/>
  <c r="AK31" i="4"/>
  <c r="AL31" i="4"/>
  <c r="AM31" i="4"/>
  <c r="BJ31" i="4"/>
  <c r="BK31" i="4"/>
  <c r="BL31" i="4"/>
  <c r="O32" i="4"/>
  <c r="AG32" i="4" s="1"/>
  <c r="AD32" i="4"/>
  <c r="AJ32" i="4"/>
  <c r="AK32" i="4"/>
  <c r="AL32" i="4"/>
  <c r="AM32" i="4"/>
  <c r="BJ32" i="4"/>
  <c r="BK32" i="4"/>
  <c r="BL32" i="4"/>
  <c r="O33" i="4"/>
  <c r="AD33" i="4"/>
  <c r="AG33" i="4"/>
  <c r="AJ33" i="4"/>
  <c r="AK33" i="4"/>
  <c r="AL33" i="4"/>
  <c r="AM33" i="4"/>
  <c r="BJ33" i="4"/>
  <c r="BM33" i="4" s="1"/>
  <c r="BK33" i="4"/>
  <c r="BL33" i="4"/>
  <c r="BJ34" i="4"/>
  <c r="BM34" i="4" s="1"/>
  <c r="BK34" i="4"/>
  <c r="BL34" i="4"/>
  <c r="B35" i="4"/>
  <c r="BJ11" i="4" s="1"/>
  <c r="C35" i="4"/>
  <c r="D35" i="4"/>
  <c r="E35" i="4"/>
  <c r="F35" i="4"/>
  <c r="G35" i="4"/>
  <c r="H35" i="4"/>
  <c r="I35" i="4"/>
  <c r="J35" i="4"/>
  <c r="K35" i="4"/>
  <c r="L35" i="4"/>
  <c r="M35" i="4"/>
  <c r="N35" i="4"/>
  <c r="R35" i="4"/>
  <c r="S35" i="4"/>
  <c r="T35" i="4"/>
  <c r="U35" i="4"/>
  <c r="V35" i="4"/>
  <c r="W35" i="4"/>
  <c r="X35" i="4"/>
  <c r="Y35" i="4"/>
  <c r="Z35" i="4"/>
  <c r="AA35" i="4"/>
  <c r="AB35" i="4"/>
  <c r="AC35" i="4"/>
  <c r="AJ35" i="4"/>
  <c r="B36" i="4"/>
  <c r="BJ12" i="4" s="1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R36" i="4"/>
  <c r="S36" i="4"/>
  <c r="T36" i="4"/>
  <c r="U36" i="4"/>
  <c r="V36" i="4"/>
  <c r="W36" i="4"/>
  <c r="X36" i="4"/>
  <c r="Y36" i="4"/>
  <c r="Z36" i="4"/>
  <c r="AA36" i="4"/>
  <c r="AB36" i="4"/>
  <c r="AC36" i="4"/>
  <c r="AL36" i="4"/>
  <c r="BJ36" i="4"/>
  <c r="BK36" i="4"/>
  <c r="BL36" i="4"/>
  <c r="B37" i="4"/>
  <c r="BJ13" i="4" s="1"/>
  <c r="C37" i="4"/>
  <c r="D37" i="4"/>
  <c r="E37" i="4"/>
  <c r="F37" i="4"/>
  <c r="G37" i="4"/>
  <c r="H37" i="4"/>
  <c r="I37" i="4"/>
  <c r="J37" i="4"/>
  <c r="K37" i="4"/>
  <c r="L37" i="4"/>
  <c r="M37" i="4"/>
  <c r="N37" i="4"/>
  <c r="R37" i="4"/>
  <c r="S37" i="4"/>
  <c r="T37" i="4"/>
  <c r="U37" i="4"/>
  <c r="V37" i="4"/>
  <c r="W37" i="4"/>
  <c r="X37" i="4"/>
  <c r="Y37" i="4"/>
  <c r="Z37" i="4"/>
  <c r="AA37" i="4"/>
  <c r="AB37" i="4"/>
  <c r="AC37" i="4"/>
  <c r="AK37" i="4"/>
  <c r="BJ37" i="4"/>
  <c r="BK37" i="4"/>
  <c r="BL37" i="4"/>
  <c r="B38" i="4"/>
  <c r="BJ14" i="4" s="1"/>
  <c r="C38" i="4"/>
  <c r="D38" i="4"/>
  <c r="E38" i="4"/>
  <c r="F38" i="4"/>
  <c r="G38" i="4"/>
  <c r="H38" i="4"/>
  <c r="I38" i="4"/>
  <c r="J38" i="4"/>
  <c r="K38" i="4"/>
  <c r="L38" i="4"/>
  <c r="M38" i="4"/>
  <c r="N38" i="4"/>
  <c r="R38" i="4"/>
  <c r="S38" i="4"/>
  <c r="T38" i="4"/>
  <c r="U38" i="4"/>
  <c r="V38" i="4"/>
  <c r="W38" i="4"/>
  <c r="X38" i="4"/>
  <c r="Y38" i="4"/>
  <c r="Z38" i="4"/>
  <c r="AA38" i="4"/>
  <c r="AB38" i="4"/>
  <c r="AC38" i="4"/>
  <c r="BJ38" i="4"/>
  <c r="BK38" i="4"/>
  <c r="BL38" i="4"/>
  <c r="AX39" i="4"/>
  <c r="BJ39" i="4"/>
  <c r="BM39" i="4" s="1"/>
  <c r="BK39" i="4"/>
  <c r="BL39" i="4"/>
  <c r="S41" i="4"/>
  <c r="BJ41" i="4"/>
  <c r="BK41" i="4"/>
  <c r="BL41" i="4"/>
  <c r="BJ42" i="4"/>
  <c r="BM42" i="4" s="1"/>
  <c r="BK42" i="4"/>
  <c r="BL42" i="4"/>
  <c r="A43" i="4"/>
  <c r="Q43" i="4"/>
  <c r="AR43" i="4"/>
  <c r="AS43" i="4" s="1"/>
  <c r="AT43" i="4" s="1"/>
  <c r="BJ43" i="4"/>
  <c r="BK43" i="4"/>
  <c r="BL43" i="4"/>
  <c r="R44" i="4"/>
  <c r="S44" i="4"/>
  <c r="T44" i="4"/>
  <c r="U44" i="4"/>
  <c r="V44" i="4"/>
  <c r="W44" i="4"/>
  <c r="X44" i="4"/>
  <c r="Y44" i="4"/>
  <c r="Z44" i="4"/>
  <c r="AA44" i="4"/>
  <c r="AB44" i="4"/>
  <c r="AC44" i="4"/>
  <c r="AR44" i="4"/>
  <c r="BJ44" i="4"/>
  <c r="BK44" i="4"/>
  <c r="BL44" i="4"/>
  <c r="O45" i="4"/>
  <c r="AD45" i="4"/>
  <c r="AD73" i="4" s="1"/>
  <c r="O46" i="4"/>
  <c r="AD46" i="4"/>
  <c r="O47" i="4"/>
  <c r="AD47" i="4"/>
  <c r="O48" i="4"/>
  <c r="AD48" i="4"/>
  <c r="O49" i="4"/>
  <c r="AG84" i="4" s="1"/>
  <c r="AD49" i="4"/>
  <c r="O50" i="4"/>
  <c r="AD50" i="4"/>
  <c r="O51" i="4"/>
  <c r="AD51" i="4"/>
  <c r="O52" i="4"/>
  <c r="O72" i="4" s="1"/>
  <c r="AD52" i="4"/>
  <c r="O53" i="4"/>
  <c r="AG88" i="4" s="1"/>
  <c r="AD53" i="4"/>
  <c r="O54" i="4"/>
  <c r="AD54" i="4"/>
  <c r="O55" i="4"/>
  <c r="AD55" i="4"/>
  <c r="O56" i="4"/>
  <c r="AD56" i="4"/>
  <c r="O57" i="4"/>
  <c r="AD57" i="4"/>
  <c r="O58" i="4"/>
  <c r="AG93" i="4" s="1"/>
  <c r="AD58" i="4"/>
  <c r="O59" i="4"/>
  <c r="AD59" i="4"/>
  <c r="O60" i="4"/>
  <c r="AG95" i="4" s="1"/>
  <c r="AD60" i="4"/>
  <c r="O61" i="4"/>
  <c r="AD61" i="4"/>
  <c r="O62" i="4"/>
  <c r="AG97" i="4" s="1"/>
  <c r="AD62" i="4"/>
  <c r="O63" i="4"/>
  <c r="AD63" i="4"/>
  <c r="O64" i="4"/>
  <c r="AG99" i="4" s="1"/>
  <c r="AD64" i="4"/>
  <c r="O65" i="4"/>
  <c r="AD65" i="4"/>
  <c r="O66" i="4"/>
  <c r="AD66" i="4"/>
  <c r="O67" i="4"/>
  <c r="AD67" i="4"/>
  <c r="O68" i="4"/>
  <c r="AD68" i="4"/>
  <c r="B70" i="4"/>
  <c r="C70" i="4"/>
  <c r="D70" i="4"/>
  <c r="E70" i="4"/>
  <c r="F70" i="4"/>
  <c r="G70" i="4"/>
  <c r="H70" i="4"/>
  <c r="I70" i="4"/>
  <c r="J70" i="4"/>
  <c r="K70" i="4"/>
  <c r="BL81" i="4" s="1"/>
  <c r="L70" i="4"/>
  <c r="M70" i="4"/>
  <c r="N70" i="4"/>
  <c r="O70" i="4"/>
  <c r="R70" i="4"/>
  <c r="S70" i="4"/>
  <c r="T70" i="4"/>
  <c r="U70" i="4"/>
  <c r="V70" i="4"/>
  <c r="W70" i="4"/>
  <c r="X70" i="4"/>
  <c r="Y70" i="4"/>
  <c r="Z70" i="4"/>
  <c r="AA70" i="4"/>
  <c r="AB70" i="4"/>
  <c r="AC70" i="4"/>
  <c r="B71" i="4"/>
  <c r="BJ82" i="4" s="1"/>
  <c r="C71" i="4"/>
  <c r="D71" i="4"/>
  <c r="E71" i="4"/>
  <c r="BL82" i="4" s="1"/>
  <c r="F71" i="4"/>
  <c r="G71" i="4"/>
  <c r="H71" i="4"/>
  <c r="I71" i="4"/>
  <c r="J71" i="4"/>
  <c r="K71" i="4"/>
  <c r="L71" i="4"/>
  <c r="M71" i="4"/>
  <c r="N71" i="4"/>
  <c r="R71" i="4"/>
  <c r="S71" i="4"/>
  <c r="T71" i="4"/>
  <c r="U71" i="4"/>
  <c r="V71" i="4"/>
  <c r="W71" i="4"/>
  <c r="X71" i="4"/>
  <c r="Y71" i="4"/>
  <c r="Z71" i="4"/>
  <c r="AA71" i="4"/>
  <c r="AB71" i="4"/>
  <c r="AC71" i="4"/>
  <c r="B72" i="4"/>
  <c r="BJ83" i="4" s="1"/>
  <c r="C72" i="4"/>
  <c r="D72" i="4"/>
  <c r="E72" i="4"/>
  <c r="F72" i="4"/>
  <c r="G72" i="4"/>
  <c r="H72" i="4"/>
  <c r="I72" i="4"/>
  <c r="J72" i="4"/>
  <c r="BL83" i="4" s="1"/>
  <c r="K72" i="4"/>
  <c r="L72" i="4"/>
  <c r="M72" i="4"/>
  <c r="N72" i="4"/>
  <c r="R72" i="4"/>
  <c r="S72" i="4"/>
  <c r="T72" i="4"/>
  <c r="U72" i="4"/>
  <c r="V72" i="4"/>
  <c r="W72" i="4"/>
  <c r="X72" i="4"/>
  <c r="Y72" i="4"/>
  <c r="Z72" i="4"/>
  <c r="AA72" i="4"/>
  <c r="AB72" i="4"/>
  <c r="AC72" i="4"/>
  <c r="B73" i="4"/>
  <c r="C73" i="4"/>
  <c r="D73" i="4"/>
  <c r="BK84" i="4" s="1"/>
  <c r="E73" i="4"/>
  <c r="F73" i="4"/>
  <c r="G73" i="4"/>
  <c r="H73" i="4"/>
  <c r="I73" i="4"/>
  <c r="J73" i="4"/>
  <c r="K73" i="4"/>
  <c r="L73" i="4"/>
  <c r="M73" i="4"/>
  <c r="N73" i="4"/>
  <c r="R73" i="4"/>
  <c r="S73" i="4"/>
  <c r="BA80" i="4" s="1"/>
  <c r="T73" i="4"/>
  <c r="U73" i="4"/>
  <c r="V73" i="4"/>
  <c r="W73" i="4"/>
  <c r="X73" i="4"/>
  <c r="Y73" i="4"/>
  <c r="Z73" i="4"/>
  <c r="AA73" i="4"/>
  <c r="AB73" i="4"/>
  <c r="AC73" i="4"/>
  <c r="AX74" i="4"/>
  <c r="C76" i="4"/>
  <c r="S76" i="4"/>
  <c r="AH76" i="4"/>
  <c r="AS76" i="4"/>
  <c r="BB76" i="4"/>
  <c r="BJ76" i="4"/>
  <c r="A78" i="4"/>
  <c r="Q78" i="4"/>
  <c r="AG78" i="4"/>
  <c r="AH78" i="4" s="1"/>
  <c r="AI78" i="4" s="1"/>
  <c r="AR78" i="4"/>
  <c r="AS78" i="4" s="1"/>
  <c r="AT78" i="4" s="1"/>
  <c r="BA78" i="4"/>
  <c r="BB78" i="4" s="1"/>
  <c r="R79" i="4"/>
  <c r="S79" i="4"/>
  <c r="T79" i="4"/>
  <c r="U79" i="4"/>
  <c r="V79" i="4"/>
  <c r="W79" i="4"/>
  <c r="X79" i="4"/>
  <c r="Y79" i="4"/>
  <c r="Z79" i="4"/>
  <c r="AA79" i="4"/>
  <c r="AB79" i="4"/>
  <c r="AC79" i="4"/>
  <c r="O80" i="4"/>
  <c r="AH10" i="4" s="1"/>
  <c r="AD80" i="4"/>
  <c r="AJ80" i="4"/>
  <c r="AK80" i="4"/>
  <c r="AL80" i="4"/>
  <c r="AM80" i="4"/>
  <c r="AZ80" i="4"/>
  <c r="BD80" i="4"/>
  <c r="BE80" i="4"/>
  <c r="BF80" i="4"/>
  <c r="BG80" i="4"/>
  <c r="BI80" i="4"/>
  <c r="O81" i="4"/>
  <c r="AH11" i="4" s="1"/>
  <c r="AD81" i="4"/>
  <c r="AD108" i="4" s="1"/>
  <c r="AG81" i="4"/>
  <c r="AJ81" i="4"/>
  <c r="AJ108" i="4" s="1"/>
  <c r="AK81" i="4"/>
  <c r="AL81" i="4"/>
  <c r="AM81" i="4"/>
  <c r="AZ81" i="4"/>
  <c r="BD81" i="4"/>
  <c r="BE81" i="4"/>
  <c r="BF81" i="4"/>
  <c r="BG81" i="4"/>
  <c r="BJ81" i="4"/>
  <c r="BK81" i="4"/>
  <c r="O82" i="4"/>
  <c r="AH12" i="4" s="1"/>
  <c r="AD82" i="4"/>
  <c r="AG82" i="4"/>
  <c r="AJ82" i="4"/>
  <c r="AK82" i="4"/>
  <c r="AL82" i="4"/>
  <c r="AM82" i="4"/>
  <c r="AZ82" i="4"/>
  <c r="BD82" i="4"/>
  <c r="BE82" i="4"/>
  <c r="BF82" i="4"/>
  <c r="BG82" i="4"/>
  <c r="BK82" i="4"/>
  <c r="O83" i="4"/>
  <c r="AH13" i="4" s="1"/>
  <c r="AD83" i="4"/>
  <c r="AG83" i="4"/>
  <c r="AJ83" i="4"/>
  <c r="AK83" i="4"/>
  <c r="AK108" i="4" s="1"/>
  <c r="AL83" i="4"/>
  <c r="AM83" i="4"/>
  <c r="AZ83" i="4"/>
  <c r="BD83" i="4"/>
  <c r="BE83" i="4"/>
  <c r="BF83" i="4"/>
  <c r="BG83" i="4"/>
  <c r="O84" i="4"/>
  <c r="AH14" i="4" s="1"/>
  <c r="AD84" i="4"/>
  <c r="AJ84" i="4"/>
  <c r="AK84" i="4"/>
  <c r="AL84" i="4"/>
  <c r="AM84" i="4"/>
  <c r="BJ84" i="4"/>
  <c r="BL84" i="4"/>
  <c r="O85" i="4"/>
  <c r="AH15" i="4" s="1"/>
  <c r="AD85" i="4"/>
  <c r="AG85" i="4"/>
  <c r="AJ85" i="4"/>
  <c r="AK85" i="4"/>
  <c r="AL85" i="4"/>
  <c r="AM85" i="4"/>
  <c r="BI85" i="4"/>
  <c r="BI90" i="4" s="1"/>
  <c r="BI95" i="4" s="1"/>
  <c r="BI100" i="4" s="1"/>
  <c r="BI105" i="4" s="1"/>
  <c r="BI110" i="4" s="1"/>
  <c r="O86" i="4"/>
  <c r="AH16" i="4" s="1"/>
  <c r="AD86" i="4"/>
  <c r="AG86" i="4"/>
  <c r="AJ86" i="4"/>
  <c r="AK86" i="4"/>
  <c r="AL86" i="4"/>
  <c r="AL106" i="4" s="1"/>
  <c r="AM86" i="4"/>
  <c r="O87" i="4"/>
  <c r="AH17" i="4" s="1"/>
  <c r="AD87" i="4"/>
  <c r="AG87" i="4"/>
  <c r="AJ87" i="4"/>
  <c r="AK87" i="4"/>
  <c r="AK105" i="4" s="1"/>
  <c r="AL87" i="4"/>
  <c r="AM87" i="4"/>
  <c r="O88" i="4"/>
  <c r="AH18" i="4" s="1"/>
  <c r="AD88" i="4"/>
  <c r="AD107" i="4" s="1"/>
  <c r="AJ88" i="4"/>
  <c r="AK88" i="4"/>
  <c r="AL88" i="4"/>
  <c r="AM88" i="4"/>
  <c r="O89" i="4"/>
  <c r="AH19" i="4" s="1"/>
  <c r="AD89" i="4"/>
  <c r="AG89" i="4"/>
  <c r="AJ89" i="4"/>
  <c r="AK89" i="4"/>
  <c r="AL89" i="4"/>
  <c r="AM89" i="4"/>
  <c r="O90" i="4"/>
  <c r="AH20" i="4" s="1"/>
  <c r="AD90" i="4"/>
  <c r="AG90" i="4"/>
  <c r="AJ90" i="4"/>
  <c r="AK90" i="4"/>
  <c r="AL90" i="4"/>
  <c r="AM90" i="4"/>
  <c r="O91" i="4"/>
  <c r="AH21" i="4" s="1"/>
  <c r="AD91" i="4"/>
  <c r="AG91" i="4"/>
  <c r="AJ91" i="4"/>
  <c r="AK91" i="4"/>
  <c r="AL91" i="4"/>
  <c r="AM91" i="4"/>
  <c r="O92" i="4"/>
  <c r="AH22" i="4" s="1"/>
  <c r="AD92" i="4"/>
  <c r="AG92" i="4"/>
  <c r="AJ92" i="4"/>
  <c r="AK92" i="4"/>
  <c r="AL92" i="4"/>
  <c r="AM92" i="4"/>
  <c r="O93" i="4"/>
  <c r="AH23" i="4" s="1"/>
  <c r="AD93" i="4"/>
  <c r="AJ93" i="4"/>
  <c r="AK93" i="4"/>
  <c r="AL93" i="4"/>
  <c r="AM93" i="4"/>
  <c r="O94" i="4"/>
  <c r="AH24" i="4" s="1"/>
  <c r="AD94" i="4"/>
  <c r="AG94" i="4"/>
  <c r="AJ94" i="4"/>
  <c r="AK94" i="4"/>
  <c r="AL94" i="4"/>
  <c r="AM94" i="4"/>
  <c r="O95" i="4"/>
  <c r="AH25" i="4" s="1"/>
  <c r="AD95" i="4"/>
  <c r="AJ95" i="4"/>
  <c r="AK95" i="4"/>
  <c r="AL95" i="4"/>
  <c r="AM95" i="4"/>
  <c r="O96" i="4"/>
  <c r="AH26" i="4" s="1"/>
  <c r="AD96" i="4"/>
  <c r="AG96" i="4"/>
  <c r="AJ96" i="4"/>
  <c r="AK96" i="4"/>
  <c r="AL96" i="4"/>
  <c r="AM96" i="4"/>
  <c r="BJ96" i="4"/>
  <c r="BK96" i="4"/>
  <c r="BL96" i="4"/>
  <c r="O97" i="4"/>
  <c r="AH27" i="4" s="1"/>
  <c r="AD97" i="4"/>
  <c r="AJ97" i="4"/>
  <c r="AK97" i="4"/>
  <c r="AL97" i="4"/>
  <c r="AM97" i="4"/>
  <c r="BJ97" i="4"/>
  <c r="BK97" i="4"/>
  <c r="BL97" i="4"/>
  <c r="O98" i="4"/>
  <c r="AH28" i="4" s="1"/>
  <c r="AD98" i="4"/>
  <c r="AG98" i="4"/>
  <c r="AJ98" i="4"/>
  <c r="AK98" i="4"/>
  <c r="AL98" i="4"/>
  <c r="AM98" i="4"/>
  <c r="AM105" i="4" s="1"/>
  <c r="BJ98" i="4"/>
  <c r="BK98" i="4"/>
  <c r="BL98" i="4"/>
  <c r="O99" i="4"/>
  <c r="AH29" i="4" s="1"/>
  <c r="AD99" i="4"/>
  <c r="AJ99" i="4"/>
  <c r="AK99" i="4"/>
  <c r="AL99" i="4"/>
  <c r="AM99" i="4"/>
  <c r="BJ99" i="4"/>
  <c r="BK99" i="4"/>
  <c r="BL99" i="4"/>
  <c r="O100" i="4"/>
  <c r="AH30" i="4" s="1"/>
  <c r="AD100" i="4"/>
  <c r="AG100" i="4"/>
  <c r="AJ100" i="4"/>
  <c r="AK100" i="4"/>
  <c r="AL100" i="4"/>
  <c r="AM100" i="4"/>
  <c r="O101" i="4"/>
  <c r="AH31" i="4" s="1"/>
  <c r="AD101" i="4"/>
  <c r="AG101" i="4"/>
  <c r="AJ101" i="4"/>
  <c r="AK101" i="4"/>
  <c r="AL101" i="4"/>
  <c r="AM101" i="4"/>
  <c r="BJ101" i="4"/>
  <c r="BK101" i="4"/>
  <c r="BL101" i="4"/>
  <c r="O102" i="4"/>
  <c r="AH32" i="4" s="1"/>
  <c r="AD102" i="4"/>
  <c r="AG102" i="4"/>
  <c r="AJ102" i="4"/>
  <c r="AK102" i="4"/>
  <c r="AL102" i="4"/>
  <c r="AM102" i="4"/>
  <c r="BJ102" i="4"/>
  <c r="BK102" i="4"/>
  <c r="BL102" i="4"/>
  <c r="BM102" i="4"/>
  <c r="O103" i="4"/>
  <c r="AH33" i="4" s="1"/>
  <c r="AD103" i="4"/>
  <c r="AG103" i="4"/>
  <c r="AJ103" i="4"/>
  <c r="AK103" i="4"/>
  <c r="AL103" i="4"/>
  <c r="AM103" i="4"/>
  <c r="BJ103" i="4"/>
  <c r="BK103" i="4"/>
  <c r="BL103" i="4"/>
  <c r="BJ104" i="4"/>
  <c r="BK104" i="4"/>
  <c r="BM104" i="4" s="1"/>
  <c r="BL104" i="4"/>
  <c r="B105" i="4"/>
  <c r="BJ16" i="4" s="1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B106" i="4"/>
  <c r="BJ17" i="4" s="1"/>
  <c r="C106" i="4"/>
  <c r="D106" i="4"/>
  <c r="E106" i="4"/>
  <c r="F106" i="4"/>
  <c r="G106" i="4"/>
  <c r="H106" i="4"/>
  <c r="I106" i="4"/>
  <c r="J106" i="4"/>
  <c r="K106" i="4"/>
  <c r="L106" i="4"/>
  <c r="M106" i="4"/>
  <c r="N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J106" i="4"/>
  <c r="BJ106" i="4"/>
  <c r="BK106" i="4"/>
  <c r="BL106" i="4"/>
  <c r="B107" i="4"/>
  <c r="BJ18" i="4" s="1"/>
  <c r="C107" i="4"/>
  <c r="D107" i="4"/>
  <c r="E107" i="4"/>
  <c r="F107" i="4"/>
  <c r="G107" i="4"/>
  <c r="H107" i="4"/>
  <c r="I107" i="4"/>
  <c r="J107" i="4"/>
  <c r="K107" i="4"/>
  <c r="L107" i="4"/>
  <c r="M107" i="4"/>
  <c r="N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BJ107" i="4"/>
  <c r="BK107" i="4"/>
  <c r="BL107" i="4"/>
  <c r="B108" i="4"/>
  <c r="BJ19" i="4" s="1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L108" i="4"/>
  <c r="BJ108" i="4"/>
  <c r="BK108" i="4"/>
  <c r="BL108" i="4"/>
  <c r="AX109" i="4"/>
  <c r="BJ109" i="4"/>
  <c r="BK109" i="4"/>
  <c r="BL109" i="4"/>
  <c r="C111" i="4"/>
  <c r="S111" i="4"/>
  <c r="BJ111" i="4"/>
  <c r="BK111" i="4"/>
  <c r="BL111" i="4"/>
  <c r="BJ112" i="4"/>
  <c r="BK112" i="4"/>
  <c r="BL112" i="4"/>
  <c r="A113" i="4"/>
  <c r="A183" i="4" s="1"/>
  <c r="Q113" i="4"/>
  <c r="Q183" i="4" s="1"/>
  <c r="AR113" i="4"/>
  <c r="AS113" i="4" s="1"/>
  <c r="BJ113" i="4"/>
  <c r="BK113" i="4"/>
  <c r="BM113" i="4" s="1"/>
  <c r="BL113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BJ114" i="4"/>
  <c r="BK114" i="4"/>
  <c r="BL114" i="4"/>
  <c r="O115" i="4"/>
  <c r="AH80" i="4" s="1"/>
  <c r="AD115" i="4"/>
  <c r="O116" i="4"/>
  <c r="AH81" i="4" s="1"/>
  <c r="AD116" i="4"/>
  <c r="O117" i="4"/>
  <c r="AH82" i="4" s="1"/>
  <c r="AD117" i="4"/>
  <c r="O118" i="4"/>
  <c r="AH83" i="4" s="1"/>
  <c r="AD118" i="4"/>
  <c r="O119" i="4"/>
  <c r="AH84" i="4" s="1"/>
  <c r="AD119" i="4"/>
  <c r="O120" i="4"/>
  <c r="AH85" i="4" s="1"/>
  <c r="AD120" i="4"/>
  <c r="O121" i="4"/>
  <c r="AH86" i="4" s="1"/>
  <c r="AD121" i="4"/>
  <c r="O122" i="4"/>
  <c r="AH87" i="4" s="1"/>
  <c r="AD122" i="4"/>
  <c r="O123" i="4"/>
  <c r="AH88" i="4" s="1"/>
  <c r="AD123" i="4"/>
  <c r="O124" i="4"/>
  <c r="AH89" i="4" s="1"/>
  <c r="AD124" i="4"/>
  <c r="O125" i="4"/>
  <c r="AH90" i="4" s="1"/>
  <c r="AD125" i="4"/>
  <c r="O126" i="4"/>
  <c r="AH91" i="4" s="1"/>
  <c r="AD126" i="4"/>
  <c r="O127" i="4"/>
  <c r="AH92" i="4" s="1"/>
  <c r="AD127" i="4"/>
  <c r="O128" i="4"/>
  <c r="AH93" i="4" s="1"/>
  <c r="AD128" i="4"/>
  <c r="O129" i="4"/>
  <c r="AH94" i="4" s="1"/>
  <c r="AD129" i="4"/>
  <c r="O130" i="4"/>
  <c r="AH95" i="4" s="1"/>
  <c r="AD130" i="4"/>
  <c r="O131" i="4"/>
  <c r="AH96" i="4" s="1"/>
  <c r="AD131" i="4"/>
  <c r="O132" i="4"/>
  <c r="AH97" i="4" s="1"/>
  <c r="AD132" i="4"/>
  <c r="O133" i="4"/>
  <c r="AH98" i="4" s="1"/>
  <c r="AD133" i="4"/>
  <c r="O134" i="4"/>
  <c r="AH99" i="4" s="1"/>
  <c r="AD134" i="4"/>
  <c r="O135" i="4"/>
  <c r="AH100" i="4" s="1"/>
  <c r="AD135" i="4"/>
  <c r="O136" i="4"/>
  <c r="AH101" i="4" s="1"/>
  <c r="AD136" i="4"/>
  <c r="O137" i="4"/>
  <c r="AH102" i="4" s="1"/>
  <c r="AD137" i="4"/>
  <c r="O138" i="4"/>
  <c r="AH103" i="4" s="1"/>
  <c r="AD138" i="4"/>
  <c r="B140" i="4"/>
  <c r="BJ86" i="4" s="1"/>
  <c r="C140" i="4"/>
  <c r="D140" i="4"/>
  <c r="E140" i="4"/>
  <c r="F140" i="4"/>
  <c r="G140" i="4"/>
  <c r="H140" i="4"/>
  <c r="I140" i="4"/>
  <c r="J140" i="4"/>
  <c r="K140" i="4"/>
  <c r="L140" i="4"/>
  <c r="M140" i="4"/>
  <c r="N140" i="4"/>
  <c r="R140" i="4"/>
  <c r="S140" i="4"/>
  <c r="T140" i="4"/>
  <c r="U140" i="4"/>
  <c r="V140" i="4"/>
  <c r="W140" i="4"/>
  <c r="X140" i="4"/>
  <c r="Y140" i="4"/>
  <c r="Z140" i="4"/>
  <c r="AA140" i="4"/>
  <c r="AB140" i="4"/>
  <c r="AC140" i="4"/>
  <c r="B141" i="4"/>
  <c r="BJ87" i="4" s="1"/>
  <c r="C141" i="4"/>
  <c r="D141" i="4"/>
  <c r="E141" i="4"/>
  <c r="F141" i="4"/>
  <c r="G141" i="4"/>
  <c r="H141" i="4"/>
  <c r="I141" i="4"/>
  <c r="J141" i="4"/>
  <c r="K141" i="4"/>
  <c r="L141" i="4"/>
  <c r="M141" i="4"/>
  <c r="N141" i="4"/>
  <c r="R141" i="4"/>
  <c r="S141" i="4"/>
  <c r="T141" i="4"/>
  <c r="U141" i="4"/>
  <c r="V141" i="4"/>
  <c r="W141" i="4"/>
  <c r="X141" i="4"/>
  <c r="Y141" i="4"/>
  <c r="Z141" i="4"/>
  <c r="AA141" i="4"/>
  <c r="AB141" i="4"/>
  <c r="AC141" i="4"/>
  <c r="AD141" i="4"/>
  <c r="B142" i="4"/>
  <c r="BJ88" i="4" s="1"/>
  <c r="C142" i="4"/>
  <c r="D142" i="4"/>
  <c r="E142" i="4"/>
  <c r="F142" i="4"/>
  <c r="G142" i="4"/>
  <c r="H142" i="4"/>
  <c r="I142" i="4"/>
  <c r="J142" i="4"/>
  <c r="K142" i="4"/>
  <c r="L142" i="4"/>
  <c r="M142" i="4"/>
  <c r="N142" i="4"/>
  <c r="R142" i="4"/>
  <c r="S142" i="4"/>
  <c r="T142" i="4"/>
  <c r="U142" i="4"/>
  <c r="V142" i="4"/>
  <c r="W142" i="4"/>
  <c r="X142" i="4"/>
  <c r="Y142" i="4"/>
  <c r="Z142" i="4"/>
  <c r="AA142" i="4"/>
  <c r="AB142" i="4"/>
  <c r="AC142" i="4"/>
  <c r="B143" i="4"/>
  <c r="BJ89" i="4" s="1"/>
  <c r="C143" i="4"/>
  <c r="D143" i="4"/>
  <c r="E143" i="4"/>
  <c r="F143" i="4"/>
  <c r="G143" i="4"/>
  <c r="H143" i="4"/>
  <c r="I143" i="4"/>
  <c r="J143" i="4"/>
  <c r="K143" i="4"/>
  <c r="L143" i="4"/>
  <c r="M143" i="4"/>
  <c r="N143" i="4"/>
  <c r="R143" i="4"/>
  <c r="S143" i="4"/>
  <c r="T143" i="4"/>
  <c r="U143" i="4"/>
  <c r="V143" i="4"/>
  <c r="W143" i="4"/>
  <c r="X143" i="4"/>
  <c r="Y143" i="4"/>
  <c r="Z143" i="4"/>
  <c r="AA143" i="4"/>
  <c r="AB143" i="4"/>
  <c r="AC143" i="4"/>
  <c r="AD143" i="4"/>
  <c r="AX144" i="4"/>
  <c r="C146" i="4"/>
  <c r="S146" i="4"/>
  <c r="A148" i="4"/>
  <c r="Q148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O150" i="4"/>
  <c r="AI10" i="4" s="1"/>
  <c r="AD150" i="4"/>
  <c r="O151" i="4"/>
  <c r="AI11" i="4" s="1"/>
  <c r="AD151" i="4"/>
  <c r="O152" i="4"/>
  <c r="AI12" i="4" s="1"/>
  <c r="AD152" i="4"/>
  <c r="O153" i="4"/>
  <c r="AI13" i="4" s="1"/>
  <c r="AD153" i="4"/>
  <c r="O154" i="4"/>
  <c r="AI14" i="4" s="1"/>
  <c r="AD154" i="4"/>
  <c r="O155" i="4"/>
  <c r="AI15" i="4" s="1"/>
  <c r="AD155" i="4"/>
  <c r="O156" i="4"/>
  <c r="AI16" i="4" s="1"/>
  <c r="AD156" i="4"/>
  <c r="O157" i="4"/>
  <c r="AI17" i="4" s="1"/>
  <c r="AD157" i="4"/>
  <c r="AD175" i="4" s="1"/>
  <c r="O158" i="4"/>
  <c r="AI18" i="4" s="1"/>
  <c r="AD158" i="4"/>
  <c r="O159" i="4"/>
  <c r="AI19" i="4" s="1"/>
  <c r="AD159" i="4"/>
  <c r="O160" i="4"/>
  <c r="AI20" i="4" s="1"/>
  <c r="AD160" i="4"/>
  <c r="O161" i="4"/>
  <c r="AI21" i="4" s="1"/>
  <c r="AD161" i="4"/>
  <c r="O162" i="4"/>
  <c r="AI22" i="4" s="1"/>
  <c r="AD162" i="4"/>
  <c r="O163" i="4"/>
  <c r="AI23" i="4" s="1"/>
  <c r="AD163" i="4"/>
  <c r="O164" i="4"/>
  <c r="AI24" i="4" s="1"/>
  <c r="AD164" i="4"/>
  <c r="O165" i="4"/>
  <c r="AI25" i="4" s="1"/>
  <c r="AD165" i="4"/>
  <c r="O166" i="4"/>
  <c r="AI26" i="4" s="1"/>
  <c r="AD166" i="4"/>
  <c r="O167" i="4"/>
  <c r="AI27" i="4" s="1"/>
  <c r="AD167" i="4"/>
  <c r="O168" i="4"/>
  <c r="AI28" i="4" s="1"/>
  <c r="AD168" i="4"/>
  <c r="O169" i="4"/>
  <c r="AI29" i="4" s="1"/>
  <c r="AD169" i="4"/>
  <c r="O170" i="4"/>
  <c r="AI30" i="4" s="1"/>
  <c r="AD170" i="4"/>
  <c r="O171" i="4"/>
  <c r="AI31" i="4" s="1"/>
  <c r="AD171" i="4"/>
  <c r="O172" i="4"/>
  <c r="AI32" i="4" s="1"/>
  <c r="AD172" i="4"/>
  <c r="O173" i="4"/>
  <c r="AI33" i="4" s="1"/>
  <c r="AD173" i="4"/>
  <c r="B175" i="4"/>
  <c r="BJ21" i="4" s="1"/>
  <c r="C175" i="4"/>
  <c r="D175" i="4"/>
  <c r="E175" i="4"/>
  <c r="F175" i="4"/>
  <c r="G175" i="4"/>
  <c r="H175" i="4"/>
  <c r="I175" i="4"/>
  <c r="J175" i="4"/>
  <c r="K175" i="4"/>
  <c r="L175" i="4"/>
  <c r="M175" i="4"/>
  <c r="N175" i="4"/>
  <c r="R175" i="4"/>
  <c r="S175" i="4"/>
  <c r="T175" i="4"/>
  <c r="U175" i="4"/>
  <c r="V175" i="4"/>
  <c r="W175" i="4"/>
  <c r="X175" i="4"/>
  <c r="Y175" i="4"/>
  <c r="Z175" i="4"/>
  <c r="AA175" i="4"/>
  <c r="AB175" i="4"/>
  <c r="AC175" i="4"/>
  <c r="B176" i="4"/>
  <c r="BJ22" i="4" s="1"/>
  <c r="C176" i="4"/>
  <c r="D176" i="4"/>
  <c r="E176" i="4"/>
  <c r="F176" i="4"/>
  <c r="G176" i="4"/>
  <c r="H176" i="4"/>
  <c r="I176" i="4"/>
  <c r="J176" i="4"/>
  <c r="K176" i="4"/>
  <c r="L176" i="4"/>
  <c r="M176" i="4"/>
  <c r="N176" i="4"/>
  <c r="R176" i="4"/>
  <c r="S176" i="4"/>
  <c r="T176" i="4"/>
  <c r="U176" i="4"/>
  <c r="V176" i="4"/>
  <c r="W176" i="4"/>
  <c r="X176" i="4"/>
  <c r="Y176" i="4"/>
  <c r="Z176" i="4"/>
  <c r="AA176" i="4"/>
  <c r="AB176" i="4"/>
  <c r="AC176" i="4"/>
  <c r="AD176" i="4"/>
  <c r="B177" i="4"/>
  <c r="BJ23" i="4" s="1"/>
  <c r="C177" i="4"/>
  <c r="D177" i="4"/>
  <c r="E177" i="4"/>
  <c r="F177" i="4"/>
  <c r="G177" i="4"/>
  <c r="H177" i="4"/>
  <c r="I177" i="4"/>
  <c r="J177" i="4"/>
  <c r="K177" i="4"/>
  <c r="L177" i="4"/>
  <c r="M177" i="4"/>
  <c r="N177" i="4"/>
  <c r="R177" i="4"/>
  <c r="S177" i="4"/>
  <c r="T177" i="4"/>
  <c r="U177" i="4"/>
  <c r="V177" i="4"/>
  <c r="W177" i="4"/>
  <c r="X177" i="4"/>
  <c r="Y177" i="4"/>
  <c r="Z177" i="4"/>
  <c r="AA177" i="4"/>
  <c r="AB177" i="4"/>
  <c r="AC177" i="4"/>
  <c r="B178" i="4"/>
  <c r="BJ24" i="4" s="1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R178" i="4"/>
  <c r="S178" i="4"/>
  <c r="T178" i="4"/>
  <c r="U178" i="4"/>
  <c r="V178" i="4"/>
  <c r="W178" i="4"/>
  <c r="X178" i="4"/>
  <c r="Y178" i="4"/>
  <c r="Z178" i="4"/>
  <c r="AA178" i="4"/>
  <c r="AB178" i="4"/>
  <c r="AC178" i="4"/>
  <c r="C181" i="4"/>
  <c r="S181" i="4"/>
  <c r="R184" i="4"/>
  <c r="S184" i="4"/>
  <c r="T184" i="4"/>
  <c r="U184" i="4"/>
  <c r="V184" i="4"/>
  <c r="W184" i="4"/>
  <c r="X184" i="4"/>
  <c r="Y184" i="4"/>
  <c r="Z184" i="4"/>
  <c r="AA184" i="4"/>
  <c r="AB184" i="4"/>
  <c r="AC184" i="4"/>
  <c r="O185" i="4"/>
  <c r="AI80" i="4" s="1"/>
  <c r="AD185" i="4"/>
  <c r="O186" i="4"/>
  <c r="AI81" i="4" s="1"/>
  <c r="AD186" i="4"/>
  <c r="O187" i="4"/>
  <c r="AI82" i="4" s="1"/>
  <c r="AD187" i="4"/>
  <c r="O188" i="4"/>
  <c r="AI83" i="4" s="1"/>
  <c r="AD188" i="4"/>
  <c r="O189" i="4"/>
  <c r="AI84" i="4" s="1"/>
  <c r="AD189" i="4"/>
  <c r="O190" i="4"/>
  <c r="AI85" i="4" s="1"/>
  <c r="AD190" i="4"/>
  <c r="O191" i="4"/>
  <c r="AI86" i="4" s="1"/>
  <c r="AD191" i="4"/>
  <c r="O192" i="4"/>
  <c r="AI87" i="4" s="1"/>
  <c r="AD192" i="4"/>
  <c r="O193" i="4"/>
  <c r="AI88" i="4" s="1"/>
  <c r="AD193" i="4"/>
  <c r="O194" i="4"/>
  <c r="AI89" i="4" s="1"/>
  <c r="AD194" i="4"/>
  <c r="O195" i="4"/>
  <c r="AI90" i="4" s="1"/>
  <c r="AD195" i="4"/>
  <c r="O196" i="4"/>
  <c r="AI91" i="4" s="1"/>
  <c r="AD196" i="4"/>
  <c r="O197" i="4"/>
  <c r="AI92" i="4" s="1"/>
  <c r="AD197" i="4"/>
  <c r="O198" i="4"/>
  <c r="AI93" i="4" s="1"/>
  <c r="AD198" i="4"/>
  <c r="O199" i="4"/>
  <c r="AI94" i="4" s="1"/>
  <c r="AD199" i="4"/>
  <c r="O200" i="4"/>
  <c r="AI95" i="4" s="1"/>
  <c r="AD200" i="4"/>
  <c r="O201" i="4"/>
  <c r="AI96" i="4" s="1"/>
  <c r="AD201" i="4"/>
  <c r="O202" i="4"/>
  <c r="AI97" i="4" s="1"/>
  <c r="AD202" i="4"/>
  <c r="O203" i="4"/>
  <c r="AI98" i="4" s="1"/>
  <c r="AD203" i="4"/>
  <c r="O204" i="4"/>
  <c r="AI99" i="4" s="1"/>
  <c r="AD204" i="4"/>
  <c r="O205" i="4"/>
  <c r="AI100" i="4" s="1"/>
  <c r="AD205" i="4"/>
  <c r="O206" i="4"/>
  <c r="AI101" i="4" s="1"/>
  <c r="AD206" i="4"/>
  <c r="O207" i="4"/>
  <c r="AI102" i="4" s="1"/>
  <c r="AD207" i="4"/>
  <c r="O208" i="4"/>
  <c r="AI103" i="4" s="1"/>
  <c r="AD208" i="4"/>
  <c r="B210" i="4"/>
  <c r="BJ91" i="4" s="1"/>
  <c r="C210" i="4"/>
  <c r="D210" i="4"/>
  <c r="E210" i="4"/>
  <c r="F210" i="4"/>
  <c r="G210" i="4"/>
  <c r="H210" i="4"/>
  <c r="I210" i="4"/>
  <c r="J210" i="4"/>
  <c r="K210" i="4"/>
  <c r="L210" i="4"/>
  <c r="M210" i="4"/>
  <c r="N210" i="4"/>
  <c r="R210" i="4"/>
  <c r="S210" i="4"/>
  <c r="T210" i="4"/>
  <c r="U210" i="4"/>
  <c r="V210" i="4"/>
  <c r="W210" i="4"/>
  <c r="X210" i="4"/>
  <c r="Y210" i="4"/>
  <c r="Z210" i="4"/>
  <c r="AA210" i="4"/>
  <c r="AB210" i="4"/>
  <c r="AC210" i="4"/>
  <c r="B211" i="4"/>
  <c r="BJ92" i="4" s="1"/>
  <c r="C211" i="4"/>
  <c r="D211" i="4"/>
  <c r="E211" i="4"/>
  <c r="F211" i="4"/>
  <c r="G211" i="4"/>
  <c r="H211" i="4"/>
  <c r="I211" i="4"/>
  <c r="J211" i="4"/>
  <c r="K211" i="4"/>
  <c r="L211" i="4"/>
  <c r="M211" i="4"/>
  <c r="N211" i="4"/>
  <c r="R211" i="4"/>
  <c r="S211" i="4"/>
  <c r="T211" i="4"/>
  <c r="U211" i="4"/>
  <c r="V211" i="4"/>
  <c r="W211" i="4"/>
  <c r="X211" i="4"/>
  <c r="Y211" i="4"/>
  <c r="Z211" i="4"/>
  <c r="AA211" i="4"/>
  <c r="AB211" i="4"/>
  <c r="AC211" i="4"/>
  <c r="AD211" i="4"/>
  <c r="B212" i="4"/>
  <c r="BJ93" i="4" s="1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R212" i="4"/>
  <c r="S212" i="4"/>
  <c r="T212" i="4"/>
  <c r="U212" i="4"/>
  <c r="V212" i="4"/>
  <c r="W212" i="4"/>
  <c r="X212" i="4"/>
  <c r="Y212" i="4"/>
  <c r="Z212" i="4"/>
  <c r="AA212" i="4"/>
  <c r="AB212" i="4"/>
  <c r="AC212" i="4"/>
  <c r="B213" i="4"/>
  <c r="BJ94" i="4" s="1"/>
  <c r="C213" i="4"/>
  <c r="D213" i="4"/>
  <c r="E213" i="4"/>
  <c r="F213" i="4"/>
  <c r="G213" i="4"/>
  <c r="H213" i="4"/>
  <c r="I213" i="4"/>
  <c r="J213" i="4"/>
  <c r="K213" i="4"/>
  <c r="L213" i="4"/>
  <c r="M213" i="4"/>
  <c r="N213" i="4"/>
  <c r="R213" i="4"/>
  <c r="S213" i="4"/>
  <c r="T213" i="4"/>
  <c r="U213" i="4"/>
  <c r="V213" i="4"/>
  <c r="W213" i="4"/>
  <c r="X213" i="4"/>
  <c r="Y213" i="4"/>
  <c r="Z213" i="4"/>
  <c r="AA213" i="4"/>
  <c r="AB213" i="4"/>
  <c r="AC213" i="4"/>
  <c r="Q1" i="3"/>
  <c r="AF1" i="3"/>
  <c r="AQ1" i="3"/>
  <c r="AZ1" i="3"/>
  <c r="BI1" i="3"/>
  <c r="S6" i="3"/>
  <c r="AH6" i="3"/>
  <c r="AS6" i="3"/>
  <c r="BB6" i="3"/>
  <c r="BJ6" i="3"/>
  <c r="Q8" i="3"/>
  <c r="AG8" i="3"/>
  <c r="AH8" i="3"/>
  <c r="AI8" i="3" s="1"/>
  <c r="AR8" i="3"/>
  <c r="AS8" i="3" s="1"/>
  <c r="BA8" i="3"/>
  <c r="BB8" i="3" s="1"/>
  <c r="AG9" i="3"/>
  <c r="O10" i="3"/>
  <c r="AD10" i="3"/>
  <c r="AJ10" i="3"/>
  <c r="AK10" i="3"/>
  <c r="AL10" i="3"/>
  <c r="AM10" i="3"/>
  <c r="AZ10" i="3"/>
  <c r="BD10" i="3"/>
  <c r="BE10" i="3"/>
  <c r="BF10" i="3"/>
  <c r="BG10" i="3"/>
  <c r="BI10" i="3"/>
  <c r="BI15" i="3" s="1"/>
  <c r="BI20" i="3" s="1"/>
  <c r="BI25" i="3" s="1"/>
  <c r="BI30" i="3" s="1"/>
  <c r="BI35" i="3" s="1"/>
  <c r="BI40" i="3" s="1"/>
  <c r="O11" i="3"/>
  <c r="AG11" i="3" s="1"/>
  <c r="AD11" i="3"/>
  <c r="AJ11" i="3"/>
  <c r="AK11" i="3"/>
  <c r="AK38" i="3" s="1"/>
  <c r="AL11" i="3"/>
  <c r="AM11" i="3"/>
  <c r="AZ11" i="3"/>
  <c r="BD11" i="3"/>
  <c r="BE11" i="3"/>
  <c r="BF11" i="3"/>
  <c r="BG11" i="3"/>
  <c r="O12" i="3"/>
  <c r="AG12" i="3" s="1"/>
  <c r="AD12" i="3"/>
  <c r="AJ12" i="3"/>
  <c r="AK12" i="3"/>
  <c r="AL12" i="3"/>
  <c r="AM12" i="3"/>
  <c r="AZ12" i="3"/>
  <c r="AZ82" i="3" s="1"/>
  <c r="BD12" i="3"/>
  <c r="BE12" i="3"/>
  <c r="BF12" i="3"/>
  <c r="BG12" i="3"/>
  <c r="O13" i="3"/>
  <c r="AG13" i="3" s="1"/>
  <c r="AD13" i="3"/>
  <c r="AJ13" i="3"/>
  <c r="AK13" i="3"/>
  <c r="AL13" i="3"/>
  <c r="AM13" i="3"/>
  <c r="AZ13" i="3"/>
  <c r="AZ83" i="3" s="1"/>
  <c r="BD13" i="3"/>
  <c r="BD15" i="3" s="1"/>
  <c r="BE13" i="3"/>
  <c r="BF13" i="3"/>
  <c r="BF15" i="3" s="1"/>
  <c r="BG13" i="3"/>
  <c r="O14" i="3"/>
  <c r="AG14" i="3" s="1"/>
  <c r="AD14" i="3"/>
  <c r="AJ14" i="3"/>
  <c r="AK14" i="3"/>
  <c r="AL14" i="3"/>
  <c r="AM14" i="3"/>
  <c r="O15" i="3"/>
  <c r="AG15" i="3" s="1"/>
  <c r="AD15" i="3"/>
  <c r="AJ15" i="3"/>
  <c r="AK15" i="3"/>
  <c r="AL15" i="3"/>
  <c r="AM15" i="3"/>
  <c r="O16" i="3"/>
  <c r="AG16" i="3" s="1"/>
  <c r="AD16" i="3"/>
  <c r="AJ16" i="3"/>
  <c r="AK16" i="3"/>
  <c r="AL16" i="3"/>
  <c r="AM16" i="3"/>
  <c r="O17" i="3"/>
  <c r="AG17" i="3" s="1"/>
  <c r="AD17" i="3"/>
  <c r="AJ17" i="3"/>
  <c r="AK17" i="3"/>
  <c r="AK37" i="3" s="1"/>
  <c r="AL17" i="3"/>
  <c r="AM17" i="3"/>
  <c r="AM36" i="3" s="1"/>
  <c r="O18" i="3"/>
  <c r="AD18" i="3"/>
  <c r="AG18" i="3"/>
  <c r="AJ18" i="3"/>
  <c r="AK18" i="3"/>
  <c r="AL18" i="3"/>
  <c r="AL35" i="3" s="1"/>
  <c r="AM18" i="3"/>
  <c r="O19" i="3"/>
  <c r="AD19" i="3"/>
  <c r="AG19" i="3"/>
  <c r="AJ19" i="3"/>
  <c r="AK19" i="3"/>
  <c r="AL19" i="3"/>
  <c r="AM19" i="3"/>
  <c r="O20" i="3"/>
  <c r="AG20" i="3" s="1"/>
  <c r="AD20" i="3"/>
  <c r="AJ20" i="3"/>
  <c r="AK20" i="3"/>
  <c r="AL20" i="3"/>
  <c r="AM20" i="3"/>
  <c r="O21" i="3"/>
  <c r="AG21" i="3" s="1"/>
  <c r="AD21" i="3"/>
  <c r="AJ21" i="3"/>
  <c r="AK21" i="3"/>
  <c r="AL21" i="3"/>
  <c r="AM21" i="3"/>
  <c r="O22" i="3"/>
  <c r="AD22" i="3"/>
  <c r="AG22" i="3"/>
  <c r="AJ22" i="3"/>
  <c r="AK22" i="3"/>
  <c r="AL22" i="3"/>
  <c r="AM22" i="3"/>
  <c r="O23" i="3"/>
  <c r="AD23" i="3"/>
  <c r="AG23" i="3"/>
  <c r="AJ23" i="3"/>
  <c r="AK23" i="3"/>
  <c r="AL23" i="3"/>
  <c r="AM23" i="3"/>
  <c r="O24" i="3"/>
  <c r="AG24" i="3" s="1"/>
  <c r="AD24" i="3"/>
  <c r="AJ24" i="3"/>
  <c r="AK24" i="3"/>
  <c r="AL24" i="3"/>
  <c r="AM24" i="3"/>
  <c r="O25" i="3"/>
  <c r="AG25" i="3" s="1"/>
  <c r="AD25" i="3"/>
  <c r="AJ25" i="3"/>
  <c r="AK25" i="3"/>
  <c r="AL25" i="3"/>
  <c r="AM25" i="3"/>
  <c r="O26" i="3"/>
  <c r="AG26" i="3" s="1"/>
  <c r="AD26" i="3"/>
  <c r="AJ26" i="3"/>
  <c r="AK26" i="3"/>
  <c r="AL26" i="3"/>
  <c r="AM26" i="3"/>
  <c r="BJ26" i="3"/>
  <c r="BK26" i="3"/>
  <c r="BL26" i="3"/>
  <c r="O27" i="3"/>
  <c r="AD27" i="3"/>
  <c r="AG27" i="3"/>
  <c r="AJ27" i="3"/>
  <c r="AK27" i="3"/>
  <c r="AL27" i="3"/>
  <c r="AM27" i="3"/>
  <c r="BJ27" i="3"/>
  <c r="BK27" i="3"/>
  <c r="BL27" i="3"/>
  <c r="O28" i="3"/>
  <c r="AG28" i="3" s="1"/>
  <c r="AD28" i="3"/>
  <c r="AJ28" i="3"/>
  <c r="AK28" i="3"/>
  <c r="AL28" i="3"/>
  <c r="AM28" i="3"/>
  <c r="BJ28" i="3"/>
  <c r="BK28" i="3"/>
  <c r="BL28" i="3"/>
  <c r="O29" i="3"/>
  <c r="AD29" i="3"/>
  <c r="AG29" i="3"/>
  <c r="AJ29" i="3"/>
  <c r="AK29" i="3"/>
  <c r="AL29" i="3"/>
  <c r="AM29" i="3"/>
  <c r="BJ29" i="3"/>
  <c r="BK29" i="3"/>
  <c r="BL29" i="3"/>
  <c r="O30" i="3"/>
  <c r="AG30" i="3" s="1"/>
  <c r="AD30" i="3"/>
  <c r="AJ30" i="3"/>
  <c r="AK30" i="3"/>
  <c r="AL30" i="3"/>
  <c r="AM30" i="3"/>
  <c r="O31" i="3"/>
  <c r="AD31" i="3"/>
  <c r="AG31" i="3"/>
  <c r="AJ31" i="3"/>
  <c r="AK31" i="3"/>
  <c r="AL31" i="3"/>
  <c r="AM31" i="3"/>
  <c r="BJ31" i="3"/>
  <c r="BK31" i="3"/>
  <c r="BL31" i="3"/>
  <c r="O32" i="3"/>
  <c r="AG32" i="3" s="1"/>
  <c r="AD32" i="3"/>
  <c r="AJ32" i="3"/>
  <c r="AK32" i="3"/>
  <c r="AL32" i="3"/>
  <c r="AM32" i="3"/>
  <c r="BJ32" i="3"/>
  <c r="BK32" i="3"/>
  <c r="BL32" i="3"/>
  <c r="O33" i="3"/>
  <c r="AD33" i="3"/>
  <c r="AG33" i="3"/>
  <c r="AJ33" i="3"/>
  <c r="AK33" i="3"/>
  <c r="AL33" i="3"/>
  <c r="AM33" i="3"/>
  <c r="BJ33" i="3"/>
  <c r="BK33" i="3"/>
  <c r="BL33" i="3"/>
  <c r="BJ34" i="3"/>
  <c r="BK34" i="3"/>
  <c r="BL34" i="3"/>
  <c r="B35" i="3"/>
  <c r="BJ11" i="3" s="1"/>
  <c r="C35" i="3"/>
  <c r="D35" i="3"/>
  <c r="E35" i="3"/>
  <c r="F35" i="3"/>
  <c r="G35" i="3"/>
  <c r="H35" i="3"/>
  <c r="I35" i="3"/>
  <c r="J35" i="3"/>
  <c r="K35" i="3"/>
  <c r="L35" i="3"/>
  <c r="M35" i="3"/>
  <c r="N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B36" i="3"/>
  <c r="BJ12" i="3" s="1"/>
  <c r="C36" i="3"/>
  <c r="D36" i="3"/>
  <c r="E36" i="3"/>
  <c r="F36" i="3"/>
  <c r="G36" i="3"/>
  <c r="H36" i="3"/>
  <c r="I36" i="3"/>
  <c r="J36" i="3"/>
  <c r="K36" i="3"/>
  <c r="L36" i="3"/>
  <c r="M36" i="3"/>
  <c r="N36" i="3"/>
  <c r="R36" i="3"/>
  <c r="S36" i="3"/>
  <c r="T36" i="3"/>
  <c r="U36" i="3"/>
  <c r="V36" i="3"/>
  <c r="W36" i="3"/>
  <c r="X36" i="3"/>
  <c r="Y36" i="3"/>
  <c r="Z36" i="3"/>
  <c r="AA36" i="3"/>
  <c r="AB36" i="3"/>
  <c r="AC36" i="3"/>
  <c r="AK36" i="3"/>
  <c r="BJ36" i="3"/>
  <c r="BK36" i="3"/>
  <c r="BL36" i="3"/>
  <c r="B37" i="3"/>
  <c r="BJ13" i="3" s="1"/>
  <c r="C37" i="3"/>
  <c r="D37" i="3"/>
  <c r="E37" i="3"/>
  <c r="F37" i="3"/>
  <c r="G37" i="3"/>
  <c r="H37" i="3"/>
  <c r="I37" i="3"/>
  <c r="J37" i="3"/>
  <c r="K37" i="3"/>
  <c r="L37" i="3"/>
  <c r="M37" i="3"/>
  <c r="N37" i="3"/>
  <c r="R37" i="3"/>
  <c r="S37" i="3"/>
  <c r="T37" i="3"/>
  <c r="U37" i="3"/>
  <c r="V37" i="3"/>
  <c r="W37" i="3"/>
  <c r="X37" i="3"/>
  <c r="Y37" i="3"/>
  <c r="Z37" i="3"/>
  <c r="AA37" i="3"/>
  <c r="AB37" i="3"/>
  <c r="AC37" i="3"/>
  <c r="AM37" i="3"/>
  <c r="BJ37" i="3"/>
  <c r="BK37" i="3"/>
  <c r="BL37" i="3"/>
  <c r="BM37" i="3"/>
  <c r="B38" i="3"/>
  <c r="BJ14" i="3" s="1"/>
  <c r="C38" i="3"/>
  <c r="D38" i="3"/>
  <c r="E38" i="3"/>
  <c r="F38" i="3"/>
  <c r="G38" i="3"/>
  <c r="H38" i="3"/>
  <c r="I38" i="3"/>
  <c r="J38" i="3"/>
  <c r="K38" i="3"/>
  <c r="L38" i="3"/>
  <c r="M38" i="3"/>
  <c r="N38" i="3"/>
  <c r="R38" i="3"/>
  <c r="S38" i="3"/>
  <c r="T38" i="3"/>
  <c r="U38" i="3"/>
  <c r="V38" i="3"/>
  <c r="W38" i="3"/>
  <c r="X38" i="3"/>
  <c r="Y38" i="3"/>
  <c r="Z38" i="3"/>
  <c r="AA38" i="3"/>
  <c r="AB38" i="3"/>
  <c r="AC38" i="3"/>
  <c r="AM38" i="3"/>
  <c r="BJ38" i="3"/>
  <c r="BK38" i="3"/>
  <c r="BL38" i="3"/>
  <c r="AX39" i="3"/>
  <c r="BJ39" i="3"/>
  <c r="BK39" i="3"/>
  <c r="BL39" i="3"/>
  <c r="S41" i="3"/>
  <c r="BJ41" i="3"/>
  <c r="BK41" i="3"/>
  <c r="BL41" i="3"/>
  <c r="BJ42" i="3"/>
  <c r="BK42" i="3"/>
  <c r="BL42" i="3"/>
  <c r="A43" i="3"/>
  <c r="Q43" i="3"/>
  <c r="AR43" i="3"/>
  <c r="AS43" i="3" s="1"/>
  <c r="AT43" i="3" s="1"/>
  <c r="BJ43" i="3"/>
  <c r="BK43" i="3"/>
  <c r="BL43" i="3"/>
  <c r="R44" i="3"/>
  <c r="S44" i="3"/>
  <c r="T44" i="3"/>
  <c r="U44" i="3"/>
  <c r="V44" i="3"/>
  <c r="W44" i="3"/>
  <c r="X44" i="3"/>
  <c r="Y44" i="3"/>
  <c r="Z44" i="3"/>
  <c r="AA44" i="3"/>
  <c r="AB44" i="3"/>
  <c r="AC44" i="3"/>
  <c r="BJ44" i="3"/>
  <c r="BK44" i="3"/>
  <c r="BL44" i="3"/>
  <c r="O45" i="3"/>
  <c r="AG80" i="3" s="1"/>
  <c r="AD45" i="3"/>
  <c r="O46" i="3"/>
  <c r="AD46" i="3"/>
  <c r="O47" i="3"/>
  <c r="AD47" i="3"/>
  <c r="O48" i="3"/>
  <c r="AD48" i="3"/>
  <c r="O49" i="3"/>
  <c r="AG84" i="3" s="1"/>
  <c r="AD49" i="3"/>
  <c r="O50" i="3"/>
  <c r="AD50" i="3"/>
  <c r="O51" i="3"/>
  <c r="AG86" i="3" s="1"/>
  <c r="AD51" i="3"/>
  <c r="O52" i="3"/>
  <c r="AG87" i="3" s="1"/>
  <c r="AD52" i="3"/>
  <c r="O53" i="3"/>
  <c r="AG88" i="3" s="1"/>
  <c r="AD53" i="3"/>
  <c r="O54" i="3"/>
  <c r="AD54" i="3"/>
  <c r="O55" i="3"/>
  <c r="AG90" i="3" s="1"/>
  <c r="AD55" i="3"/>
  <c r="O56" i="3"/>
  <c r="AG91" i="3" s="1"/>
  <c r="AD56" i="3"/>
  <c r="O57" i="3"/>
  <c r="AG92" i="3" s="1"/>
  <c r="AD57" i="3"/>
  <c r="O58" i="3"/>
  <c r="AG93" i="3" s="1"/>
  <c r="AD58" i="3"/>
  <c r="O59" i="3"/>
  <c r="AD59" i="3"/>
  <c r="O60" i="3"/>
  <c r="AG95" i="3" s="1"/>
  <c r="AD60" i="3"/>
  <c r="O61" i="3"/>
  <c r="AG96" i="3" s="1"/>
  <c r="AD61" i="3"/>
  <c r="O62" i="3"/>
  <c r="AG97" i="3" s="1"/>
  <c r="AD62" i="3"/>
  <c r="O63" i="3"/>
  <c r="AG98" i="3" s="1"/>
  <c r="AD63" i="3"/>
  <c r="O64" i="3"/>
  <c r="AG99" i="3" s="1"/>
  <c r="AD64" i="3"/>
  <c r="O65" i="3"/>
  <c r="AG100" i="3" s="1"/>
  <c r="AD65" i="3"/>
  <c r="O66" i="3"/>
  <c r="AD66" i="3"/>
  <c r="O67" i="3"/>
  <c r="AG102" i="3" s="1"/>
  <c r="AD67" i="3"/>
  <c r="O68" i="3"/>
  <c r="AG103" i="3" s="1"/>
  <c r="AD68" i="3"/>
  <c r="B70" i="3"/>
  <c r="BJ81" i="3" s="1"/>
  <c r="C70" i="3"/>
  <c r="D70" i="3"/>
  <c r="E70" i="3"/>
  <c r="BL81" i="3" s="1"/>
  <c r="F70" i="3"/>
  <c r="G70" i="3"/>
  <c r="H70" i="3"/>
  <c r="I70" i="3"/>
  <c r="J70" i="3"/>
  <c r="K70" i="3"/>
  <c r="L70" i="3"/>
  <c r="M70" i="3"/>
  <c r="N70" i="3"/>
  <c r="R70" i="3"/>
  <c r="S70" i="3"/>
  <c r="T70" i="3"/>
  <c r="U70" i="3"/>
  <c r="V70" i="3"/>
  <c r="W70" i="3"/>
  <c r="X70" i="3"/>
  <c r="Y70" i="3"/>
  <c r="Z70" i="3"/>
  <c r="AA70" i="3"/>
  <c r="AB70" i="3"/>
  <c r="AC70" i="3"/>
  <c r="B71" i="3"/>
  <c r="C71" i="3"/>
  <c r="D71" i="3"/>
  <c r="E71" i="3"/>
  <c r="BL82" i="3" s="1"/>
  <c r="F71" i="3"/>
  <c r="G71" i="3"/>
  <c r="H71" i="3"/>
  <c r="I71" i="3"/>
  <c r="J71" i="3"/>
  <c r="K71" i="3"/>
  <c r="L71" i="3"/>
  <c r="M71" i="3"/>
  <c r="N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B72" i="3"/>
  <c r="BJ83" i="3" s="1"/>
  <c r="C72" i="3"/>
  <c r="BK83" i="3" s="1"/>
  <c r="D72" i="3"/>
  <c r="E72" i="3"/>
  <c r="F72" i="3"/>
  <c r="G72" i="3"/>
  <c r="H72" i="3"/>
  <c r="I72" i="3"/>
  <c r="J72" i="3"/>
  <c r="K72" i="3"/>
  <c r="BL83" i="3" s="1"/>
  <c r="L72" i="3"/>
  <c r="M72" i="3"/>
  <c r="N72" i="3"/>
  <c r="O72" i="3"/>
  <c r="R72" i="3"/>
  <c r="S72" i="3"/>
  <c r="T72" i="3"/>
  <c r="U72" i="3"/>
  <c r="V72" i="3"/>
  <c r="W72" i="3"/>
  <c r="X72" i="3"/>
  <c r="Y72" i="3"/>
  <c r="Z72" i="3"/>
  <c r="AA72" i="3"/>
  <c r="AB72" i="3"/>
  <c r="AC72" i="3"/>
  <c r="B73" i="3"/>
  <c r="C73" i="3"/>
  <c r="D73" i="3"/>
  <c r="E73" i="3"/>
  <c r="F73" i="3"/>
  <c r="G73" i="3"/>
  <c r="H73" i="3"/>
  <c r="I73" i="3"/>
  <c r="J73" i="3"/>
  <c r="K73" i="3"/>
  <c r="BL84" i="3" s="1"/>
  <c r="L73" i="3"/>
  <c r="M73" i="3"/>
  <c r="N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X74" i="3"/>
  <c r="C76" i="3"/>
  <c r="S76" i="3"/>
  <c r="AH76" i="3"/>
  <c r="AS76" i="3"/>
  <c r="BB76" i="3"/>
  <c r="BJ76" i="3"/>
  <c r="A78" i="3"/>
  <c r="A148" i="3" s="1"/>
  <c r="Q78" i="3"/>
  <c r="Q148" i="3" s="1"/>
  <c r="AG78" i="3"/>
  <c r="AH78" i="3" s="1"/>
  <c r="AR78" i="3"/>
  <c r="AS78" i="3" s="1"/>
  <c r="AT78" i="3" s="1"/>
  <c r="BA78" i="3"/>
  <c r="BB78" i="3" s="1"/>
  <c r="R79" i="3"/>
  <c r="S79" i="3"/>
  <c r="T79" i="3"/>
  <c r="U79" i="3"/>
  <c r="V79" i="3"/>
  <c r="W79" i="3"/>
  <c r="X79" i="3"/>
  <c r="Y79" i="3"/>
  <c r="Z79" i="3"/>
  <c r="AA79" i="3"/>
  <c r="AB79" i="3"/>
  <c r="AC79" i="3"/>
  <c r="O80" i="3"/>
  <c r="AH10" i="3" s="1"/>
  <c r="AD80" i="3"/>
  <c r="AJ80" i="3"/>
  <c r="AJ108" i="3" s="1"/>
  <c r="AK80" i="3"/>
  <c r="AL80" i="3"/>
  <c r="AM80" i="3"/>
  <c r="AZ80" i="3"/>
  <c r="BD80" i="3"/>
  <c r="BD85" i="3" s="1"/>
  <c r="BE80" i="3"/>
  <c r="BF80" i="3"/>
  <c r="BG80" i="3"/>
  <c r="BG85" i="3" s="1"/>
  <c r="BI80" i="3"/>
  <c r="BI85" i="3" s="1"/>
  <c r="BI90" i="3" s="1"/>
  <c r="BI95" i="3" s="1"/>
  <c r="BI100" i="3" s="1"/>
  <c r="BI105" i="3" s="1"/>
  <c r="BI110" i="3" s="1"/>
  <c r="O81" i="3"/>
  <c r="AH11" i="3" s="1"/>
  <c r="AD81" i="3"/>
  <c r="AG81" i="3"/>
  <c r="AJ81" i="3"/>
  <c r="AK81" i="3"/>
  <c r="AL81" i="3"/>
  <c r="AM81" i="3"/>
  <c r="AM108" i="3" s="1"/>
  <c r="AZ81" i="3"/>
  <c r="BD81" i="3"/>
  <c r="BE81" i="3"/>
  <c r="BF81" i="3"/>
  <c r="BG81" i="3"/>
  <c r="BK81" i="3"/>
  <c r="O82" i="3"/>
  <c r="AH12" i="3" s="1"/>
  <c r="AD82" i="3"/>
  <c r="AG82" i="3"/>
  <c r="AJ82" i="3"/>
  <c r="AK82" i="3"/>
  <c r="AL82" i="3"/>
  <c r="AM82" i="3"/>
  <c r="BA82" i="3"/>
  <c r="BD82" i="3"/>
  <c r="BE82" i="3"/>
  <c r="BF82" i="3"/>
  <c r="BG82" i="3"/>
  <c r="BJ82" i="3"/>
  <c r="BK82" i="3"/>
  <c r="O83" i="3"/>
  <c r="AH13" i="3" s="1"/>
  <c r="AD83" i="3"/>
  <c r="AG83" i="3"/>
  <c r="AJ83" i="3"/>
  <c r="AK83" i="3"/>
  <c r="AL83" i="3"/>
  <c r="AM83" i="3"/>
  <c r="BA83" i="3"/>
  <c r="BD83" i="3"/>
  <c r="BE83" i="3"/>
  <c r="BF83" i="3"/>
  <c r="BG83" i="3"/>
  <c r="O84" i="3"/>
  <c r="AH14" i="3" s="1"/>
  <c r="AD84" i="3"/>
  <c r="AJ84" i="3"/>
  <c r="AK84" i="3"/>
  <c r="AL84" i="3"/>
  <c r="AM84" i="3"/>
  <c r="BJ84" i="3"/>
  <c r="O85" i="3"/>
  <c r="AH15" i="3" s="1"/>
  <c r="AD85" i="3"/>
  <c r="AG85" i="3"/>
  <c r="AJ85" i="3"/>
  <c r="AK85" i="3"/>
  <c r="AL85" i="3"/>
  <c r="AM85" i="3"/>
  <c r="O86" i="3"/>
  <c r="AH16" i="3" s="1"/>
  <c r="AD86" i="3"/>
  <c r="AJ86" i="3"/>
  <c r="AK86" i="3"/>
  <c r="AL86" i="3"/>
  <c r="AM86" i="3"/>
  <c r="AM107" i="3" s="1"/>
  <c r="O87" i="3"/>
  <c r="AH17" i="3" s="1"/>
  <c r="AD87" i="3"/>
  <c r="AD105" i="3" s="1"/>
  <c r="AJ87" i="3"/>
  <c r="AK87" i="3"/>
  <c r="AL87" i="3"/>
  <c r="AM87" i="3"/>
  <c r="O88" i="3"/>
  <c r="AH18" i="3" s="1"/>
  <c r="AD88" i="3"/>
  <c r="AJ88" i="3"/>
  <c r="AK88" i="3"/>
  <c r="AL88" i="3"/>
  <c r="AM88" i="3"/>
  <c r="O89" i="3"/>
  <c r="AH19" i="3" s="1"/>
  <c r="AD89" i="3"/>
  <c r="AG89" i="3"/>
  <c r="AJ89" i="3"/>
  <c r="AK89" i="3"/>
  <c r="AL89" i="3"/>
  <c r="AM89" i="3"/>
  <c r="O90" i="3"/>
  <c r="AH20" i="3" s="1"/>
  <c r="AD90" i="3"/>
  <c r="AJ90" i="3"/>
  <c r="AK90" i="3"/>
  <c r="AL90" i="3"/>
  <c r="AM90" i="3"/>
  <c r="O91" i="3"/>
  <c r="AH21" i="3" s="1"/>
  <c r="AD91" i="3"/>
  <c r="AJ91" i="3"/>
  <c r="AK91" i="3"/>
  <c r="AL91" i="3"/>
  <c r="AM91" i="3"/>
  <c r="O92" i="3"/>
  <c r="AH22" i="3" s="1"/>
  <c r="AD92" i="3"/>
  <c r="AJ92" i="3"/>
  <c r="AK92" i="3"/>
  <c r="AL92" i="3"/>
  <c r="AM92" i="3"/>
  <c r="O93" i="3"/>
  <c r="AH23" i="3" s="1"/>
  <c r="AD93" i="3"/>
  <c r="AJ93" i="3"/>
  <c r="AK93" i="3"/>
  <c r="AL93" i="3"/>
  <c r="AM93" i="3"/>
  <c r="O94" i="3"/>
  <c r="AH24" i="3" s="1"/>
  <c r="AD94" i="3"/>
  <c r="AG94" i="3"/>
  <c r="AJ94" i="3"/>
  <c r="AK94" i="3"/>
  <c r="AL94" i="3"/>
  <c r="AM94" i="3"/>
  <c r="O95" i="3"/>
  <c r="AH25" i="3" s="1"/>
  <c r="AD95" i="3"/>
  <c r="AJ95" i="3"/>
  <c r="AK95" i="3"/>
  <c r="AL95" i="3"/>
  <c r="AM95" i="3"/>
  <c r="O96" i="3"/>
  <c r="AH26" i="3" s="1"/>
  <c r="AD96" i="3"/>
  <c r="AJ96" i="3"/>
  <c r="AK96" i="3"/>
  <c r="AL96" i="3"/>
  <c r="AM96" i="3"/>
  <c r="BJ96" i="3"/>
  <c r="BK96" i="3"/>
  <c r="BL96" i="3"/>
  <c r="O97" i="3"/>
  <c r="AH27" i="3" s="1"/>
  <c r="AD97" i="3"/>
  <c r="AJ97" i="3"/>
  <c r="AK97" i="3"/>
  <c r="AL97" i="3"/>
  <c r="AM97" i="3"/>
  <c r="BJ97" i="3"/>
  <c r="BM97" i="3" s="1"/>
  <c r="BK97" i="3"/>
  <c r="BL97" i="3"/>
  <c r="O98" i="3"/>
  <c r="AH28" i="3" s="1"/>
  <c r="AD98" i="3"/>
  <c r="AJ98" i="3"/>
  <c r="AK98" i="3"/>
  <c r="AL98" i="3"/>
  <c r="AM98" i="3"/>
  <c r="BJ98" i="3"/>
  <c r="BK98" i="3"/>
  <c r="BL98" i="3"/>
  <c r="O99" i="3"/>
  <c r="AH29" i="3" s="1"/>
  <c r="AD99" i="3"/>
  <c r="AJ99" i="3"/>
  <c r="AK99" i="3"/>
  <c r="AL99" i="3"/>
  <c r="AM99" i="3"/>
  <c r="BJ99" i="3"/>
  <c r="BK99" i="3"/>
  <c r="BL99" i="3"/>
  <c r="O100" i="3"/>
  <c r="AH30" i="3" s="1"/>
  <c r="AD100" i="3"/>
  <c r="AJ100" i="3"/>
  <c r="AK100" i="3"/>
  <c r="AL100" i="3"/>
  <c r="AM100" i="3"/>
  <c r="O101" i="3"/>
  <c r="AH31" i="3" s="1"/>
  <c r="AD101" i="3"/>
  <c r="AG101" i="3"/>
  <c r="AJ101" i="3"/>
  <c r="AK101" i="3"/>
  <c r="AL101" i="3"/>
  <c r="AM101" i="3"/>
  <c r="BJ101" i="3"/>
  <c r="BK101" i="3"/>
  <c r="BL101" i="3"/>
  <c r="O102" i="3"/>
  <c r="AH32" i="3" s="1"/>
  <c r="AD102" i="3"/>
  <c r="AJ102" i="3"/>
  <c r="AK102" i="3"/>
  <c r="AL102" i="3"/>
  <c r="AM102" i="3"/>
  <c r="BJ102" i="3"/>
  <c r="BK102" i="3"/>
  <c r="BL102" i="3"/>
  <c r="O103" i="3"/>
  <c r="AH33" i="3" s="1"/>
  <c r="AD103" i="3"/>
  <c r="AJ103" i="3"/>
  <c r="AK103" i="3"/>
  <c r="AL103" i="3"/>
  <c r="AM103" i="3"/>
  <c r="BJ103" i="3"/>
  <c r="BK103" i="3"/>
  <c r="BL103" i="3"/>
  <c r="BJ104" i="3"/>
  <c r="BK104" i="3"/>
  <c r="BL104" i="3"/>
  <c r="B105" i="3"/>
  <c r="BJ16" i="3" s="1"/>
  <c r="C105" i="3"/>
  <c r="D105" i="3"/>
  <c r="E105" i="3"/>
  <c r="F105" i="3"/>
  <c r="G105" i="3"/>
  <c r="H105" i="3"/>
  <c r="I105" i="3"/>
  <c r="J105" i="3"/>
  <c r="K105" i="3"/>
  <c r="L105" i="3"/>
  <c r="M105" i="3"/>
  <c r="N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J105" i="3"/>
  <c r="B106" i="3"/>
  <c r="BJ17" i="3" s="1"/>
  <c r="C106" i="3"/>
  <c r="D106" i="3"/>
  <c r="E106" i="3"/>
  <c r="F106" i="3"/>
  <c r="G106" i="3"/>
  <c r="H106" i="3"/>
  <c r="I106" i="3"/>
  <c r="J106" i="3"/>
  <c r="K106" i="3"/>
  <c r="L106" i="3"/>
  <c r="M106" i="3"/>
  <c r="N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M106" i="3"/>
  <c r="BJ106" i="3"/>
  <c r="BK106" i="3"/>
  <c r="BL106" i="3"/>
  <c r="B107" i="3"/>
  <c r="BJ18" i="3" s="1"/>
  <c r="C107" i="3"/>
  <c r="D107" i="3"/>
  <c r="E107" i="3"/>
  <c r="F107" i="3"/>
  <c r="G107" i="3"/>
  <c r="H107" i="3"/>
  <c r="I107" i="3"/>
  <c r="J107" i="3"/>
  <c r="K107" i="3"/>
  <c r="L107" i="3"/>
  <c r="M107" i="3"/>
  <c r="N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BJ107" i="3"/>
  <c r="BM107" i="3" s="1"/>
  <c r="BK107" i="3"/>
  <c r="BL107" i="3"/>
  <c r="B108" i="3"/>
  <c r="BJ19" i="3" s="1"/>
  <c r="C108" i="3"/>
  <c r="D108" i="3"/>
  <c r="E108" i="3"/>
  <c r="F108" i="3"/>
  <c r="G108" i="3"/>
  <c r="H108" i="3"/>
  <c r="I108" i="3"/>
  <c r="J108" i="3"/>
  <c r="K108" i="3"/>
  <c r="L108" i="3"/>
  <c r="M108" i="3"/>
  <c r="N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K108" i="3"/>
  <c r="BJ108" i="3"/>
  <c r="BM108" i="3" s="1"/>
  <c r="BK108" i="3"/>
  <c r="BL108" i="3"/>
  <c r="AX109" i="3"/>
  <c r="BJ109" i="3"/>
  <c r="BK109" i="3"/>
  <c r="BL109" i="3"/>
  <c r="C111" i="3"/>
  <c r="S111" i="3"/>
  <c r="BJ111" i="3"/>
  <c r="BK111" i="3"/>
  <c r="BL111" i="3"/>
  <c r="BJ112" i="3"/>
  <c r="BK112" i="3"/>
  <c r="BL112" i="3"/>
  <c r="A113" i="3"/>
  <c r="A183" i="3" s="1"/>
  <c r="Q113" i="3"/>
  <c r="AR113" i="3"/>
  <c r="AS113" i="3" s="1"/>
  <c r="BJ113" i="3"/>
  <c r="BK113" i="3"/>
  <c r="BL113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BJ114" i="3"/>
  <c r="BK114" i="3"/>
  <c r="BL114" i="3"/>
  <c r="O115" i="3"/>
  <c r="AH80" i="3" s="1"/>
  <c r="AD115" i="3"/>
  <c r="O116" i="3"/>
  <c r="AH81" i="3" s="1"/>
  <c r="AD116" i="3"/>
  <c r="O117" i="3"/>
  <c r="AH82" i="3" s="1"/>
  <c r="AD117" i="3"/>
  <c r="O118" i="3"/>
  <c r="AH83" i="3" s="1"/>
  <c r="AD118" i="3"/>
  <c r="O119" i="3"/>
  <c r="AH84" i="3" s="1"/>
  <c r="AD119" i="3"/>
  <c r="O120" i="3"/>
  <c r="AH85" i="3" s="1"/>
  <c r="AD120" i="3"/>
  <c r="O121" i="3"/>
  <c r="AD121" i="3"/>
  <c r="O122" i="3"/>
  <c r="AH87" i="3" s="1"/>
  <c r="AD122" i="3"/>
  <c r="AD142" i="3" s="1"/>
  <c r="O123" i="3"/>
  <c r="AH88" i="3" s="1"/>
  <c r="AD123" i="3"/>
  <c r="O124" i="3"/>
  <c r="AH89" i="3" s="1"/>
  <c r="AD124" i="3"/>
  <c r="O125" i="3"/>
  <c r="AH90" i="3" s="1"/>
  <c r="AD125" i="3"/>
  <c r="O126" i="3"/>
  <c r="AH91" i="3" s="1"/>
  <c r="AD126" i="3"/>
  <c r="O127" i="3"/>
  <c r="AH92" i="3" s="1"/>
  <c r="AD127" i="3"/>
  <c r="O128" i="3"/>
  <c r="AH93" i="3" s="1"/>
  <c r="AD128" i="3"/>
  <c r="O129" i="3"/>
  <c r="AH94" i="3" s="1"/>
  <c r="AD129" i="3"/>
  <c r="O130" i="3"/>
  <c r="AH95" i="3" s="1"/>
  <c r="AD130" i="3"/>
  <c r="O131" i="3"/>
  <c r="AH96" i="3" s="1"/>
  <c r="AD131" i="3"/>
  <c r="O132" i="3"/>
  <c r="AH97" i="3" s="1"/>
  <c r="AD132" i="3"/>
  <c r="O133" i="3"/>
  <c r="AH98" i="3" s="1"/>
  <c r="AD133" i="3"/>
  <c r="O134" i="3"/>
  <c r="AH99" i="3" s="1"/>
  <c r="AD134" i="3"/>
  <c r="O135" i="3"/>
  <c r="AH100" i="3" s="1"/>
  <c r="AD135" i="3"/>
  <c r="O136" i="3"/>
  <c r="AH101" i="3" s="1"/>
  <c r="AD136" i="3"/>
  <c r="O137" i="3"/>
  <c r="AH102" i="3" s="1"/>
  <c r="AD137" i="3"/>
  <c r="O138" i="3"/>
  <c r="AH103" i="3" s="1"/>
  <c r="AD138" i="3"/>
  <c r="B140" i="3"/>
  <c r="BJ86" i="3" s="1"/>
  <c r="C140" i="3"/>
  <c r="D140" i="3"/>
  <c r="E140" i="3"/>
  <c r="F140" i="3"/>
  <c r="G140" i="3"/>
  <c r="H140" i="3"/>
  <c r="I140" i="3"/>
  <c r="J140" i="3"/>
  <c r="K140" i="3"/>
  <c r="L140" i="3"/>
  <c r="M140" i="3"/>
  <c r="N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B141" i="3"/>
  <c r="BJ87" i="3" s="1"/>
  <c r="C141" i="3"/>
  <c r="D141" i="3"/>
  <c r="E141" i="3"/>
  <c r="F141" i="3"/>
  <c r="G141" i="3"/>
  <c r="H141" i="3"/>
  <c r="I141" i="3"/>
  <c r="J141" i="3"/>
  <c r="K141" i="3"/>
  <c r="L141" i="3"/>
  <c r="M141" i="3"/>
  <c r="N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B142" i="3"/>
  <c r="BJ88" i="3" s="1"/>
  <c r="C142" i="3"/>
  <c r="D142" i="3"/>
  <c r="E142" i="3"/>
  <c r="F142" i="3"/>
  <c r="G142" i="3"/>
  <c r="H142" i="3"/>
  <c r="I142" i="3"/>
  <c r="J142" i="3"/>
  <c r="K142" i="3"/>
  <c r="L142" i="3"/>
  <c r="M142" i="3"/>
  <c r="N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B143" i="3"/>
  <c r="BJ89" i="3" s="1"/>
  <c r="C143" i="3"/>
  <c r="D143" i="3"/>
  <c r="E143" i="3"/>
  <c r="F143" i="3"/>
  <c r="G143" i="3"/>
  <c r="H143" i="3"/>
  <c r="I143" i="3"/>
  <c r="J143" i="3"/>
  <c r="K143" i="3"/>
  <c r="L143" i="3"/>
  <c r="M143" i="3"/>
  <c r="N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X144" i="3"/>
  <c r="C146" i="3"/>
  <c r="S146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O150" i="3"/>
  <c r="AI10" i="3" s="1"/>
  <c r="AD150" i="3"/>
  <c r="O151" i="3"/>
  <c r="AI11" i="3" s="1"/>
  <c r="AD151" i="3"/>
  <c r="O152" i="3"/>
  <c r="AI12" i="3" s="1"/>
  <c r="AD152" i="3"/>
  <c r="O153" i="3"/>
  <c r="AI13" i="3" s="1"/>
  <c r="AD153" i="3"/>
  <c r="O154" i="3"/>
  <c r="AI14" i="3" s="1"/>
  <c r="AD154" i="3"/>
  <c r="O155" i="3"/>
  <c r="AI15" i="3" s="1"/>
  <c r="AD155" i="3"/>
  <c r="O156" i="3"/>
  <c r="AD156" i="3"/>
  <c r="O157" i="3"/>
  <c r="AI17" i="3" s="1"/>
  <c r="AD157" i="3"/>
  <c r="O158" i="3"/>
  <c r="AI18" i="3" s="1"/>
  <c r="AD158" i="3"/>
  <c r="O159" i="3"/>
  <c r="AI19" i="3" s="1"/>
  <c r="AD159" i="3"/>
  <c r="O160" i="3"/>
  <c r="AI20" i="3" s="1"/>
  <c r="AD160" i="3"/>
  <c r="O161" i="3"/>
  <c r="AI21" i="3" s="1"/>
  <c r="AD161" i="3"/>
  <c r="O162" i="3"/>
  <c r="AI22" i="3" s="1"/>
  <c r="AD162" i="3"/>
  <c r="O163" i="3"/>
  <c r="AI23" i="3" s="1"/>
  <c r="AD163" i="3"/>
  <c r="O164" i="3"/>
  <c r="AI24" i="3" s="1"/>
  <c r="AD164" i="3"/>
  <c r="O165" i="3"/>
  <c r="AI25" i="3" s="1"/>
  <c r="AD165" i="3"/>
  <c r="O166" i="3"/>
  <c r="AI26" i="3" s="1"/>
  <c r="AD166" i="3"/>
  <c r="O167" i="3"/>
  <c r="AI27" i="3" s="1"/>
  <c r="AD167" i="3"/>
  <c r="O168" i="3"/>
  <c r="AI28" i="3" s="1"/>
  <c r="AD168" i="3"/>
  <c r="O169" i="3"/>
  <c r="AI29" i="3" s="1"/>
  <c r="AD169" i="3"/>
  <c r="O170" i="3"/>
  <c r="AI30" i="3" s="1"/>
  <c r="AD170" i="3"/>
  <c r="O171" i="3"/>
  <c r="AI31" i="3" s="1"/>
  <c r="AD171" i="3"/>
  <c r="O172" i="3"/>
  <c r="AI32" i="3" s="1"/>
  <c r="AD172" i="3"/>
  <c r="O173" i="3"/>
  <c r="AI33" i="3" s="1"/>
  <c r="AD173" i="3"/>
  <c r="B175" i="3"/>
  <c r="BJ21" i="3" s="1"/>
  <c r="C175" i="3"/>
  <c r="D175" i="3"/>
  <c r="E175" i="3"/>
  <c r="F175" i="3"/>
  <c r="G175" i="3"/>
  <c r="H175" i="3"/>
  <c r="I175" i="3"/>
  <c r="J175" i="3"/>
  <c r="K175" i="3"/>
  <c r="L175" i="3"/>
  <c r="M175" i="3"/>
  <c r="N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B176" i="3"/>
  <c r="BJ22" i="3" s="1"/>
  <c r="C176" i="3"/>
  <c r="D176" i="3"/>
  <c r="E176" i="3"/>
  <c r="F176" i="3"/>
  <c r="G176" i="3"/>
  <c r="H176" i="3"/>
  <c r="I176" i="3"/>
  <c r="J176" i="3"/>
  <c r="K176" i="3"/>
  <c r="L176" i="3"/>
  <c r="M176" i="3"/>
  <c r="N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B177" i="3"/>
  <c r="BJ23" i="3" s="1"/>
  <c r="C177" i="3"/>
  <c r="D177" i="3"/>
  <c r="E177" i="3"/>
  <c r="F177" i="3"/>
  <c r="G177" i="3"/>
  <c r="H177" i="3"/>
  <c r="I177" i="3"/>
  <c r="J177" i="3"/>
  <c r="K177" i="3"/>
  <c r="L177" i="3"/>
  <c r="M177" i="3"/>
  <c r="N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B178" i="3"/>
  <c r="BJ24" i="3" s="1"/>
  <c r="C178" i="3"/>
  <c r="D178" i="3"/>
  <c r="E178" i="3"/>
  <c r="F178" i="3"/>
  <c r="G178" i="3"/>
  <c r="H178" i="3"/>
  <c r="I178" i="3"/>
  <c r="J178" i="3"/>
  <c r="K178" i="3"/>
  <c r="L178" i="3"/>
  <c r="M178" i="3"/>
  <c r="N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C181" i="3"/>
  <c r="S181" i="3"/>
  <c r="Q183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O185" i="3"/>
  <c r="AI80" i="3" s="1"/>
  <c r="AD185" i="3"/>
  <c r="AD213" i="3" s="1"/>
  <c r="O186" i="3"/>
  <c r="AD186" i="3"/>
  <c r="O187" i="3"/>
  <c r="AI82" i="3" s="1"/>
  <c r="AD187" i="3"/>
  <c r="O188" i="3"/>
  <c r="AI83" i="3" s="1"/>
  <c r="AD188" i="3"/>
  <c r="O189" i="3"/>
  <c r="AI84" i="3" s="1"/>
  <c r="AD189" i="3"/>
  <c r="O190" i="3"/>
  <c r="AI85" i="3" s="1"/>
  <c r="AD190" i="3"/>
  <c r="O191" i="3"/>
  <c r="AI86" i="3" s="1"/>
  <c r="AD191" i="3"/>
  <c r="O192" i="3"/>
  <c r="AI87" i="3" s="1"/>
  <c r="AD192" i="3"/>
  <c r="O193" i="3"/>
  <c r="AI88" i="3" s="1"/>
  <c r="AD193" i="3"/>
  <c r="O194" i="3"/>
  <c r="AI89" i="3" s="1"/>
  <c r="AD194" i="3"/>
  <c r="O195" i="3"/>
  <c r="AI90" i="3" s="1"/>
  <c r="AD195" i="3"/>
  <c r="O196" i="3"/>
  <c r="AI91" i="3" s="1"/>
  <c r="AD196" i="3"/>
  <c r="O197" i="3"/>
  <c r="AI92" i="3" s="1"/>
  <c r="AD197" i="3"/>
  <c r="O198" i="3"/>
  <c r="AI93" i="3" s="1"/>
  <c r="AD198" i="3"/>
  <c r="O199" i="3"/>
  <c r="AI94" i="3" s="1"/>
  <c r="AD199" i="3"/>
  <c r="O200" i="3"/>
  <c r="AI95" i="3" s="1"/>
  <c r="AD200" i="3"/>
  <c r="O201" i="3"/>
  <c r="AI96" i="3" s="1"/>
  <c r="AD201" i="3"/>
  <c r="O202" i="3"/>
  <c r="AI97" i="3" s="1"/>
  <c r="AD202" i="3"/>
  <c r="O203" i="3"/>
  <c r="AI98" i="3" s="1"/>
  <c r="AD203" i="3"/>
  <c r="O204" i="3"/>
  <c r="AI99" i="3" s="1"/>
  <c r="AD204" i="3"/>
  <c r="O205" i="3"/>
  <c r="AI100" i="3" s="1"/>
  <c r="AD205" i="3"/>
  <c r="O206" i="3"/>
  <c r="AI101" i="3" s="1"/>
  <c r="AD206" i="3"/>
  <c r="O207" i="3"/>
  <c r="AI102" i="3" s="1"/>
  <c r="AD207" i="3"/>
  <c r="O208" i="3"/>
  <c r="AI103" i="3" s="1"/>
  <c r="AD208" i="3"/>
  <c r="B210" i="3"/>
  <c r="BJ91" i="3" s="1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B211" i="3"/>
  <c r="BJ92" i="3" s="1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B212" i="3"/>
  <c r="BJ93" i="3" s="1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B213" i="3"/>
  <c r="BJ94" i="3" s="1"/>
  <c r="C213" i="3"/>
  <c r="D213" i="3"/>
  <c r="E213" i="3"/>
  <c r="F213" i="3"/>
  <c r="G213" i="3"/>
  <c r="H213" i="3"/>
  <c r="I213" i="3"/>
  <c r="J213" i="3"/>
  <c r="K213" i="3"/>
  <c r="L213" i="3"/>
  <c r="M213" i="3"/>
  <c r="N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Q1" i="2"/>
  <c r="AF1" i="2"/>
  <c r="AQ1" i="2"/>
  <c r="AZ1" i="2"/>
  <c r="BI1" i="2"/>
  <c r="S6" i="2"/>
  <c r="AH6" i="2"/>
  <c r="AS6" i="2"/>
  <c r="BB6" i="2"/>
  <c r="BJ6" i="2"/>
  <c r="Q8" i="2"/>
  <c r="AG8" i="2"/>
  <c r="AH8" i="2" s="1"/>
  <c r="AI8" i="2" s="1"/>
  <c r="AR8" i="2"/>
  <c r="AS8" i="2" s="1"/>
  <c r="BA8" i="2"/>
  <c r="O10" i="2"/>
  <c r="AD10" i="2"/>
  <c r="AG10" i="2"/>
  <c r="AJ10" i="2"/>
  <c r="AK10" i="2"/>
  <c r="AL10" i="2"/>
  <c r="AM10" i="2"/>
  <c r="AZ10" i="2"/>
  <c r="AZ80" i="2" s="1"/>
  <c r="BD10" i="2"/>
  <c r="BE10" i="2"/>
  <c r="BF10" i="2"/>
  <c r="BG10" i="2"/>
  <c r="BI10" i="2"/>
  <c r="BI15" i="2" s="1"/>
  <c r="BI20" i="2" s="1"/>
  <c r="O11" i="2"/>
  <c r="AG11" i="2" s="1"/>
  <c r="AD11" i="2"/>
  <c r="AJ11" i="2"/>
  <c r="AK11" i="2"/>
  <c r="AL11" i="2"/>
  <c r="AM11" i="2"/>
  <c r="AZ11" i="2"/>
  <c r="AZ81" i="2" s="1"/>
  <c r="BD11" i="2"/>
  <c r="BE11" i="2"/>
  <c r="BF11" i="2"/>
  <c r="BG11" i="2"/>
  <c r="O12" i="2"/>
  <c r="AG12" i="2" s="1"/>
  <c r="AD12" i="2"/>
  <c r="AJ12" i="2"/>
  <c r="AK12" i="2"/>
  <c r="AK38" i="2" s="1"/>
  <c r="AL12" i="2"/>
  <c r="AM12" i="2"/>
  <c r="AZ12" i="2"/>
  <c r="BD12" i="2"/>
  <c r="BE12" i="2"/>
  <c r="BF12" i="2"/>
  <c r="BG12" i="2"/>
  <c r="O13" i="2"/>
  <c r="AG13" i="2" s="1"/>
  <c r="AD13" i="2"/>
  <c r="AJ13" i="2"/>
  <c r="AK13" i="2"/>
  <c r="AL13" i="2"/>
  <c r="AM13" i="2"/>
  <c r="AZ13" i="2"/>
  <c r="BD13" i="2"/>
  <c r="BE13" i="2"/>
  <c r="BF13" i="2"/>
  <c r="BG13" i="2"/>
  <c r="O14" i="2"/>
  <c r="AG14" i="2" s="1"/>
  <c r="AD14" i="2"/>
  <c r="AJ14" i="2"/>
  <c r="AK14" i="2"/>
  <c r="AL14" i="2"/>
  <c r="AM14" i="2"/>
  <c r="O15" i="2"/>
  <c r="AD15" i="2"/>
  <c r="AG15" i="2"/>
  <c r="AJ15" i="2"/>
  <c r="AK15" i="2"/>
  <c r="AL15" i="2"/>
  <c r="AM15" i="2"/>
  <c r="O16" i="2"/>
  <c r="AG16" i="2" s="1"/>
  <c r="AD16" i="2"/>
  <c r="AJ16" i="2"/>
  <c r="AK16" i="2"/>
  <c r="AL16" i="2"/>
  <c r="AM16" i="2"/>
  <c r="O17" i="2"/>
  <c r="AD17" i="2"/>
  <c r="AD37" i="2" s="1"/>
  <c r="AG17" i="2"/>
  <c r="AJ17" i="2"/>
  <c r="AK17" i="2"/>
  <c r="AL17" i="2"/>
  <c r="AM17" i="2"/>
  <c r="O18" i="2"/>
  <c r="AD18" i="2"/>
  <c r="AG18" i="2"/>
  <c r="AJ18" i="2"/>
  <c r="AK18" i="2"/>
  <c r="AK35" i="2" s="1"/>
  <c r="AL18" i="2"/>
  <c r="AM18" i="2"/>
  <c r="O19" i="2"/>
  <c r="AG19" i="2" s="1"/>
  <c r="AD19" i="2"/>
  <c r="AJ19" i="2"/>
  <c r="AJ37" i="2" s="1"/>
  <c r="AK19" i="2"/>
  <c r="AL19" i="2"/>
  <c r="AM19" i="2"/>
  <c r="O20" i="2"/>
  <c r="AG20" i="2" s="1"/>
  <c r="AD20" i="2"/>
  <c r="AJ20" i="2"/>
  <c r="AK20" i="2"/>
  <c r="AL20" i="2"/>
  <c r="AM20" i="2"/>
  <c r="O21" i="2"/>
  <c r="AD21" i="2"/>
  <c r="AG21" i="2"/>
  <c r="AJ21" i="2"/>
  <c r="AK21" i="2"/>
  <c r="AL21" i="2"/>
  <c r="AM21" i="2"/>
  <c r="O22" i="2"/>
  <c r="AD22" i="2"/>
  <c r="AG22" i="2"/>
  <c r="AJ22" i="2"/>
  <c r="AK22" i="2"/>
  <c r="AL22" i="2"/>
  <c r="AM22" i="2"/>
  <c r="O23" i="2"/>
  <c r="AG23" i="2" s="1"/>
  <c r="AD23" i="2"/>
  <c r="AJ23" i="2"/>
  <c r="AK23" i="2"/>
  <c r="AL23" i="2"/>
  <c r="AM23" i="2"/>
  <c r="O24" i="2"/>
  <c r="AD24" i="2"/>
  <c r="AG24" i="2"/>
  <c r="AJ24" i="2"/>
  <c r="AK24" i="2"/>
  <c r="AL24" i="2"/>
  <c r="AM24" i="2"/>
  <c r="O25" i="2"/>
  <c r="AD25" i="2"/>
  <c r="AG25" i="2"/>
  <c r="AJ25" i="2"/>
  <c r="AK25" i="2"/>
  <c r="AL25" i="2"/>
  <c r="AM25" i="2"/>
  <c r="BI25" i="2"/>
  <c r="BI30" i="2" s="1"/>
  <c r="BI35" i="2" s="1"/>
  <c r="BI40" i="2" s="1"/>
  <c r="O26" i="2"/>
  <c r="AD26" i="2"/>
  <c r="AG26" i="2"/>
  <c r="AJ26" i="2"/>
  <c r="AK26" i="2"/>
  <c r="AL26" i="2"/>
  <c r="AM26" i="2"/>
  <c r="BJ26" i="2"/>
  <c r="BK26" i="2"/>
  <c r="BL26" i="2"/>
  <c r="O27" i="2"/>
  <c r="AG27" i="2" s="1"/>
  <c r="AD27" i="2"/>
  <c r="AJ27" i="2"/>
  <c r="AK27" i="2"/>
  <c r="AL27" i="2"/>
  <c r="AM27" i="2"/>
  <c r="BJ27" i="2"/>
  <c r="BK27" i="2"/>
  <c r="BL27" i="2"/>
  <c r="O28" i="2"/>
  <c r="AG28" i="2" s="1"/>
  <c r="AD28" i="2"/>
  <c r="AJ28" i="2"/>
  <c r="AK28" i="2"/>
  <c r="AL28" i="2"/>
  <c r="AM28" i="2"/>
  <c r="BJ28" i="2"/>
  <c r="BK28" i="2"/>
  <c r="BL28" i="2"/>
  <c r="O29" i="2"/>
  <c r="AD29" i="2"/>
  <c r="AG29" i="2"/>
  <c r="AJ29" i="2"/>
  <c r="AK29" i="2"/>
  <c r="AL29" i="2"/>
  <c r="AM29" i="2"/>
  <c r="BJ29" i="2"/>
  <c r="BK29" i="2"/>
  <c r="BL29" i="2"/>
  <c r="O30" i="2"/>
  <c r="AG30" i="2" s="1"/>
  <c r="AD30" i="2"/>
  <c r="AJ30" i="2"/>
  <c r="AK30" i="2"/>
  <c r="AL30" i="2"/>
  <c r="AM30" i="2"/>
  <c r="O31" i="2"/>
  <c r="AD31" i="2"/>
  <c r="AG31" i="2"/>
  <c r="AJ31" i="2"/>
  <c r="AK31" i="2"/>
  <c r="AL31" i="2"/>
  <c r="AM31" i="2"/>
  <c r="BJ31" i="2"/>
  <c r="BK31" i="2"/>
  <c r="BL31" i="2"/>
  <c r="O32" i="2"/>
  <c r="AG32" i="2" s="1"/>
  <c r="AD32" i="2"/>
  <c r="AJ32" i="2"/>
  <c r="AK32" i="2"/>
  <c r="AL32" i="2"/>
  <c r="AM32" i="2"/>
  <c r="BJ32" i="2"/>
  <c r="BK32" i="2"/>
  <c r="BL32" i="2"/>
  <c r="O33" i="2"/>
  <c r="AD33" i="2"/>
  <c r="AG33" i="2"/>
  <c r="AJ33" i="2"/>
  <c r="AK33" i="2"/>
  <c r="AL33" i="2"/>
  <c r="AM33" i="2"/>
  <c r="BJ33" i="2"/>
  <c r="BK33" i="2"/>
  <c r="BL33" i="2"/>
  <c r="BM33" i="2" s="1"/>
  <c r="BJ34" i="2"/>
  <c r="BM34" i="2" s="1"/>
  <c r="BK34" i="2"/>
  <c r="BL34" i="2"/>
  <c r="B35" i="2"/>
  <c r="BJ11" i="2" s="1"/>
  <c r="C35" i="2"/>
  <c r="D35" i="2"/>
  <c r="E35" i="2"/>
  <c r="F35" i="2"/>
  <c r="G35" i="2"/>
  <c r="H35" i="2"/>
  <c r="I35" i="2"/>
  <c r="J35" i="2"/>
  <c r="K35" i="2"/>
  <c r="L35" i="2"/>
  <c r="M35" i="2"/>
  <c r="N35" i="2"/>
  <c r="R35" i="2"/>
  <c r="S35" i="2"/>
  <c r="T35" i="2"/>
  <c r="U35" i="2"/>
  <c r="V35" i="2"/>
  <c r="W35" i="2"/>
  <c r="X35" i="2"/>
  <c r="Y35" i="2"/>
  <c r="Z35" i="2"/>
  <c r="AA35" i="2"/>
  <c r="AB35" i="2"/>
  <c r="AC35" i="2"/>
  <c r="B36" i="2"/>
  <c r="BJ12" i="2" s="1"/>
  <c r="C36" i="2"/>
  <c r="D36" i="2"/>
  <c r="E36" i="2"/>
  <c r="F36" i="2"/>
  <c r="G36" i="2"/>
  <c r="H36" i="2"/>
  <c r="I36" i="2"/>
  <c r="J36" i="2"/>
  <c r="K36" i="2"/>
  <c r="L36" i="2"/>
  <c r="M36" i="2"/>
  <c r="N36" i="2"/>
  <c r="R36" i="2"/>
  <c r="S36" i="2"/>
  <c r="T36" i="2"/>
  <c r="U36" i="2"/>
  <c r="V36" i="2"/>
  <c r="W36" i="2"/>
  <c r="X36" i="2"/>
  <c r="Y36" i="2"/>
  <c r="Z36" i="2"/>
  <c r="AA36" i="2"/>
  <c r="AB36" i="2"/>
  <c r="AC36" i="2"/>
  <c r="AM36" i="2"/>
  <c r="BJ36" i="2"/>
  <c r="BK36" i="2"/>
  <c r="BL36" i="2"/>
  <c r="B37" i="2"/>
  <c r="BJ13" i="2" s="1"/>
  <c r="C37" i="2"/>
  <c r="D37" i="2"/>
  <c r="E37" i="2"/>
  <c r="F37" i="2"/>
  <c r="G37" i="2"/>
  <c r="H37" i="2"/>
  <c r="I37" i="2"/>
  <c r="J37" i="2"/>
  <c r="K37" i="2"/>
  <c r="L37" i="2"/>
  <c r="M37" i="2"/>
  <c r="N37" i="2"/>
  <c r="R37" i="2"/>
  <c r="S37" i="2"/>
  <c r="T37" i="2"/>
  <c r="U37" i="2"/>
  <c r="V37" i="2"/>
  <c r="W37" i="2"/>
  <c r="X37" i="2"/>
  <c r="Y37" i="2"/>
  <c r="Z37" i="2"/>
  <c r="AA37" i="2"/>
  <c r="AB37" i="2"/>
  <c r="AC37" i="2"/>
  <c r="BJ37" i="2"/>
  <c r="BK37" i="2"/>
  <c r="BL37" i="2"/>
  <c r="B38" i="2"/>
  <c r="BJ14" i="2" s="1"/>
  <c r="C38" i="2"/>
  <c r="D38" i="2"/>
  <c r="E38" i="2"/>
  <c r="F38" i="2"/>
  <c r="G38" i="2"/>
  <c r="H38" i="2"/>
  <c r="I38" i="2"/>
  <c r="J38" i="2"/>
  <c r="K38" i="2"/>
  <c r="L38" i="2"/>
  <c r="M38" i="2"/>
  <c r="N38" i="2"/>
  <c r="R38" i="2"/>
  <c r="S38" i="2"/>
  <c r="T38" i="2"/>
  <c r="U38" i="2"/>
  <c r="V38" i="2"/>
  <c r="W38" i="2"/>
  <c r="X38" i="2"/>
  <c r="Y38" i="2"/>
  <c r="Z38" i="2"/>
  <c r="AA38" i="2"/>
  <c r="AB38" i="2"/>
  <c r="AC38" i="2"/>
  <c r="BJ38" i="2"/>
  <c r="BK38" i="2"/>
  <c r="BL38" i="2"/>
  <c r="AX39" i="2"/>
  <c r="BJ39" i="2"/>
  <c r="BK39" i="2"/>
  <c r="BL39" i="2"/>
  <c r="S41" i="2"/>
  <c r="BJ41" i="2"/>
  <c r="BK41" i="2"/>
  <c r="BL41" i="2"/>
  <c r="BJ42" i="2"/>
  <c r="BK42" i="2"/>
  <c r="BL42" i="2"/>
  <c r="A43" i="2"/>
  <c r="Q43" i="2"/>
  <c r="AR43" i="2"/>
  <c r="AS43" i="2" s="1"/>
  <c r="AT43" i="2" s="1"/>
  <c r="BJ43" i="2"/>
  <c r="BK43" i="2"/>
  <c r="BL43" i="2"/>
  <c r="R44" i="2"/>
  <c r="S44" i="2"/>
  <c r="T44" i="2"/>
  <c r="U44" i="2"/>
  <c r="V44" i="2"/>
  <c r="W44" i="2"/>
  <c r="X44" i="2"/>
  <c r="Y44" i="2"/>
  <c r="Z44" i="2"/>
  <c r="AA44" i="2"/>
  <c r="AB44" i="2"/>
  <c r="AC44" i="2"/>
  <c r="BJ44" i="2"/>
  <c r="BK44" i="2"/>
  <c r="BL44" i="2"/>
  <c r="O45" i="2"/>
  <c r="AD45" i="2"/>
  <c r="AD73" i="2" s="1"/>
  <c r="O46" i="2"/>
  <c r="AG81" i="2" s="1"/>
  <c r="AD46" i="2"/>
  <c r="O47" i="2"/>
  <c r="AG82" i="2" s="1"/>
  <c r="AD47" i="2"/>
  <c r="O48" i="2"/>
  <c r="AD48" i="2"/>
  <c r="O49" i="2"/>
  <c r="AG84" i="2" s="1"/>
  <c r="AD49" i="2"/>
  <c r="O50" i="2"/>
  <c r="AG85" i="2" s="1"/>
  <c r="AD50" i="2"/>
  <c r="O51" i="2"/>
  <c r="AD51" i="2"/>
  <c r="O52" i="2"/>
  <c r="AD52" i="2"/>
  <c r="O53" i="2"/>
  <c r="AG88" i="2" s="1"/>
  <c r="AD53" i="2"/>
  <c r="O54" i="2"/>
  <c r="AG89" i="2" s="1"/>
  <c r="AD54" i="2"/>
  <c r="O55" i="2"/>
  <c r="AG90" i="2" s="1"/>
  <c r="AD55" i="2"/>
  <c r="O56" i="2"/>
  <c r="AG91" i="2" s="1"/>
  <c r="AD56" i="2"/>
  <c r="O57" i="2"/>
  <c r="AD57" i="2"/>
  <c r="O58" i="2"/>
  <c r="AG93" i="2" s="1"/>
  <c r="AD58" i="2"/>
  <c r="O59" i="2"/>
  <c r="AG94" i="2" s="1"/>
  <c r="AD59" i="2"/>
  <c r="O60" i="2"/>
  <c r="AG95" i="2" s="1"/>
  <c r="AD60" i="2"/>
  <c r="O61" i="2"/>
  <c r="AG96" i="2" s="1"/>
  <c r="AD61" i="2"/>
  <c r="O62" i="2"/>
  <c r="AG97" i="2" s="1"/>
  <c r="AD62" i="2"/>
  <c r="O63" i="2"/>
  <c r="AG98" i="2" s="1"/>
  <c r="AD63" i="2"/>
  <c r="O64" i="2"/>
  <c r="AD64" i="2"/>
  <c r="O65" i="2"/>
  <c r="AD65" i="2"/>
  <c r="O66" i="2"/>
  <c r="AD66" i="2"/>
  <c r="O67" i="2"/>
  <c r="AG102" i="2" s="1"/>
  <c r="AD67" i="2"/>
  <c r="O68" i="2"/>
  <c r="AD68" i="2"/>
  <c r="B70" i="2"/>
  <c r="BJ81" i="2" s="1"/>
  <c r="C70" i="2"/>
  <c r="D70" i="2"/>
  <c r="E70" i="2"/>
  <c r="F70" i="2"/>
  <c r="G70" i="2"/>
  <c r="H70" i="2"/>
  <c r="I70" i="2"/>
  <c r="J70" i="2"/>
  <c r="K70" i="2"/>
  <c r="L70" i="2"/>
  <c r="M70" i="2"/>
  <c r="N70" i="2"/>
  <c r="R70" i="2"/>
  <c r="S70" i="2"/>
  <c r="T70" i="2"/>
  <c r="U70" i="2"/>
  <c r="V70" i="2"/>
  <c r="W70" i="2"/>
  <c r="X70" i="2"/>
  <c r="Y70" i="2"/>
  <c r="Z70" i="2"/>
  <c r="AA70" i="2"/>
  <c r="AB70" i="2"/>
  <c r="AC70" i="2"/>
  <c r="B71" i="2"/>
  <c r="BJ82" i="2" s="1"/>
  <c r="C71" i="2"/>
  <c r="D71" i="2"/>
  <c r="E71" i="2"/>
  <c r="F71" i="2"/>
  <c r="G71" i="2"/>
  <c r="H71" i="2"/>
  <c r="I71" i="2"/>
  <c r="J71" i="2"/>
  <c r="K71" i="2"/>
  <c r="L71" i="2"/>
  <c r="M71" i="2"/>
  <c r="N71" i="2"/>
  <c r="R71" i="2"/>
  <c r="S71" i="2"/>
  <c r="T71" i="2"/>
  <c r="U71" i="2"/>
  <c r="V71" i="2"/>
  <c r="W71" i="2"/>
  <c r="X71" i="2"/>
  <c r="Y71" i="2"/>
  <c r="Z71" i="2"/>
  <c r="AA71" i="2"/>
  <c r="AB71" i="2"/>
  <c r="AC71" i="2"/>
  <c r="B72" i="2"/>
  <c r="BJ83" i="2" s="1"/>
  <c r="C72" i="2"/>
  <c r="D72" i="2"/>
  <c r="E72" i="2"/>
  <c r="BL83" i="2" s="1"/>
  <c r="F72" i="2"/>
  <c r="G72" i="2"/>
  <c r="H72" i="2"/>
  <c r="I72" i="2"/>
  <c r="J72" i="2"/>
  <c r="K72" i="2"/>
  <c r="L72" i="2"/>
  <c r="M72" i="2"/>
  <c r="N72" i="2"/>
  <c r="R72" i="2"/>
  <c r="S72" i="2"/>
  <c r="T72" i="2"/>
  <c r="U72" i="2"/>
  <c r="V72" i="2"/>
  <c r="W72" i="2"/>
  <c r="X72" i="2"/>
  <c r="Y72" i="2"/>
  <c r="Z72" i="2"/>
  <c r="AA72" i="2"/>
  <c r="AB72" i="2"/>
  <c r="AC72" i="2"/>
  <c r="B73" i="2"/>
  <c r="C73" i="2"/>
  <c r="D73" i="2"/>
  <c r="E73" i="2"/>
  <c r="BL84" i="2" s="1"/>
  <c r="F73" i="2"/>
  <c r="G73" i="2"/>
  <c r="H73" i="2"/>
  <c r="I73" i="2"/>
  <c r="J73" i="2"/>
  <c r="K73" i="2"/>
  <c r="L73" i="2"/>
  <c r="M73" i="2"/>
  <c r="N73" i="2"/>
  <c r="R73" i="2"/>
  <c r="S73" i="2"/>
  <c r="T73" i="2"/>
  <c r="U73" i="2"/>
  <c r="V73" i="2"/>
  <c r="W73" i="2"/>
  <c r="X73" i="2"/>
  <c r="Y73" i="2"/>
  <c r="Z73" i="2"/>
  <c r="AA73" i="2"/>
  <c r="AB73" i="2"/>
  <c r="BA83" i="2" s="1"/>
  <c r="AC73" i="2"/>
  <c r="AX74" i="2"/>
  <c r="C76" i="2"/>
  <c r="S76" i="2"/>
  <c r="AH76" i="2"/>
  <c r="AS76" i="2"/>
  <c r="BB76" i="2"/>
  <c r="BJ76" i="2"/>
  <c r="A78" i="2"/>
  <c r="Q78" i="2"/>
  <c r="Q148" i="2" s="1"/>
  <c r="AG78" i="2"/>
  <c r="AH78" i="2" s="1"/>
  <c r="AR78" i="2"/>
  <c r="AS78" i="2"/>
  <c r="AT78" i="2" s="1"/>
  <c r="BA78" i="2"/>
  <c r="BB78" i="2" s="1"/>
  <c r="R79" i="2"/>
  <c r="S79" i="2"/>
  <c r="T79" i="2"/>
  <c r="U79" i="2"/>
  <c r="V79" i="2"/>
  <c r="W79" i="2"/>
  <c r="X79" i="2"/>
  <c r="Y79" i="2"/>
  <c r="Z79" i="2"/>
  <c r="AA79" i="2"/>
  <c r="AB79" i="2"/>
  <c r="AC79" i="2"/>
  <c r="AR79" i="2"/>
  <c r="O80" i="2"/>
  <c r="AD80" i="2"/>
  <c r="AG80" i="2"/>
  <c r="AJ80" i="2"/>
  <c r="AK80" i="2"/>
  <c r="AK108" i="2" s="1"/>
  <c r="AL80" i="2"/>
  <c r="AM80" i="2"/>
  <c r="BD80" i="2"/>
  <c r="BE80" i="2"/>
  <c r="BF80" i="2"/>
  <c r="BG80" i="2"/>
  <c r="BI80" i="2"/>
  <c r="O81" i="2"/>
  <c r="AH11" i="2" s="1"/>
  <c r="AD81" i="2"/>
  <c r="AJ81" i="2"/>
  <c r="AK81" i="2"/>
  <c r="AL81" i="2"/>
  <c r="AM81" i="2"/>
  <c r="BA81" i="2"/>
  <c r="BD81" i="2"/>
  <c r="BE81" i="2"/>
  <c r="BF81" i="2"/>
  <c r="BG81" i="2"/>
  <c r="BK81" i="2"/>
  <c r="O82" i="2"/>
  <c r="AH12" i="2" s="1"/>
  <c r="AD82" i="2"/>
  <c r="AJ82" i="2"/>
  <c r="AK82" i="2"/>
  <c r="AL82" i="2"/>
  <c r="AM82" i="2"/>
  <c r="AZ82" i="2"/>
  <c r="BD82" i="2"/>
  <c r="BE82" i="2"/>
  <c r="BF82" i="2"/>
  <c r="BG82" i="2"/>
  <c r="BK82" i="2"/>
  <c r="O83" i="2"/>
  <c r="AH13" i="2" s="1"/>
  <c r="AD83" i="2"/>
  <c r="AG83" i="2"/>
  <c r="AJ83" i="2"/>
  <c r="AK83" i="2"/>
  <c r="AL83" i="2"/>
  <c r="AM83" i="2"/>
  <c r="AZ83" i="2"/>
  <c r="BD83" i="2"/>
  <c r="BE83" i="2"/>
  <c r="BF83" i="2"/>
  <c r="BF85" i="2" s="1"/>
  <c r="BG83" i="2"/>
  <c r="O84" i="2"/>
  <c r="AH14" i="2" s="1"/>
  <c r="AD84" i="2"/>
  <c r="AJ84" i="2"/>
  <c r="AK84" i="2"/>
  <c r="AL84" i="2"/>
  <c r="AM84" i="2"/>
  <c r="BJ84" i="2"/>
  <c r="O85" i="2"/>
  <c r="AH15" i="2" s="1"/>
  <c r="AD85" i="2"/>
  <c r="AJ85" i="2"/>
  <c r="AK85" i="2"/>
  <c r="AL85" i="2"/>
  <c r="AM85" i="2"/>
  <c r="BI85" i="2"/>
  <c r="BI90" i="2" s="1"/>
  <c r="BI95" i="2" s="1"/>
  <c r="BI100" i="2" s="1"/>
  <c r="BI105" i="2" s="1"/>
  <c r="BI110" i="2" s="1"/>
  <c r="O86" i="2"/>
  <c r="AH16" i="2" s="1"/>
  <c r="AD86" i="2"/>
  <c r="AJ86" i="2"/>
  <c r="AK86" i="2"/>
  <c r="AK106" i="2" s="1"/>
  <c r="AL86" i="2"/>
  <c r="AM86" i="2"/>
  <c r="O87" i="2"/>
  <c r="AH17" i="2" s="1"/>
  <c r="AD87" i="2"/>
  <c r="AJ87" i="2"/>
  <c r="AJ107" i="2" s="1"/>
  <c r="AK87" i="2"/>
  <c r="AL87" i="2"/>
  <c r="AL107" i="2" s="1"/>
  <c r="AM87" i="2"/>
  <c r="O88" i="2"/>
  <c r="AD88" i="2"/>
  <c r="AJ88" i="2"/>
  <c r="AK88" i="2"/>
  <c r="AL88" i="2"/>
  <c r="AM88" i="2"/>
  <c r="O89" i="2"/>
  <c r="AH19" i="2" s="1"/>
  <c r="AD89" i="2"/>
  <c r="AJ89" i="2"/>
  <c r="AK89" i="2"/>
  <c r="AK105" i="2" s="1"/>
  <c r="AL89" i="2"/>
  <c r="AM89" i="2"/>
  <c r="O90" i="2"/>
  <c r="AH20" i="2" s="1"/>
  <c r="AD90" i="2"/>
  <c r="AJ90" i="2"/>
  <c r="AK90" i="2"/>
  <c r="AL90" i="2"/>
  <c r="AM90" i="2"/>
  <c r="O91" i="2"/>
  <c r="AH21" i="2" s="1"/>
  <c r="AD91" i="2"/>
  <c r="AJ91" i="2"/>
  <c r="AK91" i="2"/>
  <c r="AL91" i="2"/>
  <c r="AM91" i="2"/>
  <c r="O92" i="2"/>
  <c r="AH22" i="2" s="1"/>
  <c r="AD92" i="2"/>
  <c r="AG92" i="2"/>
  <c r="AJ92" i="2"/>
  <c r="AK92" i="2"/>
  <c r="AL92" i="2"/>
  <c r="AM92" i="2"/>
  <c r="O93" i="2"/>
  <c r="AH23" i="2" s="1"/>
  <c r="AD93" i="2"/>
  <c r="AJ93" i="2"/>
  <c r="AK93" i="2"/>
  <c r="AL93" i="2"/>
  <c r="AM93" i="2"/>
  <c r="O94" i="2"/>
  <c r="AH24" i="2" s="1"/>
  <c r="AD94" i="2"/>
  <c r="AJ94" i="2"/>
  <c r="AK94" i="2"/>
  <c r="AL94" i="2"/>
  <c r="AM94" i="2"/>
  <c r="O95" i="2"/>
  <c r="AH25" i="2" s="1"/>
  <c r="AD95" i="2"/>
  <c r="AJ95" i="2"/>
  <c r="AK95" i="2"/>
  <c r="AL95" i="2"/>
  <c r="AM95" i="2"/>
  <c r="O96" i="2"/>
  <c r="AH26" i="2" s="1"/>
  <c r="AD96" i="2"/>
  <c r="AJ96" i="2"/>
  <c r="AK96" i="2"/>
  <c r="AL96" i="2"/>
  <c r="AM96" i="2"/>
  <c r="BJ96" i="2"/>
  <c r="BK96" i="2"/>
  <c r="BL96" i="2"/>
  <c r="O97" i="2"/>
  <c r="AH27" i="2" s="1"/>
  <c r="AD97" i="2"/>
  <c r="AJ97" i="2"/>
  <c r="AK97" i="2"/>
  <c r="AL97" i="2"/>
  <c r="AM97" i="2"/>
  <c r="BJ97" i="2"/>
  <c r="BK97" i="2"/>
  <c r="BL97" i="2"/>
  <c r="O98" i="2"/>
  <c r="AH28" i="2" s="1"/>
  <c r="AD98" i="2"/>
  <c r="AJ98" i="2"/>
  <c r="AK98" i="2"/>
  <c r="AL98" i="2"/>
  <c r="AM98" i="2"/>
  <c r="BJ98" i="2"/>
  <c r="BK98" i="2"/>
  <c r="BL98" i="2"/>
  <c r="O99" i="2"/>
  <c r="AH29" i="2" s="1"/>
  <c r="AD99" i="2"/>
  <c r="AG99" i="2"/>
  <c r="AJ99" i="2"/>
  <c r="AK99" i="2"/>
  <c r="AL99" i="2"/>
  <c r="AM99" i="2"/>
  <c r="BJ99" i="2"/>
  <c r="BK99" i="2"/>
  <c r="BL99" i="2"/>
  <c r="O100" i="2"/>
  <c r="AH30" i="2" s="1"/>
  <c r="AD100" i="2"/>
  <c r="AG100" i="2"/>
  <c r="AJ100" i="2"/>
  <c r="AK100" i="2"/>
  <c r="AL100" i="2"/>
  <c r="AM100" i="2"/>
  <c r="O101" i="2"/>
  <c r="AH31" i="2" s="1"/>
  <c r="AD101" i="2"/>
  <c r="AG101" i="2"/>
  <c r="AJ101" i="2"/>
  <c r="AK101" i="2"/>
  <c r="AL101" i="2"/>
  <c r="AM101" i="2"/>
  <c r="BJ101" i="2"/>
  <c r="BK101" i="2"/>
  <c r="BL101" i="2"/>
  <c r="O102" i="2"/>
  <c r="AH32" i="2" s="1"/>
  <c r="AD102" i="2"/>
  <c r="AJ102" i="2"/>
  <c r="AK102" i="2"/>
  <c r="AL102" i="2"/>
  <c r="AM102" i="2"/>
  <c r="BJ102" i="2"/>
  <c r="BK102" i="2"/>
  <c r="BL102" i="2"/>
  <c r="O103" i="2"/>
  <c r="AH33" i="2" s="1"/>
  <c r="AD103" i="2"/>
  <c r="AG103" i="2"/>
  <c r="AJ103" i="2"/>
  <c r="AK103" i="2"/>
  <c r="AL103" i="2"/>
  <c r="AM103" i="2"/>
  <c r="BJ103" i="2"/>
  <c r="BM103" i="2" s="1"/>
  <c r="BK103" i="2"/>
  <c r="BL103" i="2"/>
  <c r="BJ104" i="2"/>
  <c r="BM104" i="2" s="1"/>
  <c r="BK104" i="2"/>
  <c r="BL104" i="2"/>
  <c r="B105" i="2"/>
  <c r="BJ16" i="2" s="1"/>
  <c r="C105" i="2"/>
  <c r="D105" i="2"/>
  <c r="E105" i="2"/>
  <c r="F105" i="2"/>
  <c r="G105" i="2"/>
  <c r="H105" i="2"/>
  <c r="I105" i="2"/>
  <c r="J105" i="2"/>
  <c r="K105" i="2"/>
  <c r="L105" i="2"/>
  <c r="M105" i="2"/>
  <c r="N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B106" i="2"/>
  <c r="BJ17" i="2" s="1"/>
  <c r="C106" i="2"/>
  <c r="D106" i="2"/>
  <c r="E106" i="2"/>
  <c r="F106" i="2"/>
  <c r="G106" i="2"/>
  <c r="H106" i="2"/>
  <c r="I106" i="2"/>
  <c r="J106" i="2"/>
  <c r="K106" i="2"/>
  <c r="L106" i="2"/>
  <c r="M106" i="2"/>
  <c r="N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BJ106" i="2"/>
  <c r="BK106" i="2"/>
  <c r="BL106" i="2"/>
  <c r="B107" i="2"/>
  <c r="BJ18" i="2" s="1"/>
  <c r="C107" i="2"/>
  <c r="D107" i="2"/>
  <c r="E107" i="2"/>
  <c r="F107" i="2"/>
  <c r="G107" i="2"/>
  <c r="H107" i="2"/>
  <c r="I107" i="2"/>
  <c r="J107" i="2"/>
  <c r="K107" i="2"/>
  <c r="L107" i="2"/>
  <c r="M107" i="2"/>
  <c r="N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BJ107" i="2"/>
  <c r="BK107" i="2"/>
  <c r="BL107" i="2"/>
  <c r="B108" i="2"/>
  <c r="BJ19" i="2" s="1"/>
  <c r="C108" i="2"/>
  <c r="D108" i="2"/>
  <c r="E108" i="2"/>
  <c r="F108" i="2"/>
  <c r="G108" i="2"/>
  <c r="H108" i="2"/>
  <c r="I108" i="2"/>
  <c r="J108" i="2"/>
  <c r="K108" i="2"/>
  <c r="L108" i="2"/>
  <c r="M108" i="2"/>
  <c r="N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M108" i="2"/>
  <c r="BJ108" i="2"/>
  <c r="BK108" i="2"/>
  <c r="BL108" i="2"/>
  <c r="AX109" i="2"/>
  <c r="BJ109" i="2"/>
  <c r="BK109" i="2"/>
  <c r="BL109" i="2"/>
  <c r="C111" i="2"/>
  <c r="S111" i="2"/>
  <c r="BJ111" i="2"/>
  <c r="BK111" i="2"/>
  <c r="BL111" i="2"/>
  <c r="BJ112" i="2"/>
  <c r="BK112" i="2"/>
  <c r="BL112" i="2"/>
  <c r="A113" i="2"/>
  <c r="A183" i="2" s="1"/>
  <c r="Q113" i="2"/>
  <c r="Q183" i="2" s="1"/>
  <c r="AR113" i="2"/>
  <c r="AS113" i="2" s="1"/>
  <c r="BJ113" i="2"/>
  <c r="BK113" i="2"/>
  <c r="BL113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BJ114" i="2"/>
  <c r="BK114" i="2"/>
  <c r="BL114" i="2"/>
  <c r="O115" i="2"/>
  <c r="AD115" i="2"/>
  <c r="O116" i="2"/>
  <c r="AH81" i="2" s="1"/>
  <c r="AD116" i="2"/>
  <c r="AD143" i="2" s="1"/>
  <c r="O117" i="2"/>
  <c r="AH82" i="2" s="1"/>
  <c r="AD117" i="2"/>
  <c r="O118" i="2"/>
  <c r="AH83" i="2" s="1"/>
  <c r="AD118" i="2"/>
  <c r="O119" i="2"/>
  <c r="AH84" i="2" s="1"/>
  <c r="AD119" i="2"/>
  <c r="O120" i="2"/>
  <c r="AH85" i="2" s="1"/>
  <c r="AD120" i="2"/>
  <c r="O121" i="2"/>
  <c r="AD121" i="2"/>
  <c r="O122" i="2"/>
  <c r="AH87" i="2" s="1"/>
  <c r="AD122" i="2"/>
  <c r="AD141" i="2" s="1"/>
  <c r="O123" i="2"/>
  <c r="AH88" i="2" s="1"/>
  <c r="AD123" i="2"/>
  <c r="O124" i="2"/>
  <c r="AH89" i="2" s="1"/>
  <c r="AD124" i="2"/>
  <c r="O125" i="2"/>
  <c r="AH90" i="2" s="1"/>
  <c r="AD125" i="2"/>
  <c r="O126" i="2"/>
  <c r="AH91" i="2" s="1"/>
  <c r="AD126" i="2"/>
  <c r="O127" i="2"/>
  <c r="AH92" i="2" s="1"/>
  <c r="AD127" i="2"/>
  <c r="O128" i="2"/>
  <c r="AH93" i="2" s="1"/>
  <c r="AD128" i="2"/>
  <c r="O129" i="2"/>
  <c r="AH94" i="2" s="1"/>
  <c r="AD129" i="2"/>
  <c r="O130" i="2"/>
  <c r="AH95" i="2" s="1"/>
  <c r="AD130" i="2"/>
  <c r="O131" i="2"/>
  <c r="AH96" i="2" s="1"/>
  <c r="AD131" i="2"/>
  <c r="O132" i="2"/>
  <c r="AH97" i="2" s="1"/>
  <c r="AD132" i="2"/>
  <c r="O133" i="2"/>
  <c r="AH98" i="2" s="1"/>
  <c r="AD133" i="2"/>
  <c r="O134" i="2"/>
  <c r="AH99" i="2" s="1"/>
  <c r="AD134" i="2"/>
  <c r="O135" i="2"/>
  <c r="AH100" i="2" s="1"/>
  <c r="AD135" i="2"/>
  <c r="O136" i="2"/>
  <c r="AH101" i="2" s="1"/>
  <c r="AD136" i="2"/>
  <c r="O137" i="2"/>
  <c r="AH102" i="2" s="1"/>
  <c r="AD137" i="2"/>
  <c r="O138" i="2"/>
  <c r="AH103" i="2" s="1"/>
  <c r="AD138" i="2"/>
  <c r="B140" i="2"/>
  <c r="BJ86" i="2" s="1"/>
  <c r="C140" i="2"/>
  <c r="D140" i="2"/>
  <c r="E140" i="2"/>
  <c r="F140" i="2"/>
  <c r="G140" i="2"/>
  <c r="H140" i="2"/>
  <c r="I140" i="2"/>
  <c r="J140" i="2"/>
  <c r="K140" i="2"/>
  <c r="L140" i="2"/>
  <c r="M140" i="2"/>
  <c r="N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B141" i="2"/>
  <c r="BJ87" i="2" s="1"/>
  <c r="C141" i="2"/>
  <c r="D141" i="2"/>
  <c r="E141" i="2"/>
  <c r="F141" i="2"/>
  <c r="G141" i="2"/>
  <c r="H141" i="2"/>
  <c r="I141" i="2"/>
  <c r="J141" i="2"/>
  <c r="K141" i="2"/>
  <c r="L141" i="2"/>
  <c r="M141" i="2"/>
  <c r="N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B142" i="2"/>
  <c r="BJ88" i="2" s="1"/>
  <c r="C142" i="2"/>
  <c r="D142" i="2"/>
  <c r="E142" i="2"/>
  <c r="F142" i="2"/>
  <c r="G142" i="2"/>
  <c r="H142" i="2"/>
  <c r="I142" i="2"/>
  <c r="J142" i="2"/>
  <c r="K142" i="2"/>
  <c r="L142" i="2"/>
  <c r="M142" i="2"/>
  <c r="N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B143" i="2"/>
  <c r="BJ89" i="2" s="1"/>
  <c r="C143" i="2"/>
  <c r="D143" i="2"/>
  <c r="E143" i="2"/>
  <c r="F143" i="2"/>
  <c r="G143" i="2"/>
  <c r="H143" i="2"/>
  <c r="I143" i="2"/>
  <c r="J143" i="2"/>
  <c r="K143" i="2"/>
  <c r="L143" i="2"/>
  <c r="M143" i="2"/>
  <c r="N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X144" i="2"/>
  <c r="C146" i="2"/>
  <c r="S146" i="2"/>
  <c r="A148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O150" i="2"/>
  <c r="AI10" i="2" s="1"/>
  <c r="AD150" i="2"/>
  <c r="O151" i="2"/>
  <c r="AI11" i="2" s="1"/>
  <c r="AD151" i="2"/>
  <c r="O152" i="2"/>
  <c r="AI12" i="2" s="1"/>
  <c r="AD152" i="2"/>
  <c r="O153" i="2"/>
  <c r="AI13" i="2" s="1"/>
  <c r="AD153" i="2"/>
  <c r="O154" i="2"/>
  <c r="AI14" i="2" s="1"/>
  <c r="AD154" i="2"/>
  <c r="O155" i="2"/>
  <c r="AI15" i="2" s="1"/>
  <c r="AD155" i="2"/>
  <c r="O156" i="2"/>
  <c r="AD156" i="2"/>
  <c r="O157" i="2"/>
  <c r="AD157" i="2"/>
  <c r="O158" i="2"/>
  <c r="AI18" i="2" s="1"/>
  <c r="AD158" i="2"/>
  <c r="O159" i="2"/>
  <c r="AI19" i="2" s="1"/>
  <c r="AD159" i="2"/>
  <c r="O160" i="2"/>
  <c r="AI20" i="2" s="1"/>
  <c r="AD160" i="2"/>
  <c r="O161" i="2"/>
  <c r="AI21" i="2" s="1"/>
  <c r="AD161" i="2"/>
  <c r="O162" i="2"/>
  <c r="AI22" i="2" s="1"/>
  <c r="AD162" i="2"/>
  <c r="O163" i="2"/>
  <c r="AI23" i="2" s="1"/>
  <c r="AD163" i="2"/>
  <c r="O164" i="2"/>
  <c r="AI24" i="2" s="1"/>
  <c r="AD164" i="2"/>
  <c r="O165" i="2"/>
  <c r="AI25" i="2" s="1"/>
  <c r="AD165" i="2"/>
  <c r="O166" i="2"/>
  <c r="AI26" i="2" s="1"/>
  <c r="AD166" i="2"/>
  <c r="O167" i="2"/>
  <c r="AI27" i="2" s="1"/>
  <c r="AD167" i="2"/>
  <c r="O168" i="2"/>
  <c r="AI28" i="2" s="1"/>
  <c r="AD168" i="2"/>
  <c r="AD175" i="2" s="1"/>
  <c r="O169" i="2"/>
  <c r="AI29" i="2" s="1"/>
  <c r="AD169" i="2"/>
  <c r="O170" i="2"/>
  <c r="AI30" i="2" s="1"/>
  <c r="AD170" i="2"/>
  <c r="O171" i="2"/>
  <c r="AI31" i="2" s="1"/>
  <c r="AD171" i="2"/>
  <c r="O172" i="2"/>
  <c r="AI32" i="2" s="1"/>
  <c r="AD172" i="2"/>
  <c r="O173" i="2"/>
  <c r="AI33" i="2" s="1"/>
  <c r="AD173" i="2"/>
  <c r="B175" i="2"/>
  <c r="BJ21" i="2" s="1"/>
  <c r="C175" i="2"/>
  <c r="D175" i="2"/>
  <c r="E175" i="2"/>
  <c r="F175" i="2"/>
  <c r="G175" i="2"/>
  <c r="H175" i="2"/>
  <c r="I175" i="2"/>
  <c r="J175" i="2"/>
  <c r="K175" i="2"/>
  <c r="L175" i="2"/>
  <c r="M175" i="2"/>
  <c r="N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B176" i="2"/>
  <c r="BJ22" i="2" s="1"/>
  <c r="C176" i="2"/>
  <c r="D176" i="2"/>
  <c r="E176" i="2"/>
  <c r="F176" i="2"/>
  <c r="G176" i="2"/>
  <c r="H176" i="2"/>
  <c r="I176" i="2"/>
  <c r="J176" i="2"/>
  <c r="K176" i="2"/>
  <c r="L176" i="2"/>
  <c r="M176" i="2"/>
  <c r="N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B177" i="2"/>
  <c r="BJ23" i="2" s="1"/>
  <c r="C177" i="2"/>
  <c r="D177" i="2"/>
  <c r="E177" i="2"/>
  <c r="F177" i="2"/>
  <c r="G177" i="2"/>
  <c r="H177" i="2"/>
  <c r="I177" i="2"/>
  <c r="J177" i="2"/>
  <c r="K177" i="2"/>
  <c r="L177" i="2"/>
  <c r="M177" i="2"/>
  <c r="N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B178" i="2"/>
  <c r="BJ24" i="2" s="1"/>
  <c r="C178" i="2"/>
  <c r="D178" i="2"/>
  <c r="E178" i="2"/>
  <c r="F178" i="2"/>
  <c r="G178" i="2"/>
  <c r="H178" i="2"/>
  <c r="I178" i="2"/>
  <c r="J178" i="2"/>
  <c r="K178" i="2"/>
  <c r="L178" i="2"/>
  <c r="M178" i="2"/>
  <c r="N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C181" i="2"/>
  <c r="S181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O185" i="2"/>
  <c r="AI80" i="2" s="1"/>
  <c r="AD185" i="2"/>
  <c r="AD213" i="2" s="1"/>
  <c r="O186" i="2"/>
  <c r="AI81" i="2" s="1"/>
  <c r="AD186" i="2"/>
  <c r="O187" i="2"/>
  <c r="AI82" i="2" s="1"/>
  <c r="AD187" i="2"/>
  <c r="O188" i="2"/>
  <c r="AI83" i="2" s="1"/>
  <c r="AD188" i="2"/>
  <c r="O189" i="2"/>
  <c r="AI84" i="2" s="1"/>
  <c r="AD189" i="2"/>
  <c r="O190" i="2"/>
  <c r="AI85" i="2" s="1"/>
  <c r="AD190" i="2"/>
  <c r="O191" i="2"/>
  <c r="AD191" i="2"/>
  <c r="AD211" i="2" s="1"/>
  <c r="O192" i="2"/>
  <c r="AI87" i="2" s="1"/>
  <c r="AD192" i="2"/>
  <c r="O193" i="2"/>
  <c r="AI88" i="2" s="1"/>
  <c r="AD193" i="2"/>
  <c r="O194" i="2"/>
  <c r="AI89" i="2" s="1"/>
  <c r="AD194" i="2"/>
  <c r="O195" i="2"/>
  <c r="AI90" i="2" s="1"/>
  <c r="AD195" i="2"/>
  <c r="O196" i="2"/>
  <c r="AI91" i="2" s="1"/>
  <c r="AD196" i="2"/>
  <c r="O197" i="2"/>
  <c r="AI92" i="2" s="1"/>
  <c r="AD197" i="2"/>
  <c r="O198" i="2"/>
  <c r="AI93" i="2" s="1"/>
  <c r="AD198" i="2"/>
  <c r="O199" i="2"/>
  <c r="AI94" i="2" s="1"/>
  <c r="AD199" i="2"/>
  <c r="O200" i="2"/>
  <c r="AI95" i="2" s="1"/>
  <c r="AD200" i="2"/>
  <c r="O201" i="2"/>
  <c r="AI96" i="2" s="1"/>
  <c r="AD201" i="2"/>
  <c r="O202" i="2"/>
  <c r="AI97" i="2" s="1"/>
  <c r="AD202" i="2"/>
  <c r="O203" i="2"/>
  <c r="AI98" i="2" s="1"/>
  <c r="AD203" i="2"/>
  <c r="O204" i="2"/>
  <c r="AI99" i="2" s="1"/>
  <c r="AD204" i="2"/>
  <c r="O205" i="2"/>
  <c r="AI100" i="2" s="1"/>
  <c r="AD205" i="2"/>
  <c r="O206" i="2"/>
  <c r="AI101" i="2" s="1"/>
  <c r="AD206" i="2"/>
  <c r="O207" i="2"/>
  <c r="AI102" i="2" s="1"/>
  <c r="AD207" i="2"/>
  <c r="O208" i="2"/>
  <c r="AI103" i="2" s="1"/>
  <c r="AD208" i="2"/>
  <c r="B210" i="2"/>
  <c r="BJ91" i="2" s="1"/>
  <c r="C210" i="2"/>
  <c r="D210" i="2"/>
  <c r="E210" i="2"/>
  <c r="F210" i="2"/>
  <c r="G210" i="2"/>
  <c r="H210" i="2"/>
  <c r="I210" i="2"/>
  <c r="J210" i="2"/>
  <c r="K210" i="2"/>
  <c r="L210" i="2"/>
  <c r="M210" i="2"/>
  <c r="N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B211" i="2"/>
  <c r="BJ92" i="2" s="1"/>
  <c r="C211" i="2"/>
  <c r="D211" i="2"/>
  <c r="E211" i="2"/>
  <c r="F211" i="2"/>
  <c r="G211" i="2"/>
  <c r="H211" i="2"/>
  <c r="I211" i="2"/>
  <c r="J211" i="2"/>
  <c r="K211" i="2"/>
  <c r="L211" i="2"/>
  <c r="M211" i="2"/>
  <c r="N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B212" i="2"/>
  <c r="BJ93" i="2" s="1"/>
  <c r="C212" i="2"/>
  <c r="D212" i="2"/>
  <c r="E212" i="2"/>
  <c r="F212" i="2"/>
  <c r="G212" i="2"/>
  <c r="H212" i="2"/>
  <c r="I212" i="2"/>
  <c r="J212" i="2"/>
  <c r="K212" i="2"/>
  <c r="L212" i="2"/>
  <c r="M212" i="2"/>
  <c r="N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B213" i="2"/>
  <c r="BJ94" i="2" s="1"/>
  <c r="C213" i="2"/>
  <c r="D213" i="2"/>
  <c r="E213" i="2"/>
  <c r="F213" i="2"/>
  <c r="G213" i="2"/>
  <c r="H213" i="2"/>
  <c r="I213" i="2"/>
  <c r="J213" i="2"/>
  <c r="K213" i="2"/>
  <c r="L213" i="2"/>
  <c r="M213" i="2"/>
  <c r="N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C213" i="1"/>
  <c r="AB213" i="1"/>
  <c r="BC83" i="1" s="1"/>
  <c r="AA213" i="1"/>
  <c r="Z213" i="1"/>
  <c r="Y213" i="1"/>
  <c r="X213" i="1"/>
  <c r="BC82" i="1" s="1"/>
  <c r="W213" i="1"/>
  <c r="V213" i="1"/>
  <c r="U213" i="1"/>
  <c r="T213" i="1"/>
  <c r="BC80" i="1" s="1"/>
  <c r="BC85" i="1" s="1"/>
  <c r="S213" i="1"/>
  <c r="R213" i="1"/>
  <c r="N213" i="1"/>
  <c r="M213" i="1"/>
  <c r="BK94" i="1" s="1"/>
  <c r="L213" i="1"/>
  <c r="K213" i="1"/>
  <c r="J213" i="1"/>
  <c r="I213" i="1"/>
  <c r="H213" i="1"/>
  <c r="G213" i="1"/>
  <c r="F213" i="1"/>
  <c r="E213" i="1"/>
  <c r="BL94" i="1" s="1"/>
  <c r="D213" i="1"/>
  <c r="C213" i="1"/>
  <c r="B213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N212" i="1"/>
  <c r="M212" i="1"/>
  <c r="L212" i="1"/>
  <c r="K212" i="1"/>
  <c r="J212" i="1"/>
  <c r="BL93" i="1" s="1"/>
  <c r="I212" i="1"/>
  <c r="H212" i="1"/>
  <c r="G212" i="1"/>
  <c r="F212" i="1"/>
  <c r="E212" i="1"/>
  <c r="D212" i="1"/>
  <c r="C212" i="1"/>
  <c r="BK93" i="1" s="1"/>
  <c r="BM93" i="1" s="1"/>
  <c r="B212" i="1"/>
  <c r="BJ93" i="1" s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K92" i="1" s="1"/>
  <c r="B211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N210" i="1"/>
  <c r="M210" i="1"/>
  <c r="L210" i="1"/>
  <c r="BL91" i="1" s="1"/>
  <c r="K210" i="1"/>
  <c r="J210" i="1"/>
  <c r="I210" i="1"/>
  <c r="H210" i="1"/>
  <c r="G210" i="1"/>
  <c r="F210" i="1"/>
  <c r="E210" i="1"/>
  <c r="D210" i="1"/>
  <c r="C210" i="1"/>
  <c r="B210" i="1"/>
  <c r="BJ91" i="1" s="1"/>
  <c r="AD208" i="1"/>
  <c r="O208" i="1"/>
  <c r="AD207" i="1"/>
  <c r="O207" i="1"/>
  <c r="AD206" i="1"/>
  <c r="O206" i="1"/>
  <c r="AI101" i="1" s="1"/>
  <c r="AD205" i="1"/>
  <c r="O205" i="1"/>
  <c r="AD204" i="1"/>
  <c r="O204" i="1"/>
  <c r="AI99" i="1" s="1"/>
  <c r="AD203" i="1"/>
  <c r="O203" i="1"/>
  <c r="AD202" i="1"/>
  <c r="O202" i="1"/>
  <c r="AI97" i="1" s="1"/>
  <c r="AD201" i="1"/>
  <c r="O201" i="1"/>
  <c r="AD200" i="1"/>
  <c r="O200" i="1"/>
  <c r="AI95" i="1" s="1"/>
  <c r="AD199" i="1"/>
  <c r="O199" i="1"/>
  <c r="AI94" i="1" s="1"/>
  <c r="AD198" i="1"/>
  <c r="O198" i="1"/>
  <c r="AD197" i="1"/>
  <c r="O197" i="1"/>
  <c r="AD196" i="1"/>
  <c r="O196" i="1"/>
  <c r="AI91" i="1" s="1"/>
  <c r="AD195" i="1"/>
  <c r="O195" i="1"/>
  <c r="AD194" i="1"/>
  <c r="O194" i="1"/>
  <c r="AI89" i="1" s="1"/>
  <c r="AD193" i="1"/>
  <c r="O193" i="1"/>
  <c r="AD192" i="1"/>
  <c r="AD210" i="1" s="1"/>
  <c r="O192" i="1"/>
  <c r="O210" i="1" s="1"/>
  <c r="AD191" i="1"/>
  <c r="O191" i="1"/>
  <c r="AD190" i="1"/>
  <c r="O190" i="1"/>
  <c r="AI85" i="1" s="1"/>
  <c r="AD189" i="1"/>
  <c r="O189" i="1"/>
  <c r="AD188" i="1"/>
  <c r="O188" i="1"/>
  <c r="AI83" i="1" s="1"/>
  <c r="AD187" i="1"/>
  <c r="O187" i="1"/>
  <c r="AD186" i="1"/>
  <c r="O186" i="1"/>
  <c r="AI81" i="1" s="1"/>
  <c r="AD185" i="1"/>
  <c r="O185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S181" i="1"/>
  <c r="C181" i="1"/>
  <c r="AC178" i="1"/>
  <c r="AB178" i="1"/>
  <c r="AA178" i="1"/>
  <c r="BC13" i="1" s="1"/>
  <c r="Z178" i="1"/>
  <c r="BC12" i="1" s="1"/>
  <c r="Y178" i="1"/>
  <c r="X178" i="1"/>
  <c r="W178" i="1"/>
  <c r="V178" i="1"/>
  <c r="BC11" i="1" s="1"/>
  <c r="U178" i="1"/>
  <c r="T178" i="1"/>
  <c r="S178" i="1"/>
  <c r="R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K24" i="1" s="1"/>
  <c r="B178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N177" i="1"/>
  <c r="M177" i="1"/>
  <c r="L177" i="1"/>
  <c r="BL23" i="1" s="1"/>
  <c r="K177" i="1"/>
  <c r="J177" i="1"/>
  <c r="I177" i="1"/>
  <c r="H177" i="1"/>
  <c r="G177" i="1"/>
  <c r="F177" i="1"/>
  <c r="E177" i="1"/>
  <c r="D177" i="1"/>
  <c r="C177" i="1"/>
  <c r="B177" i="1"/>
  <c r="BJ23" i="1" s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N176" i="1"/>
  <c r="M176" i="1"/>
  <c r="BK22" i="1" s="1"/>
  <c r="L176" i="1"/>
  <c r="K176" i="1"/>
  <c r="J176" i="1"/>
  <c r="I176" i="1"/>
  <c r="H176" i="1"/>
  <c r="G176" i="1"/>
  <c r="F176" i="1"/>
  <c r="E176" i="1"/>
  <c r="BL22" i="1" s="1"/>
  <c r="D176" i="1"/>
  <c r="C176" i="1"/>
  <c r="B176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N175" i="1"/>
  <c r="M175" i="1"/>
  <c r="L175" i="1"/>
  <c r="K175" i="1"/>
  <c r="J175" i="1"/>
  <c r="BL21" i="1" s="1"/>
  <c r="I175" i="1"/>
  <c r="H175" i="1"/>
  <c r="G175" i="1"/>
  <c r="F175" i="1"/>
  <c r="E175" i="1"/>
  <c r="D175" i="1"/>
  <c r="C175" i="1"/>
  <c r="BK21" i="1" s="1"/>
  <c r="B175" i="1"/>
  <c r="BJ21" i="1" s="1"/>
  <c r="AD173" i="1"/>
  <c r="O173" i="1"/>
  <c r="AD172" i="1"/>
  <c r="O172" i="1"/>
  <c r="AI32" i="1" s="1"/>
  <c r="AD171" i="1"/>
  <c r="O171" i="1"/>
  <c r="AD170" i="1"/>
  <c r="O170" i="1"/>
  <c r="AD169" i="1"/>
  <c r="O169" i="1"/>
  <c r="AD168" i="1"/>
  <c r="O168" i="1"/>
  <c r="AI28" i="1" s="1"/>
  <c r="AD167" i="1"/>
  <c r="O167" i="1"/>
  <c r="AI27" i="1" s="1"/>
  <c r="AD166" i="1"/>
  <c r="O166" i="1"/>
  <c r="AD165" i="1"/>
  <c r="O165" i="1"/>
  <c r="AD164" i="1"/>
  <c r="O164" i="1"/>
  <c r="AI24" i="1" s="1"/>
  <c r="AD163" i="1"/>
  <c r="O163" i="1"/>
  <c r="AD162" i="1"/>
  <c r="O162" i="1"/>
  <c r="AI22" i="1" s="1"/>
  <c r="AD161" i="1"/>
  <c r="O161" i="1"/>
  <c r="AD160" i="1"/>
  <c r="O160" i="1"/>
  <c r="AD159" i="1"/>
  <c r="O159" i="1"/>
  <c r="AD158" i="1"/>
  <c r="O158" i="1"/>
  <c r="AI18" i="1" s="1"/>
  <c r="AD157" i="1"/>
  <c r="O157" i="1"/>
  <c r="AD156" i="1"/>
  <c r="AD176" i="1" s="1"/>
  <c r="O156" i="1"/>
  <c r="O177" i="1" s="1"/>
  <c r="AD155" i="1"/>
  <c r="O155" i="1"/>
  <c r="AI15" i="1" s="1"/>
  <c r="AD154" i="1"/>
  <c r="O154" i="1"/>
  <c r="AI14" i="1" s="1"/>
  <c r="AD153" i="1"/>
  <c r="O153" i="1"/>
  <c r="AI13" i="1" s="1"/>
  <c r="AD152" i="1"/>
  <c r="O152" i="1"/>
  <c r="AI12" i="1" s="1"/>
  <c r="AD151" i="1"/>
  <c r="O151" i="1"/>
  <c r="AD150" i="1"/>
  <c r="AD178" i="1" s="1"/>
  <c r="O150" i="1"/>
  <c r="O178" i="1" s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S146" i="1"/>
  <c r="C146" i="1"/>
  <c r="AX144" i="1"/>
  <c r="AC143" i="1"/>
  <c r="AB143" i="1"/>
  <c r="AA143" i="1"/>
  <c r="Z143" i="1"/>
  <c r="Y143" i="1"/>
  <c r="BB82" i="1" s="1"/>
  <c r="X143" i="1"/>
  <c r="W143" i="1"/>
  <c r="V143" i="1"/>
  <c r="U143" i="1"/>
  <c r="T143" i="1"/>
  <c r="S143" i="1"/>
  <c r="R143" i="1"/>
  <c r="N143" i="1"/>
  <c r="M143" i="1"/>
  <c r="L143" i="1"/>
  <c r="K143" i="1"/>
  <c r="J143" i="1"/>
  <c r="BL89" i="1" s="1"/>
  <c r="I143" i="1"/>
  <c r="H143" i="1"/>
  <c r="G143" i="1"/>
  <c r="F143" i="1"/>
  <c r="BK89" i="1" s="1"/>
  <c r="E143" i="1"/>
  <c r="D143" i="1"/>
  <c r="C143" i="1"/>
  <c r="B143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N142" i="1"/>
  <c r="M142" i="1"/>
  <c r="L142" i="1"/>
  <c r="K142" i="1"/>
  <c r="J142" i="1"/>
  <c r="I142" i="1"/>
  <c r="H142" i="1"/>
  <c r="G142" i="1"/>
  <c r="F142" i="1"/>
  <c r="E142" i="1"/>
  <c r="BL88" i="1" s="1"/>
  <c r="D142" i="1"/>
  <c r="C142" i="1"/>
  <c r="BK88" i="1" s="1"/>
  <c r="B142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N141" i="1"/>
  <c r="M141" i="1"/>
  <c r="L141" i="1"/>
  <c r="K141" i="1"/>
  <c r="J141" i="1"/>
  <c r="I141" i="1"/>
  <c r="H141" i="1"/>
  <c r="G141" i="1"/>
  <c r="F141" i="1"/>
  <c r="E141" i="1"/>
  <c r="D141" i="1"/>
  <c r="BK87" i="1" s="1"/>
  <c r="C141" i="1"/>
  <c r="B141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N140" i="1"/>
  <c r="M140" i="1"/>
  <c r="L140" i="1"/>
  <c r="K140" i="1"/>
  <c r="J140" i="1"/>
  <c r="I140" i="1"/>
  <c r="H140" i="1"/>
  <c r="G140" i="1"/>
  <c r="F140" i="1"/>
  <c r="E140" i="1"/>
  <c r="BL86" i="1" s="1"/>
  <c r="D140" i="1"/>
  <c r="C140" i="1"/>
  <c r="B140" i="1"/>
  <c r="BJ86" i="1" s="1"/>
  <c r="AD138" i="1"/>
  <c r="O138" i="1"/>
  <c r="AD137" i="1"/>
  <c r="O137" i="1"/>
  <c r="AD136" i="1"/>
  <c r="O136" i="1"/>
  <c r="AD135" i="1"/>
  <c r="O135" i="1"/>
  <c r="AD134" i="1"/>
  <c r="O134" i="1"/>
  <c r="AD133" i="1"/>
  <c r="O133" i="1"/>
  <c r="AH98" i="1" s="1"/>
  <c r="AD132" i="1"/>
  <c r="O132" i="1"/>
  <c r="AD131" i="1"/>
  <c r="O131" i="1"/>
  <c r="AD130" i="1"/>
  <c r="O130" i="1"/>
  <c r="AD129" i="1"/>
  <c r="O129" i="1"/>
  <c r="AH94" i="1" s="1"/>
  <c r="AD128" i="1"/>
  <c r="O128" i="1"/>
  <c r="AD127" i="1"/>
  <c r="O127" i="1"/>
  <c r="AD126" i="1"/>
  <c r="O126" i="1"/>
  <c r="AD125" i="1"/>
  <c r="O125" i="1"/>
  <c r="AD124" i="1"/>
  <c r="O124" i="1"/>
  <c r="AD123" i="1"/>
  <c r="O123" i="1"/>
  <c r="AH88" i="1" s="1"/>
  <c r="AD122" i="1"/>
  <c r="AD140" i="1" s="1"/>
  <c r="O122" i="1"/>
  <c r="AD121" i="1"/>
  <c r="O121" i="1"/>
  <c r="O141" i="1" s="1"/>
  <c r="AD120" i="1"/>
  <c r="O120" i="1"/>
  <c r="AD119" i="1"/>
  <c r="O119" i="1"/>
  <c r="AD118" i="1"/>
  <c r="O118" i="1"/>
  <c r="AD117" i="1"/>
  <c r="O117" i="1"/>
  <c r="AD116" i="1"/>
  <c r="O116" i="1"/>
  <c r="AD115" i="1"/>
  <c r="O115" i="1"/>
  <c r="O143" i="1" s="1"/>
  <c r="BL114" i="1"/>
  <c r="BK114" i="1"/>
  <c r="BJ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BL113" i="1"/>
  <c r="BK113" i="1"/>
  <c r="BJ113" i="1"/>
  <c r="AR113" i="1"/>
  <c r="AR114" i="1" s="1"/>
  <c r="Q113" i="1"/>
  <c r="Q183" i="1" s="1"/>
  <c r="A113" i="1"/>
  <c r="A183" i="1" s="1"/>
  <c r="BL112" i="1"/>
  <c r="BK112" i="1"/>
  <c r="BJ112" i="1"/>
  <c r="BL111" i="1"/>
  <c r="BK111" i="1"/>
  <c r="BJ111" i="1"/>
  <c r="S111" i="1"/>
  <c r="C111" i="1"/>
  <c r="BL109" i="1"/>
  <c r="BK109" i="1"/>
  <c r="BJ109" i="1"/>
  <c r="AX109" i="1"/>
  <c r="BL108" i="1"/>
  <c r="BK108" i="1"/>
  <c r="BJ108" i="1"/>
  <c r="AC108" i="1"/>
  <c r="BB13" i="1" s="1"/>
  <c r="AB108" i="1"/>
  <c r="AA108" i="1"/>
  <c r="Z108" i="1"/>
  <c r="Y108" i="1"/>
  <c r="X108" i="1"/>
  <c r="W108" i="1"/>
  <c r="V108" i="1"/>
  <c r="U108" i="1"/>
  <c r="T108" i="1"/>
  <c r="S108" i="1"/>
  <c r="R108" i="1"/>
  <c r="BB10" i="1" s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K19" i="1" s="1"/>
  <c r="B108" i="1"/>
  <c r="BJ19" i="1" s="1"/>
  <c r="BL107" i="1"/>
  <c r="BK107" i="1"/>
  <c r="BJ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N107" i="1"/>
  <c r="M107" i="1"/>
  <c r="L107" i="1"/>
  <c r="K107" i="1"/>
  <c r="J107" i="1"/>
  <c r="BL18" i="1" s="1"/>
  <c r="I107" i="1"/>
  <c r="H107" i="1"/>
  <c r="G107" i="1"/>
  <c r="F107" i="1"/>
  <c r="E107" i="1"/>
  <c r="D107" i="1"/>
  <c r="C107" i="1"/>
  <c r="B107" i="1"/>
  <c r="BJ18" i="1" s="1"/>
  <c r="BL106" i="1"/>
  <c r="BK106" i="1"/>
  <c r="BJ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N106" i="1"/>
  <c r="M106" i="1"/>
  <c r="L106" i="1"/>
  <c r="K106" i="1"/>
  <c r="J106" i="1"/>
  <c r="BL17" i="1" s="1"/>
  <c r="I106" i="1"/>
  <c r="H106" i="1"/>
  <c r="G106" i="1"/>
  <c r="F106" i="1"/>
  <c r="BK17" i="1" s="1"/>
  <c r="E106" i="1"/>
  <c r="D106" i="1"/>
  <c r="C106" i="1"/>
  <c r="B106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N105" i="1"/>
  <c r="M105" i="1"/>
  <c r="L105" i="1"/>
  <c r="K105" i="1"/>
  <c r="J105" i="1"/>
  <c r="I105" i="1"/>
  <c r="H105" i="1"/>
  <c r="G105" i="1"/>
  <c r="F105" i="1"/>
  <c r="E105" i="1"/>
  <c r="BL16" i="1" s="1"/>
  <c r="D105" i="1"/>
  <c r="C105" i="1"/>
  <c r="BK16" i="1" s="1"/>
  <c r="B105" i="1"/>
  <c r="BL104" i="1"/>
  <c r="BK104" i="1"/>
  <c r="BJ104" i="1"/>
  <c r="BL103" i="1"/>
  <c r="BK103" i="1"/>
  <c r="BJ103" i="1"/>
  <c r="AM103" i="1"/>
  <c r="AL103" i="1"/>
  <c r="AK103" i="1"/>
  <c r="AJ103" i="1"/>
  <c r="AI103" i="1"/>
  <c r="AH103" i="1"/>
  <c r="AD103" i="1"/>
  <c r="O103" i="1"/>
  <c r="BL102" i="1"/>
  <c r="BK102" i="1"/>
  <c r="BJ102" i="1"/>
  <c r="AM102" i="1"/>
  <c r="AL102" i="1"/>
  <c r="AK102" i="1"/>
  <c r="AJ102" i="1"/>
  <c r="AI102" i="1"/>
  <c r="AH102" i="1"/>
  <c r="AD102" i="1"/>
  <c r="O102" i="1"/>
  <c r="BL101" i="1"/>
  <c r="BK101" i="1"/>
  <c r="BM101" i="1" s="1"/>
  <c r="BJ101" i="1"/>
  <c r="AM101" i="1"/>
  <c r="AL101" i="1"/>
  <c r="AK101" i="1"/>
  <c r="AJ101" i="1"/>
  <c r="AH101" i="1"/>
  <c r="AD101" i="1"/>
  <c r="O101" i="1"/>
  <c r="AM100" i="1"/>
  <c r="AL100" i="1"/>
  <c r="AK100" i="1"/>
  <c r="AJ100" i="1"/>
  <c r="AI100" i="1"/>
  <c r="AH100" i="1"/>
  <c r="AD100" i="1"/>
  <c r="O100" i="1"/>
  <c r="BL99" i="1"/>
  <c r="BK99" i="1"/>
  <c r="BJ99" i="1"/>
  <c r="BM99" i="1" s="1"/>
  <c r="AM99" i="1"/>
  <c r="AL99" i="1"/>
  <c r="AK99" i="1"/>
  <c r="AJ99" i="1"/>
  <c r="AH99" i="1"/>
  <c r="AD99" i="1"/>
  <c r="O99" i="1"/>
  <c r="BL98" i="1"/>
  <c r="BK98" i="1"/>
  <c r="BJ98" i="1"/>
  <c r="AM98" i="1"/>
  <c r="AL98" i="1"/>
  <c r="AK98" i="1"/>
  <c r="AJ98" i="1"/>
  <c r="AI98" i="1"/>
  <c r="AD98" i="1"/>
  <c r="O98" i="1"/>
  <c r="BL97" i="1"/>
  <c r="BK97" i="1"/>
  <c r="BJ97" i="1"/>
  <c r="AM97" i="1"/>
  <c r="AL97" i="1"/>
  <c r="AK97" i="1"/>
  <c r="AJ97" i="1"/>
  <c r="AH97" i="1"/>
  <c r="AD97" i="1"/>
  <c r="O97" i="1"/>
  <c r="BL96" i="1"/>
  <c r="BK96" i="1"/>
  <c r="BM96" i="1" s="1"/>
  <c r="BJ96" i="1"/>
  <c r="AM96" i="1"/>
  <c r="AL96" i="1"/>
  <c r="AK96" i="1"/>
  <c r="AJ96" i="1"/>
  <c r="AI96" i="1"/>
  <c r="AH96" i="1"/>
  <c r="AD96" i="1"/>
  <c r="O96" i="1"/>
  <c r="AM95" i="1"/>
  <c r="AL95" i="1"/>
  <c r="AK95" i="1"/>
  <c r="AJ95" i="1"/>
  <c r="AH95" i="1"/>
  <c r="AD95" i="1"/>
  <c r="O95" i="1"/>
  <c r="BJ94" i="1"/>
  <c r="AM94" i="1"/>
  <c r="AL94" i="1"/>
  <c r="AK94" i="1"/>
  <c r="AJ94" i="1"/>
  <c r="AD94" i="1"/>
  <c r="O94" i="1"/>
  <c r="AM93" i="1"/>
  <c r="AL93" i="1"/>
  <c r="AK93" i="1"/>
  <c r="AJ93" i="1"/>
  <c r="AI93" i="1"/>
  <c r="AH93" i="1"/>
  <c r="AD93" i="1"/>
  <c r="O93" i="1"/>
  <c r="BL92" i="1"/>
  <c r="BJ92" i="1"/>
  <c r="AM92" i="1"/>
  <c r="AL92" i="1"/>
  <c r="AK92" i="1"/>
  <c r="AJ92" i="1"/>
  <c r="AI92" i="1"/>
  <c r="AH92" i="1"/>
  <c r="AD92" i="1"/>
  <c r="O92" i="1"/>
  <c r="BK91" i="1"/>
  <c r="AM91" i="1"/>
  <c r="AL91" i="1"/>
  <c r="AK91" i="1"/>
  <c r="AJ91" i="1"/>
  <c r="AH91" i="1"/>
  <c r="AD91" i="1"/>
  <c r="O91" i="1"/>
  <c r="AM90" i="1"/>
  <c r="AL90" i="1"/>
  <c r="AK90" i="1"/>
  <c r="AJ90" i="1"/>
  <c r="AI90" i="1"/>
  <c r="AH90" i="1"/>
  <c r="AD90" i="1"/>
  <c r="O90" i="1"/>
  <c r="BJ89" i="1"/>
  <c r="AM89" i="1"/>
  <c r="AL89" i="1"/>
  <c r="AK89" i="1"/>
  <c r="AJ89" i="1"/>
  <c r="AH89" i="1"/>
  <c r="AD89" i="1"/>
  <c r="O89" i="1"/>
  <c r="BJ88" i="1"/>
  <c r="AM88" i="1"/>
  <c r="AL88" i="1"/>
  <c r="AK88" i="1"/>
  <c r="AJ88" i="1"/>
  <c r="AI88" i="1"/>
  <c r="AD88" i="1"/>
  <c r="O88" i="1"/>
  <c r="BL87" i="1"/>
  <c r="BJ87" i="1"/>
  <c r="AM87" i="1"/>
  <c r="AL87" i="1"/>
  <c r="AK87" i="1"/>
  <c r="AJ87" i="1"/>
  <c r="AH87" i="1"/>
  <c r="AD87" i="1"/>
  <c r="O87" i="1"/>
  <c r="BK86" i="1"/>
  <c r="AM86" i="1"/>
  <c r="AL86" i="1"/>
  <c r="AK86" i="1"/>
  <c r="AJ86" i="1"/>
  <c r="AI86" i="1"/>
  <c r="AH86" i="1"/>
  <c r="AD86" i="1"/>
  <c r="O86" i="1"/>
  <c r="BI85" i="1"/>
  <c r="BI90" i="1" s="1"/>
  <c r="BI95" i="1" s="1"/>
  <c r="BI100" i="1" s="1"/>
  <c r="BI105" i="1" s="1"/>
  <c r="BI110" i="1" s="1"/>
  <c r="AM85" i="1"/>
  <c r="AL85" i="1"/>
  <c r="AK85" i="1"/>
  <c r="AJ85" i="1"/>
  <c r="AH85" i="1"/>
  <c r="AD85" i="1"/>
  <c r="O85" i="1"/>
  <c r="AM84" i="1"/>
  <c r="AL84" i="1"/>
  <c r="AK84" i="1"/>
  <c r="AJ84" i="1"/>
  <c r="AI84" i="1"/>
  <c r="AH84" i="1"/>
  <c r="AD84" i="1"/>
  <c r="O84" i="1"/>
  <c r="BG83" i="1"/>
  <c r="BF83" i="1"/>
  <c r="BE83" i="1"/>
  <c r="BD83" i="1"/>
  <c r="BB83" i="1"/>
  <c r="AM83" i="1"/>
  <c r="AL83" i="1"/>
  <c r="AK83" i="1"/>
  <c r="AJ83" i="1"/>
  <c r="AH83" i="1"/>
  <c r="AD83" i="1"/>
  <c r="O83" i="1"/>
  <c r="AH13" i="1" s="1"/>
  <c r="BG82" i="1"/>
  <c r="BF82" i="1"/>
  <c r="BE82" i="1"/>
  <c r="BD82" i="1"/>
  <c r="AM82" i="1"/>
  <c r="AL82" i="1"/>
  <c r="AK82" i="1"/>
  <c r="AJ82" i="1"/>
  <c r="AI82" i="1"/>
  <c r="AH82" i="1"/>
  <c r="AD82" i="1"/>
  <c r="O82" i="1"/>
  <c r="BG81" i="1"/>
  <c r="BF81" i="1"/>
  <c r="BE81" i="1"/>
  <c r="BD81" i="1"/>
  <c r="BC81" i="1"/>
  <c r="BB81" i="1"/>
  <c r="AM81" i="1"/>
  <c r="AL81" i="1"/>
  <c r="AK81" i="1"/>
  <c r="AJ81" i="1"/>
  <c r="AH81" i="1"/>
  <c r="AD81" i="1"/>
  <c r="O81" i="1"/>
  <c r="BI80" i="1"/>
  <c r="BG80" i="1"/>
  <c r="BF80" i="1"/>
  <c r="BE80" i="1"/>
  <c r="BE85" i="1" s="1"/>
  <c r="BD80" i="1"/>
  <c r="BB80" i="1"/>
  <c r="AM80" i="1"/>
  <c r="AM108" i="1" s="1"/>
  <c r="AL80" i="1"/>
  <c r="AK80" i="1"/>
  <c r="AJ80" i="1"/>
  <c r="AI80" i="1"/>
  <c r="AD80" i="1"/>
  <c r="O80" i="1"/>
  <c r="AH10" i="1" s="1"/>
  <c r="AR79" i="1"/>
  <c r="AC79" i="1"/>
  <c r="AB79" i="1"/>
  <c r="AA79" i="1"/>
  <c r="Z79" i="1"/>
  <c r="Y79" i="1"/>
  <c r="X79" i="1"/>
  <c r="W79" i="1"/>
  <c r="V79" i="1"/>
  <c r="U79" i="1"/>
  <c r="T79" i="1"/>
  <c r="S79" i="1"/>
  <c r="R79" i="1"/>
  <c r="BA78" i="1"/>
  <c r="BA79" i="1" s="1"/>
  <c r="AR78" i="1"/>
  <c r="AS78" i="1" s="1"/>
  <c r="AS79" i="1" s="1"/>
  <c r="AG78" i="1"/>
  <c r="AG79" i="1" s="1"/>
  <c r="Q78" i="1"/>
  <c r="Q148" i="1" s="1"/>
  <c r="A78" i="1"/>
  <c r="A148" i="1" s="1"/>
  <c r="BJ76" i="1"/>
  <c r="BB76" i="1"/>
  <c r="AS76" i="1"/>
  <c r="AH76" i="1"/>
  <c r="S76" i="1"/>
  <c r="C76" i="1"/>
  <c r="AX74" i="1"/>
  <c r="AC73" i="1"/>
  <c r="AB73" i="1"/>
  <c r="AA73" i="1"/>
  <c r="BA83" i="1" s="1"/>
  <c r="Z73" i="1"/>
  <c r="Y73" i="1"/>
  <c r="X73" i="1"/>
  <c r="W73" i="1"/>
  <c r="V73" i="1"/>
  <c r="U73" i="1"/>
  <c r="T73" i="1"/>
  <c r="S73" i="1"/>
  <c r="R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BJ84" i="1" s="1"/>
  <c r="AC72" i="1"/>
  <c r="AB72" i="1"/>
  <c r="AA72" i="1"/>
  <c r="Z72" i="1"/>
  <c r="Y72" i="1"/>
  <c r="X72" i="1"/>
  <c r="W72" i="1"/>
  <c r="V72" i="1"/>
  <c r="U72" i="1"/>
  <c r="T72" i="1"/>
  <c r="S72" i="1"/>
  <c r="R72" i="1"/>
  <c r="N72" i="1"/>
  <c r="M72" i="1"/>
  <c r="L72" i="1"/>
  <c r="K72" i="1"/>
  <c r="J72" i="1"/>
  <c r="I72" i="1"/>
  <c r="H72" i="1"/>
  <c r="G72" i="1"/>
  <c r="F72" i="1"/>
  <c r="E72" i="1"/>
  <c r="BL83" i="1" s="1"/>
  <c r="D72" i="1"/>
  <c r="C72" i="1"/>
  <c r="B72" i="1"/>
  <c r="BJ83" i="1" s="1"/>
  <c r="AC71" i="1"/>
  <c r="AB71" i="1"/>
  <c r="AA71" i="1"/>
  <c r="Z71" i="1"/>
  <c r="Y71" i="1"/>
  <c r="X71" i="1"/>
  <c r="W71" i="1"/>
  <c r="V71" i="1"/>
  <c r="U71" i="1"/>
  <c r="T71" i="1"/>
  <c r="S71" i="1"/>
  <c r="R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BJ82" i="1" s="1"/>
  <c r="AC70" i="1"/>
  <c r="AB70" i="1"/>
  <c r="AA70" i="1"/>
  <c r="Z70" i="1"/>
  <c r="Y70" i="1"/>
  <c r="X70" i="1"/>
  <c r="W70" i="1"/>
  <c r="V70" i="1"/>
  <c r="U70" i="1"/>
  <c r="T70" i="1"/>
  <c r="S70" i="1"/>
  <c r="R70" i="1"/>
  <c r="N70" i="1"/>
  <c r="M70" i="1"/>
  <c r="L70" i="1"/>
  <c r="K70" i="1"/>
  <c r="J70" i="1"/>
  <c r="I70" i="1"/>
  <c r="H70" i="1"/>
  <c r="G70" i="1"/>
  <c r="F70" i="1"/>
  <c r="E70" i="1"/>
  <c r="D70" i="1"/>
  <c r="C70" i="1"/>
  <c r="BK81" i="1" s="1"/>
  <c r="BK117" i="1" s="1"/>
  <c r="B70" i="1"/>
  <c r="BJ81" i="1" s="1"/>
  <c r="AD68" i="1"/>
  <c r="O68" i="1"/>
  <c r="AG103" i="1" s="1"/>
  <c r="AD67" i="1"/>
  <c r="O67" i="1"/>
  <c r="AG102" i="1" s="1"/>
  <c r="AD66" i="1"/>
  <c r="O66" i="1"/>
  <c r="AG101" i="1" s="1"/>
  <c r="AD65" i="1"/>
  <c r="O65" i="1"/>
  <c r="AG100" i="1" s="1"/>
  <c r="AD64" i="1"/>
  <c r="O64" i="1"/>
  <c r="AG99" i="1" s="1"/>
  <c r="AD63" i="1"/>
  <c r="O63" i="1"/>
  <c r="AG98" i="1" s="1"/>
  <c r="AD62" i="1"/>
  <c r="O62" i="1"/>
  <c r="AG97" i="1" s="1"/>
  <c r="AD61" i="1"/>
  <c r="O61" i="1"/>
  <c r="AG96" i="1" s="1"/>
  <c r="AD60" i="1"/>
  <c r="O60" i="1"/>
  <c r="AG95" i="1" s="1"/>
  <c r="AD59" i="1"/>
  <c r="O59" i="1"/>
  <c r="AG94" i="1" s="1"/>
  <c r="AD58" i="1"/>
  <c r="O58" i="1"/>
  <c r="AG93" i="1" s="1"/>
  <c r="AD57" i="1"/>
  <c r="O57" i="1"/>
  <c r="AG92" i="1" s="1"/>
  <c r="AD56" i="1"/>
  <c r="O56" i="1"/>
  <c r="AG91" i="1" s="1"/>
  <c r="AD55" i="1"/>
  <c r="O55" i="1"/>
  <c r="AG90" i="1" s="1"/>
  <c r="AD54" i="1"/>
  <c r="O54" i="1"/>
  <c r="AG89" i="1" s="1"/>
  <c r="AD53" i="1"/>
  <c r="O53" i="1"/>
  <c r="AG88" i="1" s="1"/>
  <c r="AD52" i="1"/>
  <c r="O52" i="1"/>
  <c r="AG87" i="1" s="1"/>
  <c r="AD51" i="1"/>
  <c r="AD71" i="1" s="1"/>
  <c r="O51" i="1"/>
  <c r="AD50" i="1"/>
  <c r="O50" i="1"/>
  <c r="AG85" i="1" s="1"/>
  <c r="AD49" i="1"/>
  <c r="O49" i="1"/>
  <c r="AG84" i="1" s="1"/>
  <c r="AD48" i="1"/>
  <c r="O48" i="1"/>
  <c r="AG83" i="1" s="1"/>
  <c r="AD47" i="1"/>
  <c r="O47" i="1"/>
  <c r="AG82" i="1" s="1"/>
  <c r="AD46" i="1"/>
  <c r="O46" i="1"/>
  <c r="AG81" i="1" s="1"/>
  <c r="AD45" i="1"/>
  <c r="AD73" i="1" s="1"/>
  <c r="O45" i="1"/>
  <c r="AG80" i="1" s="1"/>
  <c r="BL44" i="1"/>
  <c r="BK44" i="1"/>
  <c r="BJ44" i="1"/>
  <c r="AC44" i="1"/>
  <c r="AB44" i="1"/>
  <c r="AA44" i="1"/>
  <c r="Z44" i="1"/>
  <c r="Y44" i="1"/>
  <c r="X44" i="1"/>
  <c r="W44" i="1"/>
  <c r="V44" i="1"/>
  <c r="U44" i="1"/>
  <c r="T44" i="1"/>
  <c r="S44" i="1"/>
  <c r="R44" i="1"/>
  <c r="BL43" i="1"/>
  <c r="BK43" i="1"/>
  <c r="BJ43" i="1"/>
  <c r="AS43" i="1"/>
  <c r="AS44" i="1" s="1"/>
  <c r="AR43" i="1"/>
  <c r="AR44" i="1" s="1"/>
  <c r="Q43" i="1"/>
  <c r="A43" i="1"/>
  <c r="BL42" i="1"/>
  <c r="BK42" i="1"/>
  <c r="BJ42" i="1"/>
  <c r="BL41" i="1"/>
  <c r="BK41" i="1"/>
  <c r="BM41" i="1" s="1"/>
  <c r="BJ41" i="1"/>
  <c r="S41" i="1"/>
  <c r="BL39" i="1"/>
  <c r="BK39" i="1"/>
  <c r="BM39" i="1" s="1"/>
  <c r="BJ39" i="1"/>
  <c r="AX39" i="1"/>
  <c r="BL38" i="1"/>
  <c r="BK38" i="1"/>
  <c r="BJ38" i="1"/>
  <c r="AC38" i="1"/>
  <c r="AB38" i="1"/>
  <c r="AA38" i="1"/>
  <c r="BA13" i="1" s="1"/>
  <c r="Z38" i="1"/>
  <c r="Y38" i="1"/>
  <c r="X38" i="1"/>
  <c r="W38" i="1"/>
  <c r="V38" i="1"/>
  <c r="U38" i="1"/>
  <c r="BA11" i="1" s="1"/>
  <c r="T38" i="1"/>
  <c r="S38" i="1"/>
  <c r="BA10" i="1" s="1"/>
  <c r="R38" i="1"/>
  <c r="N38" i="1"/>
  <c r="M38" i="1"/>
  <c r="L38" i="1"/>
  <c r="K38" i="1"/>
  <c r="J38" i="1"/>
  <c r="I38" i="1"/>
  <c r="H38" i="1"/>
  <c r="G38" i="1"/>
  <c r="F38" i="1"/>
  <c r="E38" i="1"/>
  <c r="BL14" i="1" s="1"/>
  <c r="D38" i="1"/>
  <c r="C38" i="1"/>
  <c r="B38" i="1"/>
  <c r="BL37" i="1"/>
  <c r="BK37" i="1"/>
  <c r="BM37" i="1" s="1"/>
  <c r="BJ37" i="1"/>
  <c r="AC37" i="1"/>
  <c r="AB37" i="1"/>
  <c r="AA37" i="1"/>
  <c r="Z37" i="1"/>
  <c r="Y37" i="1"/>
  <c r="X37" i="1"/>
  <c r="W37" i="1"/>
  <c r="V37" i="1"/>
  <c r="U37" i="1"/>
  <c r="T37" i="1"/>
  <c r="S37" i="1"/>
  <c r="R37" i="1"/>
  <c r="N37" i="1"/>
  <c r="M37" i="1"/>
  <c r="L37" i="1"/>
  <c r="K37" i="1"/>
  <c r="J37" i="1"/>
  <c r="I37" i="1"/>
  <c r="H37" i="1"/>
  <c r="G37" i="1"/>
  <c r="F37" i="1"/>
  <c r="E37" i="1"/>
  <c r="D37" i="1"/>
  <c r="BK13" i="1" s="1"/>
  <c r="C37" i="1"/>
  <c r="B37" i="1"/>
  <c r="BL36" i="1"/>
  <c r="BK36" i="1"/>
  <c r="BM36" i="1" s="1"/>
  <c r="BJ36" i="1"/>
  <c r="AC36" i="1"/>
  <c r="AB36" i="1"/>
  <c r="AA36" i="1"/>
  <c r="Z36" i="1"/>
  <c r="Y36" i="1"/>
  <c r="X36" i="1"/>
  <c r="W36" i="1"/>
  <c r="V36" i="1"/>
  <c r="U36" i="1"/>
  <c r="T36" i="1"/>
  <c r="S36" i="1"/>
  <c r="R36" i="1"/>
  <c r="N36" i="1"/>
  <c r="M36" i="1"/>
  <c r="L36" i="1"/>
  <c r="K36" i="1"/>
  <c r="J36" i="1"/>
  <c r="I36" i="1"/>
  <c r="H36" i="1"/>
  <c r="G36" i="1"/>
  <c r="F36" i="1"/>
  <c r="E36" i="1"/>
  <c r="BL12" i="1" s="1"/>
  <c r="D36" i="1"/>
  <c r="C36" i="1"/>
  <c r="B36" i="1"/>
  <c r="AC35" i="1"/>
  <c r="AB35" i="1"/>
  <c r="AA35" i="1"/>
  <c r="Z35" i="1"/>
  <c r="Y35" i="1"/>
  <c r="X35" i="1"/>
  <c r="W35" i="1"/>
  <c r="V35" i="1"/>
  <c r="U35" i="1"/>
  <c r="T35" i="1"/>
  <c r="S35" i="1"/>
  <c r="R35" i="1"/>
  <c r="N35" i="1"/>
  <c r="M35" i="1"/>
  <c r="L35" i="1"/>
  <c r="K35" i="1"/>
  <c r="J35" i="1"/>
  <c r="I35" i="1"/>
  <c r="H35" i="1"/>
  <c r="G35" i="1"/>
  <c r="F35" i="1"/>
  <c r="BK11" i="1" s="1"/>
  <c r="E35" i="1"/>
  <c r="D35" i="1"/>
  <c r="C35" i="1"/>
  <c r="B35" i="1"/>
  <c r="BJ11" i="1" s="1"/>
  <c r="BL34" i="1"/>
  <c r="BK34" i="1"/>
  <c r="BJ34" i="1"/>
  <c r="BL33" i="1"/>
  <c r="BK33" i="1"/>
  <c r="BJ33" i="1"/>
  <c r="AM33" i="1"/>
  <c r="AL33" i="1"/>
  <c r="AK33" i="1"/>
  <c r="AJ33" i="1"/>
  <c r="AI33" i="1"/>
  <c r="AH33" i="1"/>
  <c r="AD33" i="1"/>
  <c r="O33" i="1"/>
  <c r="AG33" i="1" s="1"/>
  <c r="BL32" i="1"/>
  <c r="BK32" i="1"/>
  <c r="BJ32" i="1"/>
  <c r="AM32" i="1"/>
  <c r="AL32" i="1"/>
  <c r="AK32" i="1"/>
  <c r="AJ32" i="1"/>
  <c r="AH32" i="1"/>
  <c r="AD32" i="1"/>
  <c r="O32" i="1"/>
  <c r="AG32" i="1" s="1"/>
  <c r="BL31" i="1"/>
  <c r="BK31" i="1"/>
  <c r="BJ31" i="1"/>
  <c r="AM31" i="1"/>
  <c r="AL31" i="1"/>
  <c r="AK31" i="1"/>
  <c r="AJ31" i="1"/>
  <c r="AI31" i="1"/>
  <c r="AH31" i="1"/>
  <c r="AD31" i="1"/>
  <c r="O31" i="1"/>
  <c r="AG31" i="1" s="1"/>
  <c r="AM30" i="1"/>
  <c r="AL30" i="1"/>
  <c r="AK30" i="1"/>
  <c r="AJ30" i="1"/>
  <c r="AI30" i="1"/>
  <c r="AH30" i="1"/>
  <c r="AD30" i="1"/>
  <c r="O30" i="1"/>
  <c r="AG30" i="1" s="1"/>
  <c r="BL29" i="1"/>
  <c r="BK29" i="1"/>
  <c r="BJ29" i="1"/>
  <c r="AM29" i="1"/>
  <c r="AL29" i="1"/>
  <c r="AK29" i="1"/>
  <c r="AJ29" i="1"/>
  <c r="AI29" i="1"/>
  <c r="AH29" i="1"/>
  <c r="AD29" i="1"/>
  <c r="O29" i="1"/>
  <c r="AG29" i="1" s="1"/>
  <c r="BL28" i="1"/>
  <c r="BK28" i="1"/>
  <c r="BJ28" i="1"/>
  <c r="AM28" i="1"/>
  <c r="AL28" i="1"/>
  <c r="AK28" i="1"/>
  <c r="AJ28" i="1"/>
  <c r="AH28" i="1"/>
  <c r="AD28" i="1"/>
  <c r="O28" i="1"/>
  <c r="AG28" i="1" s="1"/>
  <c r="BL27" i="1"/>
  <c r="BK27" i="1"/>
  <c r="BJ27" i="1"/>
  <c r="AM27" i="1"/>
  <c r="AL27" i="1"/>
  <c r="AK27" i="1"/>
  <c r="AJ27" i="1"/>
  <c r="AH27" i="1"/>
  <c r="AD27" i="1"/>
  <c r="O27" i="1"/>
  <c r="AG27" i="1" s="1"/>
  <c r="BL26" i="1"/>
  <c r="BK26" i="1"/>
  <c r="BJ26" i="1"/>
  <c r="AM26" i="1"/>
  <c r="AL26" i="1"/>
  <c r="AK26" i="1"/>
  <c r="AJ26" i="1"/>
  <c r="AI26" i="1"/>
  <c r="AH26" i="1"/>
  <c r="AD26" i="1"/>
  <c r="O26" i="1"/>
  <c r="AG26" i="1" s="1"/>
  <c r="AM25" i="1"/>
  <c r="AL25" i="1"/>
  <c r="AK25" i="1"/>
  <c r="AJ25" i="1"/>
  <c r="AI25" i="1"/>
  <c r="AH25" i="1"/>
  <c r="AD25" i="1"/>
  <c r="O25" i="1"/>
  <c r="AG25" i="1" s="1"/>
  <c r="BL24" i="1"/>
  <c r="BJ24" i="1"/>
  <c r="AM24" i="1"/>
  <c r="AL24" i="1"/>
  <c r="AK24" i="1"/>
  <c r="AJ24" i="1"/>
  <c r="AH24" i="1"/>
  <c r="AD24" i="1"/>
  <c r="O24" i="1"/>
  <c r="AG24" i="1" s="1"/>
  <c r="BK23" i="1"/>
  <c r="AM23" i="1"/>
  <c r="AL23" i="1"/>
  <c r="AK23" i="1"/>
  <c r="AJ23" i="1"/>
  <c r="AI23" i="1"/>
  <c r="AH23" i="1"/>
  <c r="AD23" i="1"/>
  <c r="O23" i="1"/>
  <c r="AG23" i="1" s="1"/>
  <c r="BJ22" i="1"/>
  <c r="AM22" i="1"/>
  <c r="AL22" i="1"/>
  <c r="AK22" i="1"/>
  <c r="AJ22" i="1"/>
  <c r="AH22" i="1"/>
  <c r="AD22" i="1"/>
  <c r="O22" i="1"/>
  <c r="AG22" i="1" s="1"/>
  <c r="AM21" i="1"/>
  <c r="AL21" i="1"/>
  <c r="AK21" i="1"/>
  <c r="AJ21" i="1"/>
  <c r="AI21" i="1"/>
  <c r="AH21" i="1"/>
  <c r="AD21" i="1"/>
  <c r="O21" i="1"/>
  <c r="AG21" i="1" s="1"/>
  <c r="AM20" i="1"/>
  <c r="AL20" i="1"/>
  <c r="AK20" i="1"/>
  <c r="AJ20" i="1"/>
  <c r="AI20" i="1"/>
  <c r="AH20" i="1"/>
  <c r="AD20" i="1"/>
  <c r="O20" i="1"/>
  <c r="AG20" i="1" s="1"/>
  <c r="BL19" i="1"/>
  <c r="AM19" i="1"/>
  <c r="AL19" i="1"/>
  <c r="AK19" i="1"/>
  <c r="AJ19" i="1"/>
  <c r="AI19" i="1"/>
  <c r="AH19" i="1"/>
  <c r="AD19" i="1"/>
  <c r="O19" i="1"/>
  <c r="AG19" i="1" s="1"/>
  <c r="BK18" i="1"/>
  <c r="AM18" i="1"/>
  <c r="AL18" i="1"/>
  <c r="AK18" i="1"/>
  <c r="AJ18" i="1"/>
  <c r="AH18" i="1"/>
  <c r="AD18" i="1"/>
  <c r="O18" i="1"/>
  <c r="AG18" i="1" s="1"/>
  <c r="BJ17" i="1"/>
  <c r="AM17" i="1"/>
  <c r="AL17" i="1"/>
  <c r="AK17" i="1"/>
  <c r="AJ17" i="1"/>
  <c r="AH17" i="1"/>
  <c r="AD17" i="1"/>
  <c r="O17" i="1"/>
  <c r="O37" i="1" s="1"/>
  <c r="BJ16" i="1"/>
  <c r="AM16" i="1"/>
  <c r="AL16" i="1"/>
  <c r="AK16" i="1"/>
  <c r="AJ16" i="1"/>
  <c r="AI16" i="1"/>
  <c r="AH16" i="1"/>
  <c r="AD16" i="1"/>
  <c r="O16" i="1"/>
  <c r="AG16" i="1" s="1"/>
  <c r="BI15" i="1"/>
  <c r="BI20" i="1" s="1"/>
  <c r="BI25" i="1" s="1"/>
  <c r="BI30" i="1" s="1"/>
  <c r="BI35" i="1" s="1"/>
  <c r="BI40" i="1" s="1"/>
  <c r="AM15" i="1"/>
  <c r="AL15" i="1"/>
  <c r="AK15" i="1"/>
  <c r="AJ15" i="1"/>
  <c r="AH15" i="1"/>
  <c r="AD15" i="1"/>
  <c r="O15" i="1"/>
  <c r="AG15" i="1" s="1"/>
  <c r="BJ14" i="1"/>
  <c r="AM14" i="1"/>
  <c r="AL14" i="1"/>
  <c r="AK14" i="1"/>
  <c r="AJ14" i="1"/>
  <c r="AH14" i="1"/>
  <c r="AD14" i="1"/>
  <c r="O14" i="1"/>
  <c r="AG14" i="1" s="1"/>
  <c r="BJ13" i="1"/>
  <c r="BG13" i="1"/>
  <c r="BF13" i="1"/>
  <c r="BE13" i="1"/>
  <c r="BD13" i="1"/>
  <c r="AZ13" i="1"/>
  <c r="AZ83" i="1" s="1"/>
  <c r="AM13" i="1"/>
  <c r="AL13" i="1"/>
  <c r="AK13" i="1"/>
  <c r="AJ13" i="1"/>
  <c r="AD13" i="1"/>
  <c r="O13" i="1"/>
  <c r="AG13" i="1" s="1"/>
  <c r="BJ12" i="1"/>
  <c r="BG12" i="1"/>
  <c r="BF12" i="1"/>
  <c r="BE12" i="1"/>
  <c r="BD12" i="1"/>
  <c r="BB12" i="1"/>
  <c r="AZ12" i="1"/>
  <c r="AZ82" i="1" s="1"/>
  <c r="AM12" i="1"/>
  <c r="AL12" i="1"/>
  <c r="AK12" i="1"/>
  <c r="AJ12" i="1"/>
  <c r="AH12" i="1"/>
  <c r="AD12" i="1"/>
  <c r="O12" i="1"/>
  <c r="AG12" i="1" s="1"/>
  <c r="BG11" i="1"/>
  <c r="BF11" i="1"/>
  <c r="BE11" i="1"/>
  <c r="BD11" i="1"/>
  <c r="BB11" i="1"/>
  <c r="AZ11" i="1"/>
  <c r="AZ81" i="1" s="1"/>
  <c r="AM11" i="1"/>
  <c r="AL11" i="1"/>
  <c r="AK11" i="1"/>
  <c r="AJ11" i="1"/>
  <c r="AI11" i="1"/>
  <c r="AH11" i="1"/>
  <c r="AD11" i="1"/>
  <c r="O11" i="1"/>
  <c r="AG11" i="1" s="1"/>
  <c r="BI10" i="1"/>
  <c r="BG10" i="1"/>
  <c r="BG15" i="1" s="1"/>
  <c r="BF10" i="1"/>
  <c r="BE10" i="1"/>
  <c r="BD10" i="1"/>
  <c r="BC10" i="1"/>
  <c r="AZ10" i="1"/>
  <c r="AZ80" i="1" s="1"/>
  <c r="AM10" i="1"/>
  <c r="AM38" i="1" s="1"/>
  <c r="AL10" i="1"/>
  <c r="AK10" i="1"/>
  <c r="AJ10" i="1"/>
  <c r="AI10" i="1"/>
  <c r="AD10" i="1"/>
  <c r="O10" i="1"/>
  <c r="AR9" i="1"/>
  <c r="BA8" i="1"/>
  <c r="BA9" i="1" s="1"/>
  <c r="AR8" i="1"/>
  <c r="AS8" i="1" s="1"/>
  <c r="AS9" i="1" s="1"/>
  <c r="AG8" i="1"/>
  <c r="AG9" i="1" s="1"/>
  <c r="Q8" i="1"/>
  <c r="BJ6" i="1"/>
  <c r="BB6" i="1"/>
  <c r="AS6" i="1"/>
  <c r="AH6" i="1"/>
  <c r="S6" i="1"/>
  <c r="BI1" i="1"/>
  <c r="AZ1" i="1"/>
  <c r="AQ1" i="1"/>
  <c r="AF1" i="1"/>
  <c r="Q1" i="1"/>
  <c r="AN100" i="3" l="1"/>
  <c r="AO100" i="3"/>
  <c r="AO96" i="3"/>
  <c r="AN96" i="3"/>
  <c r="AN88" i="3"/>
  <c r="AO88" i="3"/>
  <c r="AO80" i="3"/>
  <c r="AN80" i="3"/>
  <c r="AG108" i="3"/>
  <c r="AO32" i="3"/>
  <c r="AN32" i="3"/>
  <c r="AN17" i="3"/>
  <c r="AO17" i="3"/>
  <c r="AO89" i="11"/>
  <c r="AN89" i="11"/>
  <c r="AN89" i="2"/>
  <c r="AO89" i="2"/>
  <c r="AO13" i="3"/>
  <c r="AN13" i="3"/>
  <c r="AO23" i="4"/>
  <c r="AN23" i="4"/>
  <c r="AN103" i="5"/>
  <c r="AO103" i="5"/>
  <c r="AN101" i="5"/>
  <c r="AO101" i="5"/>
  <c r="AN99" i="5"/>
  <c r="AO99" i="5"/>
  <c r="AN97" i="5"/>
  <c r="AO97" i="5"/>
  <c r="AN93" i="5"/>
  <c r="AO93" i="5"/>
  <c r="AN81" i="5"/>
  <c r="AO81" i="5"/>
  <c r="AO32" i="5"/>
  <c r="AN32" i="5"/>
  <c r="AO24" i="5"/>
  <c r="AN24" i="5"/>
  <c r="AN95" i="6"/>
  <c r="AO95" i="6"/>
  <c r="AN91" i="6"/>
  <c r="AO91" i="6"/>
  <c r="AG36" i="2"/>
  <c r="AG38" i="2"/>
  <c r="AO98" i="3"/>
  <c r="AN98" i="3"/>
  <c r="AN92" i="3"/>
  <c r="AO92" i="3"/>
  <c r="AO90" i="3"/>
  <c r="AN90" i="3"/>
  <c r="AG107" i="3"/>
  <c r="AG106" i="3"/>
  <c r="AO12" i="3"/>
  <c r="AN12" i="3"/>
  <c r="AO81" i="11"/>
  <c r="AN81" i="11"/>
  <c r="AN28" i="2"/>
  <c r="AO28" i="2"/>
  <c r="AN20" i="2"/>
  <c r="AO20" i="2"/>
  <c r="AN103" i="3"/>
  <c r="AO103" i="3"/>
  <c r="AN99" i="3"/>
  <c r="AO99" i="3"/>
  <c r="AN97" i="3"/>
  <c r="AO97" i="3"/>
  <c r="AN93" i="3"/>
  <c r="AO93" i="3"/>
  <c r="AO24" i="3"/>
  <c r="AN24" i="3"/>
  <c r="AO14" i="3"/>
  <c r="AN14" i="3"/>
  <c r="AN95" i="4"/>
  <c r="AO95" i="4"/>
  <c r="AO27" i="4"/>
  <c r="AN27" i="4"/>
  <c r="BK47" i="1"/>
  <c r="AO30" i="2"/>
  <c r="AN30" i="2"/>
  <c r="AO11" i="3"/>
  <c r="AN11" i="3"/>
  <c r="AO19" i="4"/>
  <c r="AN19" i="4"/>
  <c r="AO17" i="4"/>
  <c r="AN17" i="4"/>
  <c r="AG35" i="4"/>
  <c r="AG38" i="4"/>
  <c r="AO98" i="5"/>
  <c r="AN98" i="5"/>
  <c r="AO96" i="5"/>
  <c r="AN96" i="5"/>
  <c r="AN90" i="5"/>
  <c r="AO90" i="5"/>
  <c r="AO88" i="5"/>
  <c r="AN88" i="5"/>
  <c r="AN84" i="5"/>
  <c r="AO84" i="5"/>
  <c r="AN29" i="5"/>
  <c r="AO29" i="5"/>
  <c r="AN19" i="5"/>
  <c r="AO19" i="5"/>
  <c r="AO27" i="1"/>
  <c r="AN27" i="1"/>
  <c r="AN32" i="1"/>
  <c r="AO32" i="1"/>
  <c r="AH10" i="2"/>
  <c r="O108" i="2"/>
  <c r="AO33" i="2"/>
  <c r="AN33" i="2"/>
  <c r="AK36" i="2"/>
  <c r="AO94" i="3"/>
  <c r="AN94" i="3"/>
  <c r="AO82" i="3"/>
  <c r="AN82" i="3"/>
  <c r="AO21" i="3"/>
  <c r="AN21" i="3"/>
  <c r="AG10" i="3"/>
  <c r="O38" i="3"/>
  <c r="AO102" i="4"/>
  <c r="AN102" i="4"/>
  <c r="AO29" i="4"/>
  <c r="AN29" i="4"/>
  <c r="AO102" i="5"/>
  <c r="AN102" i="5"/>
  <c r="AN17" i="7"/>
  <c r="AO17" i="7"/>
  <c r="AG35" i="7"/>
  <c r="AN13" i="7"/>
  <c r="AO13" i="7"/>
  <c r="AN103" i="8"/>
  <c r="AO103" i="8"/>
  <c r="AK108" i="8"/>
  <c r="AO33" i="8"/>
  <c r="AN33" i="8"/>
  <c r="AN28" i="8"/>
  <c r="AO28" i="8"/>
  <c r="AD211" i="10"/>
  <c r="AO80" i="10"/>
  <c r="AN80" i="10"/>
  <c r="AG108" i="10"/>
  <c r="AO11" i="10"/>
  <c r="AN11" i="10"/>
  <c r="AD141" i="11"/>
  <c r="AO97" i="11"/>
  <c r="AN97" i="11"/>
  <c r="AO91" i="11"/>
  <c r="AN91" i="11"/>
  <c r="AO83" i="11"/>
  <c r="AN83" i="11"/>
  <c r="AO26" i="11"/>
  <c r="AN26" i="11"/>
  <c r="AO16" i="11"/>
  <c r="AN16" i="11"/>
  <c r="AD212" i="12"/>
  <c r="AD143" i="12"/>
  <c r="AD107" i="12"/>
  <c r="AD106" i="12"/>
  <c r="AO81" i="12"/>
  <c r="AN81" i="12"/>
  <c r="AO102" i="12"/>
  <c r="AN102" i="12"/>
  <c r="AO96" i="12"/>
  <c r="AN96" i="12"/>
  <c r="AG86" i="12"/>
  <c r="O72" i="12"/>
  <c r="AN28" i="12"/>
  <c r="AO28" i="12"/>
  <c r="AO81" i="13"/>
  <c r="AN81" i="13"/>
  <c r="AD108" i="14"/>
  <c r="AN26" i="14"/>
  <c r="AO26" i="14"/>
  <c r="AN31" i="15"/>
  <c r="AO31" i="15"/>
  <c r="AD140" i="16"/>
  <c r="AO102" i="16"/>
  <c r="AN102" i="16"/>
  <c r="AO23" i="16"/>
  <c r="AN23" i="16"/>
  <c r="AO21" i="16"/>
  <c r="AN21" i="16"/>
  <c r="AG11" i="16"/>
  <c r="O38" i="16"/>
  <c r="AD140" i="18"/>
  <c r="AO102" i="21"/>
  <c r="AN102" i="21"/>
  <c r="AL107" i="25"/>
  <c r="AL105" i="25"/>
  <c r="AH8" i="25"/>
  <c r="AI8" i="25" s="1"/>
  <c r="AG9" i="25"/>
  <c r="O175" i="3"/>
  <c r="AH86" i="3"/>
  <c r="AO86" i="3" s="1"/>
  <c r="O142" i="3"/>
  <c r="AL105" i="3"/>
  <c r="AD72" i="3"/>
  <c r="O36" i="3"/>
  <c r="BM32" i="3"/>
  <c r="AO25" i="3"/>
  <c r="AN25" i="3"/>
  <c r="AN23" i="3"/>
  <c r="AO23" i="3"/>
  <c r="AO15" i="3"/>
  <c r="AN15" i="3"/>
  <c r="AR9" i="3"/>
  <c r="AL107" i="4"/>
  <c r="AN103" i="4"/>
  <c r="AO103" i="4"/>
  <c r="AN100" i="4"/>
  <c r="AO100" i="4"/>
  <c r="BM97" i="4"/>
  <c r="AN89" i="4"/>
  <c r="AO89" i="4"/>
  <c r="AO86" i="4"/>
  <c r="AN86" i="4"/>
  <c r="AN85" i="4"/>
  <c r="AO85" i="4"/>
  <c r="BF85" i="4"/>
  <c r="AM108" i="4"/>
  <c r="AN81" i="4"/>
  <c r="AO81" i="4"/>
  <c r="BA81" i="4"/>
  <c r="AN99" i="4"/>
  <c r="AO99" i="4"/>
  <c r="AN97" i="4"/>
  <c r="AO97" i="4"/>
  <c r="AN93" i="4"/>
  <c r="AO93" i="4"/>
  <c r="BM36" i="4"/>
  <c r="AD35" i="4"/>
  <c r="AN32" i="4"/>
  <c r="AO32" i="4"/>
  <c r="AO31" i="4"/>
  <c r="AN31" i="4"/>
  <c r="AN30" i="4"/>
  <c r="AO30" i="4"/>
  <c r="AN28" i="4"/>
  <c r="AO28" i="4"/>
  <c r="AN26" i="4"/>
  <c r="AO26" i="4"/>
  <c r="AO25" i="4"/>
  <c r="AN25" i="4"/>
  <c r="AJ37" i="4"/>
  <c r="AN14" i="4"/>
  <c r="AO14" i="4"/>
  <c r="AO13" i="4"/>
  <c r="AN13" i="4"/>
  <c r="AN12" i="4"/>
  <c r="AO12" i="4"/>
  <c r="AO11" i="4"/>
  <c r="AN11" i="4"/>
  <c r="BA9" i="4"/>
  <c r="O108" i="5"/>
  <c r="AL105" i="5"/>
  <c r="AM105" i="5"/>
  <c r="AJ105" i="5"/>
  <c r="BM83" i="5"/>
  <c r="O73" i="5"/>
  <c r="BL82" i="5"/>
  <c r="O37" i="5"/>
  <c r="O35" i="5"/>
  <c r="AN33" i="5"/>
  <c r="AO33" i="5"/>
  <c r="AN31" i="5"/>
  <c r="AO31" i="5"/>
  <c r="AO28" i="5"/>
  <c r="AN28" i="5"/>
  <c r="AD35" i="5"/>
  <c r="AK36" i="5"/>
  <c r="O36" i="5"/>
  <c r="AN15" i="5"/>
  <c r="AO15" i="5"/>
  <c r="AM38" i="5"/>
  <c r="AN10" i="5"/>
  <c r="AO10" i="5"/>
  <c r="AR9" i="5"/>
  <c r="O108" i="6"/>
  <c r="AJ105" i="6"/>
  <c r="BM83" i="6"/>
  <c r="AO29" i="6"/>
  <c r="AN29" i="6"/>
  <c r="AN28" i="6"/>
  <c r="AO28" i="6"/>
  <c r="AO23" i="6"/>
  <c r="AN23" i="6"/>
  <c r="AO21" i="6"/>
  <c r="AN21" i="6"/>
  <c r="AO15" i="6"/>
  <c r="AN15" i="6"/>
  <c r="AN14" i="6"/>
  <c r="AO14" i="6"/>
  <c r="AD38" i="6"/>
  <c r="AM38" i="6"/>
  <c r="AN10" i="6"/>
  <c r="AO10" i="6"/>
  <c r="AD211" i="7"/>
  <c r="AD213" i="7"/>
  <c r="AN91" i="7"/>
  <c r="AO91" i="7"/>
  <c r="AO90" i="7"/>
  <c r="AN90" i="7"/>
  <c r="AL105" i="7"/>
  <c r="AL106" i="7"/>
  <c r="AL107" i="7"/>
  <c r="AL108" i="7"/>
  <c r="AD106" i="7"/>
  <c r="AD107" i="7"/>
  <c r="AD108" i="7"/>
  <c r="AK106" i="7"/>
  <c r="AK107" i="7"/>
  <c r="AH18" i="7"/>
  <c r="AH36" i="7" s="1"/>
  <c r="O106" i="7"/>
  <c r="O107" i="7"/>
  <c r="AJ106" i="7"/>
  <c r="AJ107" i="7"/>
  <c r="AJ105" i="7"/>
  <c r="AN85" i="7"/>
  <c r="AO85" i="7"/>
  <c r="O35" i="7"/>
  <c r="AN33" i="7"/>
  <c r="AO33" i="7"/>
  <c r="AN27" i="7"/>
  <c r="AO27" i="7"/>
  <c r="AD37" i="7"/>
  <c r="AO14" i="7"/>
  <c r="AN14" i="7"/>
  <c r="AN91" i="8"/>
  <c r="AO91" i="8"/>
  <c r="AL105" i="8"/>
  <c r="BL84" i="8"/>
  <c r="AN97" i="8"/>
  <c r="AO97" i="8"/>
  <c r="AG37" i="8"/>
  <c r="AN24" i="8"/>
  <c r="AO24" i="8"/>
  <c r="AN22" i="8"/>
  <c r="AO22" i="8"/>
  <c r="AO21" i="8"/>
  <c r="AN21" i="8"/>
  <c r="AN16" i="8"/>
  <c r="AO16" i="8"/>
  <c r="AG36" i="8"/>
  <c r="AD211" i="9"/>
  <c r="AD213" i="9"/>
  <c r="AD140" i="9"/>
  <c r="AD142" i="9"/>
  <c r="AD105" i="9"/>
  <c r="AD108" i="9"/>
  <c r="AD107" i="9"/>
  <c r="AK107" i="9"/>
  <c r="AK106" i="9"/>
  <c r="AO81" i="9"/>
  <c r="AN81" i="9"/>
  <c r="AJ108" i="9"/>
  <c r="AO102" i="9"/>
  <c r="AN102" i="9"/>
  <c r="AO26" i="9"/>
  <c r="AN26" i="9"/>
  <c r="AO20" i="9"/>
  <c r="AN20" i="9"/>
  <c r="AN15" i="9"/>
  <c r="AO15" i="9"/>
  <c r="AO14" i="9"/>
  <c r="AN14" i="9"/>
  <c r="AN10" i="9"/>
  <c r="AO10" i="9"/>
  <c r="AO99" i="10"/>
  <c r="AN99" i="10"/>
  <c r="AO97" i="10"/>
  <c r="AN97" i="10"/>
  <c r="AN32" i="10"/>
  <c r="AO32" i="10"/>
  <c r="AO25" i="10"/>
  <c r="AN25" i="10"/>
  <c r="AN24" i="10"/>
  <c r="AO24" i="10"/>
  <c r="AG19" i="10"/>
  <c r="AG35" i="10" s="1"/>
  <c r="O38" i="10"/>
  <c r="O36" i="10"/>
  <c r="AM36" i="10"/>
  <c r="AO17" i="10"/>
  <c r="AL37" i="10"/>
  <c r="AN12" i="10"/>
  <c r="AO12" i="10"/>
  <c r="AH8" i="10"/>
  <c r="AG9" i="10"/>
  <c r="AO102" i="11"/>
  <c r="AN102" i="11"/>
  <c r="AO94" i="11"/>
  <c r="AN94" i="11"/>
  <c r="AH17" i="11"/>
  <c r="O106" i="11"/>
  <c r="AM108" i="11"/>
  <c r="BL82" i="11"/>
  <c r="AS43" i="11"/>
  <c r="AT43" i="11" s="1"/>
  <c r="AR44" i="11"/>
  <c r="AO32" i="11"/>
  <c r="AN32" i="11"/>
  <c r="AD36" i="11"/>
  <c r="AD38" i="11"/>
  <c r="AD37" i="11"/>
  <c r="AK37" i="11"/>
  <c r="AN101" i="12"/>
  <c r="AO101" i="12"/>
  <c r="AM105" i="12"/>
  <c r="AM107" i="12"/>
  <c r="AO87" i="12"/>
  <c r="AN87" i="12"/>
  <c r="AG105" i="12"/>
  <c r="AL107" i="12"/>
  <c r="AL106" i="12"/>
  <c r="AD108" i="12"/>
  <c r="AN30" i="12"/>
  <c r="AO30" i="12"/>
  <c r="AN24" i="12"/>
  <c r="AO24" i="12"/>
  <c r="AN22" i="12"/>
  <c r="AO22" i="12"/>
  <c r="AO21" i="12"/>
  <c r="AN21" i="12"/>
  <c r="AG16" i="12"/>
  <c r="O37" i="12"/>
  <c r="O36" i="12"/>
  <c r="AD211" i="13"/>
  <c r="AD213" i="13"/>
  <c r="AO103" i="13"/>
  <c r="AN103" i="13"/>
  <c r="AN101" i="13"/>
  <c r="AO101" i="13"/>
  <c r="AO89" i="13"/>
  <c r="AN89" i="13"/>
  <c r="AG106" i="13"/>
  <c r="AL105" i="13"/>
  <c r="AK107" i="13"/>
  <c r="AH17" i="13"/>
  <c r="AO17" i="13" s="1"/>
  <c r="O107" i="13"/>
  <c r="AO83" i="13"/>
  <c r="AN83" i="13"/>
  <c r="AJ108" i="13"/>
  <c r="BA81" i="13"/>
  <c r="BA80" i="13"/>
  <c r="AM36" i="13"/>
  <c r="AO22" i="13"/>
  <c r="AN22" i="13"/>
  <c r="AK37" i="13"/>
  <c r="AN13" i="13"/>
  <c r="AO13" i="13"/>
  <c r="AI16" i="14"/>
  <c r="O176" i="14"/>
  <c r="AI10" i="14"/>
  <c r="O178" i="14"/>
  <c r="AO92" i="14"/>
  <c r="AN92" i="14"/>
  <c r="AM107" i="14"/>
  <c r="AL108" i="14"/>
  <c r="BL84" i="14"/>
  <c r="AN28" i="14"/>
  <c r="AO28" i="14"/>
  <c r="AO15" i="14"/>
  <c r="AN15" i="14"/>
  <c r="AD38" i="14"/>
  <c r="AL38" i="14"/>
  <c r="AN12" i="14"/>
  <c r="AO12" i="14"/>
  <c r="BD15" i="14"/>
  <c r="AN33" i="15"/>
  <c r="AO33" i="15"/>
  <c r="AO32" i="15"/>
  <c r="AN32" i="15"/>
  <c r="AN23" i="15"/>
  <c r="AO23" i="15"/>
  <c r="AN21" i="15"/>
  <c r="AO21" i="15"/>
  <c r="AO20" i="15"/>
  <c r="AN20" i="15"/>
  <c r="AG19" i="15"/>
  <c r="O37" i="15"/>
  <c r="AO17" i="15"/>
  <c r="AO12" i="15"/>
  <c r="AN12" i="15"/>
  <c r="AJ108" i="16"/>
  <c r="AN33" i="17"/>
  <c r="AO33" i="17"/>
  <c r="AK37" i="17"/>
  <c r="AK36" i="17"/>
  <c r="AK105" i="18"/>
  <c r="AK107" i="18"/>
  <c r="AH17" i="18"/>
  <c r="AH35" i="18" s="1"/>
  <c r="O105" i="18"/>
  <c r="O107" i="18"/>
  <c r="AJ106" i="18"/>
  <c r="AO85" i="19"/>
  <c r="AN85" i="19"/>
  <c r="AO81" i="19"/>
  <c r="AN81" i="19"/>
  <c r="AJ108" i="19"/>
  <c r="AN33" i="19"/>
  <c r="AO33" i="19"/>
  <c r="AO29" i="20"/>
  <c r="AN29" i="20"/>
  <c r="AN28" i="20"/>
  <c r="AO28" i="20"/>
  <c r="AO23" i="20"/>
  <c r="AN23" i="20"/>
  <c r="AO21" i="20"/>
  <c r="AN21" i="20"/>
  <c r="AN20" i="20"/>
  <c r="AO20" i="20"/>
  <c r="AO19" i="20"/>
  <c r="AN19" i="20"/>
  <c r="O36" i="20"/>
  <c r="AK108" i="21"/>
  <c r="AN28" i="22"/>
  <c r="AO28" i="22"/>
  <c r="AO27" i="22"/>
  <c r="AN27" i="22"/>
  <c r="AO21" i="22"/>
  <c r="AN21" i="22"/>
  <c r="AK35" i="22"/>
  <c r="AM36" i="22"/>
  <c r="AO11" i="22"/>
  <c r="AN11" i="22"/>
  <c r="AN30" i="24"/>
  <c r="AO30" i="24"/>
  <c r="AO15" i="24"/>
  <c r="AN15" i="24"/>
  <c r="AN12" i="24"/>
  <c r="AO12" i="24"/>
  <c r="AO28" i="25"/>
  <c r="AN28" i="25"/>
  <c r="AN27" i="25"/>
  <c r="AO27" i="25"/>
  <c r="AO24" i="25"/>
  <c r="AN24" i="25"/>
  <c r="AG21" i="25"/>
  <c r="O36" i="25"/>
  <c r="AG36" i="25"/>
  <c r="BC15" i="1"/>
  <c r="AN22" i="1"/>
  <c r="AO22" i="1"/>
  <c r="BM91" i="1"/>
  <c r="AN101" i="2"/>
  <c r="AO101" i="2"/>
  <c r="AO23" i="2"/>
  <c r="AN23" i="2"/>
  <c r="AO21" i="2"/>
  <c r="AN21" i="2"/>
  <c r="AN101" i="3"/>
  <c r="AO101" i="3"/>
  <c r="AN84" i="3"/>
  <c r="AO84" i="3"/>
  <c r="AO31" i="3"/>
  <c r="AN31" i="3"/>
  <c r="AO29" i="3"/>
  <c r="AN29" i="3"/>
  <c r="AO22" i="3"/>
  <c r="AN22" i="3"/>
  <c r="AN24" i="4"/>
  <c r="AO24" i="4"/>
  <c r="AM107" i="5"/>
  <c r="AN95" i="5"/>
  <c r="AO95" i="5"/>
  <c r="AO30" i="5"/>
  <c r="AN30" i="5"/>
  <c r="AO22" i="5"/>
  <c r="AN22" i="5"/>
  <c r="AO14" i="5"/>
  <c r="AN14" i="5"/>
  <c r="AO12" i="5"/>
  <c r="AN12" i="5"/>
  <c r="AN11" i="5"/>
  <c r="AO11" i="5"/>
  <c r="AN84" i="6"/>
  <c r="AO84" i="6"/>
  <c r="AO13" i="6"/>
  <c r="AN13" i="6"/>
  <c r="AO32" i="7"/>
  <c r="AN32" i="7"/>
  <c r="AO24" i="7"/>
  <c r="AN24" i="7"/>
  <c r="AN23" i="7"/>
  <c r="AO23" i="7"/>
  <c r="AJ105" i="8"/>
  <c r="AN85" i="8"/>
  <c r="AO85" i="8"/>
  <c r="AD213" i="10"/>
  <c r="AN93" i="10"/>
  <c r="AO93" i="10"/>
  <c r="AO102" i="10"/>
  <c r="AN102" i="10"/>
  <c r="AN101" i="11"/>
  <c r="AO101" i="11"/>
  <c r="AN93" i="11"/>
  <c r="AO93" i="11"/>
  <c r="AN85" i="11"/>
  <c r="AO85" i="11"/>
  <c r="AN21" i="11"/>
  <c r="AO21" i="11"/>
  <c r="AJ108" i="12"/>
  <c r="AO98" i="12"/>
  <c r="AN98" i="12"/>
  <c r="AO90" i="12"/>
  <c r="AN90" i="12"/>
  <c r="AO82" i="12"/>
  <c r="AN82" i="12"/>
  <c r="AM36" i="12"/>
  <c r="AO100" i="13"/>
  <c r="AN100" i="13"/>
  <c r="AO98" i="13"/>
  <c r="AN98" i="13"/>
  <c r="AN93" i="13"/>
  <c r="AO93" i="13"/>
  <c r="AO12" i="13"/>
  <c r="AN12" i="13"/>
  <c r="AN10" i="14"/>
  <c r="AO10" i="14"/>
  <c r="AO99" i="15"/>
  <c r="AN99" i="15"/>
  <c r="AN11" i="15"/>
  <c r="AO11" i="15"/>
  <c r="AD213" i="21"/>
  <c r="AO85" i="21"/>
  <c r="AN85" i="21"/>
  <c r="AD105" i="25"/>
  <c r="AD107" i="25"/>
  <c r="AN16" i="1"/>
  <c r="AO16" i="1"/>
  <c r="AO25" i="1"/>
  <c r="AN25" i="1"/>
  <c r="AO31" i="1"/>
  <c r="AN31" i="1"/>
  <c r="AO81" i="1"/>
  <c r="AN81" i="1"/>
  <c r="AO91" i="1"/>
  <c r="AN91" i="1"/>
  <c r="AO95" i="1"/>
  <c r="AN95" i="1"/>
  <c r="AO101" i="1"/>
  <c r="AN101" i="1"/>
  <c r="AN83" i="2"/>
  <c r="AO83" i="2"/>
  <c r="AJ108" i="2"/>
  <c r="BD85" i="2"/>
  <c r="AN95" i="2"/>
  <c r="AO95" i="2"/>
  <c r="O70" i="2"/>
  <c r="AN81" i="2"/>
  <c r="AO81" i="2"/>
  <c r="AO25" i="2"/>
  <c r="AN25" i="2"/>
  <c r="AO14" i="2"/>
  <c r="AN14" i="2"/>
  <c r="AN10" i="2"/>
  <c r="AO10" i="2"/>
  <c r="AK38" i="1"/>
  <c r="BE15" i="1"/>
  <c r="AO11" i="1"/>
  <c r="AN11" i="1"/>
  <c r="AN14" i="1"/>
  <c r="AO14" i="1"/>
  <c r="AO29" i="1"/>
  <c r="AN29" i="1"/>
  <c r="BM34" i="1"/>
  <c r="BA12" i="1"/>
  <c r="BA15" i="1" s="1"/>
  <c r="BK83" i="1"/>
  <c r="BK119" i="1" s="1"/>
  <c r="BG85" i="1"/>
  <c r="BM98" i="1"/>
  <c r="BM102" i="1"/>
  <c r="BM103" i="1"/>
  <c r="BM109" i="1"/>
  <c r="BM111" i="1"/>
  <c r="AD143" i="1"/>
  <c r="O175" i="1"/>
  <c r="O212" i="1"/>
  <c r="AM106" i="2"/>
  <c r="BM39" i="2"/>
  <c r="AO11" i="2"/>
  <c r="AN11" i="2"/>
  <c r="AD38" i="2"/>
  <c r="AD140" i="3"/>
  <c r="AD143" i="3"/>
  <c r="O106" i="3"/>
  <c r="AN87" i="3"/>
  <c r="AO87" i="3"/>
  <c r="BM27" i="3"/>
  <c r="AO26" i="3"/>
  <c r="AN26" i="3"/>
  <c r="O213" i="4"/>
  <c r="AD178" i="4"/>
  <c r="AN91" i="4"/>
  <c r="AO91" i="4"/>
  <c r="AN87" i="4"/>
  <c r="AO87" i="4"/>
  <c r="AG105" i="4"/>
  <c r="AO82" i="4"/>
  <c r="AN82" i="4"/>
  <c r="AL38" i="4"/>
  <c r="AM36" i="4"/>
  <c r="AO15" i="4"/>
  <c r="AN15" i="4"/>
  <c r="O107" i="5"/>
  <c r="AD106" i="5"/>
  <c r="BD85" i="5"/>
  <c r="AO82" i="5"/>
  <c r="AN82" i="5"/>
  <c r="AK35" i="5"/>
  <c r="AO18" i="5"/>
  <c r="AN18" i="5"/>
  <c r="AO16" i="5"/>
  <c r="AN16" i="5"/>
  <c r="AO13" i="1"/>
  <c r="AN13" i="1"/>
  <c r="AO15" i="1"/>
  <c r="AN15" i="1"/>
  <c r="BL119" i="1"/>
  <c r="BM94" i="1"/>
  <c r="AD140" i="2"/>
  <c r="AO29" i="2"/>
  <c r="AN29" i="2"/>
  <c r="AO24" i="2"/>
  <c r="AN24" i="2"/>
  <c r="AO13" i="2"/>
  <c r="AN13" i="2"/>
  <c r="BB8" i="2"/>
  <c r="BC8" i="2" s="1"/>
  <c r="BA9" i="2"/>
  <c r="AD211" i="3"/>
  <c r="AK106" i="3"/>
  <c r="AK107" i="3"/>
  <c r="AN83" i="3"/>
  <c r="AO83" i="3"/>
  <c r="AO102" i="3"/>
  <c r="AN102" i="3"/>
  <c r="AO33" i="3"/>
  <c r="AN33" i="3"/>
  <c r="AO30" i="3"/>
  <c r="AN30" i="3"/>
  <c r="AO19" i="3"/>
  <c r="AN19" i="3"/>
  <c r="AN98" i="4"/>
  <c r="AO98" i="4"/>
  <c r="AJ107" i="4"/>
  <c r="AN83" i="4"/>
  <c r="AO83" i="4"/>
  <c r="AO21" i="4"/>
  <c r="AN21" i="4"/>
  <c r="AN92" i="5"/>
  <c r="AO92" i="5"/>
  <c r="AN89" i="5"/>
  <c r="AO89" i="5"/>
  <c r="AO86" i="5"/>
  <c r="AN86" i="5"/>
  <c r="AN85" i="5"/>
  <c r="AO85" i="5"/>
  <c r="AN83" i="5"/>
  <c r="AO83" i="5"/>
  <c r="AN91" i="5"/>
  <c r="AO91" i="5"/>
  <c r="O70" i="5"/>
  <c r="AG87" i="5"/>
  <c r="AG105" i="5" s="1"/>
  <c r="AN27" i="5"/>
  <c r="AO27" i="5"/>
  <c r="AO26" i="5"/>
  <c r="AN26" i="5"/>
  <c r="AN25" i="5"/>
  <c r="AO25" i="5"/>
  <c r="AN13" i="5"/>
  <c r="AO13" i="5"/>
  <c r="AO27" i="6"/>
  <c r="AN27" i="6"/>
  <c r="AN26" i="6"/>
  <c r="AO26" i="6"/>
  <c r="AM35" i="6"/>
  <c r="AN20" i="6"/>
  <c r="AO20" i="6"/>
  <c r="AO19" i="6"/>
  <c r="AN19" i="6"/>
  <c r="AI16" i="7"/>
  <c r="AN16" i="7" s="1"/>
  <c r="O177" i="7"/>
  <c r="O176" i="7"/>
  <c r="AI10" i="7"/>
  <c r="O178" i="7"/>
  <c r="AJ108" i="7"/>
  <c r="AN31" i="7"/>
  <c r="AO31" i="7"/>
  <c r="AJ36" i="7"/>
  <c r="AJ38" i="7"/>
  <c r="AK106" i="8"/>
  <c r="AK107" i="8"/>
  <c r="AO29" i="8"/>
  <c r="AN29" i="8"/>
  <c r="AK35" i="8"/>
  <c r="AN33" i="9"/>
  <c r="AO33" i="9"/>
  <c r="AN25" i="9"/>
  <c r="AO25" i="9"/>
  <c r="AK35" i="9"/>
  <c r="AK37" i="9"/>
  <c r="AN13" i="9"/>
  <c r="AO13" i="9"/>
  <c r="AO92" i="10"/>
  <c r="AN92" i="10"/>
  <c r="AN30" i="10"/>
  <c r="AO30" i="10"/>
  <c r="AD37" i="10"/>
  <c r="BE15" i="10"/>
  <c r="AI11" i="11"/>
  <c r="O178" i="11"/>
  <c r="AO103" i="11"/>
  <c r="AN103" i="11"/>
  <c r="AO99" i="11"/>
  <c r="AN99" i="11"/>
  <c r="AO95" i="11"/>
  <c r="AN95" i="11"/>
  <c r="AG87" i="11"/>
  <c r="AG108" i="11" s="1"/>
  <c r="O70" i="11"/>
  <c r="O72" i="11"/>
  <c r="AN29" i="11"/>
  <c r="AO29" i="11"/>
  <c r="AD142" i="12"/>
  <c r="AD141" i="12"/>
  <c r="AO92" i="12"/>
  <c r="AN92" i="12"/>
  <c r="AM108" i="12"/>
  <c r="AO100" i="12"/>
  <c r="AN100" i="12"/>
  <c r="AO94" i="12"/>
  <c r="AN94" i="12"/>
  <c r="AO88" i="12"/>
  <c r="AN88" i="12"/>
  <c r="AO84" i="12"/>
  <c r="AN84" i="12"/>
  <c r="O73" i="12"/>
  <c r="AG80" i="12"/>
  <c r="AO29" i="12"/>
  <c r="AN29" i="12"/>
  <c r="AK35" i="12"/>
  <c r="AO97" i="13"/>
  <c r="AN97" i="13"/>
  <c r="AN31" i="13"/>
  <c r="AO31" i="13"/>
  <c r="AO20" i="13"/>
  <c r="AN20" i="13"/>
  <c r="AO18" i="13"/>
  <c r="AN18" i="13"/>
  <c r="AJ106" i="14"/>
  <c r="AO21" i="14"/>
  <c r="AN21" i="14"/>
  <c r="AO101" i="15"/>
  <c r="AN101" i="15"/>
  <c r="AN91" i="15"/>
  <c r="AO91" i="15"/>
  <c r="AO97" i="16"/>
  <c r="AN97" i="16"/>
  <c r="AH24" i="16"/>
  <c r="O105" i="16"/>
  <c r="AO29" i="16"/>
  <c r="AN29" i="16"/>
  <c r="AN20" i="16"/>
  <c r="AO20" i="16"/>
  <c r="AO10" i="16"/>
  <c r="AN10" i="16"/>
  <c r="AG38" i="16"/>
  <c r="AH8" i="19"/>
  <c r="AI8" i="19" s="1"/>
  <c r="AG9" i="19"/>
  <c r="AD211" i="21"/>
  <c r="AD212" i="21"/>
  <c r="AO99" i="21"/>
  <c r="AN99" i="21"/>
  <c r="AO97" i="21"/>
  <c r="AN97" i="21"/>
  <c r="AD141" i="23"/>
  <c r="AD142" i="23"/>
  <c r="AD143" i="23"/>
  <c r="AN88" i="25"/>
  <c r="AO88" i="25"/>
  <c r="AH16" i="25"/>
  <c r="AO16" i="25" s="1"/>
  <c r="O106" i="25"/>
  <c r="AL108" i="25"/>
  <c r="AD108" i="25"/>
  <c r="AO93" i="25"/>
  <c r="AN93" i="25"/>
  <c r="AO81" i="25"/>
  <c r="AN81" i="25"/>
  <c r="AG108" i="25"/>
  <c r="AN20" i="1"/>
  <c r="AO20" i="1"/>
  <c r="AO21" i="1"/>
  <c r="AN21" i="1"/>
  <c r="AN26" i="1"/>
  <c r="AO26" i="1"/>
  <c r="AN30" i="1"/>
  <c r="AO30" i="1"/>
  <c r="AO83" i="1"/>
  <c r="AN83" i="1"/>
  <c r="AO85" i="1"/>
  <c r="AN85" i="1"/>
  <c r="AO89" i="1"/>
  <c r="AN89" i="1"/>
  <c r="AO93" i="1"/>
  <c r="AN93" i="1"/>
  <c r="AO97" i="1"/>
  <c r="AN97" i="1"/>
  <c r="AO99" i="1"/>
  <c r="AN99" i="1"/>
  <c r="AO103" i="1"/>
  <c r="AN103" i="1"/>
  <c r="AI87" i="1"/>
  <c r="AN87" i="1" s="1"/>
  <c r="AN103" i="2"/>
  <c r="AO103" i="2"/>
  <c r="AN99" i="2"/>
  <c r="AO99" i="2"/>
  <c r="AN97" i="2"/>
  <c r="AO97" i="2"/>
  <c r="AN93" i="2"/>
  <c r="AO93" i="2"/>
  <c r="AN91" i="2"/>
  <c r="AO91" i="2"/>
  <c r="AN85" i="2"/>
  <c r="AO85" i="2"/>
  <c r="O38" i="2"/>
  <c r="BM32" i="2"/>
  <c r="AO27" i="2"/>
  <c r="AN27" i="2"/>
  <c r="AO26" i="2"/>
  <c r="AN26" i="2"/>
  <c r="AO22" i="2"/>
  <c r="AN22" i="2"/>
  <c r="AO15" i="2"/>
  <c r="AN15" i="2"/>
  <c r="AM38" i="2"/>
  <c r="AD38" i="1"/>
  <c r="BJ48" i="1"/>
  <c r="BJ50" i="1"/>
  <c r="AD37" i="1"/>
  <c r="AO19" i="1"/>
  <c r="AN19" i="1"/>
  <c r="AN24" i="1"/>
  <c r="AO24" i="1"/>
  <c r="AD70" i="1"/>
  <c r="BL81" i="1"/>
  <c r="BL117" i="1" s="1"/>
  <c r="BA81" i="1"/>
  <c r="AK108" i="1"/>
  <c r="O105" i="1"/>
  <c r="BM92" i="1"/>
  <c r="BM97" i="1"/>
  <c r="AD142" i="1"/>
  <c r="O213" i="1"/>
  <c r="AN92" i="2"/>
  <c r="AO92" i="2"/>
  <c r="AH18" i="2"/>
  <c r="AN18" i="2" s="1"/>
  <c r="O105" i="2"/>
  <c r="AD106" i="2"/>
  <c r="AD108" i="2"/>
  <c r="AN80" i="2"/>
  <c r="BC78" i="2"/>
  <c r="BB79" i="2"/>
  <c r="BK84" i="2"/>
  <c r="BL82" i="2"/>
  <c r="BL118" i="2" s="1"/>
  <c r="BM44" i="2"/>
  <c r="BM41" i="2"/>
  <c r="O35" i="2"/>
  <c r="BE15" i="2"/>
  <c r="AL38" i="2"/>
  <c r="AI16" i="3"/>
  <c r="O177" i="3"/>
  <c r="BM102" i="3"/>
  <c r="AN89" i="3"/>
  <c r="AO89" i="3"/>
  <c r="AN85" i="3"/>
  <c r="AO85" i="3"/>
  <c r="AN95" i="3"/>
  <c r="AO95" i="3"/>
  <c r="AN91" i="3"/>
  <c r="AO91" i="3"/>
  <c r="O37" i="3"/>
  <c r="BM36" i="3"/>
  <c r="AJ35" i="3"/>
  <c r="AO16" i="3"/>
  <c r="AN16" i="3"/>
  <c r="AG36" i="3"/>
  <c r="AG37" i="3"/>
  <c r="AD177" i="4"/>
  <c r="BM103" i="4"/>
  <c r="AN101" i="4"/>
  <c r="AO101" i="4"/>
  <c r="AO94" i="4"/>
  <c r="AN94" i="4"/>
  <c r="AO90" i="4"/>
  <c r="AO105" i="4" s="1"/>
  <c r="AN90" i="4"/>
  <c r="AD106" i="4"/>
  <c r="BM44" i="4"/>
  <c r="O35" i="4"/>
  <c r="AO33" i="4"/>
  <c r="AN33" i="4"/>
  <c r="AN18" i="4"/>
  <c r="AO18" i="4"/>
  <c r="AN16" i="4"/>
  <c r="AO16" i="4"/>
  <c r="AG36" i="4"/>
  <c r="AO10" i="4"/>
  <c r="AN10" i="4"/>
  <c r="AD213" i="5"/>
  <c r="AG106" i="5"/>
  <c r="AO94" i="5"/>
  <c r="AN94" i="5"/>
  <c r="AN100" i="5"/>
  <c r="AO100" i="5"/>
  <c r="O72" i="5"/>
  <c r="AO80" i="5"/>
  <c r="AN80" i="5"/>
  <c r="AL35" i="5"/>
  <c r="AD176" i="6"/>
  <c r="AD141" i="6"/>
  <c r="AN93" i="6"/>
  <c r="AO93" i="6"/>
  <c r="BK82" i="6"/>
  <c r="BM82" i="6" s="1"/>
  <c r="AN103" i="6"/>
  <c r="AO103" i="6"/>
  <c r="AN101" i="6"/>
  <c r="AO101" i="6"/>
  <c r="AN99" i="6"/>
  <c r="AO99" i="6"/>
  <c r="AN97" i="6"/>
  <c r="AO97" i="6"/>
  <c r="AN89" i="6"/>
  <c r="AO89" i="6"/>
  <c r="AN85" i="6"/>
  <c r="AO85" i="6"/>
  <c r="AN83" i="6"/>
  <c r="AO83" i="6"/>
  <c r="AN81" i="6"/>
  <c r="AO81" i="6"/>
  <c r="O36" i="6"/>
  <c r="AN30" i="6"/>
  <c r="AO30" i="6"/>
  <c r="AG18" i="6"/>
  <c r="O35" i="6"/>
  <c r="O38" i="6"/>
  <c r="AJ37" i="6"/>
  <c r="AM36" i="6"/>
  <c r="AN16" i="6"/>
  <c r="AO16" i="6"/>
  <c r="BE15" i="6"/>
  <c r="AL38" i="6"/>
  <c r="AO11" i="6"/>
  <c r="AN11" i="6"/>
  <c r="AN101" i="7"/>
  <c r="AO101" i="7"/>
  <c r="AN100" i="7"/>
  <c r="AO100" i="7"/>
  <c r="AO98" i="7"/>
  <c r="AN98" i="7"/>
  <c r="AO96" i="7"/>
  <c r="AN96" i="7"/>
  <c r="AN95" i="7"/>
  <c r="AO95" i="7"/>
  <c r="AN83" i="7"/>
  <c r="AO83" i="7"/>
  <c r="BL84" i="7"/>
  <c r="BL82" i="7"/>
  <c r="BK81" i="7"/>
  <c r="AD73" i="7"/>
  <c r="AN29" i="7"/>
  <c r="AO29" i="7"/>
  <c r="AO22" i="7"/>
  <c r="AN22" i="7"/>
  <c r="AM35" i="7"/>
  <c r="AN19" i="7"/>
  <c r="AO19" i="7"/>
  <c r="AL37" i="7"/>
  <c r="AN11" i="7"/>
  <c r="AO11" i="7"/>
  <c r="AL38" i="7"/>
  <c r="AN10" i="7"/>
  <c r="O106" i="8"/>
  <c r="AN100" i="8"/>
  <c r="AO100" i="8"/>
  <c r="AN98" i="8"/>
  <c r="AO98" i="8"/>
  <c r="AD108" i="8"/>
  <c r="AM108" i="8"/>
  <c r="AN81" i="8"/>
  <c r="AO81" i="8"/>
  <c r="AK36" i="8"/>
  <c r="AD36" i="8"/>
  <c r="AD38" i="8"/>
  <c r="AD37" i="8"/>
  <c r="AK37" i="8"/>
  <c r="O38" i="8"/>
  <c r="AG10" i="8"/>
  <c r="AO98" i="9"/>
  <c r="AN98" i="9"/>
  <c r="AO94" i="9"/>
  <c r="AN94" i="9"/>
  <c r="AJ105" i="9"/>
  <c r="AL107" i="9"/>
  <c r="BL84" i="9"/>
  <c r="AO28" i="9"/>
  <c r="AN28" i="9"/>
  <c r="AO24" i="9"/>
  <c r="AN24" i="9"/>
  <c r="AO22" i="9"/>
  <c r="AN22" i="9"/>
  <c r="AN21" i="9"/>
  <c r="AO21" i="9"/>
  <c r="AD37" i="9"/>
  <c r="AD36" i="9"/>
  <c r="AL38" i="9"/>
  <c r="AD176" i="10"/>
  <c r="AD178" i="10"/>
  <c r="AH87" i="10"/>
  <c r="O140" i="10"/>
  <c r="O142" i="10"/>
  <c r="AJ105" i="10"/>
  <c r="AM108" i="10"/>
  <c r="AO88" i="10"/>
  <c r="AN88" i="10"/>
  <c r="AK107" i="10"/>
  <c r="AK106" i="10"/>
  <c r="AH16" i="10"/>
  <c r="O106" i="10"/>
  <c r="AO27" i="10"/>
  <c r="AN27" i="10"/>
  <c r="AD35" i="10"/>
  <c r="AO13" i="10"/>
  <c r="AN13" i="10"/>
  <c r="AJ107" i="11"/>
  <c r="AD106" i="11"/>
  <c r="AD105" i="11"/>
  <c r="AK106" i="11"/>
  <c r="AK107" i="11"/>
  <c r="AD108" i="11"/>
  <c r="BF85" i="11"/>
  <c r="AO88" i="11"/>
  <c r="AN88" i="11"/>
  <c r="O71" i="11"/>
  <c r="AO84" i="11"/>
  <c r="AN84" i="11"/>
  <c r="O73" i="11"/>
  <c r="BM42" i="11"/>
  <c r="AN25" i="11"/>
  <c r="AO25" i="11"/>
  <c r="AN23" i="11"/>
  <c r="AO23" i="11"/>
  <c r="AO22" i="11"/>
  <c r="AN22" i="11"/>
  <c r="AG20" i="11"/>
  <c r="AG36" i="11" s="1"/>
  <c r="O35" i="11"/>
  <c r="AJ35" i="11"/>
  <c r="AJ36" i="11"/>
  <c r="AM35" i="11"/>
  <c r="AM36" i="11"/>
  <c r="AM38" i="11"/>
  <c r="AO18" i="11"/>
  <c r="AN18" i="11"/>
  <c r="AL36" i="11"/>
  <c r="AL38" i="11"/>
  <c r="AL37" i="11"/>
  <c r="AN17" i="11"/>
  <c r="AO17" i="11"/>
  <c r="AG35" i="11"/>
  <c r="AJ37" i="11"/>
  <c r="O38" i="11"/>
  <c r="AG10" i="11"/>
  <c r="AD213" i="12"/>
  <c r="AD177" i="12"/>
  <c r="AO103" i="12"/>
  <c r="AN103" i="12"/>
  <c r="AH19" i="12"/>
  <c r="O105" i="12"/>
  <c r="AK107" i="12"/>
  <c r="AL108" i="12"/>
  <c r="AO95" i="12"/>
  <c r="AN95" i="12"/>
  <c r="AO91" i="12"/>
  <c r="AN91" i="12"/>
  <c r="AN85" i="12"/>
  <c r="AO85" i="12"/>
  <c r="AN32" i="12"/>
  <c r="AO32" i="12"/>
  <c r="AD38" i="12"/>
  <c r="AD37" i="12"/>
  <c r="AK37" i="12"/>
  <c r="AK36" i="12"/>
  <c r="O38" i="12"/>
  <c r="AG10" i="12"/>
  <c r="AO94" i="13"/>
  <c r="AN94" i="13"/>
  <c r="AN25" i="13"/>
  <c r="AO25" i="13"/>
  <c r="AO24" i="13"/>
  <c r="AN24" i="13"/>
  <c r="AO14" i="13"/>
  <c r="AN14" i="13"/>
  <c r="AD140" i="14"/>
  <c r="AD142" i="14"/>
  <c r="AD141" i="14"/>
  <c r="AD143" i="14"/>
  <c r="AO84" i="14"/>
  <c r="AN84" i="14"/>
  <c r="AJ108" i="14"/>
  <c r="AN30" i="14"/>
  <c r="AO30" i="14"/>
  <c r="AO25" i="14"/>
  <c r="AN25" i="14"/>
  <c r="AN20" i="14"/>
  <c r="AO20" i="14"/>
  <c r="AN18" i="14"/>
  <c r="AO18" i="14"/>
  <c r="AL37" i="14"/>
  <c r="AL35" i="14"/>
  <c r="AO17" i="14"/>
  <c r="AN17" i="14"/>
  <c r="AK35" i="15"/>
  <c r="AN13" i="15"/>
  <c r="AO13" i="15"/>
  <c r="AL106" i="16"/>
  <c r="AM35" i="16"/>
  <c r="AL36" i="16"/>
  <c r="AO94" i="18"/>
  <c r="AN94" i="18"/>
  <c r="AJ105" i="24"/>
  <c r="AD140" i="25"/>
  <c r="AD142" i="25"/>
  <c r="AD141" i="25"/>
  <c r="AD143" i="25"/>
  <c r="AN12" i="1"/>
  <c r="AO12" i="1"/>
  <c r="AI17" i="1"/>
  <c r="AI38" i="1" s="1"/>
  <c r="AN18" i="1"/>
  <c r="AO18" i="1"/>
  <c r="AO23" i="1"/>
  <c r="AN23" i="1"/>
  <c r="AN28" i="1"/>
  <c r="AO28" i="1"/>
  <c r="AO33" i="1"/>
  <c r="AN33" i="1"/>
  <c r="AN80" i="1"/>
  <c r="AN82" i="1"/>
  <c r="AO82" i="1"/>
  <c r="AO84" i="1"/>
  <c r="AN84" i="1"/>
  <c r="O72" i="1"/>
  <c r="AO88" i="1"/>
  <c r="AN88" i="1"/>
  <c r="AN90" i="1"/>
  <c r="AO90" i="1"/>
  <c r="AO92" i="1"/>
  <c r="AN92" i="1"/>
  <c r="AN94" i="1"/>
  <c r="AO94" i="1"/>
  <c r="AO96" i="1"/>
  <c r="AN96" i="1"/>
  <c r="AN98" i="1"/>
  <c r="AO98" i="1"/>
  <c r="AO100" i="1"/>
  <c r="AN100" i="1"/>
  <c r="AO102" i="1"/>
  <c r="AN102" i="1"/>
  <c r="AH80" i="1"/>
  <c r="AO80" i="1" s="1"/>
  <c r="O140" i="1"/>
  <c r="AD175" i="1"/>
  <c r="AD213" i="1"/>
  <c r="AD211" i="1"/>
  <c r="O213" i="2"/>
  <c r="O178" i="2"/>
  <c r="AD142" i="2"/>
  <c r="O142" i="2"/>
  <c r="AN100" i="2"/>
  <c r="AO100" i="2"/>
  <c r="AM105" i="2"/>
  <c r="AG87" i="2"/>
  <c r="AL106" i="2"/>
  <c r="BA80" i="2"/>
  <c r="BK83" i="2"/>
  <c r="BL81" i="2"/>
  <c r="AO102" i="2"/>
  <c r="AN102" i="2"/>
  <c r="AO98" i="2"/>
  <c r="AN98" i="2"/>
  <c r="AN96" i="2"/>
  <c r="AO96" i="2"/>
  <c r="AO94" i="2"/>
  <c r="AN94" i="2"/>
  <c r="AO90" i="2"/>
  <c r="AN90" i="2"/>
  <c r="AO88" i="2"/>
  <c r="AN88" i="2"/>
  <c r="O71" i="2"/>
  <c r="AN84" i="2"/>
  <c r="AO84" i="2"/>
  <c r="AN82" i="2"/>
  <c r="AO82" i="2"/>
  <c r="O73" i="2"/>
  <c r="BM42" i="2"/>
  <c r="AO32" i="2"/>
  <c r="AN32" i="2"/>
  <c r="AO31" i="2"/>
  <c r="AN31" i="2"/>
  <c r="BM28" i="2"/>
  <c r="AL35" i="2"/>
  <c r="AD35" i="2"/>
  <c r="BM27" i="2"/>
  <c r="AO19" i="2"/>
  <c r="AN19" i="2"/>
  <c r="AM35" i="2"/>
  <c r="AG35" i="2"/>
  <c r="AN17" i="2"/>
  <c r="AL36" i="2"/>
  <c r="AL37" i="2"/>
  <c r="AD36" i="2"/>
  <c r="AN12" i="2"/>
  <c r="AO12" i="2"/>
  <c r="AI81" i="3"/>
  <c r="AN81" i="3" s="1"/>
  <c r="O213" i="3"/>
  <c r="O178" i="3"/>
  <c r="O176" i="3"/>
  <c r="O143" i="3"/>
  <c r="O141" i="3"/>
  <c r="O108" i="3"/>
  <c r="O107" i="3"/>
  <c r="BM106" i="3"/>
  <c r="BE85" i="3"/>
  <c r="AL108" i="3"/>
  <c r="AD108" i="3"/>
  <c r="BF85" i="3"/>
  <c r="AO28" i="3"/>
  <c r="AN28" i="3"/>
  <c r="AN27" i="3"/>
  <c r="AO27" i="3"/>
  <c r="AO20" i="3"/>
  <c r="AN20" i="3"/>
  <c r="AO18" i="3"/>
  <c r="AN18" i="3"/>
  <c r="AD213" i="4"/>
  <c r="AD140" i="4"/>
  <c r="AD142" i="4"/>
  <c r="BM109" i="4"/>
  <c r="AO96" i="4"/>
  <c r="AN96" i="4"/>
  <c r="AN92" i="4"/>
  <c r="AO92" i="4"/>
  <c r="BM81" i="4"/>
  <c r="BK83" i="4"/>
  <c r="BM83" i="4" s="1"/>
  <c r="AO88" i="4"/>
  <c r="AN88" i="4"/>
  <c r="O71" i="4"/>
  <c r="AN84" i="4"/>
  <c r="AO84" i="4"/>
  <c r="O73" i="4"/>
  <c r="AG80" i="4"/>
  <c r="O37" i="4"/>
  <c r="AN22" i="4"/>
  <c r="AO22" i="4"/>
  <c r="AN20" i="4"/>
  <c r="AO20" i="4"/>
  <c r="AM35" i="4"/>
  <c r="AK38" i="4"/>
  <c r="O38" i="4"/>
  <c r="AG108" i="5"/>
  <c r="AM106" i="5"/>
  <c r="O106" i="5"/>
  <c r="AK105" i="5"/>
  <c r="AL106" i="5"/>
  <c r="AJ108" i="5"/>
  <c r="AR44" i="5"/>
  <c r="BM39" i="5"/>
  <c r="BM38" i="5"/>
  <c r="AL36" i="5"/>
  <c r="AN23" i="5"/>
  <c r="AO23" i="5"/>
  <c r="AN21" i="5"/>
  <c r="AO21" i="5"/>
  <c r="AO20" i="5"/>
  <c r="AN20" i="5"/>
  <c r="AG17" i="5"/>
  <c r="AG36" i="5" s="1"/>
  <c r="AL37" i="5"/>
  <c r="AD37" i="5"/>
  <c r="AO102" i="6"/>
  <c r="AN102" i="6"/>
  <c r="AO88" i="6"/>
  <c r="AN88" i="6"/>
  <c r="AL105" i="6"/>
  <c r="BD85" i="6"/>
  <c r="BK83" i="6"/>
  <c r="AN32" i="6"/>
  <c r="AO32" i="6"/>
  <c r="AO25" i="6"/>
  <c r="AN25" i="6"/>
  <c r="AN24" i="6"/>
  <c r="AO24" i="6"/>
  <c r="AK35" i="6"/>
  <c r="AK36" i="6"/>
  <c r="AN12" i="6"/>
  <c r="AO12" i="6"/>
  <c r="AK38" i="6"/>
  <c r="AH86" i="7"/>
  <c r="AO86" i="7" s="1"/>
  <c r="O142" i="7"/>
  <c r="O141" i="7"/>
  <c r="AH80" i="7"/>
  <c r="AO80" i="7" s="1"/>
  <c r="O143" i="7"/>
  <c r="BM102" i="7"/>
  <c r="AD105" i="7"/>
  <c r="AN81" i="7"/>
  <c r="AO81" i="7"/>
  <c r="AK108" i="7"/>
  <c r="AH10" i="7"/>
  <c r="AO10" i="7" s="1"/>
  <c r="O108" i="7"/>
  <c r="AO94" i="7"/>
  <c r="AN94" i="7"/>
  <c r="AO30" i="7"/>
  <c r="AN30" i="7"/>
  <c r="AN15" i="7"/>
  <c r="AO15" i="7"/>
  <c r="AO12" i="7"/>
  <c r="AN12" i="7"/>
  <c r="BD15" i="7"/>
  <c r="AI86" i="8"/>
  <c r="O212" i="8"/>
  <c r="O211" i="8"/>
  <c r="AH86" i="8"/>
  <c r="O142" i="8"/>
  <c r="BM97" i="8"/>
  <c r="AN95" i="8"/>
  <c r="AO95" i="8"/>
  <c r="AM106" i="8"/>
  <c r="AN87" i="8"/>
  <c r="AO87" i="8"/>
  <c r="AL108" i="8"/>
  <c r="BK83" i="8"/>
  <c r="AO102" i="8"/>
  <c r="AN102" i="8"/>
  <c r="AO96" i="8"/>
  <c r="AN96" i="8"/>
  <c r="AO94" i="8"/>
  <c r="AN94" i="8"/>
  <c r="AN92" i="8"/>
  <c r="AO92" i="8"/>
  <c r="AO90" i="8"/>
  <c r="AN90" i="8"/>
  <c r="AO88" i="8"/>
  <c r="AN88" i="8"/>
  <c r="AG86" i="8"/>
  <c r="O72" i="8"/>
  <c r="AN84" i="8"/>
  <c r="AO84" i="8"/>
  <c r="AO82" i="8"/>
  <c r="AN82" i="8"/>
  <c r="O73" i="8"/>
  <c r="AG80" i="8"/>
  <c r="AN32" i="8"/>
  <c r="AO32" i="8"/>
  <c r="AO31" i="8"/>
  <c r="AN31" i="8"/>
  <c r="AN30" i="8"/>
  <c r="AO30" i="8"/>
  <c r="AO27" i="8"/>
  <c r="AN27" i="8"/>
  <c r="AN26" i="8"/>
  <c r="AO26" i="8"/>
  <c r="AO25" i="8"/>
  <c r="AN25" i="8"/>
  <c r="AN20" i="8"/>
  <c r="AO20" i="8"/>
  <c r="AJ36" i="8"/>
  <c r="AM36" i="8"/>
  <c r="AM35" i="8"/>
  <c r="AM38" i="8"/>
  <c r="AN18" i="8"/>
  <c r="AO18" i="8"/>
  <c r="AL36" i="8"/>
  <c r="AL38" i="8"/>
  <c r="AL37" i="8"/>
  <c r="AO17" i="8"/>
  <c r="AN17" i="8"/>
  <c r="AG35" i="8"/>
  <c r="AJ37" i="8"/>
  <c r="AO15" i="8"/>
  <c r="AN15" i="8"/>
  <c r="BG15" i="8"/>
  <c r="AK38" i="8"/>
  <c r="BB8" i="8"/>
  <c r="BA9" i="8"/>
  <c r="AD178" i="9"/>
  <c r="BM102" i="9"/>
  <c r="AO100" i="9"/>
  <c r="AN100" i="9"/>
  <c r="BK82" i="9"/>
  <c r="BM82" i="9" s="1"/>
  <c r="BK81" i="9"/>
  <c r="AN103" i="9"/>
  <c r="AO103" i="9"/>
  <c r="AN101" i="9"/>
  <c r="AO101" i="9"/>
  <c r="AO99" i="9"/>
  <c r="AN99" i="9"/>
  <c r="AO97" i="9"/>
  <c r="AN97" i="9"/>
  <c r="AO95" i="9"/>
  <c r="AN95" i="9"/>
  <c r="AN93" i="9"/>
  <c r="AO93" i="9"/>
  <c r="AO91" i="9"/>
  <c r="AN91" i="9"/>
  <c r="AO89" i="9"/>
  <c r="AN89" i="9"/>
  <c r="O70" i="9"/>
  <c r="AG87" i="9"/>
  <c r="AN85" i="9"/>
  <c r="AO85" i="9"/>
  <c r="AO83" i="9"/>
  <c r="AN83" i="9"/>
  <c r="O73" i="9"/>
  <c r="AO32" i="9"/>
  <c r="AN32" i="9"/>
  <c r="AN31" i="9"/>
  <c r="AO31" i="9"/>
  <c r="AO30" i="9"/>
  <c r="AN30" i="9"/>
  <c r="AN19" i="9"/>
  <c r="AO19" i="9"/>
  <c r="AJ35" i="9"/>
  <c r="AJ36" i="9"/>
  <c r="AM36" i="9"/>
  <c r="AM35" i="9"/>
  <c r="AM37" i="9"/>
  <c r="AG36" i="9"/>
  <c r="AO17" i="9"/>
  <c r="AG35" i="9"/>
  <c r="AL37" i="9"/>
  <c r="AL36" i="9"/>
  <c r="AO16" i="9"/>
  <c r="AG37" i="9"/>
  <c r="AO12" i="9"/>
  <c r="AN12" i="9"/>
  <c r="AD177" i="10"/>
  <c r="BM114" i="10"/>
  <c r="AS113" i="10"/>
  <c r="AR114" i="10"/>
  <c r="BM111" i="10"/>
  <c r="BL84" i="10"/>
  <c r="BK83" i="10"/>
  <c r="BL82" i="10"/>
  <c r="BK81" i="10"/>
  <c r="AD73" i="10"/>
  <c r="AO29" i="10"/>
  <c r="AN29" i="10"/>
  <c r="AO23" i="10"/>
  <c r="AN23" i="10"/>
  <c r="AO21" i="10"/>
  <c r="AN21" i="10"/>
  <c r="AN20" i="10"/>
  <c r="AO20" i="10"/>
  <c r="AO15" i="10"/>
  <c r="AN15" i="10"/>
  <c r="AN14" i="10"/>
  <c r="AO14" i="10"/>
  <c r="AD38" i="10"/>
  <c r="AM38" i="10"/>
  <c r="AN10" i="10"/>
  <c r="AO10" i="10"/>
  <c r="AI86" i="11"/>
  <c r="AO86" i="11" s="1"/>
  <c r="O212" i="11"/>
  <c r="AL106" i="11"/>
  <c r="AM105" i="11"/>
  <c r="AM107" i="11"/>
  <c r="AL105" i="11"/>
  <c r="AL108" i="11"/>
  <c r="AK108" i="11"/>
  <c r="BM84" i="11"/>
  <c r="BL83" i="11"/>
  <c r="BK83" i="11"/>
  <c r="AJ38" i="11"/>
  <c r="O36" i="11"/>
  <c r="AN27" i="11"/>
  <c r="AO27" i="11"/>
  <c r="AK35" i="11"/>
  <c r="AN15" i="11"/>
  <c r="AO15" i="11"/>
  <c r="AK38" i="11"/>
  <c r="O108" i="12"/>
  <c r="AJ106" i="12"/>
  <c r="BA83" i="12"/>
  <c r="BK84" i="12"/>
  <c r="AD35" i="12"/>
  <c r="AO27" i="12"/>
  <c r="AN27" i="12"/>
  <c r="AN26" i="12"/>
  <c r="AO26" i="12"/>
  <c r="AO25" i="12"/>
  <c r="AN25" i="12"/>
  <c r="AG20" i="12"/>
  <c r="O35" i="12"/>
  <c r="AJ35" i="12"/>
  <c r="AJ36" i="12"/>
  <c r="AM35" i="12"/>
  <c r="AM38" i="12"/>
  <c r="AN18" i="12"/>
  <c r="AO18" i="12"/>
  <c r="AL38" i="12"/>
  <c r="AL37" i="12"/>
  <c r="AO17" i="12"/>
  <c r="AN17" i="12"/>
  <c r="AG35" i="12"/>
  <c r="AJ37" i="12"/>
  <c r="AO15" i="12"/>
  <c r="AN15" i="12"/>
  <c r="BG15" i="12"/>
  <c r="AK38" i="12"/>
  <c r="BB8" i="12"/>
  <c r="BC8" i="12" s="1"/>
  <c r="BA9" i="12"/>
  <c r="AI10" i="13"/>
  <c r="O178" i="13"/>
  <c r="AH86" i="13"/>
  <c r="AO86" i="13" s="1"/>
  <c r="O141" i="13"/>
  <c r="AH80" i="13"/>
  <c r="AN80" i="13" s="1"/>
  <c r="O143" i="13"/>
  <c r="AL108" i="13"/>
  <c r="BL84" i="13"/>
  <c r="BL81" i="13"/>
  <c r="BM81" i="13" s="1"/>
  <c r="AD73" i="13"/>
  <c r="AM38" i="13"/>
  <c r="AN27" i="13"/>
  <c r="AO27" i="13"/>
  <c r="AN11" i="13"/>
  <c r="AO11" i="13"/>
  <c r="O38" i="13"/>
  <c r="AG10" i="13"/>
  <c r="AN103" i="14"/>
  <c r="AO103" i="14"/>
  <c r="AH19" i="14"/>
  <c r="O107" i="14"/>
  <c r="BL81" i="14"/>
  <c r="AO102" i="14"/>
  <c r="AN102" i="14"/>
  <c r="AO100" i="14"/>
  <c r="AN100" i="14"/>
  <c r="AO98" i="14"/>
  <c r="AN98" i="14"/>
  <c r="AO96" i="14"/>
  <c r="AN96" i="14"/>
  <c r="AO94" i="14"/>
  <c r="AN94" i="14"/>
  <c r="AO90" i="14"/>
  <c r="AN90" i="14"/>
  <c r="O70" i="14"/>
  <c r="AG88" i="14"/>
  <c r="O71" i="14"/>
  <c r="AG86" i="14"/>
  <c r="O72" i="14"/>
  <c r="AO82" i="14"/>
  <c r="AN82" i="14"/>
  <c r="O73" i="14"/>
  <c r="AG80" i="14"/>
  <c r="AK36" i="14"/>
  <c r="AI17" i="15"/>
  <c r="AN17" i="15" s="1"/>
  <c r="O177" i="15"/>
  <c r="BM101" i="15"/>
  <c r="AD107" i="15"/>
  <c r="AJ105" i="15"/>
  <c r="AJ107" i="15"/>
  <c r="AL107" i="15"/>
  <c r="AH16" i="15"/>
  <c r="AO16" i="15" s="1"/>
  <c r="O106" i="15"/>
  <c r="AM108" i="15"/>
  <c r="AN27" i="15"/>
  <c r="AO27" i="15"/>
  <c r="AN15" i="15"/>
  <c r="AO15" i="15"/>
  <c r="AO14" i="15"/>
  <c r="AN14" i="15"/>
  <c r="AM38" i="15"/>
  <c r="AN10" i="15"/>
  <c r="AG38" i="15"/>
  <c r="AR9" i="15"/>
  <c r="AD108" i="16"/>
  <c r="AO89" i="16"/>
  <c r="AN89" i="16"/>
  <c r="AO31" i="18"/>
  <c r="AN31" i="18"/>
  <c r="AO29" i="18"/>
  <c r="AN29" i="18"/>
  <c r="AO23" i="18"/>
  <c r="AN23" i="18"/>
  <c r="AO21" i="18"/>
  <c r="AN21" i="18"/>
  <c r="AN20" i="18"/>
  <c r="AO20" i="18"/>
  <c r="AO15" i="18"/>
  <c r="AN15" i="18"/>
  <c r="AN12" i="18"/>
  <c r="AO12" i="18"/>
  <c r="AI17" i="20"/>
  <c r="AI37" i="20" s="1"/>
  <c r="O177" i="20"/>
  <c r="AI11" i="20"/>
  <c r="O178" i="20"/>
  <c r="AD142" i="21"/>
  <c r="AD141" i="21"/>
  <c r="AD143" i="21"/>
  <c r="AM108" i="21"/>
  <c r="AN29" i="21"/>
  <c r="AO29" i="21"/>
  <c r="AO26" i="21"/>
  <c r="AN26" i="21"/>
  <c r="AG20" i="21"/>
  <c r="O35" i="21"/>
  <c r="AJ37" i="21"/>
  <c r="AO18" i="21"/>
  <c r="AN18" i="21"/>
  <c r="AL37" i="21"/>
  <c r="AL36" i="21"/>
  <c r="AN17" i="21"/>
  <c r="AO17" i="21"/>
  <c r="AJ36" i="21"/>
  <c r="AN15" i="21"/>
  <c r="AO15" i="21"/>
  <c r="AO14" i="21"/>
  <c r="AN14" i="21"/>
  <c r="AD38" i="21"/>
  <c r="AM38" i="21"/>
  <c r="AO100" i="22"/>
  <c r="AN100" i="22"/>
  <c r="AN98" i="22"/>
  <c r="AO98" i="22"/>
  <c r="AM105" i="22"/>
  <c r="AO91" i="22"/>
  <c r="AN91" i="22"/>
  <c r="BD85" i="23"/>
  <c r="AO102" i="23"/>
  <c r="AN102" i="23"/>
  <c r="AO100" i="23"/>
  <c r="AN100" i="23"/>
  <c r="AN98" i="23"/>
  <c r="AO98" i="23"/>
  <c r="AO96" i="23"/>
  <c r="AN96" i="23"/>
  <c r="AO94" i="23"/>
  <c r="AN94" i="23"/>
  <c r="AO92" i="23"/>
  <c r="AN92" i="23"/>
  <c r="AN90" i="23"/>
  <c r="AO90" i="23"/>
  <c r="AO88" i="23"/>
  <c r="AN88" i="23"/>
  <c r="O71" i="23"/>
  <c r="AO84" i="23"/>
  <c r="AN84" i="23"/>
  <c r="AN82" i="23"/>
  <c r="AO82" i="23"/>
  <c r="O73" i="23"/>
  <c r="AO32" i="23"/>
  <c r="AN32" i="23"/>
  <c r="AN21" i="23"/>
  <c r="AO21" i="23"/>
  <c r="AN11" i="23"/>
  <c r="AO11" i="23"/>
  <c r="AL38" i="23"/>
  <c r="AO10" i="23"/>
  <c r="AN10" i="23"/>
  <c r="AI80" i="24"/>
  <c r="O213" i="24"/>
  <c r="AO90" i="6"/>
  <c r="AN90" i="6"/>
  <c r="AD105" i="6"/>
  <c r="AK106" i="6"/>
  <c r="AM108" i="6"/>
  <c r="AN82" i="6"/>
  <c r="AO82" i="6"/>
  <c r="BL84" i="6"/>
  <c r="BL120" i="6" s="1"/>
  <c r="AO33" i="6"/>
  <c r="AN33" i="6"/>
  <c r="AO31" i="6"/>
  <c r="AN31" i="6"/>
  <c r="BM29" i="6"/>
  <c r="AN22" i="6"/>
  <c r="AO22" i="6"/>
  <c r="AJ35" i="6"/>
  <c r="AM37" i="6"/>
  <c r="AG37" i="6"/>
  <c r="AO17" i="6"/>
  <c r="AN17" i="6"/>
  <c r="AL36" i="6"/>
  <c r="AD36" i="6"/>
  <c r="BM97" i="7"/>
  <c r="AN92" i="7"/>
  <c r="AO92" i="7"/>
  <c r="AN87" i="7"/>
  <c r="AO87" i="7"/>
  <c r="AN84" i="7"/>
  <c r="AO84" i="7"/>
  <c r="AO28" i="7"/>
  <c r="AN28" i="7"/>
  <c r="AO26" i="7"/>
  <c r="AN26" i="7"/>
  <c r="AN25" i="7"/>
  <c r="AO25" i="7"/>
  <c r="AN21" i="7"/>
  <c r="AO21" i="7"/>
  <c r="AO20" i="7"/>
  <c r="AN20" i="7"/>
  <c r="AO16" i="7"/>
  <c r="AD141" i="8"/>
  <c r="AN101" i="8"/>
  <c r="AO101" i="8"/>
  <c r="AN83" i="8"/>
  <c r="AO83" i="8"/>
  <c r="AO23" i="8"/>
  <c r="AN23" i="8"/>
  <c r="AO19" i="8"/>
  <c r="AN19" i="8"/>
  <c r="AN14" i="8"/>
  <c r="AO14" i="8"/>
  <c r="AO13" i="8"/>
  <c r="AN13" i="8"/>
  <c r="AN12" i="8"/>
  <c r="AO12" i="8"/>
  <c r="AO11" i="8"/>
  <c r="AN11" i="8"/>
  <c r="BM97" i="9"/>
  <c r="AO92" i="9"/>
  <c r="AN92" i="9"/>
  <c r="AL105" i="9"/>
  <c r="AM108" i="9"/>
  <c r="AO80" i="9"/>
  <c r="BA82" i="9"/>
  <c r="BK84" i="9"/>
  <c r="BL82" i="9"/>
  <c r="BL118" i="9" s="1"/>
  <c r="BM44" i="9"/>
  <c r="BM41" i="9"/>
  <c r="BM39" i="9"/>
  <c r="AN29" i="9"/>
  <c r="AO29" i="9"/>
  <c r="AN27" i="9"/>
  <c r="AO27" i="9"/>
  <c r="AN23" i="9"/>
  <c r="AO23" i="9"/>
  <c r="AO18" i="9"/>
  <c r="AN18" i="9"/>
  <c r="AK38" i="9"/>
  <c r="O38" i="9"/>
  <c r="BE15" i="9"/>
  <c r="O176" i="10"/>
  <c r="AD141" i="10"/>
  <c r="AO103" i="10"/>
  <c r="AN103" i="10"/>
  <c r="AN101" i="10"/>
  <c r="AO101" i="10"/>
  <c r="AO100" i="10"/>
  <c r="AN100" i="10"/>
  <c r="AO94" i="10"/>
  <c r="AN94" i="10"/>
  <c r="AO89" i="10"/>
  <c r="AN89" i="10"/>
  <c r="AL105" i="10"/>
  <c r="AD105" i="10"/>
  <c r="AO84" i="10"/>
  <c r="AN84" i="10"/>
  <c r="AO83" i="10"/>
  <c r="AN83" i="10"/>
  <c r="AO82" i="10"/>
  <c r="AN82" i="10"/>
  <c r="AO81" i="10"/>
  <c r="AN81" i="10"/>
  <c r="AK108" i="10"/>
  <c r="BM34" i="10"/>
  <c r="AO33" i="10"/>
  <c r="AN33" i="10"/>
  <c r="AO31" i="10"/>
  <c r="AN31" i="10"/>
  <c r="AN28" i="10"/>
  <c r="AO28" i="10"/>
  <c r="AN26" i="10"/>
  <c r="AO26" i="10"/>
  <c r="AN22" i="10"/>
  <c r="AO22" i="10"/>
  <c r="AM35" i="10"/>
  <c r="AN18" i="10"/>
  <c r="AO18" i="10"/>
  <c r="AL36" i="10"/>
  <c r="AD36" i="10"/>
  <c r="AK37" i="10"/>
  <c r="O37" i="10"/>
  <c r="AO100" i="11"/>
  <c r="AN100" i="11"/>
  <c r="AO98" i="11"/>
  <c r="AN98" i="11"/>
  <c r="AO96" i="11"/>
  <c r="AN96" i="11"/>
  <c r="AO90" i="11"/>
  <c r="AN90" i="11"/>
  <c r="AO82" i="11"/>
  <c r="AN82" i="11"/>
  <c r="AO80" i="11"/>
  <c r="AN80" i="11"/>
  <c r="AD71" i="11"/>
  <c r="AN33" i="11"/>
  <c r="AO33" i="11"/>
  <c r="AN31" i="11"/>
  <c r="AO31" i="11"/>
  <c r="AO30" i="11"/>
  <c r="AN30" i="11"/>
  <c r="AO28" i="11"/>
  <c r="AN28" i="11"/>
  <c r="AO24" i="11"/>
  <c r="AN24" i="11"/>
  <c r="AN19" i="11"/>
  <c r="AO19" i="11"/>
  <c r="AO14" i="11"/>
  <c r="AN14" i="11"/>
  <c r="AN13" i="11"/>
  <c r="AO13" i="11"/>
  <c r="AO12" i="11"/>
  <c r="AN12" i="11"/>
  <c r="AN11" i="11"/>
  <c r="AO11" i="11"/>
  <c r="AO99" i="12"/>
  <c r="AN99" i="12"/>
  <c r="AO97" i="12"/>
  <c r="AN97" i="12"/>
  <c r="AN93" i="12"/>
  <c r="AO93" i="12"/>
  <c r="AO83" i="12"/>
  <c r="AN83" i="12"/>
  <c r="BM34" i="12"/>
  <c r="AO33" i="12"/>
  <c r="AN33" i="12"/>
  <c r="AO31" i="12"/>
  <c r="AN31" i="12"/>
  <c r="AO23" i="12"/>
  <c r="AN23" i="12"/>
  <c r="AO19" i="12"/>
  <c r="AN19" i="12"/>
  <c r="AN14" i="12"/>
  <c r="AO14" i="12"/>
  <c r="AO13" i="12"/>
  <c r="AN13" i="12"/>
  <c r="AN12" i="12"/>
  <c r="AO12" i="12"/>
  <c r="AO11" i="12"/>
  <c r="AN11" i="12"/>
  <c r="BM108" i="13"/>
  <c r="BM102" i="13"/>
  <c r="AO96" i="13"/>
  <c r="AN96" i="13"/>
  <c r="AN95" i="13"/>
  <c r="AO95" i="13"/>
  <c r="AO91" i="13"/>
  <c r="AN91" i="13"/>
  <c r="AO90" i="13"/>
  <c r="AN90" i="13"/>
  <c r="AJ105" i="13"/>
  <c r="AM107" i="13"/>
  <c r="AG107" i="13"/>
  <c r="AO82" i="13"/>
  <c r="AN82" i="13"/>
  <c r="AM108" i="13"/>
  <c r="AG108" i="13"/>
  <c r="AO80" i="13"/>
  <c r="AO108" i="13" s="1"/>
  <c r="BK84" i="13"/>
  <c r="BM37" i="13"/>
  <c r="AN29" i="13"/>
  <c r="AO29" i="13"/>
  <c r="AO28" i="13"/>
  <c r="AN28" i="13"/>
  <c r="AO26" i="13"/>
  <c r="AN26" i="13"/>
  <c r="AM37" i="13"/>
  <c r="AG37" i="13"/>
  <c r="AO16" i="13"/>
  <c r="AN16" i="13"/>
  <c r="AG36" i="13"/>
  <c r="AN15" i="13"/>
  <c r="AO15" i="13"/>
  <c r="BG15" i="13"/>
  <c r="BD15" i="13"/>
  <c r="AK38" i="13"/>
  <c r="BM113" i="14"/>
  <c r="AO83" i="14"/>
  <c r="AN83" i="14"/>
  <c r="BK83" i="14"/>
  <c r="AO29" i="14"/>
  <c r="AN29" i="14"/>
  <c r="AO27" i="14"/>
  <c r="AN27" i="14"/>
  <c r="AO23" i="14"/>
  <c r="AN23" i="14"/>
  <c r="AN22" i="14"/>
  <c r="AO22" i="14"/>
  <c r="AO19" i="14"/>
  <c r="AN19" i="14"/>
  <c r="AN16" i="14"/>
  <c r="AO16" i="14"/>
  <c r="AO13" i="14"/>
  <c r="AN13" i="14"/>
  <c r="AJ38" i="14"/>
  <c r="AI81" i="15"/>
  <c r="O213" i="15"/>
  <c r="O143" i="15"/>
  <c r="AO83" i="15"/>
  <c r="AN83" i="15"/>
  <c r="AN103" i="15"/>
  <c r="AO103" i="15"/>
  <c r="AO97" i="15"/>
  <c r="AN97" i="15"/>
  <c r="AO93" i="15"/>
  <c r="AN93" i="15"/>
  <c r="AO89" i="15"/>
  <c r="AN89" i="15"/>
  <c r="AO85" i="15"/>
  <c r="AN85" i="15"/>
  <c r="AO81" i="15"/>
  <c r="AN81" i="15"/>
  <c r="AO28" i="15"/>
  <c r="AN28" i="15"/>
  <c r="AO26" i="15"/>
  <c r="AN26" i="15"/>
  <c r="AN25" i="15"/>
  <c r="AO25" i="15"/>
  <c r="AO24" i="15"/>
  <c r="AN24" i="15"/>
  <c r="AO22" i="15"/>
  <c r="AN22" i="15"/>
  <c r="AO18" i="15"/>
  <c r="AN18" i="15"/>
  <c r="BE15" i="15"/>
  <c r="BM103" i="16"/>
  <c r="BM98" i="16"/>
  <c r="BL83" i="16"/>
  <c r="AN30" i="16"/>
  <c r="AO30" i="16"/>
  <c r="AD36" i="16"/>
  <c r="AO15" i="16"/>
  <c r="AN15" i="16"/>
  <c r="AN12" i="16"/>
  <c r="AO12" i="16"/>
  <c r="AD176" i="17"/>
  <c r="AD178" i="17"/>
  <c r="AJ105" i="17"/>
  <c r="BM37" i="17"/>
  <c r="AO26" i="17"/>
  <c r="AN26" i="17"/>
  <c r="AN21" i="17"/>
  <c r="AO21" i="17"/>
  <c r="AM37" i="17"/>
  <c r="AN19" i="17"/>
  <c r="AO19" i="17"/>
  <c r="AL35" i="17"/>
  <c r="AO18" i="17"/>
  <c r="AN18" i="17"/>
  <c r="AK38" i="17"/>
  <c r="AD211" i="18"/>
  <c r="AO102" i="18"/>
  <c r="AN102" i="18"/>
  <c r="AM105" i="18"/>
  <c r="AG105" i="18"/>
  <c r="AO89" i="18"/>
  <c r="AN89" i="18"/>
  <c r="AJ108" i="18"/>
  <c r="AO100" i="18"/>
  <c r="AN100" i="18"/>
  <c r="AN98" i="18"/>
  <c r="AO98" i="18"/>
  <c r="AO96" i="18"/>
  <c r="AN96" i="18"/>
  <c r="AO92" i="18"/>
  <c r="AN92" i="18"/>
  <c r="AN90" i="18"/>
  <c r="AO90" i="18"/>
  <c r="AO88" i="18"/>
  <c r="AN88" i="18"/>
  <c r="O71" i="18"/>
  <c r="AG86" i="18"/>
  <c r="AO84" i="18"/>
  <c r="AN84" i="18"/>
  <c r="AN82" i="18"/>
  <c r="AO82" i="18"/>
  <c r="AO80" i="18"/>
  <c r="AN80" i="18"/>
  <c r="AO33" i="18"/>
  <c r="AN33" i="18"/>
  <c r="AN32" i="18"/>
  <c r="AO32" i="18"/>
  <c r="AD37" i="18"/>
  <c r="AO13" i="18"/>
  <c r="AN13" i="18"/>
  <c r="AO102" i="19"/>
  <c r="AN102" i="19"/>
  <c r="AO94" i="19"/>
  <c r="AN94" i="19"/>
  <c r="AM107" i="19"/>
  <c r="AG107" i="19"/>
  <c r="AO86" i="19"/>
  <c r="AN86" i="19"/>
  <c r="AM108" i="19"/>
  <c r="BF85" i="19"/>
  <c r="BM27" i="19"/>
  <c r="AO24" i="19"/>
  <c r="AN24" i="19"/>
  <c r="AO22" i="19"/>
  <c r="AN22" i="19"/>
  <c r="AN21" i="19"/>
  <c r="AO21" i="19"/>
  <c r="AJ35" i="19"/>
  <c r="O36" i="19"/>
  <c r="AG16" i="19"/>
  <c r="O37" i="19"/>
  <c r="AO14" i="19"/>
  <c r="AN14" i="19"/>
  <c r="AN13" i="19"/>
  <c r="AO13" i="19"/>
  <c r="AO12" i="19"/>
  <c r="AN12" i="19"/>
  <c r="AN11" i="19"/>
  <c r="AO95" i="20"/>
  <c r="AN95" i="20"/>
  <c r="AM105" i="20"/>
  <c r="AN90" i="20"/>
  <c r="AO90" i="20"/>
  <c r="AN30" i="20"/>
  <c r="AO30" i="20"/>
  <c r="AD105" i="21"/>
  <c r="AH19" i="21"/>
  <c r="O106" i="21"/>
  <c r="AM106" i="21"/>
  <c r="AO87" i="21"/>
  <c r="AN87" i="21"/>
  <c r="AL107" i="21"/>
  <c r="AD107" i="21"/>
  <c r="AO32" i="21"/>
  <c r="AN32" i="21"/>
  <c r="AO28" i="21"/>
  <c r="AN28" i="21"/>
  <c r="AN27" i="21"/>
  <c r="AO27" i="21"/>
  <c r="AN21" i="21"/>
  <c r="AO21" i="21"/>
  <c r="AK35" i="21"/>
  <c r="AL38" i="21"/>
  <c r="AN11" i="21"/>
  <c r="AO11" i="21"/>
  <c r="AD178" i="22"/>
  <c r="AH86" i="22"/>
  <c r="O142" i="22"/>
  <c r="AD107" i="22"/>
  <c r="AD106" i="22"/>
  <c r="AO81" i="22"/>
  <c r="AN81" i="22"/>
  <c r="AJ108" i="22"/>
  <c r="BK83" i="22"/>
  <c r="AO102" i="22"/>
  <c r="AN102" i="22"/>
  <c r="O71" i="22"/>
  <c r="AG96" i="22"/>
  <c r="AO94" i="22"/>
  <c r="AN94" i="22"/>
  <c r="AO92" i="22"/>
  <c r="AN92" i="22"/>
  <c r="AN90" i="22"/>
  <c r="AO90" i="22"/>
  <c r="AO88" i="22"/>
  <c r="AN88" i="22"/>
  <c r="AG86" i="22"/>
  <c r="O72" i="22"/>
  <c r="AO84" i="22"/>
  <c r="AN84" i="22"/>
  <c r="AN82" i="22"/>
  <c r="AO82" i="22"/>
  <c r="O73" i="22"/>
  <c r="AG80" i="22"/>
  <c r="AD36" i="22"/>
  <c r="AO29" i="22"/>
  <c r="AN29" i="22"/>
  <c r="AG16" i="22"/>
  <c r="O37" i="22"/>
  <c r="AN12" i="22"/>
  <c r="AO12" i="22"/>
  <c r="AK38" i="22"/>
  <c r="O38" i="22"/>
  <c r="AL108" i="23"/>
  <c r="BM26" i="23"/>
  <c r="AO16" i="23"/>
  <c r="AN16" i="23"/>
  <c r="AN15" i="23"/>
  <c r="AO15" i="23"/>
  <c r="AO12" i="23"/>
  <c r="AN12" i="23"/>
  <c r="AI10" i="24"/>
  <c r="O178" i="24"/>
  <c r="AK107" i="24"/>
  <c r="AD105" i="24"/>
  <c r="AO83" i="24"/>
  <c r="AN83" i="24"/>
  <c r="AN32" i="24"/>
  <c r="AO32" i="24"/>
  <c r="AO25" i="24"/>
  <c r="AN25" i="24"/>
  <c r="AN24" i="24"/>
  <c r="AO24" i="24"/>
  <c r="AO19" i="24"/>
  <c r="AN19" i="24"/>
  <c r="AJ38" i="24"/>
  <c r="AM37" i="24"/>
  <c r="AO17" i="24"/>
  <c r="AN17" i="24"/>
  <c r="AO13" i="24"/>
  <c r="AN13" i="24"/>
  <c r="AO92" i="25"/>
  <c r="AN92" i="25"/>
  <c r="AM108" i="25"/>
  <c r="AO84" i="25"/>
  <c r="AN84" i="25"/>
  <c r="BL82" i="25"/>
  <c r="BL118" i="25" s="1"/>
  <c r="BK81" i="25"/>
  <c r="AD73" i="25"/>
  <c r="AO30" i="25"/>
  <c r="AN30" i="25"/>
  <c r="AN29" i="25"/>
  <c r="AO29" i="25"/>
  <c r="AN23" i="25"/>
  <c r="AO23" i="25"/>
  <c r="AK37" i="25"/>
  <c r="AN15" i="25"/>
  <c r="AO15" i="25"/>
  <c r="AL38" i="25"/>
  <c r="AD38" i="25"/>
  <c r="AN10" i="25"/>
  <c r="AO10" i="25"/>
  <c r="BL81" i="6"/>
  <c r="BL117" i="6" s="1"/>
  <c r="AN100" i="6"/>
  <c r="AO100" i="6"/>
  <c r="AO98" i="6"/>
  <c r="AN98" i="6"/>
  <c r="AN96" i="6"/>
  <c r="AO96" i="6"/>
  <c r="AO94" i="6"/>
  <c r="AN94" i="6"/>
  <c r="AN92" i="6"/>
  <c r="AO92" i="6"/>
  <c r="O72" i="6"/>
  <c r="O73" i="6"/>
  <c r="AJ38" i="6"/>
  <c r="O211" i="7"/>
  <c r="AO102" i="7"/>
  <c r="AN102" i="7"/>
  <c r="AN99" i="7"/>
  <c r="AO99" i="7"/>
  <c r="AN97" i="7"/>
  <c r="AO97" i="7"/>
  <c r="AN93" i="7"/>
  <c r="AO93" i="7"/>
  <c r="AN88" i="7"/>
  <c r="AO88" i="7"/>
  <c r="AO105" i="7" s="1"/>
  <c r="AO82" i="7"/>
  <c r="AN82" i="7"/>
  <c r="AN80" i="7"/>
  <c r="AR9" i="7"/>
  <c r="AN99" i="8"/>
  <c r="AO99" i="8"/>
  <c r="AN93" i="8"/>
  <c r="AO93" i="8"/>
  <c r="AN89" i="8"/>
  <c r="AO89" i="8"/>
  <c r="BM83" i="8"/>
  <c r="BA81" i="8"/>
  <c r="O71" i="8"/>
  <c r="O70" i="8"/>
  <c r="O37" i="8"/>
  <c r="AR9" i="8"/>
  <c r="AM106" i="9"/>
  <c r="BK83" i="9"/>
  <c r="BL81" i="9"/>
  <c r="BM81" i="9" s="1"/>
  <c r="AO96" i="9"/>
  <c r="AN96" i="9"/>
  <c r="AO90" i="9"/>
  <c r="AN90" i="9"/>
  <c r="AO88" i="9"/>
  <c r="AN88" i="9"/>
  <c r="O71" i="9"/>
  <c r="AO84" i="9"/>
  <c r="AN84" i="9"/>
  <c r="AO82" i="9"/>
  <c r="AN82" i="9"/>
  <c r="BM42" i="9"/>
  <c r="AL35" i="9"/>
  <c r="AD35" i="9"/>
  <c r="AK36" i="9"/>
  <c r="O36" i="9"/>
  <c r="AJ37" i="9"/>
  <c r="BM107" i="10"/>
  <c r="AO98" i="10"/>
  <c r="AN98" i="10"/>
  <c r="AO96" i="10"/>
  <c r="AN96" i="10"/>
  <c r="AO95" i="10"/>
  <c r="AN95" i="10"/>
  <c r="AO91" i="10"/>
  <c r="AN91" i="10"/>
  <c r="AO90" i="10"/>
  <c r="AN90" i="10"/>
  <c r="AN85" i="10"/>
  <c r="AO85" i="10"/>
  <c r="BF85" i="10"/>
  <c r="AJ38" i="10"/>
  <c r="BD15" i="10"/>
  <c r="O141" i="11"/>
  <c r="AD142" i="11"/>
  <c r="AD140" i="11"/>
  <c r="AL107" i="11"/>
  <c r="AD107" i="11"/>
  <c r="BM97" i="11"/>
  <c r="AJ106" i="11"/>
  <c r="AO92" i="11"/>
  <c r="AN92" i="11"/>
  <c r="AK105" i="11"/>
  <c r="BA81" i="11"/>
  <c r="BA80" i="11"/>
  <c r="O176" i="12"/>
  <c r="AD176" i="12"/>
  <c r="O141" i="12"/>
  <c r="AK106" i="12"/>
  <c r="BM98" i="12"/>
  <c r="AO89" i="12"/>
  <c r="AN89" i="12"/>
  <c r="BM83" i="12"/>
  <c r="BD85" i="12"/>
  <c r="BA81" i="12"/>
  <c r="O71" i="12"/>
  <c r="O70" i="12"/>
  <c r="AR9" i="12"/>
  <c r="AO102" i="13"/>
  <c r="AN102" i="13"/>
  <c r="AO99" i="13"/>
  <c r="AN99" i="13"/>
  <c r="AO92" i="13"/>
  <c r="AN92" i="13"/>
  <c r="AN87" i="13"/>
  <c r="AO87" i="13"/>
  <c r="AO85" i="13"/>
  <c r="AN85" i="13"/>
  <c r="O73" i="13"/>
  <c r="BL82" i="13"/>
  <c r="AD71" i="13"/>
  <c r="AO32" i="13"/>
  <c r="AN32" i="13"/>
  <c r="AO30" i="13"/>
  <c r="AN30" i="13"/>
  <c r="AN19" i="13"/>
  <c r="AO19" i="13"/>
  <c r="AN17" i="13"/>
  <c r="AD211" i="14"/>
  <c r="O143" i="14"/>
  <c r="AO89" i="14"/>
  <c r="AN89" i="14"/>
  <c r="BC78" i="14"/>
  <c r="BB79" i="14"/>
  <c r="BM31" i="14"/>
  <c r="AO31" i="14"/>
  <c r="AN31" i="14"/>
  <c r="AN24" i="14"/>
  <c r="AO24" i="14"/>
  <c r="AN14" i="14"/>
  <c r="AO14" i="14"/>
  <c r="BM108" i="15"/>
  <c r="AN95" i="15"/>
  <c r="AO95" i="15"/>
  <c r="AO88" i="15"/>
  <c r="AN88" i="15"/>
  <c r="AL105" i="15"/>
  <c r="AD73" i="15"/>
  <c r="BM38" i="15"/>
  <c r="AO30" i="15"/>
  <c r="AN30" i="15"/>
  <c r="AN29" i="15"/>
  <c r="AO29" i="15"/>
  <c r="AD211" i="16"/>
  <c r="AD213" i="16"/>
  <c r="AD142" i="16"/>
  <c r="AM105" i="16"/>
  <c r="AO87" i="16"/>
  <c r="BB78" i="16"/>
  <c r="BA79" i="16"/>
  <c r="AN32" i="16"/>
  <c r="AO32" i="16"/>
  <c r="AO25" i="16"/>
  <c r="AN25" i="16"/>
  <c r="AN24" i="16"/>
  <c r="AO24" i="16"/>
  <c r="AO19" i="16"/>
  <c r="AN19" i="16"/>
  <c r="AJ36" i="16"/>
  <c r="AO17" i="16"/>
  <c r="AO35" i="16" s="1"/>
  <c r="AN17" i="16"/>
  <c r="AG35" i="16"/>
  <c r="AN16" i="16"/>
  <c r="AO16" i="16"/>
  <c r="AG37" i="16"/>
  <c r="AO13" i="16"/>
  <c r="AN13" i="16"/>
  <c r="AS8" i="16"/>
  <c r="AT8" i="16" s="1"/>
  <c r="AU8" i="16" s="1"/>
  <c r="AR9" i="16"/>
  <c r="AH86" i="17"/>
  <c r="O142" i="17"/>
  <c r="BM101" i="17"/>
  <c r="AH20" i="17"/>
  <c r="O106" i="17"/>
  <c r="AM106" i="17"/>
  <c r="AD107" i="17"/>
  <c r="AL108" i="17"/>
  <c r="AD108" i="17"/>
  <c r="AD71" i="17"/>
  <c r="AO28" i="17"/>
  <c r="AN28" i="17"/>
  <c r="AD176" i="18"/>
  <c r="AS78" i="18"/>
  <c r="AT78" i="18" s="1"/>
  <c r="AR79" i="18"/>
  <c r="AO25" i="18"/>
  <c r="AN25" i="18"/>
  <c r="AN24" i="18"/>
  <c r="AO24" i="18"/>
  <c r="AO19" i="18"/>
  <c r="AN19" i="18"/>
  <c r="AJ38" i="18"/>
  <c r="AJ35" i="18"/>
  <c r="AJ37" i="18"/>
  <c r="AM36" i="18"/>
  <c r="AN17" i="18"/>
  <c r="AN16" i="18"/>
  <c r="AO16" i="18"/>
  <c r="AG36" i="18"/>
  <c r="AN14" i="18"/>
  <c r="AO14" i="18"/>
  <c r="AD38" i="18"/>
  <c r="AI17" i="19"/>
  <c r="O175" i="19"/>
  <c r="O177" i="19"/>
  <c r="AI11" i="19"/>
  <c r="AO11" i="19" s="1"/>
  <c r="O178" i="19"/>
  <c r="AD140" i="19"/>
  <c r="AD142" i="19"/>
  <c r="AO97" i="19"/>
  <c r="AN97" i="19"/>
  <c r="AD107" i="19"/>
  <c r="AK105" i="19"/>
  <c r="AH18" i="19"/>
  <c r="O108" i="19"/>
  <c r="AJ106" i="19"/>
  <c r="AL107" i="19"/>
  <c r="AD106" i="19"/>
  <c r="AO103" i="19"/>
  <c r="AN103" i="19"/>
  <c r="AO101" i="19"/>
  <c r="AN101" i="19"/>
  <c r="AO99" i="19"/>
  <c r="AN99" i="19"/>
  <c r="AO95" i="19"/>
  <c r="AN95" i="19"/>
  <c r="AO93" i="19"/>
  <c r="AN93" i="19"/>
  <c r="AO91" i="19"/>
  <c r="AN91" i="19"/>
  <c r="AO89" i="19"/>
  <c r="AN89" i="19"/>
  <c r="AO87" i="19"/>
  <c r="AN87" i="19"/>
  <c r="AG105" i="19"/>
  <c r="AO83" i="19"/>
  <c r="AN83" i="19"/>
  <c r="O73" i="19"/>
  <c r="AO28" i="19"/>
  <c r="AN28" i="19"/>
  <c r="AD35" i="19"/>
  <c r="AK36" i="19"/>
  <c r="AK37" i="19"/>
  <c r="AD140" i="20"/>
  <c r="AO101" i="20"/>
  <c r="AN101" i="20"/>
  <c r="AD71" i="20"/>
  <c r="AD73" i="20"/>
  <c r="AN32" i="20"/>
  <c r="AO32" i="20"/>
  <c r="AO25" i="20"/>
  <c r="AN25" i="20"/>
  <c r="AN24" i="20"/>
  <c r="AO24" i="20"/>
  <c r="AN18" i="20"/>
  <c r="AO18" i="20"/>
  <c r="AN16" i="20"/>
  <c r="AO16" i="20"/>
  <c r="AN14" i="20"/>
  <c r="AO14" i="20"/>
  <c r="AO13" i="20"/>
  <c r="AN13" i="20"/>
  <c r="AN12" i="20"/>
  <c r="AO12" i="20"/>
  <c r="BF15" i="20"/>
  <c r="AM38" i="20"/>
  <c r="AO11" i="20"/>
  <c r="AN11" i="20"/>
  <c r="AO92" i="21"/>
  <c r="AN92" i="21"/>
  <c r="AK106" i="21"/>
  <c r="AO81" i="21"/>
  <c r="AN81" i="21"/>
  <c r="AG108" i="21"/>
  <c r="AH10" i="21"/>
  <c r="AN10" i="21" s="1"/>
  <c r="O108" i="21"/>
  <c r="AO95" i="21"/>
  <c r="AN95" i="21"/>
  <c r="AO91" i="21"/>
  <c r="AN91" i="21"/>
  <c r="AO83" i="21"/>
  <c r="AN83" i="21"/>
  <c r="AG16" i="21"/>
  <c r="O38" i="21"/>
  <c r="AO12" i="21"/>
  <c r="AN12" i="21"/>
  <c r="AI86" i="22"/>
  <c r="O211" i="22"/>
  <c r="AI80" i="22"/>
  <c r="O213" i="22"/>
  <c r="AO95" i="22"/>
  <c r="AN95" i="22"/>
  <c r="AO87" i="22"/>
  <c r="AN87" i="22"/>
  <c r="AG105" i="22"/>
  <c r="AL108" i="22"/>
  <c r="AL107" i="22"/>
  <c r="AN32" i="22"/>
  <c r="AO32" i="22"/>
  <c r="AO25" i="22"/>
  <c r="AN25" i="22"/>
  <c r="AO23" i="22"/>
  <c r="AN23" i="22"/>
  <c r="AN22" i="22"/>
  <c r="AO22" i="22"/>
  <c r="AK37" i="22"/>
  <c r="AK36" i="22"/>
  <c r="AO13" i="22"/>
  <c r="AN13" i="22"/>
  <c r="AI87" i="23"/>
  <c r="O210" i="23"/>
  <c r="O212" i="23"/>
  <c r="AD176" i="23"/>
  <c r="AD178" i="23"/>
  <c r="BM98" i="23"/>
  <c r="AO89" i="23"/>
  <c r="AN89" i="23"/>
  <c r="AD108" i="23"/>
  <c r="AO91" i="23"/>
  <c r="AN91" i="23"/>
  <c r="AO85" i="23"/>
  <c r="AN85" i="23"/>
  <c r="AN27" i="23"/>
  <c r="AO27" i="23"/>
  <c r="AN25" i="23"/>
  <c r="AO25" i="23"/>
  <c r="AN23" i="23"/>
  <c r="AO23" i="23"/>
  <c r="AO22" i="23"/>
  <c r="AN22" i="23"/>
  <c r="AD37" i="23"/>
  <c r="AN13" i="23"/>
  <c r="AO13" i="23"/>
  <c r="AO93" i="24"/>
  <c r="AN93" i="24"/>
  <c r="AL105" i="24"/>
  <c r="AL108" i="24"/>
  <c r="AO33" i="24"/>
  <c r="AN33" i="24"/>
  <c r="AO27" i="24"/>
  <c r="AN27" i="24"/>
  <c r="AK36" i="24"/>
  <c r="AN14" i="24"/>
  <c r="AO14" i="24"/>
  <c r="AD38" i="24"/>
  <c r="AD211" i="25"/>
  <c r="AD213" i="25"/>
  <c r="AJ107" i="25"/>
  <c r="AO100" i="25"/>
  <c r="AN100" i="25"/>
  <c r="AN98" i="25"/>
  <c r="AO98" i="25"/>
  <c r="AO96" i="25"/>
  <c r="AN96" i="25"/>
  <c r="BL84" i="25"/>
  <c r="AN33" i="25"/>
  <c r="AO33" i="25"/>
  <c r="AN31" i="25"/>
  <c r="AO31" i="25"/>
  <c r="AN25" i="25"/>
  <c r="AO25" i="25"/>
  <c r="AO20" i="25"/>
  <c r="AN20" i="25"/>
  <c r="AJ35" i="25"/>
  <c r="AG17" i="25"/>
  <c r="AG37" i="25" s="1"/>
  <c r="O38" i="25"/>
  <c r="O35" i="25"/>
  <c r="AJ38" i="25"/>
  <c r="AJ37" i="25"/>
  <c r="AJ36" i="25"/>
  <c r="BM98" i="2"/>
  <c r="AK107" i="2"/>
  <c r="AJ106" i="2"/>
  <c r="AL108" i="2"/>
  <c r="AJ35" i="2"/>
  <c r="AK37" i="2"/>
  <c r="O37" i="2"/>
  <c r="AJ36" i="2"/>
  <c r="BG15" i="2"/>
  <c r="AJ38" i="2"/>
  <c r="BM38" i="3"/>
  <c r="BE15" i="3"/>
  <c r="BD85" i="4"/>
  <c r="BM41" i="4"/>
  <c r="AD71" i="5"/>
  <c r="BM33" i="5"/>
  <c r="BM108" i="6"/>
  <c r="O107" i="6"/>
  <c r="AM107" i="6"/>
  <c r="AG86" i="6"/>
  <c r="AL35" i="6"/>
  <c r="AD35" i="6"/>
  <c r="AK37" i="6"/>
  <c r="O37" i="6"/>
  <c r="AJ36" i="6"/>
  <c r="AR9" i="6"/>
  <c r="O213" i="7"/>
  <c r="O140" i="7"/>
  <c r="AN103" i="7"/>
  <c r="AO103" i="7"/>
  <c r="AN89" i="7"/>
  <c r="AO89" i="7"/>
  <c r="BM33" i="7"/>
  <c r="AD177" i="8"/>
  <c r="O108" i="8"/>
  <c r="BM107" i="8"/>
  <c r="O107" i="8"/>
  <c r="BM44" i="8"/>
  <c r="BM41" i="8"/>
  <c r="BM26" i="8"/>
  <c r="AG9" i="8"/>
  <c r="O106" i="9"/>
  <c r="AK108" i="9"/>
  <c r="BF15" i="9"/>
  <c r="AM38" i="9"/>
  <c r="AG11" i="9"/>
  <c r="BG15" i="9"/>
  <c r="BA9" i="9"/>
  <c r="O213" i="10"/>
  <c r="O143" i="10"/>
  <c r="O141" i="10"/>
  <c r="BM97" i="10"/>
  <c r="AM106" i="10"/>
  <c r="AG106" i="10"/>
  <c r="AK36" i="10"/>
  <c r="AL35" i="10"/>
  <c r="AK35" i="10"/>
  <c r="O35" i="10"/>
  <c r="AJ36" i="10"/>
  <c r="AM37" i="10"/>
  <c r="AG16" i="10"/>
  <c r="AG38" i="10" s="1"/>
  <c r="BA9" i="10"/>
  <c r="O176" i="11"/>
  <c r="O142" i="11"/>
  <c r="O108" i="11"/>
  <c r="AG107" i="11"/>
  <c r="O142" i="12"/>
  <c r="O107" i="12"/>
  <c r="BG85" i="12"/>
  <c r="BM44" i="12"/>
  <c r="BM41" i="12"/>
  <c r="BM28" i="12"/>
  <c r="AG9" i="12"/>
  <c r="AD141" i="13"/>
  <c r="AO88" i="13"/>
  <c r="AN88" i="13"/>
  <c r="AK106" i="13"/>
  <c r="AO84" i="13"/>
  <c r="AN84" i="13"/>
  <c r="AK108" i="13"/>
  <c r="BK83" i="13"/>
  <c r="O37" i="13"/>
  <c r="AN33" i="13"/>
  <c r="AO33" i="13"/>
  <c r="AN23" i="13"/>
  <c r="AO23" i="13"/>
  <c r="AN21" i="13"/>
  <c r="AO21" i="13"/>
  <c r="AL35" i="13"/>
  <c r="AD35" i="13"/>
  <c r="AK36" i="13"/>
  <c r="O36" i="13"/>
  <c r="AD212" i="14"/>
  <c r="AI80" i="14"/>
  <c r="O213" i="14"/>
  <c r="O175" i="14"/>
  <c r="O105" i="14"/>
  <c r="AO101" i="14"/>
  <c r="AN101" i="14"/>
  <c r="AN95" i="14"/>
  <c r="AO95" i="14"/>
  <c r="AO91" i="14"/>
  <c r="AN91" i="14"/>
  <c r="AN87" i="14"/>
  <c r="AG105" i="14"/>
  <c r="AD106" i="14"/>
  <c r="BA81" i="14"/>
  <c r="BM44" i="14"/>
  <c r="BM41" i="14"/>
  <c r="AG36" i="14"/>
  <c r="AO33" i="14"/>
  <c r="AN33" i="14"/>
  <c r="AN32" i="14"/>
  <c r="AO32" i="14"/>
  <c r="AD35" i="14"/>
  <c r="AD37" i="14"/>
  <c r="O36" i="14"/>
  <c r="AO11" i="14"/>
  <c r="AN11" i="14"/>
  <c r="AS8" i="14"/>
  <c r="AR9" i="14"/>
  <c r="AD140" i="15"/>
  <c r="AM106" i="15"/>
  <c r="AH10" i="15"/>
  <c r="AO10" i="15" s="1"/>
  <c r="O108" i="15"/>
  <c r="BA83" i="15"/>
  <c r="BA80" i="15"/>
  <c r="AO102" i="15"/>
  <c r="AN102" i="15"/>
  <c r="AO100" i="15"/>
  <c r="AN100" i="15"/>
  <c r="AO98" i="15"/>
  <c r="AN98" i="15"/>
  <c r="AO96" i="15"/>
  <c r="AN96" i="15"/>
  <c r="AO94" i="15"/>
  <c r="AN94" i="15"/>
  <c r="AO92" i="15"/>
  <c r="AN92" i="15"/>
  <c r="AO90" i="15"/>
  <c r="AN90" i="15"/>
  <c r="AO86" i="15"/>
  <c r="AN86" i="15"/>
  <c r="AO84" i="15"/>
  <c r="AN84" i="15"/>
  <c r="AO82" i="15"/>
  <c r="AN82" i="15"/>
  <c r="AO80" i="15"/>
  <c r="AN80" i="15"/>
  <c r="BM37" i="15"/>
  <c r="BM36" i="15"/>
  <c r="BM29" i="15"/>
  <c r="AJ36" i="15"/>
  <c r="AD212" i="16"/>
  <c r="AO92" i="16"/>
  <c r="AN92" i="16"/>
  <c r="AK107" i="16"/>
  <c r="AO85" i="16"/>
  <c r="AN85" i="16"/>
  <c r="BA81" i="16"/>
  <c r="AD72" i="16"/>
  <c r="AD71" i="16"/>
  <c r="AO27" i="16"/>
  <c r="AN27" i="16"/>
  <c r="AK37" i="16"/>
  <c r="AN14" i="16"/>
  <c r="AO14" i="16"/>
  <c r="AM38" i="16"/>
  <c r="AD211" i="17"/>
  <c r="AD213" i="17"/>
  <c r="AO99" i="17"/>
  <c r="AN99" i="17"/>
  <c r="BL83" i="17"/>
  <c r="AO101" i="17"/>
  <c r="AN101" i="17"/>
  <c r="AN93" i="17"/>
  <c r="AO93" i="17"/>
  <c r="AO85" i="17"/>
  <c r="AN85" i="17"/>
  <c r="AO81" i="17"/>
  <c r="AN81" i="17"/>
  <c r="AO32" i="17"/>
  <c r="AN32" i="17"/>
  <c r="AN31" i="17"/>
  <c r="AO31" i="17"/>
  <c r="AO30" i="17"/>
  <c r="AN30" i="17"/>
  <c r="AN25" i="17"/>
  <c r="AO25" i="17"/>
  <c r="AN23" i="17"/>
  <c r="AO23" i="17"/>
  <c r="AO22" i="17"/>
  <c r="AN22" i="17"/>
  <c r="O37" i="17"/>
  <c r="AG17" i="17"/>
  <c r="O36" i="17"/>
  <c r="AO14" i="17"/>
  <c r="AN14" i="17"/>
  <c r="AN13" i="17"/>
  <c r="AO13" i="17"/>
  <c r="AO12" i="17"/>
  <c r="AN12" i="17"/>
  <c r="AN11" i="17"/>
  <c r="AO11" i="17"/>
  <c r="BM104" i="18"/>
  <c r="AD108" i="18"/>
  <c r="AO97" i="18"/>
  <c r="AN97" i="18"/>
  <c r="AO93" i="18"/>
  <c r="AN93" i="18"/>
  <c r="AO27" i="18"/>
  <c r="AN27" i="18"/>
  <c r="AD35" i="18"/>
  <c r="AO11" i="18"/>
  <c r="AN11" i="18"/>
  <c r="AL38" i="18"/>
  <c r="AN10" i="18"/>
  <c r="AO10" i="18"/>
  <c r="AD212" i="19"/>
  <c r="AD211" i="19"/>
  <c r="AJ107" i="19"/>
  <c r="BM98" i="19"/>
  <c r="AM105" i="19"/>
  <c r="AN90" i="19"/>
  <c r="AO90" i="19"/>
  <c r="AO84" i="19"/>
  <c r="AN84" i="19"/>
  <c r="BL83" i="19"/>
  <c r="BK81" i="19"/>
  <c r="BM38" i="19"/>
  <c r="AN31" i="19"/>
  <c r="AO31" i="19"/>
  <c r="AO30" i="19"/>
  <c r="AN30" i="19"/>
  <c r="AN27" i="19"/>
  <c r="AO27" i="19"/>
  <c r="AO26" i="19"/>
  <c r="AN26" i="19"/>
  <c r="AN25" i="19"/>
  <c r="AO25" i="19"/>
  <c r="AO20" i="19"/>
  <c r="AN20" i="19"/>
  <c r="AO18" i="19"/>
  <c r="AN18" i="19"/>
  <c r="AL35" i="19"/>
  <c r="AN17" i="19"/>
  <c r="AO17" i="19"/>
  <c r="AO35" i="19" s="1"/>
  <c r="AD72" i="20"/>
  <c r="BK82" i="20"/>
  <c r="BL81" i="20"/>
  <c r="AO100" i="20"/>
  <c r="AN100" i="20"/>
  <c r="AO84" i="20"/>
  <c r="AN84" i="20"/>
  <c r="AO27" i="20"/>
  <c r="AN27" i="20"/>
  <c r="AD175" i="21"/>
  <c r="AD177" i="21"/>
  <c r="AD178" i="21"/>
  <c r="AJ107" i="21"/>
  <c r="BK84" i="21"/>
  <c r="AD72" i="21"/>
  <c r="AN25" i="21"/>
  <c r="AO25" i="21"/>
  <c r="AN23" i="21"/>
  <c r="AO23" i="21"/>
  <c r="AO22" i="21"/>
  <c r="AN22" i="21"/>
  <c r="AD37" i="21"/>
  <c r="AK38" i="21"/>
  <c r="AN13" i="21"/>
  <c r="AO13" i="21"/>
  <c r="AJ38" i="21"/>
  <c r="AG9" i="21"/>
  <c r="O143" i="22"/>
  <c r="AD108" i="22"/>
  <c r="AK105" i="22"/>
  <c r="AJ107" i="22"/>
  <c r="AJ106" i="22"/>
  <c r="AO85" i="22"/>
  <c r="AN85" i="22"/>
  <c r="BL84" i="22"/>
  <c r="AN26" i="22"/>
  <c r="AO26" i="22"/>
  <c r="AG20" i="22"/>
  <c r="O35" i="22"/>
  <c r="AJ36" i="22"/>
  <c r="AM35" i="22"/>
  <c r="AN18" i="22"/>
  <c r="AO18" i="22"/>
  <c r="AL37" i="22"/>
  <c r="AO17" i="22"/>
  <c r="AN17" i="22"/>
  <c r="AJ37" i="22"/>
  <c r="AO15" i="22"/>
  <c r="AN15" i="22"/>
  <c r="AN14" i="22"/>
  <c r="AO14" i="22"/>
  <c r="AD38" i="22"/>
  <c r="AM38" i="22"/>
  <c r="AN10" i="22"/>
  <c r="AO10" i="22"/>
  <c r="AG38" i="22"/>
  <c r="AN29" i="23"/>
  <c r="AO29" i="23"/>
  <c r="AO26" i="23"/>
  <c r="AN26" i="23"/>
  <c r="AO20" i="23"/>
  <c r="AN20" i="23"/>
  <c r="AJ37" i="23"/>
  <c r="AO18" i="23"/>
  <c r="AN18" i="23"/>
  <c r="AL36" i="23"/>
  <c r="AO17" i="23"/>
  <c r="AG35" i="23"/>
  <c r="AO14" i="23"/>
  <c r="AN14" i="23"/>
  <c r="AJ108" i="24"/>
  <c r="BK83" i="24"/>
  <c r="BL81" i="24"/>
  <c r="AO102" i="24"/>
  <c r="AN102" i="24"/>
  <c r="AO100" i="24"/>
  <c r="AN100" i="24"/>
  <c r="AN98" i="24"/>
  <c r="AO98" i="24"/>
  <c r="AO96" i="24"/>
  <c r="AN96" i="24"/>
  <c r="AO94" i="24"/>
  <c r="AN94" i="24"/>
  <c r="AO92" i="24"/>
  <c r="AN92" i="24"/>
  <c r="AN90" i="24"/>
  <c r="AO90" i="24"/>
  <c r="AO88" i="24"/>
  <c r="AN88" i="24"/>
  <c r="O71" i="24"/>
  <c r="AG86" i="24"/>
  <c r="AO84" i="24"/>
  <c r="AN84" i="24"/>
  <c r="AN82" i="24"/>
  <c r="AO82" i="24"/>
  <c r="O73" i="24"/>
  <c r="AG80" i="24"/>
  <c r="BM32" i="24"/>
  <c r="AO29" i="24"/>
  <c r="AN29" i="24"/>
  <c r="AO23" i="24"/>
  <c r="AN23" i="24"/>
  <c r="AO21" i="24"/>
  <c r="AN21" i="24"/>
  <c r="AN20" i="24"/>
  <c r="AO20" i="24"/>
  <c r="AO11" i="24"/>
  <c r="AN11" i="24"/>
  <c r="AD212" i="25"/>
  <c r="AI11" i="25"/>
  <c r="AO11" i="25" s="1"/>
  <c r="O178" i="25"/>
  <c r="AK108" i="25"/>
  <c r="BL81" i="25"/>
  <c r="AO32" i="25"/>
  <c r="AN32" i="25"/>
  <c r="AO26" i="25"/>
  <c r="AN26" i="25"/>
  <c r="AM35" i="25"/>
  <c r="AM37" i="25"/>
  <c r="AM36" i="25"/>
  <c r="AN19" i="25"/>
  <c r="AO19" i="25"/>
  <c r="AL36" i="25"/>
  <c r="AD36" i="25"/>
  <c r="AK38" i="25"/>
  <c r="AK35" i="25"/>
  <c r="AK105" i="16"/>
  <c r="AO81" i="16"/>
  <c r="AN81" i="16"/>
  <c r="AN101" i="16"/>
  <c r="AO101" i="16"/>
  <c r="AO99" i="16"/>
  <c r="AN99" i="16"/>
  <c r="AN95" i="16"/>
  <c r="AO95" i="16"/>
  <c r="AO93" i="16"/>
  <c r="AN93" i="16"/>
  <c r="AO91" i="16"/>
  <c r="AN91" i="16"/>
  <c r="AN83" i="16"/>
  <c r="AO83" i="16"/>
  <c r="BM34" i="16"/>
  <c r="AO33" i="16"/>
  <c r="AN33" i="16"/>
  <c r="AO31" i="16"/>
  <c r="AN31" i="16"/>
  <c r="AN28" i="16"/>
  <c r="AO28" i="16"/>
  <c r="AN26" i="16"/>
  <c r="AO26" i="16"/>
  <c r="AN22" i="16"/>
  <c r="AO22" i="16"/>
  <c r="AN18" i="16"/>
  <c r="AO18" i="16"/>
  <c r="BD15" i="16"/>
  <c r="AD105" i="17"/>
  <c r="AL107" i="17"/>
  <c r="AO80" i="17"/>
  <c r="AN80" i="17"/>
  <c r="BA82" i="17"/>
  <c r="BA81" i="17"/>
  <c r="BK84" i="17"/>
  <c r="AN103" i="17"/>
  <c r="AO103" i="17"/>
  <c r="AO97" i="17"/>
  <c r="AN97" i="17"/>
  <c r="AN95" i="17"/>
  <c r="AO95" i="17"/>
  <c r="AO91" i="17"/>
  <c r="AN91" i="17"/>
  <c r="AO89" i="17"/>
  <c r="AN89" i="17"/>
  <c r="AO83" i="17"/>
  <c r="AN83" i="17"/>
  <c r="BM32" i="17"/>
  <c r="AN29" i="17"/>
  <c r="AO29" i="17"/>
  <c r="AN27" i="17"/>
  <c r="AO27" i="17"/>
  <c r="AO24" i="17"/>
  <c r="AN24" i="17"/>
  <c r="AO20" i="17"/>
  <c r="AN20" i="17"/>
  <c r="AO16" i="17"/>
  <c r="AN16" i="17"/>
  <c r="AN15" i="17"/>
  <c r="AO15" i="17"/>
  <c r="BE15" i="17"/>
  <c r="BF15" i="17"/>
  <c r="AM38" i="17"/>
  <c r="AG38" i="17"/>
  <c r="AN10" i="17"/>
  <c r="AO10" i="17"/>
  <c r="AO95" i="18"/>
  <c r="AN95" i="18"/>
  <c r="AO91" i="18"/>
  <c r="AN91" i="18"/>
  <c r="AO83" i="18"/>
  <c r="AN83" i="18"/>
  <c r="BF85" i="18"/>
  <c r="AO81" i="18"/>
  <c r="AN81" i="18"/>
  <c r="BA83" i="18"/>
  <c r="BM31" i="18"/>
  <c r="AN30" i="18"/>
  <c r="AO30" i="18"/>
  <c r="AN28" i="18"/>
  <c r="AO28" i="18"/>
  <c r="AN26" i="18"/>
  <c r="AO26" i="18"/>
  <c r="AN22" i="18"/>
  <c r="AO22" i="18"/>
  <c r="AN18" i="18"/>
  <c r="AO18" i="18"/>
  <c r="AD176" i="19"/>
  <c r="AD178" i="19"/>
  <c r="BM103" i="19"/>
  <c r="AO100" i="19"/>
  <c r="AN100" i="19"/>
  <c r="AO80" i="19"/>
  <c r="AN80" i="19"/>
  <c r="BL82" i="19"/>
  <c r="AD71" i="19"/>
  <c r="AO32" i="19"/>
  <c r="AN32" i="19"/>
  <c r="AN29" i="19"/>
  <c r="AO29" i="19"/>
  <c r="AN23" i="19"/>
  <c r="AO23" i="19"/>
  <c r="AN19" i="19"/>
  <c r="AO19" i="19"/>
  <c r="AN15" i="19"/>
  <c r="AO15" i="19"/>
  <c r="BF15" i="19"/>
  <c r="AO10" i="19"/>
  <c r="AN10" i="19"/>
  <c r="AO103" i="20"/>
  <c r="AN103" i="20"/>
  <c r="AO96" i="20"/>
  <c r="AN96" i="20"/>
  <c r="AO93" i="20"/>
  <c r="AN93" i="20"/>
  <c r="AO86" i="20"/>
  <c r="AO102" i="20"/>
  <c r="AN102" i="20"/>
  <c r="AO94" i="20"/>
  <c r="AN94" i="20"/>
  <c r="AO92" i="20"/>
  <c r="AN92" i="20"/>
  <c r="AO88" i="20"/>
  <c r="AN88" i="20"/>
  <c r="AN82" i="20"/>
  <c r="AO82" i="20"/>
  <c r="AO80" i="20"/>
  <c r="AN80" i="20"/>
  <c r="AO33" i="20"/>
  <c r="AN33" i="20"/>
  <c r="AO31" i="20"/>
  <c r="AN31" i="20"/>
  <c r="BM29" i="20"/>
  <c r="AD35" i="20"/>
  <c r="AN26" i="20"/>
  <c r="AO26" i="20"/>
  <c r="AN22" i="20"/>
  <c r="AO22" i="20"/>
  <c r="AJ35" i="20"/>
  <c r="AM36" i="20"/>
  <c r="AG37" i="20"/>
  <c r="AN17" i="20"/>
  <c r="AO15" i="20"/>
  <c r="AN15" i="20"/>
  <c r="AO10" i="20"/>
  <c r="AN10" i="20"/>
  <c r="BM101" i="21"/>
  <c r="AO93" i="21"/>
  <c r="AN93" i="21"/>
  <c r="AO88" i="21"/>
  <c r="AN88" i="21"/>
  <c r="AO84" i="21"/>
  <c r="AN84" i="21"/>
  <c r="AN82" i="21"/>
  <c r="AO82" i="21"/>
  <c r="BA82" i="21"/>
  <c r="O71" i="21"/>
  <c r="O70" i="21"/>
  <c r="BM34" i="21"/>
  <c r="AM37" i="21"/>
  <c r="AN33" i="21"/>
  <c r="AO33" i="21"/>
  <c r="AN31" i="21"/>
  <c r="AO31" i="21"/>
  <c r="AO30" i="21"/>
  <c r="AN30" i="21"/>
  <c r="AO24" i="21"/>
  <c r="AN24" i="21"/>
  <c r="AN19" i="21"/>
  <c r="AO19" i="21"/>
  <c r="BM109" i="22"/>
  <c r="AO103" i="22"/>
  <c r="AN103" i="22"/>
  <c r="AO101" i="22"/>
  <c r="AN101" i="22"/>
  <c r="AO83" i="22"/>
  <c r="AN83" i="22"/>
  <c r="BM34" i="22"/>
  <c r="AO33" i="22"/>
  <c r="AN33" i="22"/>
  <c r="AO31" i="22"/>
  <c r="AN31" i="22"/>
  <c r="AN30" i="22"/>
  <c r="AO30" i="22"/>
  <c r="AN24" i="22"/>
  <c r="AO24" i="22"/>
  <c r="AO19" i="22"/>
  <c r="AN19" i="22"/>
  <c r="AD213" i="23"/>
  <c r="AO103" i="23"/>
  <c r="AN103" i="23"/>
  <c r="AO101" i="23"/>
  <c r="AN101" i="23"/>
  <c r="AO97" i="23"/>
  <c r="AN97" i="23"/>
  <c r="AO95" i="23"/>
  <c r="AN95" i="23"/>
  <c r="AM105" i="23"/>
  <c r="AL107" i="23"/>
  <c r="AJ108" i="23"/>
  <c r="AN33" i="23"/>
  <c r="AO33" i="23"/>
  <c r="AN31" i="23"/>
  <c r="AO31" i="23"/>
  <c r="AO30" i="23"/>
  <c r="AN30" i="23"/>
  <c r="AO28" i="23"/>
  <c r="AN28" i="23"/>
  <c r="AO24" i="23"/>
  <c r="AN24" i="23"/>
  <c r="AN19" i="23"/>
  <c r="AO19" i="23"/>
  <c r="BM108" i="24"/>
  <c r="AO97" i="24"/>
  <c r="AN97" i="24"/>
  <c r="AO91" i="24"/>
  <c r="AN91" i="24"/>
  <c r="AK106" i="24"/>
  <c r="AO81" i="24"/>
  <c r="AN81" i="24"/>
  <c r="AK108" i="24"/>
  <c r="AO31" i="24"/>
  <c r="AN31" i="24"/>
  <c r="AN28" i="24"/>
  <c r="AO28" i="24"/>
  <c r="AN26" i="24"/>
  <c r="AO26" i="24"/>
  <c r="AN22" i="24"/>
  <c r="AO22" i="24"/>
  <c r="AN18" i="24"/>
  <c r="AO18" i="24"/>
  <c r="AL35" i="24"/>
  <c r="AD35" i="24"/>
  <c r="AK37" i="24"/>
  <c r="O37" i="24"/>
  <c r="BD15" i="24"/>
  <c r="AK38" i="24"/>
  <c r="O38" i="24"/>
  <c r="AO103" i="25"/>
  <c r="AN103" i="25"/>
  <c r="AO101" i="25"/>
  <c r="AN101" i="25"/>
  <c r="O37" i="25"/>
  <c r="BM34" i="25"/>
  <c r="AN103" i="16"/>
  <c r="AO103" i="16"/>
  <c r="AJ106" i="16"/>
  <c r="AO80" i="16"/>
  <c r="AN80" i="16"/>
  <c r="AR79" i="16"/>
  <c r="BM38" i="16"/>
  <c r="O213" i="17"/>
  <c r="BM113" i="17"/>
  <c r="AO100" i="17"/>
  <c r="AN100" i="17"/>
  <c r="BD85" i="17"/>
  <c r="BM38" i="17"/>
  <c r="BM26" i="17"/>
  <c r="AJ35" i="17"/>
  <c r="AM36" i="17"/>
  <c r="O142" i="18"/>
  <c r="AO103" i="18"/>
  <c r="AN103" i="18"/>
  <c r="AM107" i="18"/>
  <c r="AO101" i="18"/>
  <c r="AN101" i="18"/>
  <c r="AL106" i="18"/>
  <c r="AD106" i="18"/>
  <c r="AO87" i="18"/>
  <c r="AN87" i="18"/>
  <c r="AO85" i="18"/>
  <c r="AN85" i="18"/>
  <c r="O72" i="18"/>
  <c r="O70" i="18"/>
  <c r="O36" i="18"/>
  <c r="BM27" i="18"/>
  <c r="O211" i="19"/>
  <c r="O142" i="19"/>
  <c r="AD141" i="19"/>
  <c r="AD143" i="19"/>
  <c r="AL106" i="19"/>
  <c r="BM104" i="19"/>
  <c r="AN98" i="19"/>
  <c r="AO98" i="19"/>
  <c r="AO96" i="19"/>
  <c r="AN96" i="19"/>
  <c r="AO92" i="19"/>
  <c r="AO88" i="19"/>
  <c r="AN88" i="19"/>
  <c r="AK107" i="19"/>
  <c r="AK108" i="19"/>
  <c r="AD108" i="19"/>
  <c r="BL84" i="19"/>
  <c r="AN82" i="19"/>
  <c r="AO82" i="19"/>
  <c r="BM32" i="19"/>
  <c r="AM37" i="19"/>
  <c r="O212" i="20"/>
  <c r="O210" i="20"/>
  <c r="AN98" i="20"/>
  <c r="AO98" i="20"/>
  <c r="AD106" i="20"/>
  <c r="AJ108" i="20"/>
  <c r="BM36" i="20"/>
  <c r="BE15" i="20"/>
  <c r="BM109" i="21"/>
  <c r="AO103" i="21"/>
  <c r="AN103" i="21"/>
  <c r="AO101" i="21"/>
  <c r="AN101" i="21"/>
  <c r="AO100" i="21"/>
  <c r="AN100" i="21"/>
  <c r="AN98" i="21"/>
  <c r="AO98" i="21"/>
  <c r="AO94" i="21"/>
  <c r="AN94" i="21"/>
  <c r="AO89" i="21"/>
  <c r="AN89" i="21"/>
  <c r="AO80" i="21"/>
  <c r="AN80" i="21"/>
  <c r="BM44" i="21"/>
  <c r="BM41" i="21"/>
  <c r="AD176" i="22"/>
  <c r="AO99" i="22"/>
  <c r="AN99" i="22"/>
  <c r="AO97" i="22"/>
  <c r="AN97" i="22"/>
  <c r="AO93" i="22"/>
  <c r="AN93" i="22"/>
  <c r="AO89" i="22"/>
  <c r="AN89" i="22"/>
  <c r="BM83" i="22"/>
  <c r="BA81" i="22"/>
  <c r="O70" i="22"/>
  <c r="BM32" i="22"/>
  <c r="BB82" i="23"/>
  <c r="O143" i="23"/>
  <c r="BM96" i="23"/>
  <c r="AO93" i="23"/>
  <c r="AN93" i="23"/>
  <c r="AO99" i="23"/>
  <c r="AN99" i="23"/>
  <c r="O70" i="23"/>
  <c r="AO83" i="23"/>
  <c r="AN83" i="23"/>
  <c r="AO81" i="23"/>
  <c r="AN81" i="23"/>
  <c r="AK35" i="23"/>
  <c r="AD141" i="24"/>
  <c r="O107" i="24"/>
  <c r="AO101" i="24"/>
  <c r="AN101" i="24"/>
  <c r="AO99" i="24"/>
  <c r="AN99" i="24"/>
  <c r="AO89" i="24"/>
  <c r="AN89" i="24"/>
  <c r="O70" i="24"/>
  <c r="AO85" i="24"/>
  <c r="AN85" i="24"/>
  <c r="O36" i="24"/>
  <c r="AG9" i="24"/>
  <c r="O213" i="25"/>
  <c r="AO99" i="25"/>
  <c r="AN99" i="25"/>
  <c r="AO97" i="25"/>
  <c r="AN97" i="25"/>
  <c r="AO94" i="25"/>
  <c r="AN94" i="25"/>
  <c r="AN90" i="25"/>
  <c r="AO90" i="25"/>
  <c r="AO86" i="25"/>
  <c r="AN86" i="25"/>
  <c r="AO85" i="25"/>
  <c r="AN85" i="25"/>
  <c r="AN82" i="25"/>
  <c r="AO82" i="25"/>
  <c r="BE85" i="25"/>
  <c r="AO80" i="25"/>
  <c r="AN80" i="25"/>
  <c r="AR44" i="25"/>
  <c r="BG15" i="25"/>
  <c r="BF15" i="13"/>
  <c r="AN99" i="14"/>
  <c r="AO99" i="14"/>
  <c r="AO97" i="14"/>
  <c r="AN97" i="14"/>
  <c r="AO93" i="14"/>
  <c r="AN93" i="14"/>
  <c r="AN85" i="14"/>
  <c r="AO85" i="14"/>
  <c r="AO81" i="14"/>
  <c r="AN81" i="14"/>
  <c r="BM27" i="14"/>
  <c r="AM107" i="16"/>
  <c r="AO98" i="16"/>
  <c r="AN98" i="16"/>
  <c r="AO94" i="16"/>
  <c r="AN94" i="16"/>
  <c r="AO82" i="16"/>
  <c r="AN82" i="16"/>
  <c r="AG79" i="16"/>
  <c r="AO100" i="16"/>
  <c r="AN100" i="16"/>
  <c r="AO96" i="16"/>
  <c r="AN96" i="16"/>
  <c r="AO90" i="16"/>
  <c r="AN90" i="16"/>
  <c r="AO88" i="16"/>
  <c r="AN88" i="16"/>
  <c r="AO84" i="16"/>
  <c r="AN84" i="16"/>
  <c r="O37" i="16"/>
  <c r="AK35" i="16"/>
  <c r="O35" i="16"/>
  <c r="AD142" i="17"/>
  <c r="AD143" i="17"/>
  <c r="BM96" i="17"/>
  <c r="AO88" i="17"/>
  <c r="AN88" i="17"/>
  <c r="AJ108" i="17"/>
  <c r="BL82" i="17"/>
  <c r="AO102" i="17"/>
  <c r="AN102" i="17"/>
  <c r="AO98" i="17"/>
  <c r="AN98" i="17"/>
  <c r="AO96" i="17"/>
  <c r="AN96" i="17"/>
  <c r="AO94" i="17"/>
  <c r="AN94" i="17"/>
  <c r="AO92" i="17"/>
  <c r="AN92" i="17"/>
  <c r="AO90" i="17"/>
  <c r="AN90" i="17"/>
  <c r="AO84" i="17"/>
  <c r="AN84" i="17"/>
  <c r="AO82" i="17"/>
  <c r="AN82" i="17"/>
  <c r="AG37" i="17"/>
  <c r="BM36" i="17"/>
  <c r="BD15" i="17"/>
  <c r="O212" i="18"/>
  <c r="O177" i="18"/>
  <c r="AG99" i="18"/>
  <c r="BA81" i="18"/>
  <c r="BM44" i="18"/>
  <c r="BM41" i="18"/>
  <c r="BE15" i="18"/>
  <c r="O176" i="19"/>
  <c r="O143" i="19"/>
  <c r="BM108" i="19"/>
  <c r="BD85" i="19"/>
  <c r="BG15" i="19"/>
  <c r="BD15" i="19"/>
  <c r="AK38" i="19"/>
  <c r="O38" i="19"/>
  <c r="BM109" i="20"/>
  <c r="AO99" i="20"/>
  <c r="AN99" i="20"/>
  <c r="AO97" i="20"/>
  <c r="AN97" i="20"/>
  <c r="AO91" i="20"/>
  <c r="AN91" i="20"/>
  <c r="AO89" i="20"/>
  <c r="AN89" i="20"/>
  <c r="AO85" i="20"/>
  <c r="AN85" i="20"/>
  <c r="AO83" i="20"/>
  <c r="AN83" i="20"/>
  <c r="AO81" i="20"/>
  <c r="AN81" i="20"/>
  <c r="O178" i="21"/>
  <c r="AO96" i="21"/>
  <c r="AN96" i="21"/>
  <c r="AN90" i="21"/>
  <c r="AO90" i="21"/>
  <c r="AO86" i="21"/>
  <c r="AN86" i="21"/>
  <c r="BM42" i="21"/>
  <c r="AR9" i="21"/>
  <c r="AD212" i="22"/>
  <c r="AD211" i="22"/>
  <c r="O105" i="22"/>
  <c r="BM98" i="22"/>
  <c r="BM44" i="22"/>
  <c r="BM41" i="22"/>
  <c r="BM26" i="22"/>
  <c r="AR9" i="22"/>
  <c r="O213" i="23"/>
  <c r="O211" i="23"/>
  <c r="O178" i="23"/>
  <c r="AJ106" i="23"/>
  <c r="BM44" i="23"/>
  <c r="BM41" i="23"/>
  <c r="AD212" i="24"/>
  <c r="AD177" i="24"/>
  <c r="BM114" i="24"/>
  <c r="AO103" i="24"/>
  <c r="AN103" i="24"/>
  <c r="AO95" i="24"/>
  <c r="AN95" i="24"/>
  <c r="AM107" i="24"/>
  <c r="AM108" i="24"/>
  <c r="BA82" i="24"/>
  <c r="BK84" i="24"/>
  <c r="BL82" i="24"/>
  <c r="BM44" i="24"/>
  <c r="BM41" i="24"/>
  <c r="BM39" i="24"/>
  <c r="AM36" i="24"/>
  <c r="AG16" i="24"/>
  <c r="AM38" i="24"/>
  <c r="AG10" i="24"/>
  <c r="AO102" i="25"/>
  <c r="AN102" i="25"/>
  <c r="BM96" i="25"/>
  <c r="AM106" i="25"/>
  <c r="AG106" i="25"/>
  <c r="AO95" i="25"/>
  <c r="AN95" i="25"/>
  <c r="AO91" i="25"/>
  <c r="AN91" i="25"/>
  <c r="AJ105" i="25"/>
  <c r="AO87" i="25"/>
  <c r="AN87" i="25"/>
  <c r="BM84" i="25"/>
  <c r="AO83" i="25"/>
  <c r="AN83" i="25"/>
  <c r="AO22" i="25"/>
  <c r="AN22" i="25"/>
  <c r="AO18" i="25"/>
  <c r="AN18" i="25"/>
  <c r="AO14" i="25"/>
  <c r="AN14" i="25"/>
  <c r="AN13" i="25"/>
  <c r="AO13" i="25"/>
  <c r="AO12" i="25"/>
  <c r="AN12" i="25"/>
  <c r="AN11" i="25"/>
  <c r="AU78" i="25"/>
  <c r="AT79" i="25"/>
  <c r="BM104" i="25"/>
  <c r="AM107" i="25"/>
  <c r="AK107" i="25"/>
  <c r="AG107" i="25"/>
  <c r="AL106" i="25"/>
  <c r="AJ106" i="25"/>
  <c r="AD106" i="25"/>
  <c r="BF85" i="25"/>
  <c r="BD85" i="25"/>
  <c r="AD71" i="25"/>
  <c r="BM37" i="25"/>
  <c r="O211" i="25"/>
  <c r="O176" i="25"/>
  <c r="O142" i="25"/>
  <c r="O108" i="25"/>
  <c r="BM103" i="25"/>
  <c r="BM98" i="25"/>
  <c r="AM105" i="25"/>
  <c r="AK105" i="25"/>
  <c r="AG105" i="25"/>
  <c r="BB79" i="25"/>
  <c r="AR79" i="25"/>
  <c r="BA82" i="25"/>
  <c r="BA81" i="25"/>
  <c r="BA85" i="25" s="1"/>
  <c r="BA80" i="25"/>
  <c r="BM38" i="25"/>
  <c r="BM36" i="25"/>
  <c r="BM29" i="25"/>
  <c r="BM81" i="24"/>
  <c r="O211" i="24"/>
  <c r="O176" i="24"/>
  <c r="O143" i="24"/>
  <c r="O141" i="24"/>
  <c r="O140" i="24"/>
  <c r="AD140" i="24"/>
  <c r="BM109" i="24"/>
  <c r="O108" i="24"/>
  <c r="O106" i="24"/>
  <c r="BM103" i="24"/>
  <c r="AL107" i="24"/>
  <c r="AJ107" i="24"/>
  <c r="AD107" i="24"/>
  <c r="AG87" i="24"/>
  <c r="BD85" i="24"/>
  <c r="O72" i="24"/>
  <c r="AD71" i="24"/>
  <c r="AR44" i="24"/>
  <c r="BM37" i="24"/>
  <c r="BG15" i="24"/>
  <c r="BE15" i="24"/>
  <c r="AR9" i="24"/>
  <c r="BM113" i="24"/>
  <c r="BM99" i="24"/>
  <c r="AL106" i="24"/>
  <c r="AJ106" i="24"/>
  <c r="AD106" i="24"/>
  <c r="AM105" i="24"/>
  <c r="AK105" i="24"/>
  <c r="AG105" i="24"/>
  <c r="BM83" i="24"/>
  <c r="BA83" i="24"/>
  <c r="BA85" i="24" s="1"/>
  <c r="BM38" i="24"/>
  <c r="AG105" i="23"/>
  <c r="O175" i="23"/>
  <c r="BM104" i="23"/>
  <c r="AD106" i="23"/>
  <c r="BA13" i="23"/>
  <c r="BM34" i="23"/>
  <c r="BM28" i="23"/>
  <c r="AD35" i="23"/>
  <c r="BJ119" i="23"/>
  <c r="BM113" i="23"/>
  <c r="BM109" i="23"/>
  <c r="BM103" i="23"/>
  <c r="BM101" i="23"/>
  <c r="AJ107" i="23"/>
  <c r="AL106" i="23"/>
  <c r="AK105" i="23"/>
  <c r="AG86" i="23"/>
  <c r="BF85" i="23"/>
  <c r="AG80" i="23"/>
  <c r="BL84" i="23"/>
  <c r="O72" i="23"/>
  <c r="AR44" i="23"/>
  <c r="BA10" i="23"/>
  <c r="BM33" i="23"/>
  <c r="BM97" i="22"/>
  <c r="AL105" i="22"/>
  <c r="AJ105" i="22"/>
  <c r="AD105" i="22"/>
  <c r="BM81" i="22"/>
  <c r="BA80" i="22"/>
  <c r="BK84" i="22"/>
  <c r="BM37" i="22"/>
  <c r="BM33" i="22"/>
  <c r="BM27" i="22"/>
  <c r="AL35" i="22"/>
  <c r="AJ35" i="22"/>
  <c r="AD35" i="22"/>
  <c r="BG15" i="22"/>
  <c r="BE15" i="22"/>
  <c r="BM99" i="22"/>
  <c r="BF85" i="22"/>
  <c r="BD85" i="22"/>
  <c r="AD71" i="22"/>
  <c r="AR44" i="22"/>
  <c r="BM38" i="22"/>
  <c r="BM36" i="22"/>
  <c r="BM31" i="22"/>
  <c r="O36" i="22"/>
  <c r="BM104" i="21"/>
  <c r="BM98" i="21"/>
  <c r="AL108" i="21"/>
  <c r="AJ108" i="21"/>
  <c r="AD108" i="21"/>
  <c r="AM107" i="21"/>
  <c r="AK107" i="21"/>
  <c r="AG107" i="21"/>
  <c r="AM105" i="21"/>
  <c r="AK105" i="21"/>
  <c r="AG105" i="21"/>
  <c r="AL106" i="21"/>
  <c r="AJ106" i="21"/>
  <c r="AD106" i="21"/>
  <c r="BD85" i="21"/>
  <c r="BA83" i="21"/>
  <c r="BA85" i="21" s="1"/>
  <c r="BL84" i="21"/>
  <c r="BK83" i="21"/>
  <c r="BM83" i="21" s="1"/>
  <c r="BM37" i="21"/>
  <c r="BM31" i="21"/>
  <c r="AM36" i="21"/>
  <c r="AK36" i="21"/>
  <c r="O211" i="21"/>
  <c r="BM103" i="21"/>
  <c r="BK82" i="21"/>
  <c r="BM82" i="21" s="1"/>
  <c r="BL81" i="21"/>
  <c r="BM81" i="21" s="1"/>
  <c r="AD71" i="21"/>
  <c r="AD73" i="21"/>
  <c r="AR44" i="21"/>
  <c r="BM38" i="21"/>
  <c r="BM36" i="21"/>
  <c r="AK37" i="21"/>
  <c r="AG37" i="21"/>
  <c r="O37" i="21"/>
  <c r="BM26" i="21"/>
  <c r="O36" i="21"/>
  <c r="AL35" i="21"/>
  <c r="AJ35" i="21"/>
  <c r="AD35" i="21"/>
  <c r="BG15" i="21"/>
  <c r="BE15" i="21"/>
  <c r="AD213" i="20"/>
  <c r="AD141" i="20"/>
  <c r="BJ47" i="20"/>
  <c r="BM103" i="20"/>
  <c r="BM96" i="20"/>
  <c r="AJ106" i="20"/>
  <c r="BM37" i="20"/>
  <c r="BM32" i="20"/>
  <c r="AK35" i="20"/>
  <c r="O38" i="20"/>
  <c r="BM113" i="20"/>
  <c r="BM104" i="20"/>
  <c r="BM101" i="20"/>
  <c r="BM98" i="20"/>
  <c r="AD108" i="20"/>
  <c r="AK105" i="20"/>
  <c r="BG85" i="20"/>
  <c r="BE85" i="20"/>
  <c r="BL83" i="20"/>
  <c r="BM43" i="20"/>
  <c r="AK36" i="20"/>
  <c r="O212" i="19"/>
  <c r="O210" i="19"/>
  <c r="BM113" i="19"/>
  <c r="BM109" i="19"/>
  <c r="O107" i="19"/>
  <c r="O105" i="19"/>
  <c r="BM96" i="19"/>
  <c r="AL105" i="19"/>
  <c r="AJ105" i="19"/>
  <c r="AD105" i="19"/>
  <c r="AM106" i="19"/>
  <c r="AK106" i="19"/>
  <c r="AG106" i="19"/>
  <c r="BG85" i="19"/>
  <c r="BE85" i="19"/>
  <c r="BA83" i="19"/>
  <c r="BA82" i="19"/>
  <c r="BA85" i="19" s="1"/>
  <c r="BK84" i="19"/>
  <c r="BK83" i="19"/>
  <c r="BM83" i="19" s="1"/>
  <c r="BL81" i="19"/>
  <c r="O70" i="19"/>
  <c r="O71" i="19"/>
  <c r="BM42" i="19"/>
  <c r="BM34" i="19"/>
  <c r="AM35" i="19"/>
  <c r="AK35" i="19"/>
  <c r="AG35" i="19"/>
  <c r="O35" i="19"/>
  <c r="AL36" i="19"/>
  <c r="AJ36" i="19"/>
  <c r="AD36" i="19"/>
  <c r="AD175" i="19"/>
  <c r="BM101" i="19"/>
  <c r="BK82" i="19"/>
  <c r="BM44" i="19"/>
  <c r="BM41" i="19"/>
  <c r="BM39" i="19"/>
  <c r="BM33" i="19"/>
  <c r="BM29" i="19"/>
  <c r="AL38" i="19"/>
  <c r="AJ38" i="19"/>
  <c r="AD38" i="19"/>
  <c r="BE15" i="19"/>
  <c r="AD141" i="18"/>
  <c r="AD143" i="18"/>
  <c r="BM96" i="18"/>
  <c r="AL105" i="18"/>
  <c r="AJ105" i="18"/>
  <c r="AD105" i="18"/>
  <c r="AM106" i="18"/>
  <c r="AK106" i="18"/>
  <c r="AG106" i="18"/>
  <c r="AL107" i="18"/>
  <c r="AJ107" i="18"/>
  <c r="AD107" i="18"/>
  <c r="AM108" i="18"/>
  <c r="AK108" i="18"/>
  <c r="AG108" i="18"/>
  <c r="BA80" i="18"/>
  <c r="BA85" i="18" s="1"/>
  <c r="BK84" i="18"/>
  <c r="BK83" i="18"/>
  <c r="BM37" i="18"/>
  <c r="BM33" i="18"/>
  <c r="BM28" i="18"/>
  <c r="AM35" i="18"/>
  <c r="AK35" i="18"/>
  <c r="AG35" i="18"/>
  <c r="O35" i="18"/>
  <c r="AL36" i="18"/>
  <c r="AJ36" i="18"/>
  <c r="AD36" i="18"/>
  <c r="AM37" i="18"/>
  <c r="AK37" i="18"/>
  <c r="AG37" i="18"/>
  <c r="O37" i="18"/>
  <c r="O211" i="18"/>
  <c r="O210" i="18"/>
  <c r="AD210" i="18"/>
  <c r="AD212" i="18"/>
  <c r="O176" i="18"/>
  <c r="O175" i="18"/>
  <c r="AD175" i="18"/>
  <c r="AD177" i="18"/>
  <c r="AD142" i="18"/>
  <c r="BM113" i="18"/>
  <c r="BM109" i="18"/>
  <c r="BM101" i="18"/>
  <c r="BM84" i="18"/>
  <c r="BG85" i="18"/>
  <c r="BE85" i="18"/>
  <c r="BL82" i="18"/>
  <c r="BM82" i="18" s="1"/>
  <c r="BK81" i="18"/>
  <c r="AD71" i="18"/>
  <c r="AR44" i="18"/>
  <c r="BM38" i="18"/>
  <c r="BM34" i="18"/>
  <c r="BF15" i="18"/>
  <c r="BD15" i="18"/>
  <c r="AM38" i="18"/>
  <c r="AK38" i="18"/>
  <c r="AG38" i="18"/>
  <c r="O38" i="18"/>
  <c r="BM107" i="17"/>
  <c r="BM103" i="17"/>
  <c r="AM105" i="17"/>
  <c r="AK105" i="17"/>
  <c r="AL106" i="17"/>
  <c r="AJ106" i="17"/>
  <c r="AM108" i="17"/>
  <c r="AK108" i="17"/>
  <c r="BA83" i="17"/>
  <c r="BA85" i="17" s="1"/>
  <c r="BL84" i="17"/>
  <c r="BK83" i="17"/>
  <c r="BL81" i="17"/>
  <c r="O70" i="17"/>
  <c r="O71" i="17"/>
  <c r="BM42" i="17"/>
  <c r="AL38" i="17"/>
  <c r="AJ38" i="17"/>
  <c r="AD38" i="17"/>
  <c r="O211" i="17"/>
  <c r="O176" i="17"/>
  <c r="BM108" i="17"/>
  <c r="AK106" i="17"/>
  <c r="AL105" i="17"/>
  <c r="BM104" i="17"/>
  <c r="BM98" i="17"/>
  <c r="AD106" i="17"/>
  <c r="AM107" i="17"/>
  <c r="AK107" i="17"/>
  <c r="AG86" i="17"/>
  <c r="BK82" i="17"/>
  <c r="BM44" i="17"/>
  <c r="BM41" i="17"/>
  <c r="BM39" i="17"/>
  <c r="BM29" i="17"/>
  <c r="BM27" i="17"/>
  <c r="AM35" i="17"/>
  <c r="AK35" i="17"/>
  <c r="O35" i="17"/>
  <c r="AL36" i="17"/>
  <c r="AJ36" i="17"/>
  <c r="AD36" i="17"/>
  <c r="AT78" i="16"/>
  <c r="AS79" i="16"/>
  <c r="O213" i="16"/>
  <c r="O177" i="16"/>
  <c r="O176" i="16"/>
  <c r="O175" i="16"/>
  <c r="AD176" i="16"/>
  <c r="AD178" i="16"/>
  <c r="BM113" i="16"/>
  <c r="BM109" i="16"/>
  <c r="O107" i="16"/>
  <c r="BM101" i="16"/>
  <c r="BM96" i="16"/>
  <c r="AD105" i="16"/>
  <c r="AM106" i="16"/>
  <c r="AK106" i="16"/>
  <c r="AL107" i="16"/>
  <c r="AJ107" i="16"/>
  <c r="AM108" i="16"/>
  <c r="AK108" i="16"/>
  <c r="BA83" i="16"/>
  <c r="BL82" i="16"/>
  <c r="BM44" i="16"/>
  <c r="BM41" i="16"/>
  <c r="BM39" i="16"/>
  <c r="BM26" i="16"/>
  <c r="AL35" i="16"/>
  <c r="AJ35" i="16"/>
  <c r="AD35" i="16"/>
  <c r="AM36" i="16"/>
  <c r="AK36" i="16"/>
  <c r="AG36" i="16"/>
  <c r="O36" i="16"/>
  <c r="AL37" i="16"/>
  <c r="AJ37" i="16"/>
  <c r="AD37" i="16"/>
  <c r="BG15" i="16"/>
  <c r="BE15" i="16"/>
  <c r="AL38" i="16"/>
  <c r="AJ38" i="16"/>
  <c r="AD38" i="16"/>
  <c r="BA9" i="16"/>
  <c r="AG9" i="16"/>
  <c r="O211" i="16"/>
  <c r="AD141" i="16"/>
  <c r="AD143" i="16"/>
  <c r="AL105" i="16"/>
  <c r="AJ105" i="16"/>
  <c r="AD107" i="16"/>
  <c r="BG85" i="16"/>
  <c r="BE85" i="16"/>
  <c r="BK84" i="16"/>
  <c r="BM84" i="16" s="1"/>
  <c r="BK83" i="16"/>
  <c r="BL81" i="16"/>
  <c r="O70" i="16"/>
  <c r="O71" i="16"/>
  <c r="O73" i="16"/>
  <c r="BM42" i="16"/>
  <c r="BM31" i="16"/>
  <c r="AD211" i="15"/>
  <c r="AD213" i="15"/>
  <c r="BM113" i="15"/>
  <c r="BM109" i="15"/>
  <c r="BM107" i="15"/>
  <c r="BM104" i="15"/>
  <c r="BE85" i="15"/>
  <c r="BF15" i="15"/>
  <c r="AK38" i="15"/>
  <c r="O38" i="15"/>
  <c r="AD141" i="15"/>
  <c r="BM103" i="15"/>
  <c r="BM98" i="15"/>
  <c r="AD106" i="15"/>
  <c r="AM105" i="15"/>
  <c r="AK105" i="15"/>
  <c r="AL106" i="15"/>
  <c r="AJ106" i="15"/>
  <c r="AL108" i="15"/>
  <c r="AJ108" i="15"/>
  <c r="AD108" i="15"/>
  <c r="BL84" i="15"/>
  <c r="BL81" i="15"/>
  <c r="AM35" i="15"/>
  <c r="AG35" i="15"/>
  <c r="AL36" i="15"/>
  <c r="AD36" i="15"/>
  <c r="BM108" i="14"/>
  <c r="BM101" i="14"/>
  <c r="AM108" i="14"/>
  <c r="AK108" i="14"/>
  <c r="AG108" i="14"/>
  <c r="BG85" i="14"/>
  <c r="BE85" i="14"/>
  <c r="BL82" i="14"/>
  <c r="BK81" i="14"/>
  <c r="BM81" i="14" s="1"/>
  <c r="AD71" i="14"/>
  <c r="AR44" i="14"/>
  <c r="BM38" i="14"/>
  <c r="BM34" i="14"/>
  <c r="BM26" i="14"/>
  <c r="AM35" i="14"/>
  <c r="AK35" i="14"/>
  <c r="AG35" i="14"/>
  <c r="O35" i="14"/>
  <c r="AL36" i="14"/>
  <c r="AJ36" i="14"/>
  <c r="AD36" i="14"/>
  <c r="O38" i="14"/>
  <c r="BG15" i="14"/>
  <c r="BE15" i="14"/>
  <c r="AD177" i="14"/>
  <c r="BM96" i="14"/>
  <c r="AL105" i="14"/>
  <c r="AJ105" i="14"/>
  <c r="AD105" i="14"/>
  <c r="AM106" i="14"/>
  <c r="AK106" i="14"/>
  <c r="AG106" i="14"/>
  <c r="AL107" i="14"/>
  <c r="AJ107" i="14"/>
  <c r="AD107" i="14"/>
  <c r="BA80" i="14"/>
  <c r="BK84" i="14"/>
  <c r="BM84" i="14" s="1"/>
  <c r="BL83" i="14"/>
  <c r="BM37" i="14"/>
  <c r="BM33" i="14"/>
  <c r="BM28" i="14"/>
  <c r="AD143" i="13"/>
  <c r="BM44" i="13"/>
  <c r="BM41" i="13"/>
  <c r="BM39" i="13"/>
  <c r="BM33" i="13"/>
  <c r="AL38" i="13"/>
  <c r="AJ38" i="13"/>
  <c r="AD38" i="13"/>
  <c r="BM28" i="13"/>
  <c r="BE15" i="13"/>
  <c r="O213" i="13"/>
  <c r="O211" i="13"/>
  <c r="O210" i="13"/>
  <c r="AD210" i="13"/>
  <c r="O176" i="13"/>
  <c r="O175" i="13"/>
  <c r="AD175" i="13"/>
  <c r="AD142" i="13"/>
  <c r="BM109" i="13"/>
  <c r="O108" i="13"/>
  <c r="O106" i="13"/>
  <c r="AL107" i="13"/>
  <c r="AJ107" i="13"/>
  <c r="AD107" i="13"/>
  <c r="BD85" i="13"/>
  <c r="BB79" i="13"/>
  <c r="AH79" i="13"/>
  <c r="BA83" i="13"/>
  <c r="BA85" i="13" s="1"/>
  <c r="BA82" i="13"/>
  <c r="O70" i="13"/>
  <c r="O71" i="13"/>
  <c r="BM42" i="13"/>
  <c r="BM34" i="13"/>
  <c r="AL37" i="13"/>
  <c r="AJ37" i="13"/>
  <c r="AD37" i="13"/>
  <c r="AM35" i="13"/>
  <c r="AK35" i="13"/>
  <c r="AG35" i="13"/>
  <c r="O35" i="13"/>
  <c r="AL36" i="13"/>
  <c r="AJ36" i="13"/>
  <c r="AD36" i="13"/>
  <c r="BM113" i="13"/>
  <c r="BM99" i="13"/>
  <c r="AL106" i="13"/>
  <c r="AJ106" i="13"/>
  <c r="AD106" i="13"/>
  <c r="AM105" i="13"/>
  <c r="AK105" i="13"/>
  <c r="AG105" i="13"/>
  <c r="BM83" i="13"/>
  <c r="BM96" i="12"/>
  <c r="AL105" i="12"/>
  <c r="AJ105" i="12"/>
  <c r="AD105" i="12"/>
  <c r="BM81" i="12"/>
  <c r="BA80" i="12"/>
  <c r="BM37" i="12"/>
  <c r="BM29" i="12"/>
  <c r="O212" i="12"/>
  <c r="BM113" i="12"/>
  <c r="BM109" i="12"/>
  <c r="BM108" i="12"/>
  <c r="BM101" i="12"/>
  <c r="BF85" i="12"/>
  <c r="AD71" i="12"/>
  <c r="AR44" i="12"/>
  <c r="BM38" i="12"/>
  <c r="BM36" i="12"/>
  <c r="BM31" i="12"/>
  <c r="BF15" i="12"/>
  <c r="BD15" i="12"/>
  <c r="BA85" i="11"/>
  <c r="BM109" i="11"/>
  <c r="BM82" i="11"/>
  <c r="BM34" i="11"/>
  <c r="BM28" i="11"/>
  <c r="O213" i="11"/>
  <c r="O211" i="11"/>
  <c r="O177" i="11"/>
  <c r="O175" i="11"/>
  <c r="BM113" i="11"/>
  <c r="O105" i="11"/>
  <c r="BM99" i="11"/>
  <c r="BM33" i="11"/>
  <c r="BC8" i="10"/>
  <c r="BB9" i="10"/>
  <c r="AI8" i="10"/>
  <c r="AH9" i="10"/>
  <c r="AT8" i="10"/>
  <c r="AS9" i="10"/>
  <c r="BM106" i="10"/>
  <c r="BM102" i="10"/>
  <c r="BM31" i="10"/>
  <c r="AD212" i="10"/>
  <c r="BM108" i="10"/>
  <c r="O108" i="10"/>
  <c r="AM107" i="10"/>
  <c r="AG107" i="10"/>
  <c r="AG105" i="10"/>
  <c r="BM26" i="10"/>
  <c r="AH86" i="9"/>
  <c r="O141" i="9"/>
  <c r="AH80" i="9"/>
  <c r="AN80" i="9" s="1"/>
  <c r="O143" i="9"/>
  <c r="BM113" i="9"/>
  <c r="BM107" i="9"/>
  <c r="AI80" i="9"/>
  <c r="AI108" i="9" s="1"/>
  <c r="O213" i="9"/>
  <c r="AI17" i="9"/>
  <c r="O175" i="9"/>
  <c r="AI16" i="9"/>
  <c r="AN16" i="9" s="1"/>
  <c r="O176" i="9"/>
  <c r="O177" i="9"/>
  <c r="O142" i="9"/>
  <c r="BM108" i="9"/>
  <c r="BM106" i="9"/>
  <c r="AG105" i="9"/>
  <c r="AD176" i="9"/>
  <c r="BM109" i="9"/>
  <c r="O108" i="9"/>
  <c r="AM107" i="9"/>
  <c r="O107" i="9"/>
  <c r="BM99" i="9"/>
  <c r="AL106" i="9"/>
  <c r="AJ106" i="9"/>
  <c r="AD106" i="9"/>
  <c r="AM105" i="9"/>
  <c r="AK105" i="9"/>
  <c r="AG86" i="9"/>
  <c r="BF85" i="9"/>
  <c r="BD85" i="9"/>
  <c r="O72" i="9"/>
  <c r="AD71" i="9"/>
  <c r="AR44" i="9"/>
  <c r="BM37" i="9"/>
  <c r="BM32" i="9"/>
  <c r="BM83" i="9"/>
  <c r="BA83" i="9"/>
  <c r="BA85" i="9" s="1"/>
  <c r="BM38" i="9"/>
  <c r="BM36" i="9"/>
  <c r="BM26" i="9"/>
  <c r="AD211" i="8"/>
  <c r="BM114" i="8"/>
  <c r="BM111" i="8"/>
  <c r="BM99" i="8"/>
  <c r="AL107" i="8"/>
  <c r="AJ107" i="8"/>
  <c r="AD107" i="8"/>
  <c r="AM105" i="8"/>
  <c r="AK105" i="8"/>
  <c r="AG105" i="8"/>
  <c r="BM81" i="8"/>
  <c r="BA80" i="8"/>
  <c r="BA85" i="8" s="1"/>
  <c r="BK84" i="8"/>
  <c r="BM37" i="8"/>
  <c r="BM36" i="8"/>
  <c r="BM32" i="8"/>
  <c r="BM27" i="8"/>
  <c r="AL35" i="8"/>
  <c r="AJ35" i="8"/>
  <c r="O177" i="8"/>
  <c r="BM112" i="8"/>
  <c r="AL106" i="8"/>
  <c r="AJ106" i="8"/>
  <c r="AD106" i="8"/>
  <c r="BF85" i="8"/>
  <c r="BD85" i="8"/>
  <c r="AD71" i="8"/>
  <c r="AR44" i="8"/>
  <c r="BM38" i="8"/>
  <c r="O36" i="8"/>
  <c r="AD35" i="8"/>
  <c r="BF15" i="8"/>
  <c r="BD15" i="8"/>
  <c r="AD212" i="7"/>
  <c r="AD140" i="7"/>
  <c r="BM112" i="7"/>
  <c r="BM99" i="7"/>
  <c r="AM105" i="7"/>
  <c r="AK105" i="7"/>
  <c r="AG105" i="7"/>
  <c r="BM41" i="7"/>
  <c r="BM39" i="7"/>
  <c r="BM31" i="7"/>
  <c r="AJ37" i="7"/>
  <c r="AL36" i="7"/>
  <c r="AK36" i="7"/>
  <c r="AG36" i="7"/>
  <c r="BM111" i="7"/>
  <c r="BD85" i="7"/>
  <c r="BM42" i="7"/>
  <c r="BM26" i="7"/>
  <c r="AD36" i="7"/>
  <c r="AL35" i="7"/>
  <c r="AJ35" i="7"/>
  <c r="AD35" i="7"/>
  <c r="BG15" i="7"/>
  <c r="BE15" i="7"/>
  <c r="AG106" i="6"/>
  <c r="O211" i="6"/>
  <c r="AD177" i="6"/>
  <c r="BM112" i="6"/>
  <c r="O106" i="6"/>
  <c r="AG80" i="6"/>
  <c r="BM44" i="6"/>
  <c r="BM41" i="6"/>
  <c r="BM39" i="6"/>
  <c r="BM36" i="6"/>
  <c r="BM32" i="6"/>
  <c r="BF15" i="6"/>
  <c r="BD15" i="6"/>
  <c r="BG15" i="6"/>
  <c r="BA9" i="6"/>
  <c r="AG9" i="6"/>
  <c r="BM114" i="6"/>
  <c r="BM111" i="6"/>
  <c r="BM107" i="6"/>
  <c r="BM99" i="6"/>
  <c r="BM97" i="6"/>
  <c r="O70" i="6"/>
  <c r="BM42" i="6"/>
  <c r="BM37" i="6"/>
  <c r="BM27" i="6"/>
  <c r="BM107" i="5"/>
  <c r="BM102" i="5"/>
  <c r="BM81" i="5"/>
  <c r="BM31" i="5"/>
  <c r="O213" i="5"/>
  <c r="O212" i="5"/>
  <c r="O211" i="5"/>
  <c r="O210" i="5"/>
  <c r="O141" i="5"/>
  <c r="BM114" i="5"/>
  <c r="BM108" i="5"/>
  <c r="BM106" i="5"/>
  <c r="O105" i="5"/>
  <c r="BM97" i="5"/>
  <c r="BA85" i="5"/>
  <c r="BM36" i="5"/>
  <c r="BM26" i="5"/>
  <c r="AU78" i="4"/>
  <c r="AT79" i="4"/>
  <c r="BM107" i="4"/>
  <c r="AM107" i="4"/>
  <c r="AK107" i="4"/>
  <c r="AG107" i="4"/>
  <c r="AD71" i="4"/>
  <c r="BM38" i="4"/>
  <c r="BM31" i="4"/>
  <c r="O176" i="4"/>
  <c r="O142" i="4"/>
  <c r="BM108" i="4"/>
  <c r="BM106" i="4"/>
  <c r="BM99" i="4"/>
  <c r="AM106" i="4"/>
  <c r="AK106" i="4"/>
  <c r="AG106" i="4"/>
  <c r="AL105" i="4"/>
  <c r="AJ105" i="4"/>
  <c r="AD105" i="4"/>
  <c r="AR79" i="4"/>
  <c r="BA83" i="4"/>
  <c r="BA82" i="4"/>
  <c r="BM26" i="4"/>
  <c r="AD141" i="3"/>
  <c r="BM99" i="3"/>
  <c r="AL107" i="3"/>
  <c r="AJ107" i="3"/>
  <c r="AD107" i="3"/>
  <c r="AD106" i="3"/>
  <c r="AM105" i="3"/>
  <c r="AK105" i="3"/>
  <c r="AG105" i="3"/>
  <c r="BM81" i="3"/>
  <c r="AR79" i="3"/>
  <c r="BA81" i="3"/>
  <c r="BA80" i="3"/>
  <c r="BA85" i="3" s="1"/>
  <c r="BM44" i="3"/>
  <c r="BM41" i="3"/>
  <c r="BM39" i="3"/>
  <c r="BM29" i="3"/>
  <c r="AL38" i="3"/>
  <c r="AJ38" i="3"/>
  <c r="AD38" i="3"/>
  <c r="BG15" i="3"/>
  <c r="AD212" i="3"/>
  <c r="AD210" i="3"/>
  <c r="AD175" i="3"/>
  <c r="AD177" i="3"/>
  <c r="BM113" i="3"/>
  <c r="BM109" i="3"/>
  <c r="AL106" i="3"/>
  <c r="AJ106" i="3"/>
  <c r="BK84" i="3"/>
  <c r="BM84" i="3" s="1"/>
  <c r="BM83" i="3"/>
  <c r="O70" i="3"/>
  <c r="O71" i="3"/>
  <c r="O73" i="3"/>
  <c r="BM42" i="3"/>
  <c r="BM26" i="3"/>
  <c r="AL37" i="3"/>
  <c r="AJ37" i="3"/>
  <c r="AD37" i="3"/>
  <c r="AM35" i="3"/>
  <c r="AK35" i="3"/>
  <c r="AG35" i="3"/>
  <c r="O35" i="3"/>
  <c r="AL36" i="3"/>
  <c r="AJ36" i="3"/>
  <c r="AD36" i="3"/>
  <c r="AI86" i="2"/>
  <c r="AI108" i="2" s="1"/>
  <c r="O211" i="2"/>
  <c r="AI17" i="2"/>
  <c r="AO17" i="2" s="1"/>
  <c r="O175" i="2"/>
  <c r="AI16" i="2"/>
  <c r="AN16" i="2" s="1"/>
  <c r="O176" i="2"/>
  <c r="O177" i="2"/>
  <c r="AH86" i="2"/>
  <c r="O141" i="2"/>
  <c r="AH80" i="2"/>
  <c r="AO80" i="2" s="1"/>
  <c r="O143" i="2"/>
  <c r="BM81" i="2"/>
  <c r="BM96" i="2"/>
  <c r="AL105" i="2"/>
  <c r="AJ105" i="2"/>
  <c r="AD105" i="2"/>
  <c r="BM84" i="2"/>
  <c r="BG85" i="2"/>
  <c r="BE85" i="2"/>
  <c r="BA82" i="2"/>
  <c r="BA85" i="2" s="1"/>
  <c r="BM37" i="2"/>
  <c r="BM29" i="2"/>
  <c r="AD176" i="2"/>
  <c r="AM107" i="2"/>
  <c r="O107" i="2"/>
  <c r="BM101" i="2"/>
  <c r="AG86" i="2"/>
  <c r="O72" i="2"/>
  <c r="AD71" i="2"/>
  <c r="AR44" i="2"/>
  <c r="BM38" i="2"/>
  <c r="AM37" i="2"/>
  <c r="AG37" i="2"/>
  <c r="BM36" i="2"/>
  <c r="O36" i="2"/>
  <c r="BM26" i="2"/>
  <c r="BM113" i="1"/>
  <c r="BM114" i="1"/>
  <c r="BB15" i="1"/>
  <c r="BD15" i="1"/>
  <c r="BF15" i="1"/>
  <c r="BB85" i="1"/>
  <c r="BD85" i="1"/>
  <c r="BF85" i="1"/>
  <c r="BC83" i="2"/>
  <c r="BC81" i="2"/>
  <c r="BL94" i="2"/>
  <c r="BK94" i="2"/>
  <c r="BL92" i="2"/>
  <c r="BK92" i="2"/>
  <c r="BB83" i="2"/>
  <c r="BL89" i="2"/>
  <c r="BK89" i="2"/>
  <c r="BL87" i="2"/>
  <c r="BK87" i="2"/>
  <c r="BL86" i="2"/>
  <c r="BK86" i="2"/>
  <c r="BK117" i="2" s="1"/>
  <c r="BM114" i="2"/>
  <c r="BM109" i="2"/>
  <c r="BC8" i="3"/>
  <c r="BB9" i="3"/>
  <c r="AI8" i="5"/>
  <c r="AH9" i="5"/>
  <c r="AT8" i="6"/>
  <c r="AS9" i="6"/>
  <c r="AU43" i="7"/>
  <c r="AT44" i="7"/>
  <c r="AT8" i="11"/>
  <c r="AU8" i="11" s="1"/>
  <c r="AS9" i="11"/>
  <c r="AT78" i="13"/>
  <c r="AS79" i="13"/>
  <c r="O38" i="1"/>
  <c r="AH38" i="1"/>
  <c r="AJ38" i="1"/>
  <c r="AL38" i="1"/>
  <c r="BL48" i="1"/>
  <c r="BK49" i="1"/>
  <c r="BL50" i="1"/>
  <c r="AH37" i="1"/>
  <c r="AJ37" i="1"/>
  <c r="AL37" i="1"/>
  <c r="BM16" i="1"/>
  <c r="AI37" i="1"/>
  <c r="AK37" i="1"/>
  <c r="AM37" i="1"/>
  <c r="BM17" i="1"/>
  <c r="AH35" i="1"/>
  <c r="AJ35" i="1"/>
  <c r="AL35" i="1"/>
  <c r="BM18" i="1"/>
  <c r="BM19" i="1"/>
  <c r="BM21" i="1"/>
  <c r="BM22" i="1"/>
  <c r="BM23" i="1"/>
  <c r="BM24" i="1"/>
  <c r="BM26" i="1"/>
  <c r="BM27" i="1"/>
  <c r="BM28" i="1"/>
  <c r="BM29" i="1"/>
  <c r="BM31" i="1"/>
  <c r="BM32" i="1"/>
  <c r="BM33" i="1"/>
  <c r="BL11" i="1"/>
  <c r="BL47" i="1" s="1"/>
  <c r="BK12" i="1"/>
  <c r="BK48" i="1" s="1"/>
  <c r="BM48" i="1" s="1"/>
  <c r="BL13" i="1"/>
  <c r="BL49" i="1" s="1"/>
  <c r="BK14" i="1"/>
  <c r="BK50" i="1" s="1"/>
  <c r="BM38" i="1"/>
  <c r="BM42" i="1"/>
  <c r="BM43" i="1"/>
  <c r="BM44" i="1"/>
  <c r="BK82" i="1"/>
  <c r="BK118" i="1" s="1"/>
  <c r="BL82" i="1"/>
  <c r="BL118" i="1" s="1"/>
  <c r="BK84" i="1"/>
  <c r="BK120" i="1" s="1"/>
  <c r="BL84" i="1"/>
  <c r="BL120" i="1" s="1"/>
  <c r="BA80" i="1"/>
  <c r="BA82" i="1"/>
  <c r="BA85" i="1" s="1"/>
  <c r="O108" i="1"/>
  <c r="BM86" i="1"/>
  <c r="AK105" i="1"/>
  <c r="AM105" i="1"/>
  <c r="BM87" i="1"/>
  <c r="BM88" i="1"/>
  <c r="BM89" i="1"/>
  <c r="BM104" i="1"/>
  <c r="BM106" i="1"/>
  <c r="BM107" i="1"/>
  <c r="BM108" i="1"/>
  <c r="BM112" i="1"/>
  <c r="BC80" i="2"/>
  <c r="O212" i="2"/>
  <c r="BL93" i="2"/>
  <c r="BL119" i="2" s="1"/>
  <c r="BK93" i="2"/>
  <c r="O210" i="2"/>
  <c r="BL91" i="2"/>
  <c r="BK91" i="2"/>
  <c r="BB82" i="2"/>
  <c r="BL88" i="2"/>
  <c r="BK88" i="2"/>
  <c r="BK119" i="2" s="1"/>
  <c r="BM113" i="2"/>
  <c r="BM112" i="2"/>
  <c r="AV78" i="4"/>
  <c r="AU79" i="4"/>
  <c r="AT8" i="5"/>
  <c r="AU8" i="5" s="1"/>
  <c r="AS9" i="5"/>
  <c r="AT113" i="7"/>
  <c r="AS114" i="7"/>
  <c r="BC8" i="7"/>
  <c r="BD8" i="7" s="1"/>
  <c r="BB9" i="7"/>
  <c r="AI8" i="8"/>
  <c r="AH9" i="8"/>
  <c r="AI8" i="11"/>
  <c r="AJ8" i="11" s="1"/>
  <c r="AH9" i="11"/>
  <c r="AI8" i="12"/>
  <c r="AH9" i="12"/>
  <c r="BM108" i="2"/>
  <c r="BM106" i="2"/>
  <c r="BM99" i="2"/>
  <c r="BM83" i="2"/>
  <c r="AD72" i="2"/>
  <c r="AD70" i="2"/>
  <c r="BL93" i="3"/>
  <c r="BK93" i="3"/>
  <c r="BM93" i="3" s="1"/>
  <c r="BL91" i="3"/>
  <c r="BL117" i="3" s="1"/>
  <c r="BK91" i="3"/>
  <c r="BB83" i="3"/>
  <c r="BL89" i="3"/>
  <c r="BK89" i="3"/>
  <c r="BL87" i="3"/>
  <c r="BK87" i="3"/>
  <c r="BL86" i="3"/>
  <c r="BK86" i="3"/>
  <c r="BM86" i="3" s="1"/>
  <c r="BM114" i="3"/>
  <c r="BM112" i="3"/>
  <c r="BM103" i="3"/>
  <c r="BM98" i="3"/>
  <c r="BM43" i="3"/>
  <c r="BM33" i="3"/>
  <c r="BM28" i="3"/>
  <c r="BC83" i="4"/>
  <c r="BC81" i="4"/>
  <c r="BL94" i="4"/>
  <c r="BK94" i="4"/>
  <c r="BK120" i="4" s="1"/>
  <c r="BL93" i="4"/>
  <c r="BK93" i="4"/>
  <c r="BB82" i="4"/>
  <c r="BB80" i="4"/>
  <c r="BB85" i="4" s="1"/>
  <c r="BL88" i="4"/>
  <c r="BK88" i="4"/>
  <c r="BM111" i="4"/>
  <c r="BM98" i="4"/>
  <c r="BM82" i="4"/>
  <c r="AD72" i="4"/>
  <c r="AD70" i="4"/>
  <c r="BM29" i="4"/>
  <c r="BL92" i="5"/>
  <c r="BK92" i="5"/>
  <c r="BL91" i="5"/>
  <c r="BK91" i="5"/>
  <c r="BM91" i="5" s="1"/>
  <c r="AD210" i="5"/>
  <c r="AD212" i="5"/>
  <c r="AD175" i="5"/>
  <c r="AD177" i="5"/>
  <c r="BK89" i="5"/>
  <c r="BM111" i="5"/>
  <c r="BM104" i="5"/>
  <c r="BM101" i="5"/>
  <c r="BM96" i="5"/>
  <c r="BM84" i="5"/>
  <c r="AD72" i="5"/>
  <c r="AD70" i="5"/>
  <c r="BM32" i="5"/>
  <c r="BM27" i="5"/>
  <c r="BC82" i="6"/>
  <c r="BC80" i="6"/>
  <c r="BC85" i="6" s="1"/>
  <c r="BL92" i="6"/>
  <c r="BK92" i="6"/>
  <c r="BK91" i="6"/>
  <c r="BB83" i="6"/>
  <c r="BL89" i="6"/>
  <c r="BL88" i="6"/>
  <c r="BK88" i="6"/>
  <c r="BK87" i="6"/>
  <c r="BM87" i="6" s="1"/>
  <c r="BM113" i="6"/>
  <c r="BM109" i="6"/>
  <c r="BM104" i="6"/>
  <c r="BM98" i="6"/>
  <c r="BM96" i="6"/>
  <c r="AL106" i="6"/>
  <c r="AJ106" i="6"/>
  <c r="BM43" i="6"/>
  <c r="BM38" i="6"/>
  <c r="BM34" i="6"/>
  <c r="BM31" i="6"/>
  <c r="BM26" i="6"/>
  <c r="AI108" i="7"/>
  <c r="BJ120" i="7"/>
  <c r="BJ118" i="7"/>
  <c r="BM113" i="7"/>
  <c r="BM109" i="7"/>
  <c r="BM103" i="7"/>
  <c r="BM98" i="7"/>
  <c r="AD71" i="7"/>
  <c r="BM43" i="7"/>
  <c r="BM38" i="7"/>
  <c r="BM36" i="7"/>
  <c r="BM29" i="7"/>
  <c r="BC83" i="8"/>
  <c r="BC81" i="8"/>
  <c r="BL94" i="8"/>
  <c r="BK94" i="8"/>
  <c r="BK120" i="8" s="1"/>
  <c r="BL92" i="8"/>
  <c r="BK92" i="8"/>
  <c r="BL91" i="8"/>
  <c r="BK91" i="8"/>
  <c r="BK117" i="8" s="1"/>
  <c r="BB82" i="8"/>
  <c r="BL88" i="8"/>
  <c r="BK88" i="8"/>
  <c r="BM113" i="8"/>
  <c r="BM109" i="8"/>
  <c r="BM103" i="8"/>
  <c r="BM98" i="8"/>
  <c r="BM84" i="8"/>
  <c r="AD72" i="8"/>
  <c r="AD70" i="8"/>
  <c r="BM34" i="8"/>
  <c r="BM31" i="8"/>
  <c r="BL93" i="9"/>
  <c r="BK93" i="9"/>
  <c r="AD175" i="9"/>
  <c r="BL89" i="9"/>
  <c r="BM89" i="9" s="1"/>
  <c r="BK89" i="9"/>
  <c r="BL87" i="9"/>
  <c r="BK87" i="9"/>
  <c r="BL86" i="9"/>
  <c r="BM86" i="9" s="1"/>
  <c r="BK86" i="9"/>
  <c r="BM114" i="9"/>
  <c r="BM112" i="9"/>
  <c r="BM103" i="9"/>
  <c r="BM98" i="9"/>
  <c r="AD70" i="9"/>
  <c r="BM34" i="9"/>
  <c r="BM31" i="9"/>
  <c r="AM105" i="10"/>
  <c r="AK105" i="10"/>
  <c r="AL106" i="10"/>
  <c r="AJ106" i="10"/>
  <c r="AL108" i="10"/>
  <c r="AJ108" i="10"/>
  <c r="AR79" i="10"/>
  <c r="BA83" i="10"/>
  <c r="BA81" i="10"/>
  <c r="BM29" i="10"/>
  <c r="BC83" i="11"/>
  <c r="BC81" i="11"/>
  <c r="BL94" i="11"/>
  <c r="BK94" i="11"/>
  <c r="BL92" i="11"/>
  <c r="BK92" i="11"/>
  <c r="BM92" i="11" s="1"/>
  <c r="BB82" i="11"/>
  <c r="BB80" i="11"/>
  <c r="BL88" i="11"/>
  <c r="BK88" i="11"/>
  <c r="BK119" i="11" s="1"/>
  <c r="BL86" i="11"/>
  <c r="BK86" i="11"/>
  <c r="BM112" i="11"/>
  <c r="BM103" i="11"/>
  <c r="BM98" i="11"/>
  <c r="BM81" i="11"/>
  <c r="AD70" i="11"/>
  <c r="BM37" i="11"/>
  <c r="BM36" i="11"/>
  <c r="O37" i="11"/>
  <c r="BM29" i="11"/>
  <c r="BA9" i="11"/>
  <c r="AR9" i="11"/>
  <c r="AG9" i="11"/>
  <c r="BL94" i="12"/>
  <c r="BK94" i="12"/>
  <c r="BK120" i="12" s="1"/>
  <c r="BL92" i="12"/>
  <c r="BK92" i="12"/>
  <c r="O210" i="12"/>
  <c r="BL91" i="12"/>
  <c r="BK91" i="12"/>
  <c r="AD210" i="12"/>
  <c r="BL88" i="12"/>
  <c r="BM111" i="12"/>
  <c r="BM107" i="12"/>
  <c r="O106" i="12"/>
  <c r="BM102" i="12"/>
  <c r="BM97" i="12"/>
  <c r="BM82" i="12"/>
  <c r="BM43" i="12"/>
  <c r="BM32" i="12"/>
  <c r="BM27" i="12"/>
  <c r="BM26" i="12"/>
  <c r="BC83" i="13"/>
  <c r="BC81" i="13"/>
  <c r="BL94" i="13"/>
  <c r="BM94" i="13" s="1"/>
  <c r="BK94" i="13"/>
  <c r="BL92" i="13"/>
  <c r="BK92" i="13"/>
  <c r="AD177" i="13"/>
  <c r="BB82" i="13"/>
  <c r="BB80" i="13"/>
  <c r="O142" i="13"/>
  <c r="BL88" i="13"/>
  <c r="BL119" i="13" s="1"/>
  <c r="BK88" i="13"/>
  <c r="O140" i="13"/>
  <c r="BL86" i="13"/>
  <c r="BK86" i="13"/>
  <c r="BK117" i="13" s="1"/>
  <c r="BM114" i="13"/>
  <c r="BM111" i="13"/>
  <c r="O105" i="13"/>
  <c r="BM104" i="13"/>
  <c r="BM101" i="13"/>
  <c r="BM96" i="13"/>
  <c r="BM84" i="13"/>
  <c r="BG85" i="13"/>
  <c r="BE85" i="13"/>
  <c r="AR79" i="13"/>
  <c r="AD72" i="13"/>
  <c r="AD70" i="13"/>
  <c r="AR44" i="13"/>
  <c r="BM29" i="13"/>
  <c r="BA9" i="13"/>
  <c r="BC80" i="14"/>
  <c r="O212" i="14"/>
  <c r="BL93" i="14"/>
  <c r="BK93" i="14"/>
  <c r="BM93" i="14" s="1"/>
  <c r="BC8" i="14"/>
  <c r="BD8" i="14" s="1"/>
  <c r="BB9" i="14"/>
  <c r="BM111" i="2"/>
  <c r="BM107" i="2"/>
  <c r="O106" i="2"/>
  <c r="BM102" i="2"/>
  <c r="BM97" i="2"/>
  <c r="BM43" i="2"/>
  <c r="BK14" i="2"/>
  <c r="BK50" i="2" s="1"/>
  <c r="BM31" i="2"/>
  <c r="BF15" i="2"/>
  <c r="BD15" i="2"/>
  <c r="AG9" i="2"/>
  <c r="BC83" i="3"/>
  <c r="BC81" i="3"/>
  <c r="BL94" i="3"/>
  <c r="BK94" i="3"/>
  <c r="BM94" i="3" s="1"/>
  <c r="BL92" i="3"/>
  <c r="BK92" i="3"/>
  <c r="BM91" i="3"/>
  <c r="BB82" i="3"/>
  <c r="BL88" i="3"/>
  <c r="BK88" i="3"/>
  <c r="BM111" i="3"/>
  <c r="O105" i="3"/>
  <c r="BM104" i="3"/>
  <c r="BM101" i="3"/>
  <c r="BM96" i="3"/>
  <c r="AD70" i="3"/>
  <c r="AR44" i="3"/>
  <c r="BM34" i="3"/>
  <c r="BM31" i="3"/>
  <c r="BA9" i="3"/>
  <c r="AH9" i="3"/>
  <c r="BC82" i="4"/>
  <c r="BC80" i="4"/>
  <c r="BC85" i="4" s="1"/>
  <c r="O211" i="4"/>
  <c r="BL92" i="4"/>
  <c r="BK92" i="4"/>
  <c r="BM92" i="4" s="1"/>
  <c r="O210" i="4"/>
  <c r="BL91" i="4"/>
  <c r="BK91" i="4"/>
  <c r="AD210" i="4"/>
  <c r="AD212" i="4"/>
  <c r="O177" i="4"/>
  <c r="O175" i="4"/>
  <c r="BB83" i="4"/>
  <c r="BB81" i="4"/>
  <c r="O143" i="4"/>
  <c r="BL89" i="4"/>
  <c r="BK89" i="4"/>
  <c r="O141" i="4"/>
  <c r="BL87" i="4"/>
  <c r="BK87" i="4"/>
  <c r="BL86" i="4"/>
  <c r="BK86" i="4"/>
  <c r="BM114" i="4"/>
  <c r="BM112" i="4"/>
  <c r="O107" i="4"/>
  <c r="O106" i="4"/>
  <c r="BM101" i="4"/>
  <c r="BM96" i="4"/>
  <c r="BM84" i="4"/>
  <c r="BG85" i="4"/>
  <c r="BE85" i="4"/>
  <c r="BA79" i="4"/>
  <c r="AS79" i="4"/>
  <c r="AH79" i="4"/>
  <c r="BM43" i="4"/>
  <c r="BK14" i="4"/>
  <c r="BM37" i="4"/>
  <c r="BM32" i="4"/>
  <c r="BM27" i="4"/>
  <c r="BF15" i="4"/>
  <c r="BD15" i="4"/>
  <c r="AG9" i="4"/>
  <c r="BL94" i="5"/>
  <c r="BK94" i="5"/>
  <c r="BM94" i="5" s="1"/>
  <c r="BL93" i="5"/>
  <c r="BK93" i="5"/>
  <c r="BM93" i="5" s="1"/>
  <c r="AD211" i="5"/>
  <c r="AD176" i="5"/>
  <c r="O142" i="5"/>
  <c r="BL88" i="5"/>
  <c r="BL119" i="5" s="1"/>
  <c r="O140" i="5"/>
  <c r="AR114" i="5"/>
  <c r="BM112" i="5"/>
  <c r="BM103" i="5"/>
  <c r="BM98" i="5"/>
  <c r="BM82" i="5"/>
  <c r="BM43" i="5"/>
  <c r="BM29" i="5"/>
  <c r="BC83" i="6"/>
  <c r="BC81" i="6"/>
  <c r="BL94" i="6"/>
  <c r="BK94" i="6"/>
  <c r="BK120" i="6" s="1"/>
  <c r="BL93" i="6"/>
  <c r="BK93" i="6"/>
  <c r="BM92" i="6"/>
  <c r="BL91" i="6"/>
  <c r="BM91" i="6" s="1"/>
  <c r="O210" i="6"/>
  <c r="BB82" i="6"/>
  <c r="BK89" i="6"/>
  <c r="BL87" i="6"/>
  <c r="BL118" i="6" s="1"/>
  <c r="BL86" i="6"/>
  <c r="BK86" i="6"/>
  <c r="AD140" i="6"/>
  <c r="AD142" i="6"/>
  <c r="AD143" i="6"/>
  <c r="AR114" i="6"/>
  <c r="BM103" i="6"/>
  <c r="BM101" i="6"/>
  <c r="AK105" i="6"/>
  <c r="AG105" i="6"/>
  <c r="AD106" i="6"/>
  <c r="BM84" i="6"/>
  <c r="AL108" i="6"/>
  <c r="AJ108" i="6"/>
  <c r="AD108" i="6"/>
  <c r="BG85" i="6"/>
  <c r="BE85" i="6"/>
  <c r="AR79" i="6"/>
  <c r="BA82" i="6"/>
  <c r="BA85" i="6" s="1"/>
  <c r="BA81" i="6"/>
  <c r="AD70" i="6"/>
  <c r="AD72" i="6"/>
  <c r="AR44" i="6"/>
  <c r="BM33" i="6"/>
  <c r="BM28" i="6"/>
  <c r="O212" i="7"/>
  <c r="O210" i="7"/>
  <c r="O175" i="7"/>
  <c r="AR114" i="7"/>
  <c r="O105" i="7"/>
  <c r="BM104" i="7"/>
  <c r="BM101" i="7"/>
  <c r="AR79" i="7"/>
  <c r="BA81" i="7"/>
  <c r="AR44" i="7"/>
  <c r="BM37" i="7"/>
  <c r="BM32" i="7"/>
  <c r="O36" i="7"/>
  <c r="BM27" i="7"/>
  <c r="BA9" i="7"/>
  <c r="AH9" i="7"/>
  <c r="BC80" i="8"/>
  <c r="BM94" i="8"/>
  <c r="BL93" i="8"/>
  <c r="BK93" i="8"/>
  <c r="BM92" i="8"/>
  <c r="BM91" i="8"/>
  <c r="O178" i="8"/>
  <c r="O176" i="8"/>
  <c r="O143" i="8"/>
  <c r="BL89" i="8"/>
  <c r="BL120" i="8" s="1"/>
  <c r="BK89" i="8"/>
  <c r="O141" i="8"/>
  <c r="BL87" i="8"/>
  <c r="BK87" i="8"/>
  <c r="BM87" i="8" s="1"/>
  <c r="O140" i="8"/>
  <c r="BL86" i="8"/>
  <c r="BK86" i="8"/>
  <c r="AD140" i="8"/>
  <c r="AR114" i="8"/>
  <c r="O105" i="8"/>
  <c r="BM104" i="8"/>
  <c r="BM101" i="8"/>
  <c r="BM96" i="8"/>
  <c r="BM43" i="8"/>
  <c r="BM33" i="8"/>
  <c r="BM28" i="8"/>
  <c r="BC83" i="9"/>
  <c r="BL94" i="9"/>
  <c r="BK94" i="9"/>
  <c r="O211" i="9"/>
  <c r="BL92" i="9"/>
  <c r="BK92" i="9"/>
  <c r="BM92" i="9" s="1"/>
  <c r="O210" i="9"/>
  <c r="BL91" i="9"/>
  <c r="BK91" i="9"/>
  <c r="AD210" i="9"/>
  <c r="BB82" i="9"/>
  <c r="BL88" i="9"/>
  <c r="BL119" i="9" s="1"/>
  <c r="BK88" i="9"/>
  <c r="O140" i="9"/>
  <c r="BM111" i="9"/>
  <c r="O105" i="9"/>
  <c r="BM104" i="9"/>
  <c r="BM101" i="9"/>
  <c r="BM96" i="9"/>
  <c r="BM84" i="9"/>
  <c r="AR79" i="9"/>
  <c r="BM43" i="9"/>
  <c r="BM33" i="9"/>
  <c r="BM28" i="9"/>
  <c r="AS9" i="9"/>
  <c r="AH9" i="9"/>
  <c r="AD106" i="10"/>
  <c r="AD71" i="10"/>
  <c r="BM32" i="10"/>
  <c r="BM27" i="10"/>
  <c r="BC82" i="11"/>
  <c r="BC80" i="11"/>
  <c r="BC85" i="11" s="1"/>
  <c r="BL93" i="11"/>
  <c r="BK93" i="11"/>
  <c r="O210" i="11"/>
  <c r="BL91" i="11"/>
  <c r="BK91" i="11"/>
  <c r="BB83" i="11"/>
  <c r="BB81" i="11"/>
  <c r="BL89" i="11"/>
  <c r="BL120" i="11" s="1"/>
  <c r="BK89" i="11"/>
  <c r="BL87" i="11"/>
  <c r="BK87" i="11"/>
  <c r="BM111" i="11"/>
  <c r="BM104" i="11"/>
  <c r="BM101" i="11"/>
  <c r="BM96" i="11"/>
  <c r="BM83" i="11"/>
  <c r="BM43" i="11"/>
  <c r="BM38" i="11"/>
  <c r="BM32" i="11"/>
  <c r="BM94" i="12"/>
  <c r="BL93" i="12"/>
  <c r="BK93" i="12"/>
  <c r="BM92" i="12"/>
  <c r="BM91" i="12"/>
  <c r="AD175" i="12"/>
  <c r="BK89" i="12"/>
  <c r="BK87" i="12"/>
  <c r="BL86" i="12"/>
  <c r="BL117" i="12" s="1"/>
  <c r="BM114" i="12"/>
  <c r="BM112" i="12"/>
  <c r="BM106" i="12"/>
  <c r="BM99" i="12"/>
  <c r="BM84" i="12"/>
  <c r="BA85" i="12"/>
  <c r="AD72" i="12"/>
  <c r="AD70" i="12"/>
  <c r="BC82" i="13"/>
  <c r="BC80" i="13"/>
  <c r="BL93" i="13"/>
  <c r="BK93" i="13"/>
  <c r="BM93" i="13" s="1"/>
  <c r="BL91" i="13"/>
  <c r="BK91" i="13"/>
  <c r="BM91" i="13" s="1"/>
  <c r="BB83" i="13"/>
  <c r="BB81" i="13"/>
  <c r="BB85" i="13" s="1"/>
  <c r="BL89" i="13"/>
  <c r="BK89" i="13"/>
  <c r="BL87" i="13"/>
  <c r="BK87" i="13"/>
  <c r="BK118" i="13" s="1"/>
  <c r="BM112" i="13"/>
  <c r="BM103" i="13"/>
  <c r="BM98" i="13"/>
  <c r="BM82" i="13"/>
  <c r="BM43" i="13"/>
  <c r="BK14" i="13"/>
  <c r="BM32" i="13"/>
  <c r="BM27" i="13"/>
  <c r="BC83" i="14"/>
  <c r="BC81" i="14"/>
  <c r="BL94" i="14"/>
  <c r="BK94" i="14"/>
  <c r="BM94" i="14" s="1"/>
  <c r="BL92" i="14"/>
  <c r="AI87" i="14"/>
  <c r="AO87" i="14" s="1"/>
  <c r="O210" i="14"/>
  <c r="AD175" i="14"/>
  <c r="AD176" i="14"/>
  <c r="AD178" i="14"/>
  <c r="BA85" i="14"/>
  <c r="BM83" i="14"/>
  <c r="BK92" i="14"/>
  <c r="BL91" i="14"/>
  <c r="BK91" i="14"/>
  <c r="BM91" i="14" s="1"/>
  <c r="AD210" i="14"/>
  <c r="BB82" i="14"/>
  <c r="O141" i="14"/>
  <c r="BL87" i="14"/>
  <c r="BL118" i="14" s="1"/>
  <c r="BK87" i="14"/>
  <c r="BL86" i="14"/>
  <c r="BK86" i="14"/>
  <c r="BM114" i="14"/>
  <c r="BM112" i="14"/>
  <c r="O108" i="14"/>
  <c r="BM107" i="14"/>
  <c r="O106" i="14"/>
  <c r="BM102" i="14"/>
  <c r="BM97" i="14"/>
  <c r="AT79" i="14"/>
  <c r="BM43" i="14"/>
  <c r="AM38" i="14"/>
  <c r="AK38" i="14"/>
  <c r="AG38" i="14"/>
  <c r="AM37" i="14"/>
  <c r="AK37" i="14"/>
  <c r="AG37" i="14"/>
  <c r="O37" i="14"/>
  <c r="BM36" i="14"/>
  <c r="BM29" i="14"/>
  <c r="BA9" i="14"/>
  <c r="AH9" i="14"/>
  <c r="BC80" i="15"/>
  <c r="BL93" i="15"/>
  <c r="BK93" i="15"/>
  <c r="O178" i="15"/>
  <c r="O176" i="15"/>
  <c r="O175" i="15"/>
  <c r="AD175" i="15"/>
  <c r="BB83" i="15"/>
  <c r="BL89" i="15"/>
  <c r="BM89" i="15" s="1"/>
  <c r="BK89" i="15"/>
  <c r="AD142" i="15"/>
  <c r="BL88" i="15"/>
  <c r="BK88" i="15"/>
  <c r="BK119" i="15" s="1"/>
  <c r="O140" i="15"/>
  <c r="BM111" i="15"/>
  <c r="AM107" i="15"/>
  <c r="AK107" i="15"/>
  <c r="O107" i="15"/>
  <c r="BM106" i="15"/>
  <c r="O105" i="15"/>
  <c r="BM99" i="15"/>
  <c r="BL82" i="15"/>
  <c r="BM44" i="15"/>
  <c r="AS43" i="15"/>
  <c r="AT43" i="15" s="1"/>
  <c r="AR44" i="15"/>
  <c r="BM41" i="15"/>
  <c r="AM37" i="15"/>
  <c r="AG37" i="15"/>
  <c r="BM31" i="15"/>
  <c r="BL92" i="16"/>
  <c r="BK92" i="16"/>
  <c r="BM92" i="16" s="1"/>
  <c r="BM82" i="16"/>
  <c r="BM81" i="17"/>
  <c r="AI8" i="18"/>
  <c r="AH9" i="18"/>
  <c r="BB83" i="14"/>
  <c r="BL89" i="14"/>
  <c r="BK89" i="14"/>
  <c r="BL88" i="14"/>
  <c r="BK88" i="14"/>
  <c r="BM88" i="14" s="1"/>
  <c r="BM111" i="14"/>
  <c r="BM106" i="14"/>
  <c r="BM99" i="14"/>
  <c r="AD72" i="14"/>
  <c r="AD70" i="14"/>
  <c r="BM32" i="14"/>
  <c r="BC83" i="15"/>
  <c r="BC81" i="15"/>
  <c r="BL94" i="15"/>
  <c r="BK94" i="15"/>
  <c r="BM94" i="15" s="1"/>
  <c r="BL92" i="15"/>
  <c r="BK92" i="15"/>
  <c r="BM92" i="15" s="1"/>
  <c r="BL91" i="15"/>
  <c r="BK91" i="15"/>
  <c r="BM91" i="15" s="1"/>
  <c r="AD210" i="15"/>
  <c r="BB82" i="15"/>
  <c r="BL87" i="15"/>
  <c r="BK87" i="15"/>
  <c r="BL86" i="15"/>
  <c r="BK86" i="15"/>
  <c r="BM114" i="15"/>
  <c r="BM112" i="15"/>
  <c r="BM102" i="15"/>
  <c r="BM97" i="15"/>
  <c r="BF85" i="15"/>
  <c r="BD85" i="15"/>
  <c r="AS78" i="15"/>
  <c r="AT78" i="15" s="1"/>
  <c r="AR79" i="15"/>
  <c r="BA81" i="15"/>
  <c r="BK84" i="15"/>
  <c r="BM84" i="15" s="1"/>
  <c r="BL83" i="15"/>
  <c r="BM83" i="15" s="1"/>
  <c r="BK81" i="15"/>
  <c r="BM81" i="15" s="1"/>
  <c r="O70" i="15"/>
  <c r="AG87" i="15"/>
  <c r="O71" i="15"/>
  <c r="BM43" i="15"/>
  <c r="BM42" i="15"/>
  <c r="BM39" i="15"/>
  <c r="BM26" i="15"/>
  <c r="AL35" i="15"/>
  <c r="AJ35" i="15"/>
  <c r="AD35" i="15"/>
  <c r="AM36" i="15"/>
  <c r="AK36" i="15"/>
  <c r="AG36" i="15"/>
  <c r="O36" i="15"/>
  <c r="AL37" i="15"/>
  <c r="AJ37" i="15"/>
  <c r="AD37" i="15"/>
  <c r="AL38" i="15"/>
  <c r="AJ38" i="15"/>
  <c r="AD38" i="15"/>
  <c r="AT8" i="15"/>
  <c r="AS9" i="15"/>
  <c r="AI8" i="15"/>
  <c r="AH9" i="15"/>
  <c r="BL94" i="16"/>
  <c r="BK94" i="16"/>
  <c r="AI87" i="16"/>
  <c r="AN87" i="16" s="1"/>
  <c r="O210" i="16"/>
  <c r="AI86" i="16"/>
  <c r="O212" i="16"/>
  <c r="BA85" i="16"/>
  <c r="BM81" i="16"/>
  <c r="AG105" i="16"/>
  <c r="BM83" i="17"/>
  <c r="AI8" i="17"/>
  <c r="AH9" i="17"/>
  <c r="AT8" i="18"/>
  <c r="AT9" i="18" s="1"/>
  <c r="AS9" i="18"/>
  <c r="AD175" i="16"/>
  <c r="BL89" i="16"/>
  <c r="BM89" i="16" s="1"/>
  <c r="BK89" i="16"/>
  <c r="BL87" i="16"/>
  <c r="BM87" i="16" s="1"/>
  <c r="BK87" i="16"/>
  <c r="BK86" i="16"/>
  <c r="BK117" i="16" s="1"/>
  <c r="BM114" i="16"/>
  <c r="BM112" i="16"/>
  <c r="BM108" i="16"/>
  <c r="BM106" i="16"/>
  <c r="BM99" i="16"/>
  <c r="BM83" i="16"/>
  <c r="BM43" i="16"/>
  <c r="BM36" i="16"/>
  <c r="BM29" i="16"/>
  <c r="BL94" i="17"/>
  <c r="BK94" i="17"/>
  <c r="BL92" i="17"/>
  <c r="BM92" i="17" s="1"/>
  <c r="BK92" i="17"/>
  <c r="BL88" i="17"/>
  <c r="BM111" i="17"/>
  <c r="BM102" i="17"/>
  <c r="BM97" i="17"/>
  <c r="BM82" i="17"/>
  <c r="BM43" i="17"/>
  <c r="BM33" i="17"/>
  <c r="BM28" i="17"/>
  <c r="BL93" i="18"/>
  <c r="BK93" i="18"/>
  <c r="BL91" i="18"/>
  <c r="BM91" i="18" s="1"/>
  <c r="BK91" i="18"/>
  <c r="BL89" i="18"/>
  <c r="BK89" i="18"/>
  <c r="BL87" i="18"/>
  <c r="BK87" i="18"/>
  <c r="BK86" i="18"/>
  <c r="BM114" i="18"/>
  <c r="BM112" i="18"/>
  <c r="BM108" i="18"/>
  <c r="BM106" i="18"/>
  <c r="BM99" i="18"/>
  <c r="BM83" i="18"/>
  <c r="AD72" i="18"/>
  <c r="AD70" i="18"/>
  <c r="BM32" i="18"/>
  <c r="BM81" i="19"/>
  <c r="AG108" i="19"/>
  <c r="BC8" i="20"/>
  <c r="BB9" i="20"/>
  <c r="AD72" i="15"/>
  <c r="AD70" i="15"/>
  <c r="BM32" i="15"/>
  <c r="BL93" i="16"/>
  <c r="BK93" i="16"/>
  <c r="BL91" i="16"/>
  <c r="BK91" i="16"/>
  <c r="BL88" i="16"/>
  <c r="BM88" i="16" s="1"/>
  <c r="BK88" i="16"/>
  <c r="BM111" i="16"/>
  <c r="O108" i="16"/>
  <c r="BM107" i="16"/>
  <c r="O106" i="16"/>
  <c r="BM102" i="16"/>
  <c r="BM97" i="16"/>
  <c r="AG86" i="16"/>
  <c r="AD70" i="16"/>
  <c r="AR44" i="16"/>
  <c r="BM32" i="16"/>
  <c r="AS9" i="16"/>
  <c r="AH9" i="16"/>
  <c r="O212" i="17"/>
  <c r="BL93" i="17"/>
  <c r="BK93" i="17"/>
  <c r="O210" i="17"/>
  <c r="BL91" i="17"/>
  <c r="BK91" i="17"/>
  <c r="O177" i="17"/>
  <c r="O175" i="17"/>
  <c r="O143" i="17"/>
  <c r="BL89" i="17"/>
  <c r="BK89" i="17"/>
  <c r="O141" i="17"/>
  <c r="BK87" i="17"/>
  <c r="BL86" i="17"/>
  <c r="BM114" i="17"/>
  <c r="BM112" i="17"/>
  <c r="O108" i="17"/>
  <c r="O107" i="17"/>
  <c r="BM106" i="17"/>
  <c r="O105" i="17"/>
  <c r="BM99" i="17"/>
  <c r="AG87" i="17"/>
  <c r="BM84" i="17"/>
  <c r="BG85" i="17"/>
  <c r="BE85" i="17"/>
  <c r="AR79" i="17"/>
  <c r="AD72" i="17"/>
  <c r="AD70" i="17"/>
  <c r="AR44" i="17"/>
  <c r="AL37" i="17"/>
  <c r="AJ37" i="17"/>
  <c r="AD37" i="17"/>
  <c r="BM34" i="17"/>
  <c r="BM31" i="17"/>
  <c r="BB9" i="17"/>
  <c r="AR9" i="17"/>
  <c r="AG9" i="17"/>
  <c r="BL94" i="18"/>
  <c r="BK94" i="18"/>
  <c r="BM94" i="18" s="1"/>
  <c r="BL92" i="18"/>
  <c r="BK92" i="18"/>
  <c r="BL88" i="18"/>
  <c r="BL119" i="18" s="1"/>
  <c r="BK88" i="18"/>
  <c r="BM111" i="18"/>
  <c r="O108" i="18"/>
  <c r="BM107" i="18"/>
  <c r="O106" i="18"/>
  <c r="BM102" i="18"/>
  <c r="BM97" i="18"/>
  <c r="BM43" i="18"/>
  <c r="BM36" i="18"/>
  <c r="BM29" i="18"/>
  <c r="BM26" i="18"/>
  <c r="BA9" i="18"/>
  <c r="AR9" i="18"/>
  <c r="AG9" i="18"/>
  <c r="BC83" i="19"/>
  <c r="BM84" i="19"/>
  <c r="BC8" i="21"/>
  <c r="BB9" i="21"/>
  <c r="BC81" i="19"/>
  <c r="BL94" i="19"/>
  <c r="BM94" i="19" s="1"/>
  <c r="BK94" i="19"/>
  <c r="BL92" i="19"/>
  <c r="BK92" i="19"/>
  <c r="BB82" i="19"/>
  <c r="BL88" i="19"/>
  <c r="BK88" i="19"/>
  <c r="O140" i="19"/>
  <c r="BM111" i="19"/>
  <c r="BM106" i="19"/>
  <c r="BM99" i="19"/>
  <c r="BM43" i="19"/>
  <c r="BL92" i="20"/>
  <c r="BB80" i="20"/>
  <c r="BK86" i="20"/>
  <c r="AL106" i="20"/>
  <c r="AJ107" i="20"/>
  <c r="AD105" i="20"/>
  <c r="O71" i="20"/>
  <c r="O37" i="20"/>
  <c r="BL94" i="21"/>
  <c r="BK94" i="21"/>
  <c r="BL92" i="21"/>
  <c r="BK92" i="21"/>
  <c r="BM92" i="21" s="1"/>
  <c r="BL88" i="21"/>
  <c r="BM111" i="21"/>
  <c r="BM107" i="21"/>
  <c r="BM102" i="21"/>
  <c r="BM97" i="21"/>
  <c r="AD70" i="21"/>
  <c r="BM29" i="21"/>
  <c r="BC83" i="22"/>
  <c r="BC81" i="22"/>
  <c r="BL94" i="22"/>
  <c r="BK94" i="22"/>
  <c r="BK120" i="22" s="1"/>
  <c r="BL92" i="22"/>
  <c r="BK92" i="22"/>
  <c r="BB82" i="22"/>
  <c r="BL88" i="22"/>
  <c r="BK88" i="22"/>
  <c r="BM111" i="22"/>
  <c r="BM108" i="22"/>
  <c r="BM106" i="22"/>
  <c r="AM106" i="22"/>
  <c r="AK106" i="22"/>
  <c r="AG106" i="22"/>
  <c r="BA85" i="22"/>
  <c r="BC8" i="22"/>
  <c r="BB9" i="22"/>
  <c r="BL93" i="19"/>
  <c r="BK93" i="19"/>
  <c r="BL91" i="19"/>
  <c r="BK91" i="19"/>
  <c r="BL89" i="19"/>
  <c r="BK89" i="19"/>
  <c r="BL87" i="19"/>
  <c r="BK87" i="19"/>
  <c r="BL86" i="19"/>
  <c r="BK86" i="19"/>
  <c r="BM86" i="19" s="1"/>
  <c r="BM114" i="19"/>
  <c r="BM112" i="19"/>
  <c r="BM107" i="19"/>
  <c r="O106" i="19"/>
  <c r="BM102" i="19"/>
  <c r="BM97" i="19"/>
  <c r="AR79" i="19"/>
  <c r="AD72" i="19"/>
  <c r="AD70" i="19"/>
  <c r="AR44" i="19"/>
  <c r="AL37" i="19"/>
  <c r="AJ37" i="19"/>
  <c r="AD37" i="19"/>
  <c r="BM26" i="19"/>
  <c r="BA9" i="19"/>
  <c r="AI105" i="20"/>
  <c r="O176" i="20"/>
  <c r="O175" i="20"/>
  <c r="AD142" i="20"/>
  <c r="AD107" i="20"/>
  <c r="AL105" i="20"/>
  <c r="AJ105" i="20"/>
  <c r="AG79" i="20"/>
  <c r="BA82" i="20"/>
  <c r="BA80" i="20"/>
  <c r="O73" i="20"/>
  <c r="AK37" i="20"/>
  <c r="AM35" i="20"/>
  <c r="BA9" i="20"/>
  <c r="AH9" i="20"/>
  <c r="O212" i="21"/>
  <c r="BL93" i="21"/>
  <c r="BL119" i="21" s="1"/>
  <c r="BK93" i="21"/>
  <c r="O210" i="21"/>
  <c r="BL91" i="21"/>
  <c r="BK91" i="21"/>
  <c r="BM91" i="21" s="1"/>
  <c r="O177" i="21"/>
  <c r="O175" i="21"/>
  <c r="O143" i="21"/>
  <c r="BL89" i="21"/>
  <c r="BL120" i="21" s="1"/>
  <c r="BK89" i="21"/>
  <c r="O141" i="21"/>
  <c r="BK87" i="21"/>
  <c r="BM114" i="21"/>
  <c r="BM112" i="21"/>
  <c r="BM108" i="21"/>
  <c r="O107" i="21"/>
  <c r="BM106" i="21"/>
  <c r="O105" i="21"/>
  <c r="BM99" i="21"/>
  <c r="BM84" i="21"/>
  <c r="BG85" i="21"/>
  <c r="BE85" i="21"/>
  <c r="AR79" i="21"/>
  <c r="BM43" i="21"/>
  <c r="BM32" i="21"/>
  <c r="BM27" i="21"/>
  <c r="BA9" i="21"/>
  <c r="AH9" i="21"/>
  <c r="BC80" i="22"/>
  <c r="O212" i="22"/>
  <c r="BL93" i="22"/>
  <c r="BK93" i="22"/>
  <c r="O210" i="22"/>
  <c r="BL91" i="22"/>
  <c r="BK91" i="22"/>
  <c r="BM91" i="22" s="1"/>
  <c r="O177" i="22"/>
  <c r="O175" i="22"/>
  <c r="BL89" i="22"/>
  <c r="BK89" i="22"/>
  <c r="O141" i="22"/>
  <c r="BM107" i="22"/>
  <c r="BM102" i="22"/>
  <c r="AM108" i="22"/>
  <c r="AK108" i="22"/>
  <c r="AG108" i="22"/>
  <c r="BM84" i="22"/>
  <c r="AD72" i="22"/>
  <c r="AD70" i="22"/>
  <c r="BK92" i="23"/>
  <c r="AD211" i="23"/>
  <c r="BC11" i="23"/>
  <c r="AI17" i="23"/>
  <c r="AN17" i="23" s="1"/>
  <c r="BL94" i="24"/>
  <c r="BM94" i="24" s="1"/>
  <c r="BK94" i="24"/>
  <c r="BL92" i="24"/>
  <c r="BK92" i="24"/>
  <c r="BL88" i="24"/>
  <c r="BM88" i="24" s="1"/>
  <c r="BK88" i="24"/>
  <c r="BL86" i="24"/>
  <c r="BM112" i="24"/>
  <c r="BM98" i="24"/>
  <c r="BM82" i="24"/>
  <c r="AD70" i="24"/>
  <c r="BM26" i="24"/>
  <c r="AM35" i="24"/>
  <c r="AK35" i="24"/>
  <c r="AG35" i="24"/>
  <c r="O35" i="24"/>
  <c r="AL36" i="24"/>
  <c r="AL37" i="24"/>
  <c r="AJ36" i="24"/>
  <c r="AJ37" i="24"/>
  <c r="AD36" i="24"/>
  <c r="AD37" i="24"/>
  <c r="BC8" i="24"/>
  <c r="BC9" i="24" s="1"/>
  <c r="BB9" i="24"/>
  <c r="BL87" i="22"/>
  <c r="BL118" i="22" s="1"/>
  <c r="BK87" i="22"/>
  <c r="BL86" i="22"/>
  <c r="BK86" i="22"/>
  <c r="BM114" i="22"/>
  <c r="BM112" i="22"/>
  <c r="O108" i="22"/>
  <c r="AM107" i="22"/>
  <c r="AK107" i="22"/>
  <c r="AG107" i="22"/>
  <c r="O107" i="22"/>
  <c r="O106" i="22"/>
  <c r="BM43" i="22"/>
  <c r="BM28" i="22"/>
  <c r="BA9" i="22"/>
  <c r="AH9" i="22"/>
  <c r="BC83" i="23"/>
  <c r="BC81" i="23"/>
  <c r="BL94" i="23"/>
  <c r="AI105" i="23"/>
  <c r="O176" i="23"/>
  <c r="O141" i="23"/>
  <c r="O105" i="23"/>
  <c r="AR79" i="23"/>
  <c r="BA83" i="23"/>
  <c r="BA81" i="23"/>
  <c r="BA11" i="23"/>
  <c r="BL14" i="23"/>
  <c r="BK13" i="23"/>
  <c r="AL37" i="23"/>
  <c r="AJ36" i="23"/>
  <c r="BD15" i="23"/>
  <c r="AD38" i="23"/>
  <c r="AR9" i="23"/>
  <c r="O212" i="24"/>
  <c r="BL93" i="24"/>
  <c r="BK93" i="24"/>
  <c r="BM93" i="24" s="1"/>
  <c r="O210" i="24"/>
  <c r="BL91" i="24"/>
  <c r="BK91" i="24"/>
  <c r="O177" i="24"/>
  <c r="O175" i="24"/>
  <c r="BL89" i="24"/>
  <c r="BK89" i="24"/>
  <c r="BL87" i="24"/>
  <c r="BM87" i="24" s="1"/>
  <c r="BK87" i="24"/>
  <c r="BM111" i="24"/>
  <c r="O105" i="24"/>
  <c r="BM104" i="24"/>
  <c r="BM101" i="24"/>
  <c r="BM96" i="24"/>
  <c r="BG85" i="24"/>
  <c r="BE85" i="24"/>
  <c r="AR79" i="24"/>
  <c r="BM43" i="24"/>
  <c r="BM29" i="24"/>
  <c r="AV78" i="25"/>
  <c r="AU79" i="25"/>
  <c r="BC83" i="25"/>
  <c r="BC81" i="25"/>
  <c r="BC85" i="25" s="1"/>
  <c r="BL94" i="25"/>
  <c r="BK94" i="25"/>
  <c r="BL92" i="25"/>
  <c r="BK92" i="25"/>
  <c r="BK118" i="25" s="1"/>
  <c r="BB82" i="25"/>
  <c r="BB80" i="25"/>
  <c r="BL88" i="25"/>
  <c r="BK88" i="25"/>
  <c r="BK119" i="25" s="1"/>
  <c r="O140" i="25"/>
  <c r="BM111" i="25"/>
  <c r="BM107" i="25"/>
  <c r="BM102" i="25"/>
  <c r="BM97" i="25"/>
  <c r="BM81" i="25"/>
  <c r="AD72" i="25"/>
  <c r="AD70" i="25"/>
  <c r="BM31" i="25"/>
  <c r="BM26" i="25"/>
  <c r="BM34" i="24"/>
  <c r="BM31" i="24"/>
  <c r="BM27" i="24"/>
  <c r="BA9" i="24"/>
  <c r="AH9" i="24"/>
  <c r="BC82" i="25"/>
  <c r="BC80" i="25"/>
  <c r="O212" i="25"/>
  <c r="BL93" i="25"/>
  <c r="BK93" i="25"/>
  <c r="O210" i="25"/>
  <c r="BL91" i="25"/>
  <c r="BK91" i="25"/>
  <c r="O177" i="25"/>
  <c r="O175" i="25"/>
  <c r="BB83" i="25"/>
  <c r="BB81" i="25"/>
  <c r="O143" i="25"/>
  <c r="BL89" i="25"/>
  <c r="BK89" i="25"/>
  <c r="O141" i="25"/>
  <c r="BL87" i="25"/>
  <c r="BK87" i="25"/>
  <c r="BL86" i="25"/>
  <c r="BK86" i="25"/>
  <c r="BM114" i="25"/>
  <c r="BM112" i="25"/>
  <c r="BM108" i="25"/>
  <c r="O107" i="25"/>
  <c r="BM106" i="25"/>
  <c r="O105" i="25"/>
  <c r="BM99" i="25"/>
  <c r="BM83" i="25"/>
  <c r="BA79" i="25"/>
  <c r="AS79" i="25"/>
  <c r="AG79" i="25"/>
  <c r="BM43" i="25"/>
  <c r="BK14" i="25"/>
  <c r="BL13" i="25"/>
  <c r="BM28" i="25"/>
  <c r="AI105" i="25"/>
  <c r="AI106" i="25"/>
  <c r="AI107" i="25"/>
  <c r="AI108" i="25"/>
  <c r="BB85" i="25"/>
  <c r="BM89" i="25"/>
  <c r="BJ120" i="25"/>
  <c r="BL119" i="25"/>
  <c r="BM87" i="25"/>
  <c r="BJ118" i="25"/>
  <c r="BM86" i="25"/>
  <c r="BJ117" i="25"/>
  <c r="AT113" i="25"/>
  <c r="AS114" i="25"/>
  <c r="BD78" i="25"/>
  <c r="BC79" i="25"/>
  <c r="AJ78" i="25"/>
  <c r="AI79" i="25"/>
  <c r="BM94" i="25"/>
  <c r="BM92" i="25"/>
  <c r="BL120" i="25"/>
  <c r="BK120" i="25"/>
  <c r="BJ119" i="25"/>
  <c r="BL117" i="25"/>
  <c r="BK117" i="25"/>
  <c r="BC12" i="25"/>
  <c r="BC10" i="25"/>
  <c r="BL23" i="25"/>
  <c r="BK23" i="25"/>
  <c r="BM23" i="25" s="1"/>
  <c r="BL21" i="25"/>
  <c r="BK21" i="25"/>
  <c r="BB12" i="25"/>
  <c r="BB10" i="25"/>
  <c r="BJ50" i="25"/>
  <c r="BJ48" i="25"/>
  <c r="BL16" i="25"/>
  <c r="BK16" i="25"/>
  <c r="AH89" i="25"/>
  <c r="AH106" i="25" s="1"/>
  <c r="AH36" i="25"/>
  <c r="AH37" i="25"/>
  <c r="AU43" i="25"/>
  <c r="AT44" i="25"/>
  <c r="BJ49" i="25"/>
  <c r="BC13" i="25"/>
  <c r="BC11" i="25"/>
  <c r="BL24" i="25"/>
  <c r="BK24" i="25"/>
  <c r="BM24" i="25" s="1"/>
  <c r="BL22" i="25"/>
  <c r="BK22" i="25"/>
  <c r="BM21" i="25"/>
  <c r="AI35" i="25"/>
  <c r="AI36" i="25"/>
  <c r="AI37" i="25"/>
  <c r="AI38" i="25"/>
  <c r="AR114" i="25"/>
  <c r="BB13" i="25"/>
  <c r="BB11" i="25"/>
  <c r="BL19" i="25"/>
  <c r="BK19" i="25"/>
  <c r="BL18" i="25"/>
  <c r="BL49" i="25" s="1"/>
  <c r="BK18" i="25"/>
  <c r="BL17" i="25"/>
  <c r="BK17" i="25"/>
  <c r="BM16" i="25"/>
  <c r="BJ47" i="25"/>
  <c r="AH35" i="25"/>
  <c r="AH38" i="25"/>
  <c r="AH79" i="25"/>
  <c r="BA12" i="25"/>
  <c r="BA10" i="25"/>
  <c r="BL11" i="25"/>
  <c r="BL47" i="25" s="1"/>
  <c r="BK11" i="25"/>
  <c r="BD8" i="25"/>
  <c r="BC9" i="25"/>
  <c r="AT8" i="25"/>
  <c r="AS9" i="25"/>
  <c r="AS44" i="25"/>
  <c r="BA13" i="25"/>
  <c r="BA11" i="25"/>
  <c r="BL14" i="25"/>
  <c r="BK13" i="25"/>
  <c r="BL12" i="25"/>
  <c r="BK12" i="25"/>
  <c r="BK48" i="25" s="1"/>
  <c r="BF15" i="25"/>
  <c r="BD15" i="25"/>
  <c r="AJ8" i="25"/>
  <c r="AI9" i="25"/>
  <c r="BB9" i="25"/>
  <c r="AR9" i="25"/>
  <c r="AH9" i="25"/>
  <c r="BM91" i="24"/>
  <c r="AI105" i="24"/>
  <c r="AI106" i="24"/>
  <c r="AI108" i="24"/>
  <c r="BM89" i="24"/>
  <c r="BJ120" i="24"/>
  <c r="BL119" i="24"/>
  <c r="BJ118" i="24"/>
  <c r="BL117" i="24"/>
  <c r="BM92" i="24"/>
  <c r="BK120" i="24"/>
  <c r="BJ119" i="24"/>
  <c r="BK118" i="24"/>
  <c r="BJ117" i="24"/>
  <c r="AH106" i="24"/>
  <c r="AH107" i="24"/>
  <c r="AT113" i="24"/>
  <c r="AS114" i="24"/>
  <c r="BC82" i="24"/>
  <c r="BC80" i="24"/>
  <c r="BC12" i="24"/>
  <c r="BC10" i="24"/>
  <c r="BL23" i="24"/>
  <c r="BK23" i="24"/>
  <c r="BL21" i="24"/>
  <c r="BM21" i="24" s="1"/>
  <c r="BK21" i="24"/>
  <c r="BB83" i="24"/>
  <c r="BB81" i="24"/>
  <c r="AH108" i="24"/>
  <c r="BB12" i="24"/>
  <c r="BB10" i="24"/>
  <c r="BJ50" i="24"/>
  <c r="BJ49" i="24"/>
  <c r="BJ48" i="24"/>
  <c r="BL16" i="24"/>
  <c r="BK16" i="24"/>
  <c r="BM16" i="24" s="1"/>
  <c r="AH35" i="24"/>
  <c r="BC78" i="24"/>
  <c r="BB79" i="24"/>
  <c r="AU43" i="24"/>
  <c r="AT44" i="24"/>
  <c r="BC83" i="24"/>
  <c r="BC81" i="24"/>
  <c r="BC13" i="24"/>
  <c r="BC11" i="24"/>
  <c r="BL24" i="24"/>
  <c r="BK24" i="24"/>
  <c r="BM23" i="24"/>
  <c r="BL22" i="24"/>
  <c r="BK22" i="24"/>
  <c r="BM22" i="24" s="1"/>
  <c r="AI35" i="24"/>
  <c r="AI36" i="24"/>
  <c r="AI37" i="24"/>
  <c r="AI38" i="24"/>
  <c r="BB82" i="24"/>
  <c r="BB80" i="24"/>
  <c r="BK86" i="24"/>
  <c r="BK117" i="24" s="1"/>
  <c r="BB13" i="24"/>
  <c r="BB11" i="24"/>
  <c r="BL19" i="24"/>
  <c r="BK19" i="24"/>
  <c r="BM19" i="24" s="1"/>
  <c r="AI107" i="24"/>
  <c r="BL18" i="24"/>
  <c r="BK18" i="24"/>
  <c r="BL17" i="24"/>
  <c r="BK17" i="24"/>
  <c r="AH105" i="24"/>
  <c r="BJ47" i="24"/>
  <c r="BM84" i="24"/>
  <c r="AU78" i="24"/>
  <c r="AT79" i="24"/>
  <c r="AI78" i="24"/>
  <c r="AH79" i="24"/>
  <c r="BA79" i="24"/>
  <c r="AS79" i="24"/>
  <c r="AG79" i="24"/>
  <c r="AS44" i="24"/>
  <c r="BA13" i="24"/>
  <c r="BA11" i="24"/>
  <c r="BL14" i="24"/>
  <c r="BL50" i="24" s="1"/>
  <c r="BK14" i="24"/>
  <c r="BK50" i="24" s="1"/>
  <c r="BL13" i="24"/>
  <c r="BL49" i="24" s="1"/>
  <c r="BK13" i="24"/>
  <c r="BL12" i="24"/>
  <c r="BL48" i="24" s="1"/>
  <c r="BK12" i="24"/>
  <c r="BK48" i="24" s="1"/>
  <c r="BD8" i="24"/>
  <c r="AT8" i="24"/>
  <c r="AS9" i="24"/>
  <c r="AH38" i="24"/>
  <c r="BA12" i="24"/>
  <c r="BA10" i="24"/>
  <c r="AH37" i="24"/>
  <c r="AH36" i="24"/>
  <c r="BL11" i="24"/>
  <c r="BK11" i="24"/>
  <c r="AJ8" i="24"/>
  <c r="AI9" i="24"/>
  <c r="BJ120" i="23"/>
  <c r="BK94" i="23"/>
  <c r="BM94" i="23" s="1"/>
  <c r="BL93" i="23"/>
  <c r="BK93" i="23"/>
  <c r="BL92" i="23"/>
  <c r="AI106" i="23"/>
  <c r="AI108" i="23"/>
  <c r="BC12" i="23"/>
  <c r="BC10" i="23"/>
  <c r="BK24" i="23"/>
  <c r="BL21" i="23"/>
  <c r="BK21" i="23"/>
  <c r="BM21" i="23" s="1"/>
  <c r="AD175" i="23"/>
  <c r="AD177" i="23"/>
  <c r="BL88" i="23"/>
  <c r="BL87" i="23"/>
  <c r="BM87" i="23" s="1"/>
  <c r="BK87" i="23"/>
  <c r="BM114" i="23"/>
  <c r="BM112" i="23"/>
  <c r="BM108" i="23"/>
  <c r="BM106" i="23"/>
  <c r="BM102" i="23"/>
  <c r="BM97" i="23"/>
  <c r="BM93" i="23"/>
  <c r="AG106" i="23"/>
  <c r="AL105" i="23"/>
  <c r="AJ105" i="23"/>
  <c r="AK106" i="23"/>
  <c r="AK108" i="23"/>
  <c r="BC82" i="23"/>
  <c r="BC80" i="23"/>
  <c r="BL91" i="23"/>
  <c r="BK91" i="23"/>
  <c r="AD210" i="23"/>
  <c r="AD212" i="23"/>
  <c r="BL23" i="23"/>
  <c r="BK23" i="23"/>
  <c r="BK22" i="23"/>
  <c r="BB83" i="23"/>
  <c r="BB81" i="23"/>
  <c r="BL89" i="23"/>
  <c r="BK89" i="23"/>
  <c r="BL86" i="23"/>
  <c r="AH87" i="23"/>
  <c r="AO87" i="23" s="1"/>
  <c r="O140" i="23"/>
  <c r="AH86" i="23"/>
  <c r="O142" i="23"/>
  <c r="BJ118" i="23"/>
  <c r="BJ117" i="23"/>
  <c r="AS113" i="23"/>
  <c r="AR114" i="23"/>
  <c r="BM111" i="23"/>
  <c r="BB12" i="23"/>
  <c r="BB10" i="23"/>
  <c r="BK19" i="23"/>
  <c r="BM107" i="23"/>
  <c r="BL18" i="23"/>
  <c r="BK17" i="23"/>
  <c r="BL16" i="23"/>
  <c r="BM16" i="23" s="1"/>
  <c r="BK16" i="23"/>
  <c r="BM99" i="23"/>
  <c r="AD105" i="23"/>
  <c r="AG108" i="23"/>
  <c r="BJ48" i="23"/>
  <c r="AI35" i="23"/>
  <c r="BB78" i="23"/>
  <c r="BA79" i="23"/>
  <c r="AH78" i="23"/>
  <c r="AG79" i="23"/>
  <c r="BA82" i="23"/>
  <c r="BK84" i="23"/>
  <c r="BK120" i="23" s="1"/>
  <c r="BL81" i="23"/>
  <c r="AD70" i="23"/>
  <c r="AD72" i="23"/>
  <c r="BM43" i="23"/>
  <c r="BM38" i="23"/>
  <c r="AH38" i="23"/>
  <c r="BJ50" i="23"/>
  <c r="BM36" i="23"/>
  <c r="AH36" i="23"/>
  <c r="BM32" i="23"/>
  <c r="BM27" i="23"/>
  <c r="AG36" i="23"/>
  <c r="AG37" i="23"/>
  <c r="O36" i="23"/>
  <c r="O37" i="23"/>
  <c r="AM36" i="23"/>
  <c r="AM37" i="23"/>
  <c r="AK36" i="23"/>
  <c r="AK37" i="23"/>
  <c r="AH8" i="23"/>
  <c r="AG9" i="23"/>
  <c r="BC13" i="23"/>
  <c r="BL24" i="23"/>
  <c r="BM24" i="23" s="1"/>
  <c r="BM23" i="23"/>
  <c r="BL22" i="23"/>
  <c r="AI36" i="23"/>
  <c r="AI37" i="23"/>
  <c r="AI38" i="23"/>
  <c r="BB80" i="23"/>
  <c r="BK88" i="23"/>
  <c r="BM88" i="23" s="1"/>
  <c r="BK86" i="23"/>
  <c r="BM86" i="23" s="1"/>
  <c r="AM108" i="23"/>
  <c r="BB13" i="23"/>
  <c r="BB11" i="23"/>
  <c r="O108" i="23"/>
  <c r="BL19" i="23"/>
  <c r="BL50" i="23" s="1"/>
  <c r="AM107" i="23"/>
  <c r="AK107" i="23"/>
  <c r="AI107" i="23"/>
  <c r="AG107" i="23"/>
  <c r="O107" i="23"/>
  <c r="BK18" i="23"/>
  <c r="AM106" i="23"/>
  <c r="O106" i="23"/>
  <c r="BL17" i="23"/>
  <c r="BJ47" i="23"/>
  <c r="AH35" i="23"/>
  <c r="BG85" i="23"/>
  <c r="BE85" i="23"/>
  <c r="AT78" i="23"/>
  <c r="AS79" i="23"/>
  <c r="BL83" i="23"/>
  <c r="BL119" i="23" s="1"/>
  <c r="AD71" i="23"/>
  <c r="BK82" i="23"/>
  <c r="AT43" i="23"/>
  <c r="AS44" i="23"/>
  <c r="AJ38" i="23"/>
  <c r="BA12" i="23"/>
  <c r="BA15" i="23" s="1"/>
  <c r="BM37" i="23"/>
  <c r="AH37" i="23"/>
  <c r="BJ49" i="23"/>
  <c r="AD36" i="23"/>
  <c r="BL12" i="23"/>
  <c r="AM35" i="23"/>
  <c r="O35" i="23"/>
  <c r="BL11" i="23"/>
  <c r="BK11" i="23"/>
  <c r="BM29" i="23"/>
  <c r="AL35" i="23"/>
  <c r="AJ35" i="23"/>
  <c r="AM38" i="23"/>
  <c r="AK38" i="23"/>
  <c r="AG38" i="23"/>
  <c r="O38" i="23"/>
  <c r="BB8" i="23"/>
  <c r="BA9" i="23"/>
  <c r="BK14" i="23"/>
  <c r="BL13" i="23"/>
  <c r="BK12" i="23"/>
  <c r="BK48" i="23" s="1"/>
  <c r="BG15" i="23"/>
  <c r="BE15" i="23"/>
  <c r="AT8" i="23"/>
  <c r="AS9" i="23"/>
  <c r="BM94" i="22"/>
  <c r="BM92" i="22"/>
  <c r="BL120" i="22"/>
  <c r="BM88" i="22"/>
  <c r="BJ119" i="22"/>
  <c r="BK118" i="22"/>
  <c r="BL117" i="22"/>
  <c r="BK117" i="22"/>
  <c r="AI105" i="22"/>
  <c r="AI106" i="22"/>
  <c r="AI107" i="22"/>
  <c r="AI108" i="22"/>
  <c r="BM89" i="22"/>
  <c r="BJ120" i="22"/>
  <c r="BL119" i="22"/>
  <c r="BK119" i="22"/>
  <c r="BJ118" i="22"/>
  <c r="BM86" i="22"/>
  <c r="BJ117" i="22"/>
  <c r="AH105" i="22"/>
  <c r="AH106" i="22"/>
  <c r="AH107" i="22"/>
  <c r="AT113" i="22"/>
  <c r="AS114" i="22"/>
  <c r="BC82" i="22"/>
  <c r="BC12" i="22"/>
  <c r="BC10" i="22"/>
  <c r="BL23" i="22"/>
  <c r="BK23" i="22"/>
  <c r="BL21" i="22"/>
  <c r="BK21" i="22"/>
  <c r="BM21" i="22" s="1"/>
  <c r="BB83" i="22"/>
  <c r="BB81" i="22"/>
  <c r="AH108" i="22"/>
  <c r="BB12" i="22"/>
  <c r="BB10" i="22"/>
  <c r="BJ50" i="22"/>
  <c r="BJ49" i="22"/>
  <c r="BJ48" i="22"/>
  <c r="BL16" i="22"/>
  <c r="BM16" i="22" s="1"/>
  <c r="BK16" i="22"/>
  <c r="AH36" i="22"/>
  <c r="AH37" i="22"/>
  <c r="AH38" i="22"/>
  <c r="BC78" i="22"/>
  <c r="BB79" i="22"/>
  <c r="BC13" i="22"/>
  <c r="BC11" i="22"/>
  <c r="BL24" i="22"/>
  <c r="BK24" i="22"/>
  <c r="BL22" i="22"/>
  <c r="BK22" i="22"/>
  <c r="AI35" i="22"/>
  <c r="AI36" i="22"/>
  <c r="AI37" i="22"/>
  <c r="AI38" i="22"/>
  <c r="BB80" i="22"/>
  <c r="O140" i="22"/>
  <c r="AR114" i="22"/>
  <c r="BB13" i="22"/>
  <c r="BB11" i="22"/>
  <c r="BL19" i="22"/>
  <c r="BK19" i="22"/>
  <c r="BL18" i="22"/>
  <c r="BK18" i="22"/>
  <c r="BL17" i="22"/>
  <c r="BK17" i="22"/>
  <c r="BJ47" i="22"/>
  <c r="AH35" i="22"/>
  <c r="BM82" i="22"/>
  <c r="AU78" i="22"/>
  <c r="AT79" i="22"/>
  <c r="AI78" i="22"/>
  <c r="AH79" i="22"/>
  <c r="AU43" i="22"/>
  <c r="AT44" i="22"/>
  <c r="BA79" i="22"/>
  <c r="AS79" i="22"/>
  <c r="AG79" i="22"/>
  <c r="AS44" i="22"/>
  <c r="BA13" i="22"/>
  <c r="BA11" i="22"/>
  <c r="BL14" i="22"/>
  <c r="BL50" i="22" s="1"/>
  <c r="BK14" i="22"/>
  <c r="BL13" i="22"/>
  <c r="BL49" i="22" s="1"/>
  <c r="BK13" i="22"/>
  <c r="BL12" i="22"/>
  <c r="BL48" i="22" s="1"/>
  <c r="BK12" i="22"/>
  <c r="BD8" i="22"/>
  <c r="BC9" i="22"/>
  <c r="AT8" i="22"/>
  <c r="AS9" i="22"/>
  <c r="BA12" i="22"/>
  <c r="BA10" i="22"/>
  <c r="BL11" i="22"/>
  <c r="BK11" i="22"/>
  <c r="BK47" i="22" s="1"/>
  <c r="AJ8" i="22"/>
  <c r="AI9" i="22"/>
  <c r="BM94" i="21"/>
  <c r="BK120" i="21"/>
  <c r="BJ119" i="21"/>
  <c r="AI105" i="21"/>
  <c r="AI106" i="21"/>
  <c r="AI108" i="21"/>
  <c r="BJ120" i="21"/>
  <c r="AT113" i="21"/>
  <c r="AS114" i="21"/>
  <c r="BC83" i="21"/>
  <c r="BC81" i="21"/>
  <c r="BC13" i="21"/>
  <c r="BC11" i="21"/>
  <c r="BL24" i="21"/>
  <c r="BK24" i="21"/>
  <c r="BM24" i="21" s="1"/>
  <c r="BL22" i="21"/>
  <c r="BK22" i="21"/>
  <c r="AI35" i="21"/>
  <c r="AI36" i="21"/>
  <c r="AI37" i="21"/>
  <c r="AI38" i="21"/>
  <c r="BB82" i="21"/>
  <c r="BB80" i="21"/>
  <c r="BK88" i="21"/>
  <c r="BK119" i="21" s="1"/>
  <c r="O140" i="21"/>
  <c r="BL86" i="21"/>
  <c r="BL117" i="21" s="1"/>
  <c r="BK86" i="21"/>
  <c r="AR114" i="21"/>
  <c r="BB13" i="21"/>
  <c r="BB11" i="21"/>
  <c r="BL19" i="21"/>
  <c r="BK19" i="21"/>
  <c r="AI107" i="21"/>
  <c r="BL18" i="21"/>
  <c r="BK18" i="21"/>
  <c r="BL17" i="21"/>
  <c r="BK17" i="21"/>
  <c r="AH105" i="21"/>
  <c r="BJ47" i="21"/>
  <c r="AH35" i="21"/>
  <c r="AU78" i="21"/>
  <c r="AT79" i="21"/>
  <c r="AI78" i="21"/>
  <c r="AH79" i="21"/>
  <c r="BC82" i="21"/>
  <c r="BC80" i="21"/>
  <c r="BC12" i="21"/>
  <c r="BC10" i="21"/>
  <c r="BL23" i="21"/>
  <c r="BK23" i="21"/>
  <c r="BL21" i="21"/>
  <c r="BK21" i="21"/>
  <c r="BB83" i="21"/>
  <c r="BB81" i="21"/>
  <c r="BL87" i="21"/>
  <c r="BL118" i="21" s="1"/>
  <c r="BJ118" i="21"/>
  <c r="BJ117" i="21"/>
  <c r="AH108" i="21"/>
  <c r="BB12" i="21"/>
  <c r="BB10" i="21"/>
  <c r="BJ50" i="21"/>
  <c r="AH107" i="21"/>
  <c r="BM18" i="21"/>
  <c r="BJ49" i="21"/>
  <c r="AH106" i="21"/>
  <c r="BJ48" i="21"/>
  <c r="BL16" i="21"/>
  <c r="BK16" i="21"/>
  <c r="BC78" i="21"/>
  <c r="BB79" i="21"/>
  <c r="AU43" i="21"/>
  <c r="AT44" i="21"/>
  <c r="BA79" i="21"/>
  <c r="AS79" i="21"/>
  <c r="AG79" i="21"/>
  <c r="AS44" i="21"/>
  <c r="BA13" i="21"/>
  <c r="BA11" i="21"/>
  <c r="BL14" i="21"/>
  <c r="BM14" i="21" s="1"/>
  <c r="BK14" i="21"/>
  <c r="BL13" i="21"/>
  <c r="BL49" i="21" s="1"/>
  <c r="BK13" i="21"/>
  <c r="BK49" i="21" s="1"/>
  <c r="BL12" i="21"/>
  <c r="BL48" i="21" s="1"/>
  <c r="BK12" i="21"/>
  <c r="BK48" i="21" s="1"/>
  <c r="BD8" i="21"/>
  <c r="BC9" i="21"/>
  <c r="AT8" i="21"/>
  <c r="AS9" i="21"/>
  <c r="AH38" i="21"/>
  <c r="BA12" i="21"/>
  <c r="BA10" i="21"/>
  <c r="AH37" i="21"/>
  <c r="BM13" i="21"/>
  <c r="AH36" i="21"/>
  <c r="BL11" i="21"/>
  <c r="BK11" i="21"/>
  <c r="BK47" i="21" s="1"/>
  <c r="AJ8" i="21"/>
  <c r="AI9" i="21"/>
  <c r="BC82" i="20"/>
  <c r="BC80" i="20"/>
  <c r="BL94" i="20"/>
  <c r="BL91" i="20"/>
  <c r="BK91" i="20"/>
  <c r="AD210" i="20"/>
  <c r="AD212" i="20"/>
  <c r="BL23" i="20"/>
  <c r="BK23" i="20"/>
  <c r="BM23" i="20" s="1"/>
  <c r="AI38" i="20"/>
  <c r="BK88" i="20"/>
  <c r="BL87" i="20"/>
  <c r="BK87" i="20"/>
  <c r="BM87" i="20" s="1"/>
  <c r="BM114" i="20"/>
  <c r="BM112" i="20"/>
  <c r="BB12" i="20"/>
  <c r="BB10" i="20"/>
  <c r="BM107" i="20"/>
  <c r="BJ49" i="20"/>
  <c r="BM102" i="20"/>
  <c r="AM106" i="20"/>
  <c r="AK106" i="20"/>
  <c r="AM108" i="20"/>
  <c r="AK108" i="20"/>
  <c r="BK94" i="20"/>
  <c r="BM94" i="20" s="1"/>
  <c r="BL93" i="20"/>
  <c r="BK93" i="20"/>
  <c r="AD211" i="20"/>
  <c r="BM91" i="20"/>
  <c r="AI106" i="20"/>
  <c r="AI107" i="20"/>
  <c r="AI108" i="20"/>
  <c r="BC12" i="20"/>
  <c r="BC10" i="20"/>
  <c r="BL21" i="20"/>
  <c r="BK21" i="20"/>
  <c r="BM21" i="20" s="1"/>
  <c r="AD175" i="20"/>
  <c r="AD177" i="20"/>
  <c r="BB83" i="20"/>
  <c r="BB81" i="20"/>
  <c r="BL89" i="20"/>
  <c r="BK89" i="20"/>
  <c r="AH87" i="20"/>
  <c r="AH105" i="20" s="1"/>
  <c r="O140" i="20"/>
  <c r="AH86" i="20"/>
  <c r="AN86" i="20" s="1"/>
  <c r="O142" i="20"/>
  <c r="BJ120" i="20"/>
  <c r="BJ119" i="20"/>
  <c r="BJ118" i="20"/>
  <c r="BJ117" i="20"/>
  <c r="AS113" i="20"/>
  <c r="AR114" i="20"/>
  <c r="BM111" i="20"/>
  <c r="BM108" i="20"/>
  <c r="AL108" i="20"/>
  <c r="BJ50" i="20"/>
  <c r="BM106" i="20"/>
  <c r="BJ48" i="20"/>
  <c r="O105" i="20"/>
  <c r="BL16" i="20"/>
  <c r="BK16" i="20"/>
  <c r="BM99" i="20"/>
  <c r="BM97" i="20"/>
  <c r="BC83" i="20"/>
  <c r="BC81" i="20"/>
  <c r="BK92" i="20"/>
  <c r="BM92" i="20" s="1"/>
  <c r="BC13" i="20"/>
  <c r="BC11" i="20"/>
  <c r="BL24" i="20"/>
  <c r="BK24" i="20"/>
  <c r="BL22" i="20"/>
  <c r="BK22" i="20"/>
  <c r="BB82" i="20"/>
  <c r="BL88" i="20"/>
  <c r="BL119" i="20" s="1"/>
  <c r="BL86" i="20"/>
  <c r="BL117" i="20" s="1"/>
  <c r="BB13" i="20"/>
  <c r="BB11" i="20"/>
  <c r="O108" i="20"/>
  <c r="BL19" i="20"/>
  <c r="BK19" i="20"/>
  <c r="AM107" i="20"/>
  <c r="AK107" i="20"/>
  <c r="O107" i="20"/>
  <c r="BL18" i="20"/>
  <c r="BK18" i="20"/>
  <c r="O106" i="20"/>
  <c r="BL17" i="20"/>
  <c r="BK17" i="20"/>
  <c r="BM17" i="20" s="1"/>
  <c r="AS78" i="20"/>
  <c r="AR79" i="20"/>
  <c r="BK83" i="20"/>
  <c r="BK119" i="20" s="1"/>
  <c r="BL82" i="20"/>
  <c r="BL118" i="20" s="1"/>
  <c r="BM44" i="20"/>
  <c r="BM42" i="20"/>
  <c r="BM39" i="20"/>
  <c r="AK38" i="20"/>
  <c r="AG38" i="20"/>
  <c r="AM37" i="20"/>
  <c r="BL13" i="20"/>
  <c r="BK13" i="20"/>
  <c r="BK49" i="20" s="1"/>
  <c r="AG36" i="20"/>
  <c r="BM34" i="20"/>
  <c r="BM31" i="20"/>
  <c r="AL36" i="20"/>
  <c r="AL37" i="20"/>
  <c r="AL38" i="20"/>
  <c r="AJ36" i="20"/>
  <c r="AJ37" i="20"/>
  <c r="AJ38" i="20"/>
  <c r="AD36" i="20"/>
  <c r="AD37" i="20"/>
  <c r="AD38" i="20"/>
  <c r="AG35" i="20"/>
  <c r="O35" i="20"/>
  <c r="BM89" i="20"/>
  <c r="AH36" i="20"/>
  <c r="AH37" i="20"/>
  <c r="BF85" i="20"/>
  <c r="BD85" i="20"/>
  <c r="BC78" i="20"/>
  <c r="BB79" i="20"/>
  <c r="AI78" i="20"/>
  <c r="AH79" i="20"/>
  <c r="BA83" i="20"/>
  <c r="BA81" i="20"/>
  <c r="BL84" i="20"/>
  <c r="BL120" i="20" s="1"/>
  <c r="BK81" i="20"/>
  <c r="BK117" i="20" s="1"/>
  <c r="O70" i="20"/>
  <c r="AG87" i="20"/>
  <c r="O72" i="20"/>
  <c r="AS43" i="20"/>
  <c r="AR44" i="20"/>
  <c r="BM41" i="20"/>
  <c r="BA13" i="20"/>
  <c r="BA11" i="20"/>
  <c r="BL14" i="20"/>
  <c r="BK14" i="20"/>
  <c r="BL12" i="20"/>
  <c r="BK12" i="20"/>
  <c r="BK48" i="20" s="1"/>
  <c r="AH35" i="20"/>
  <c r="BM33" i="20"/>
  <c r="BM28" i="20"/>
  <c r="BM27" i="20"/>
  <c r="AJ8" i="20"/>
  <c r="AI9" i="20"/>
  <c r="AH38" i="20"/>
  <c r="BA12" i="20"/>
  <c r="BA10" i="20"/>
  <c r="BL11" i="20"/>
  <c r="BL47" i="20" s="1"/>
  <c r="BK11" i="20"/>
  <c r="BK47" i="20" s="1"/>
  <c r="BD8" i="20"/>
  <c r="BC9" i="20"/>
  <c r="AT8" i="20"/>
  <c r="AS9" i="20"/>
  <c r="BM88" i="19"/>
  <c r="BJ119" i="19"/>
  <c r="BL118" i="19"/>
  <c r="BL117" i="19"/>
  <c r="AI105" i="19"/>
  <c r="AI106" i="19"/>
  <c r="AI107" i="19"/>
  <c r="AI108" i="19"/>
  <c r="BM89" i="19"/>
  <c r="BJ120" i="19"/>
  <c r="BL119" i="19"/>
  <c r="BM87" i="19"/>
  <c r="BJ118" i="19"/>
  <c r="BJ117" i="19"/>
  <c r="AT113" i="19"/>
  <c r="AS114" i="19"/>
  <c r="BC82" i="19"/>
  <c r="BC80" i="19"/>
  <c r="BC12" i="19"/>
  <c r="BC10" i="19"/>
  <c r="BL23" i="19"/>
  <c r="BK23" i="19"/>
  <c r="BL21" i="19"/>
  <c r="BK21" i="19"/>
  <c r="BM21" i="19" s="1"/>
  <c r="BB83" i="19"/>
  <c r="BB81" i="19"/>
  <c r="BB12" i="19"/>
  <c r="BB10" i="19"/>
  <c r="BJ50" i="19"/>
  <c r="BJ49" i="19"/>
  <c r="BJ48" i="19"/>
  <c r="BL16" i="19"/>
  <c r="BM16" i="19" s="1"/>
  <c r="BK16" i="19"/>
  <c r="AH92" i="19"/>
  <c r="AH108" i="19" s="1"/>
  <c r="AH36" i="19"/>
  <c r="AH37" i="19"/>
  <c r="AU78" i="19"/>
  <c r="AT79" i="19"/>
  <c r="AI78" i="19"/>
  <c r="AH79" i="19"/>
  <c r="AU43" i="19"/>
  <c r="AT44" i="19"/>
  <c r="BC13" i="19"/>
  <c r="BC11" i="19"/>
  <c r="BL24" i="19"/>
  <c r="BK24" i="19"/>
  <c r="BM24" i="19" s="1"/>
  <c r="BL22" i="19"/>
  <c r="BK22" i="19"/>
  <c r="AI35" i="19"/>
  <c r="AI36" i="19"/>
  <c r="AI37" i="19"/>
  <c r="AI38" i="19"/>
  <c r="BB80" i="19"/>
  <c r="AR114" i="19"/>
  <c r="BB13" i="19"/>
  <c r="BB11" i="19"/>
  <c r="BL19" i="19"/>
  <c r="BK19" i="19"/>
  <c r="BL18" i="19"/>
  <c r="BK18" i="19"/>
  <c r="BL17" i="19"/>
  <c r="BK17" i="19"/>
  <c r="BJ47" i="19"/>
  <c r="AH35" i="19"/>
  <c r="BM82" i="19"/>
  <c r="BC78" i="19"/>
  <c r="BB79" i="19"/>
  <c r="BA79" i="19"/>
  <c r="AS79" i="19"/>
  <c r="AG79" i="19"/>
  <c r="AS44" i="19"/>
  <c r="BA13" i="19"/>
  <c r="BA11" i="19"/>
  <c r="BL14" i="19"/>
  <c r="BL50" i="19" s="1"/>
  <c r="BK14" i="19"/>
  <c r="BL13" i="19"/>
  <c r="BK13" i="19"/>
  <c r="BK49" i="19" s="1"/>
  <c r="BL12" i="19"/>
  <c r="BK12" i="19"/>
  <c r="BD8" i="19"/>
  <c r="BC9" i="19"/>
  <c r="AT8" i="19"/>
  <c r="AS9" i="19"/>
  <c r="AH38" i="19"/>
  <c r="BA12" i="19"/>
  <c r="BA10" i="19"/>
  <c r="BL11" i="19"/>
  <c r="BK11" i="19"/>
  <c r="AJ8" i="19"/>
  <c r="AI9" i="19"/>
  <c r="BB9" i="19"/>
  <c r="AR9" i="19"/>
  <c r="AH9" i="19"/>
  <c r="BM92" i="18"/>
  <c r="BL120" i="18"/>
  <c r="BJ119" i="18"/>
  <c r="BK118" i="18"/>
  <c r="AI105" i="18"/>
  <c r="AI106" i="18"/>
  <c r="AI107" i="18"/>
  <c r="AI108" i="18"/>
  <c r="BJ120" i="18"/>
  <c r="BJ118" i="18"/>
  <c r="AH105" i="18"/>
  <c r="AT113" i="18"/>
  <c r="AS114" i="18"/>
  <c r="BC83" i="18"/>
  <c r="BC81" i="18"/>
  <c r="BC13" i="18"/>
  <c r="BC11" i="18"/>
  <c r="BL24" i="18"/>
  <c r="BK24" i="18"/>
  <c r="BL22" i="18"/>
  <c r="BK22" i="18"/>
  <c r="AI35" i="18"/>
  <c r="AI36" i="18"/>
  <c r="AI37" i="18"/>
  <c r="AI38" i="18"/>
  <c r="BB82" i="18"/>
  <c r="BB80" i="18"/>
  <c r="O140" i="18"/>
  <c r="BL86" i="18"/>
  <c r="AR114" i="18"/>
  <c r="BB13" i="18"/>
  <c r="BB11" i="18"/>
  <c r="BL19" i="18"/>
  <c r="BK19" i="18"/>
  <c r="BL18" i="18"/>
  <c r="BM18" i="18" s="1"/>
  <c r="BK18" i="18"/>
  <c r="BL17" i="18"/>
  <c r="BK17" i="18"/>
  <c r="BJ47" i="18"/>
  <c r="AU78" i="18"/>
  <c r="AT79" i="18"/>
  <c r="AI78" i="18"/>
  <c r="AH79" i="18"/>
  <c r="AU43" i="18"/>
  <c r="AT44" i="18"/>
  <c r="BC82" i="18"/>
  <c r="BC80" i="18"/>
  <c r="BC12" i="18"/>
  <c r="BC10" i="18"/>
  <c r="BM24" i="18"/>
  <c r="BL23" i="18"/>
  <c r="BK23" i="18"/>
  <c r="BL21" i="18"/>
  <c r="BK21" i="18"/>
  <c r="BB83" i="18"/>
  <c r="BB81" i="18"/>
  <c r="BJ117" i="18"/>
  <c r="AH108" i="18"/>
  <c r="BB12" i="18"/>
  <c r="BB10" i="18"/>
  <c r="BJ50" i="18"/>
  <c r="AH107" i="18"/>
  <c r="BJ49" i="18"/>
  <c r="AH106" i="18"/>
  <c r="BJ48" i="18"/>
  <c r="BL16" i="18"/>
  <c r="BK16" i="18"/>
  <c r="AH37" i="18"/>
  <c r="BC78" i="18"/>
  <c r="BB79" i="18"/>
  <c r="BA79" i="18"/>
  <c r="AS79" i="18"/>
  <c r="AG79" i="18"/>
  <c r="AS44" i="18"/>
  <c r="BA13" i="18"/>
  <c r="BA11" i="18"/>
  <c r="BL14" i="18"/>
  <c r="BK14" i="18"/>
  <c r="BL13" i="18"/>
  <c r="BK13" i="18"/>
  <c r="BK49" i="18" s="1"/>
  <c r="BL12" i="18"/>
  <c r="BK12" i="18"/>
  <c r="BK48" i="18" s="1"/>
  <c r="BC8" i="18"/>
  <c r="BB9" i="18"/>
  <c r="BA12" i="18"/>
  <c r="BA10" i="18"/>
  <c r="BM14" i="18"/>
  <c r="BM12" i="18"/>
  <c r="BL11" i="18"/>
  <c r="BK11" i="18"/>
  <c r="AU8" i="18"/>
  <c r="AJ8" i="18"/>
  <c r="AI9" i="18"/>
  <c r="AI105" i="17"/>
  <c r="AI106" i="17"/>
  <c r="AI108" i="17"/>
  <c r="BM89" i="17"/>
  <c r="BJ120" i="17"/>
  <c r="BL119" i="17"/>
  <c r="BJ117" i="17"/>
  <c r="AH105" i="17"/>
  <c r="AH106" i="17"/>
  <c r="AH107" i="17"/>
  <c r="AT113" i="17"/>
  <c r="AS114" i="17"/>
  <c r="BM94" i="17"/>
  <c r="BL120" i="17"/>
  <c r="BK120" i="17"/>
  <c r="BJ119" i="17"/>
  <c r="BK118" i="17"/>
  <c r="BL117" i="17"/>
  <c r="BC82" i="17"/>
  <c r="BC80" i="17"/>
  <c r="BC12" i="17"/>
  <c r="BC10" i="17"/>
  <c r="BL23" i="17"/>
  <c r="BM23" i="17" s="1"/>
  <c r="BK23" i="17"/>
  <c r="BL21" i="17"/>
  <c r="BK21" i="17"/>
  <c r="BM21" i="17" s="1"/>
  <c r="BB83" i="17"/>
  <c r="BB81" i="17"/>
  <c r="BL87" i="17"/>
  <c r="BJ118" i="17"/>
  <c r="AH108" i="17"/>
  <c r="BB12" i="17"/>
  <c r="BB10" i="17"/>
  <c r="BJ50" i="17"/>
  <c r="BJ49" i="17"/>
  <c r="BJ48" i="17"/>
  <c r="BL16" i="17"/>
  <c r="BK16" i="17"/>
  <c r="BM16" i="17" s="1"/>
  <c r="AH35" i="17"/>
  <c r="BC78" i="17"/>
  <c r="BB79" i="17"/>
  <c r="BC83" i="17"/>
  <c r="BC81" i="17"/>
  <c r="BC13" i="17"/>
  <c r="BC11" i="17"/>
  <c r="BL24" i="17"/>
  <c r="BK24" i="17"/>
  <c r="BL22" i="17"/>
  <c r="BK22" i="17"/>
  <c r="AI35" i="17"/>
  <c r="AI36" i="17"/>
  <c r="AI37" i="17"/>
  <c r="AI38" i="17"/>
  <c r="BB82" i="17"/>
  <c r="BB80" i="17"/>
  <c r="BK88" i="17"/>
  <c r="BK119" i="17" s="1"/>
  <c r="O140" i="17"/>
  <c r="BK86" i="17"/>
  <c r="BK117" i="17" s="1"/>
  <c r="AR114" i="17"/>
  <c r="BB13" i="17"/>
  <c r="BB11" i="17"/>
  <c r="BL19" i="17"/>
  <c r="BK19" i="17"/>
  <c r="BM19" i="17" s="1"/>
  <c r="AI107" i="17"/>
  <c r="BL18" i="17"/>
  <c r="BK18" i="17"/>
  <c r="BL17" i="17"/>
  <c r="BK17" i="17"/>
  <c r="BJ47" i="17"/>
  <c r="AU78" i="17"/>
  <c r="AT79" i="17"/>
  <c r="AI78" i="17"/>
  <c r="AH79" i="17"/>
  <c r="AU43" i="17"/>
  <c r="AT44" i="17"/>
  <c r="BA79" i="17"/>
  <c r="AS79" i="17"/>
  <c r="AG79" i="17"/>
  <c r="AS44" i="17"/>
  <c r="BA13" i="17"/>
  <c r="BA11" i="17"/>
  <c r="BL14" i="17"/>
  <c r="BL50" i="17" s="1"/>
  <c r="BK14" i="17"/>
  <c r="BL13" i="17"/>
  <c r="BK13" i="17"/>
  <c r="BK49" i="17" s="1"/>
  <c r="BL12" i="17"/>
  <c r="BL48" i="17" s="1"/>
  <c r="BK12" i="17"/>
  <c r="BD8" i="17"/>
  <c r="BC9" i="17"/>
  <c r="AT8" i="17"/>
  <c r="AS9" i="17"/>
  <c r="AH38" i="17"/>
  <c r="BA12" i="17"/>
  <c r="BA10" i="17"/>
  <c r="BA15" i="17" s="1"/>
  <c r="AH37" i="17"/>
  <c r="BM13" i="17"/>
  <c r="AH36" i="17"/>
  <c r="BL11" i="17"/>
  <c r="BL47" i="17" s="1"/>
  <c r="BK11" i="17"/>
  <c r="BK47" i="17" s="1"/>
  <c r="AJ8" i="17"/>
  <c r="AI9" i="17"/>
  <c r="BM94" i="16"/>
  <c r="BJ120" i="16"/>
  <c r="BL119" i="16"/>
  <c r="BK119" i="16"/>
  <c r="BJ118" i="16"/>
  <c r="BJ117" i="16"/>
  <c r="AO105" i="16"/>
  <c r="AH105" i="16"/>
  <c r="AH106" i="16"/>
  <c r="AT113" i="16"/>
  <c r="AS114" i="16"/>
  <c r="AI105" i="16"/>
  <c r="AI106" i="16"/>
  <c r="AI107" i="16"/>
  <c r="AI108" i="16"/>
  <c r="BK120" i="16"/>
  <c r="BJ119" i="16"/>
  <c r="BK118" i="16"/>
  <c r="BC83" i="16"/>
  <c r="BC81" i="16"/>
  <c r="BC13" i="16"/>
  <c r="BC11" i="16"/>
  <c r="BL24" i="16"/>
  <c r="BM24" i="16" s="1"/>
  <c r="BK24" i="16"/>
  <c r="BL22" i="16"/>
  <c r="BK22" i="16"/>
  <c r="AI35" i="16"/>
  <c r="AI36" i="16"/>
  <c r="AI37" i="16"/>
  <c r="AI38" i="16"/>
  <c r="BB82" i="16"/>
  <c r="BB80" i="16"/>
  <c r="O140" i="16"/>
  <c r="BL86" i="16"/>
  <c r="AR114" i="16"/>
  <c r="BB13" i="16"/>
  <c r="BB11" i="16"/>
  <c r="BL19" i="16"/>
  <c r="BK19" i="16"/>
  <c r="BM19" i="16" s="1"/>
  <c r="BL18" i="16"/>
  <c r="BK18" i="16"/>
  <c r="BM18" i="16" s="1"/>
  <c r="BL17" i="16"/>
  <c r="BK17" i="16"/>
  <c r="BM17" i="16" s="1"/>
  <c r="BJ47" i="16"/>
  <c r="AH36" i="16"/>
  <c r="AH37" i="16"/>
  <c r="BC78" i="16"/>
  <c r="BB79" i="16"/>
  <c r="AU43" i="16"/>
  <c r="AT44" i="16"/>
  <c r="BC82" i="16"/>
  <c r="BC80" i="16"/>
  <c r="BC12" i="16"/>
  <c r="BC10" i="16"/>
  <c r="BL23" i="16"/>
  <c r="BK23" i="16"/>
  <c r="BM22" i="16"/>
  <c r="BL21" i="16"/>
  <c r="BK21" i="16"/>
  <c r="BB83" i="16"/>
  <c r="BB81" i="16"/>
  <c r="AH108" i="16"/>
  <c r="BB12" i="16"/>
  <c r="BB10" i="16"/>
  <c r="BJ50" i="16"/>
  <c r="AH107" i="16"/>
  <c r="BJ49" i="16"/>
  <c r="BJ48" i="16"/>
  <c r="BL16" i="16"/>
  <c r="BK16" i="16"/>
  <c r="BM16" i="16" s="1"/>
  <c r="AH35" i="16"/>
  <c r="AU78" i="16"/>
  <c r="AT79" i="16"/>
  <c r="AI78" i="16"/>
  <c r="AH79" i="16"/>
  <c r="AS44" i="16"/>
  <c r="BA13" i="16"/>
  <c r="BA11" i="16"/>
  <c r="BL14" i="16"/>
  <c r="BK14" i="16"/>
  <c r="BL13" i="16"/>
  <c r="BK13" i="16"/>
  <c r="BK49" i="16" s="1"/>
  <c r="BL12" i="16"/>
  <c r="BK12" i="16"/>
  <c r="BM27" i="16"/>
  <c r="BC8" i="16"/>
  <c r="BB9" i="16"/>
  <c r="AH38" i="16"/>
  <c r="BA12" i="16"/>
  <c r="BA10" i="16"/>
  <c r="BM14" i="16"/>
  <c r="BL11" i="16"/>
  <c r="BK11" i="16"/>
  <c r="AJ8" i="16"/>
  <c r="AI9" i="16"/>
  <c r="AI105" i="15"/>
  <c r="AI106" i="15"/>
  <c r="AI107" i="15"/>
  <c r="AI108" i="15"/>
  <c r="BK120" i="15"/>
  <c r="BL119" i="15"/>
  <c r="BM87" i="15"/>
  <c r="BJ118" i="15"/>
  <c r="BM86" i="15"/>
  <c r="BJ117" i="15"/>
  <c r="AT113" i="15"/>
  <c r="AS114" i="15"/>
  <c r="BM93" i="15"/>
  <c r="BJ120" i="15"/>
  <c r="BJ119" i="15"/>
  <c r="BL118" i="15"/>
  <c r="BL117" i="15"/>
  <c r="BK117" i="15"/>
  <c r="BC82" i="15"/>
  <c r="BC12" i="15"/>
  <c r="BC10" i="15"/>
  <c r="BL23" i="15"/>
  <c r="BM23" i="15" s="1"/>
  <c r="BK23" i="15"/>
  <c r="BL21" i="15"/>
  <c r="BK21" i="15"/>
  <c r="BM21" i="15" s="1"/>
  <c r="BB81" i="15"/>
  <c r="BB12" i="15"/>
  <c r="BB10" i="15"/>
  <c r="BJ50" i="15"/>
  <c r="BJ49" i="15"/>
  <c r="BJ48" i="15"/>
  <c r="BL16" i="15"/>
  <c r="BK16" i="15"/>
  <c r="BM16" i="15" s="1"/>
  <c r="AH87" i="15"/>
  <c r="AH36" i="15"/>
  <c r="AH37" i="15"/>
  <c r="AH38" i="15"/>
  <c r="AU78" i="15"/>
  <c r="AT79" i="15"/>
  <c r="AI78" i="15"/>
  <c r="AH79" i="15"/>
  <c r="AU43" i="15"/>
  <c r="AT44" i="15"/>
  <c r="BC13" i="15"/>
  <c r="BC11" i="15"/>
  <c r="BL24" i="15"/>
  <c r="BK24" i="15"/>
  <c r="BL22" i="15"/>
  <c r="BK22" i="15"/>
  <c r="AI35" i="15"/>
  <c r="AI36" i="15"/>
  <c r="AI37" i="15"/>
  <c r="AI38" i="15"/>
  <c r="BB80" i="15"/>
  <c r="O142" i="15"/>
  <c r="AR114" i="15"/>
  <c r="BB13" i="15"/>
  <c r="BB11" i="15"/>
  <c r="BL19" i="15"/>
  <c r="BK19" i="15"/>
  <c r="BL18" i="15"/>
  <c r="BK18" i="15"/>
  <c r="BL17" i="15"/>
  <c r="BK17" i="15"/>
  <c r="BJ47" i="15"/>
  <c r="AH35" i="15"/>
  <c r="BM82" i="15"/>
  <c r="BD78" i="15"/>
  <c r="BC79" i="15"/>
  <c r="BA12" i="15"/>
  <c r="BA10" i="15"/>
  <c r="BL11" i="15"/>
  <c r="BK11" i="15"/>
  <c r="BC8" i="15"/>
  <c r="BB9" i="15"/>
  <c r="BA79" i="15"/>
  <c r="AS79" i="15"/>
  <c r="AG79" i="15"/>
  <c r="AS44" i="15"/>
  <c r="BA13" i="15"/>
  <c r="BA11" i="15"/>
  <c r="BL14" i="15"/>
  <c r="BK14" i="15"/>
  <c r="BK50" i="15" s="1"/>
  <c r="BL13" i="15"/>
  <c r="BK13" i="15"/>
  <c r="BK49" i="15" s="1"/>
  <c r="BL12" i="15"/>
  <c r="BL48" i="15" s="1"/>
  <c r="BK12" i="15"/>
  <c r="BK48" i="15" s="1"/>
  <c r="BM27" i="15"/>
  <c r="AU8" i="15"/>
  <c r="AT9" i="15"/>
  <c r="AJ8" i="15"/>
  <c r="AI9" i="15"/>
  <c r="BJ120" i="14"/>
  <c r="BM89" i="14"/>
  <c r="BJ119" i="14"/>
  <c r="BK118" i="14"/>
  <c r="BL117" i="14"/>
  <c r="BM92" i="14"/>
  <c r="AI105" i="14"/>
  <c r="AI106" i="14"/>
  <c r="AI107" i="14"/>
  <c r="AI108" i="14"/>
  <c r="BL120" i="14"/>
  <c r="BL119" i="14"/>
  <c r="BJ118" i="14"/>
  <c r="BM86" i="14"/>
  <c r="BJ117" i="14"/>
  <c r="AH105" i="14"/>
  <c r="AH106" i="14"/>
  <c r="AH107" i="14"/>
  <c r="AH108" i="14"/>
  <c r="AT113" i="14"/>
  <c r="AS114" i="14"/>
  <c r="BC13" i="14"/>
  <c r="BC11" i="14"/>
  <c r="BL24" i="14"/>
  <c r="BK24" i="14"/>
  <c r="BL22" i="14"/>
  <c r="BK22" i="14"/>
  <c r="AI35" i="14"/>
  <c r="AI36" i="14"/>
  <c r="AI37" i="14"/>
  <c r="AI38" i="14"/>
  <c r="BB80" i="14"/>
  <c r="O142" i="14"/>
  <c r="O140" i="14"/>
  <c r="AR114" i="14"/>
  <c r="BB13" i="14"/>
  <c r="BB11" i="14"/>
  <c r="BL19" i="14"/>
  <c r="BK19" i="14"/>
  <c r="BM19" i="14" s="1"/>
  <c r="BL18" i="14"/>
  <c r="BK18" i="14"/>
  <c r="BM18" i="14" s="1"/>
  <c r="BL17" i="14"/>
  <c r="BK17" i="14"/>
  <c r="BM17" i="14" s="1"/>
  <c r="BJ47" i="14"/>
  <c r="AH35" i="14"/>
  <c r="AH38" i="14"/>
  <c r="BD78" i="14"/>
  <c r="BC79" i="14"/>
  <c r="BC82" i="14"/>
  <c r="BC12" i="14"/>
  <c r="BC10" i="14"/>
  <c r="BM24" i="14"/>
  <c r="BL23" i="14"/>
  <c r="BK23" i="14"/>
  <c r="BM23" i="14" s="1"/>
  <c r="BM22" i="14"/>
  <c r="BL21" i="14"/>
  <c r="BK21" i="14"/>
  <c r="BB81" i="14"/>
  <c r="BB12" i="14"/>
  <c r="BB10" i="14"/>
  <c r="BJ50" i="14"/>
  <c r="BJ49" i="14"/>
  <c r="BJ48" i="14"/>
  <c r="BL16" i="14"/>
  <c r="BK16" i="14"/>
  <c r="BM16" i="14" s="1"/>
  <c r="AH36" i="14"/>
  <c r="AH37" i="14"/>
  <c r="BM82" i="14"/>
  <c r="AV78" i="14"/>
  <c r="AU79" i="14"/>
  <c r="AI78" i="14"/>
  <c r="AH79" i="14"/>
  <c r="AU43" i="14"/>
  <c r="AT44" i="14"/>
  <c r="BA12" i="14"/>
  <c r="BA10" i="14"/>
  <c r="BL11" i="14"/>
  <c r="BK11" i="14"/>
  <c r="BM11" i="14" s="1"/>
  <c r="BC9" i="14"/>
  <c r="AT8" i="14"/>
  <c r="AS9" i="14"/>
  <c r="BA79" i="14"/>
  <c r="AS79" i="14"/>
  <c r="AG79" i="14"/>
  <c r="AS44" i="14"/>
  <c r="BA13" i="14"/>
  <c r="BA11" i="14"/>
  <c r="BL14" i="14"/>
  <c r="BK14" i="14"/>
  <c r="BL13" i="14"/>
  <c r="BL49" i="14" s="1"/>
  <c r="BK13" i="14"/>
  <c r="BK49" i="14" s="1"/>
  <c r="BL12" i="14"/>
  <c r="BL48" i="14" s="1"/>
  <c r="BK12" i="14"/>
  <c r="BK48" i="14" s="1"/>
  <c r="AJ8" i="14"/>
  <c r="AI9" i="14"/>
  <c r="AI105" i="13"/>
  <c r="AI106" i="13"/>
  <c r="AI107" i="13"/>
  <c r="AI108" i="13"/>
  <c r="BJ120" i="13"/>
  <c r="BM89" i="13"/>
  <c r="BJ118" i="13"/>
  <c r="BM87" i="13"/>
  <c r="BL117" i="13"/>
  <c r="AT113" i="13"/>
  <c r="AS114" i="13"/>
  <c r="BD78" i="13"/>
  <c r="BC79" i="13"/>
  <c r="AJ78" i="13"/>
  <c r="AI79" i="13"/>
  <c r="BC85" i="13"/>
  <c r="BM92" i="13"/>
  <c r="BL120" i="13"/>
  <c r="BK120" i="13"/>
  <c r="BJ119" i="13"/>
  <c r="BL118" i="13"/>
  <c r="BJ117" i="13"/>
  <c r="AO105" i="13"/>
  <c r="AH105" i="13"/>
  <c r="AH108" i="13"/>
  <c r="BC13" i="13"/>
  <c r="BC11" i="13"/>
  <c r="BL24" i="13"/>
  <c r="BM24" i="13" s="1"/>
  <c r="BK24" i="13"/>
  <c r="BL22" i="13"/>
  <c r="BK22" i="13"/>
  <c r="BM22" i="13" s="1"/>
  <c r="AI35" i="13"/>
  <c r="AI36" i="13"/>
  <c r="AI37" i="13"/>
  <c r="AI38" i="13"/>
  <c r="BB13" i="13"/>
  <c r="BB11" i="13"/>
  <c r="BL19" i="13"/>
  <c r="BM19" i="13" s="1"/>
  <c r="BK19" i="13"/>
  <c r="BL18" i="13"/>
  <c r="BM18" i="13" s="1"/>
  <c r="BK18" i="13"/>
  <c r="BL17" i="13"/>
  <c r="BM17" i="13" s="1"/>
  <c r="BK17" i="13"/>
  <c r="BJ47" i="13"/>
  <c r="AU43" i="13"/>
  <c r="AT44" i="13"/>
  <c r="BC12" i="13"/>
  <c r="BC10" i="13"/>
  <c r="BC15" i="13" s="1"/>
  <c r="BL23" i="13"/>
  <c r="BK23" i="13"/>
  <c r="BL21" i="13"/>
  <c r="BK21" i="13"/>
  <c r="BB12" i="13"/>
  <c r="BB10" i="13"/>
  <c r="BJ50" i="13"/>
  <c r="BJ49" i="13"/>
  <c r="BJ48" i="13"/>
  <c r="BL16" i="13"/>
  <c r="BK16" i="13"/>
  <c r="BM16" i="13" s="1"/>
  <c r="AH37" i="13"/>
  <c r="AG79" i="13"/>
  <c r="BK50" i="13"/>
  <c r="BA12" i="13"/>
  <c r="BA10" i="13"/>
  <c r="BL11" i="13"/>
  <c r="BK11" i="13"/>
  <c r="BD8" i="13"/>
  <c r="BC9" i="13"/>
  <c r="AT8" i="13"/>
  <c r="AS9" i="13"/>
  <c r="AS44" i="13"/>
  <c r="BA13" i="13"/>
  <c r="BA11" i="13"/>
  <c r="BL14" i="13"/>
  <c r="BL13" i="13"/>
  <c r="BK13" i="13"/>
  <c r="BK49" i="13" s="1"/>
  <c r="BL12" i="13"/>
  <c r="BK12" i="13"/>
  <c r="BK48" i="13" s="1"/>
  <c r="AJ8" i="13"/>
  <c r="AI9" i="13"/>
  <c r="BB9" i="13"/>
  <c r="AR9" i="13"/>
  <c r="AH9" i="13"/>
  <c r="AI105" i="12"/>
  <c r="AI106" i="12"/>
  <c r="AI108" i="12"/>
  <c r="BJ119" i="12"/>
  <c r="BK118" i="12"/>
  <c r="BM93" i="12"/>
  <c r="BL119" i="12"/>
  <c r="AT113" i="12"/>
  <c r="AS114" i="12"/>
  <c r="BC82" i="12"/>
  <c r="BC80" i="12"/>
  <c r="BC12" i="12"/>
  <c r="BC10" i="12"/>
  <c r="BL23" i="12"/>
  <c r="BK23" i="12"/>
  <c r="BL21" i="12"/>
  <c r="BK21" i="12"/>
  <c r="BM21" i="12" s="1"/>
  <c r="BB83" i="12"/>
  <c r="BB81" i="12"/>
  <c r="BL89" i="12"/>
  <c r="BL120" i="12" s="1"/>
  <c r="BL87" i="12"/>
  <c r="BL118" i="12" s="1"/>
  <c r="BJ120" i="12"/>
  <c r="BJ118" i="12"/>
  <c r="BJ117" i="12"/>
  <c r="AH108" i="12"/>
  <c r="BB12" i="12"/>
  <c r="BB10" i="12"/>
  <c r="BJ50" i="12"/>
  <c r="AH107" i="12"/>
  <c r="BJ49" i="12"/>
  <c r="AH106" i="12"/>
  <c r="BJ48" i="12"/>
  <c r="BL16" i="12"/>
  <c r="BK16" i="12"/>
  <c r="AU78" i="12"/>
  <c r="AT79" i="12"/>
  <c r="AI78" i="12"/>
  <c r="AH79" i="12"/>
  <c r="AU43" i="12"/>
  <c r="AT44" i="12"/>
  <c r="BC83" i="12"/>
  <c r="BC81" i="12"/>
  <c r="BC13" i="12"/>
  <c r="BC11" i="12"/>
  <c r="BL24" i="12"/>
  <c r="BK24" i="12"/>
  <c r="BM23" i="12"/>
  <c r="BL22" i="12"/>
  <c r="BK22" i="12"/>
  <c r="BM22" i="12" s="1"/>
  <c r="AI35" i="12"/>
  <c r="AI36" i="12"/>
  <c r="AI37" i="12"/>
  <c r="AI38" i="12"/>
  <c r="BB82" i="12"/>
  <c r="BB80" i="12"/>
  <c r="BK88" i="12"/>
  <c r="BK119" i="12" s="1"/>
  <c r="O140" i="12"/>
  <c r="BK86" i="12"/>
  <c r="BK117" i="12" s="1"/>
  <c r="AR114" i="12"/>
  <c r="BB13" i="12"/>
  <c r="BB11" i="12"/>
  <c r="BL19" i="12"/>
  <c r="BK19" i="12"/>
  <c r="AI107" i="12"/>
  <c r="BL18" i="12"/>
  <c r="BK18" i="12"/>
  <c r="BM18" i="12" s="1"/>
  <c r="BL17" i="12"/>
  <c r="BK17" i="12"/>
  <c r="BM17" i="12" s="1"/>
  <c r="AH105" i="12"/>
  <c r="BM16" i="12"/>
  <c r="BJ47" i="12"/>
  <c r="AH35" i="12"/>
  <c r="AH36" i="12"/>
  <c r="BC78" i="12"/>
  <c r="BB79" i="12"/>
  <c r="AH38" i="12"/>
  <c r="BA12" i="12"/>
  <c r="BA10" i="12"/>
  <c r="AH37" i="12"/>
  <c r="BL11" i="12"/>
  <c r="BL47" i="12" s="1"/>
  <c r="BK11" i="12"/>
  <c r="AT8" i="12"/>
  <c r="AS9" i="12"/>
  <c r="BA79" i="12"/>
  <c r="AS79" i="12"/>
  <c r="AG79" i="12"/>
  <c r="AS44" i="12"/>
  <c r="BA13" i="12"/>
  <c r="BA11" i="12"/>
  <c r="BL14" i="12"/>
  <c r="BL50" i="12" s="1"/>
  <c r="BK14" i="12"/>
  <c r="BL13" i="12"/>
  <c r="BL49" i="12" s="1"/>
  <c r="BK13" i="12"/>
  <c r="BL12" i="12"/>
  <c r="BL48" i="12" s="1"/>
  <c r="BK12" i="12"/>
  <c r="BM11" i="12"/>
  <c r="BB9" i="12"/>
  <c r="AJ8" i="12"/>
  <c r="AI9" i="12"/>
  <c r="BM94" i="11"/>
  <c r="BK120" i="11"/>
  <c r="BM88" i="11"/>
  <c r="BJ119" i="11"/>
  <c r="BL118" i="11"/>
  <c r="BM86" i="11"/>
  <c r="BJ117" i="11"/>
  <c r="AH105" i="11"/>
  <c r="AH106" i="11"/>
  <c r="AH107" i="11"/>
  <c r="AT113" i="11"/>
  <c r="AS114" i="11"/>
  <c r="BM93" i="11"/>
  <c r="BM91" i="11"/>
  <c r="AI105" i="11"/>
  <c r="AI108" i="11"/>
  <c r="BB85" i="11"/>
  <c r="BJ120" i="11"/>
  <c r="BL119" i="11"/>
  <c r="BM87" i="11"/>
  <c r="BJ118" i="11"/>
  <c r="BL117" i="11"/>
  <c r="BK117" i="11"/>
  <c r="BC12" i="11"/>
  <c r="BC10" i="11"/>
  <c r="BL23" i="11"/>
  <c r="BK23" i="11"/>
  <c r="BL21" i="11"/>
  <c r="BM21" i="11" s="1"/>
  <c r="BK21" i="11"/>
  <c r="AH108" i="11"/>
  <c r="BB12" i="11"/>
  <c r="BB10" i="11"/>
  <c r="BJ50" i="11"/>
  <c r="BJ49" i="11"/>
  <c r="BJ48" i="11"/>
  <c r="BL16" i="11"/>
  <c r="BM16" i="11" s="1"/>
  <c r="BK16" i="11"/>
  <c r="AH36" i="11"/>
  <c r="AH37" i="11"/>
  <c r="AT78" i="11"/>
  <c r="AS79" i="11"/>
  <c r="BC13" i="11"/>
  <c r="BC11" i="11"/>
  <c r="BL24" i="11"/>
  <c r="BK24" i="11"/>
  <c r="BM23" i="11"/>
  <c r="BL22" i="11"/>
  <c r="BK22" i="11"/>
  <c r="AI35" i="11"/>
  <c r="AI36" i="11"/>
  <c r="AI37" i="11"/>
  <c r="AI38" i="11"/>
  <c r="BB13" i="11"/>
  <c r="BB11" i="11"/>
  <c r="BL19" i="11"/>
  <c r="BK19" i="11"/>
  <c r="BL18" i="11"/>
  <c r="BK18" i="11"/>
  <c r="BL17" i="11"/>
  <c r="BK17" i="11"/>
  <c r="BJ47" i="11"/>
  <c r="AH35" i="11"/>
  <c r="AH38" i="11"/>
  <c r="BB78" i="11"/>
  <c r="BA79" i="11"/>
  <c r="AH78" i="11"/>
  <c r="AG79" i="11"/>
  <c r="AD72" i="11"/>
  <c r="AU43" i="11"/>
  <c r="AT44" i="11"/>
  <c r="BA12" i="11"/>
  <c r="BA10" i="11"/>
  <c r="BL11" i="11"/>
  <c r="BK11" i="11"/>
  <c r="BK47" i="11" s="1"/>
  <c r="BC8" i="11"/>
  <c r="BB9" i="11"/>
  <c r="AS44" i="11"/>
  <c r="BA13" i="11"/>
  <c r="BA11" i="11"/>
  <c r="BL14" i="11"/>
  <c r="BK14" i="11"/>
  <c r="BL13" i="11"/>
  <c r="BK13" i="11"/>
  <c r="BL12" i="11"/>
  <c r="BK12" i="11"/>
  <c r="BM27" i="11"/>
  <c r="AT9" i="11"/>
  <c r="BC83" i="10"/>
  <c r="BC81" i="10"/>
  <c r="BL94" i="10"/>
  <c r="BK94" i="10"/>
  <c r="BL91" i="10"/>
  <c r="AI87" i="10"/>
  <c r="AI105" i="10" s="1"/>
  <c r="O210" i="10"/>
  <c r="AI86" i="10"/>
  <c r="AO86" i="10" s="1"/>
  <c r="O212" i="10"/>
  <c r="BL22" i="10"/>
  <c r="BM22" i="10" s="1"/>
  <c r="BK22" i="10"/>
  <c r="BL88" i="10"/>
  <c r="BK88" i="10"/>
  <c r="BK87" i="10"/>
  <c r="BJ118" i="10"/>
  <c r="BJ117" i="10"/>
  <c r="AH105" i="10"/>
  <c r="AH106" i="10"/>
  <c r="AH107" i="10"/>
  <c r="AH108" i="10"/>
  <c r="AT113" i="10"/>
  <c r="AS114" i="10"/>
  <c r="BB13" i="10"/>
  <c r="BB11" i="10"/>
  <c r="BL19" i="10"/>
  <c r="BK19" i="10"/>
  <c r="BC80" i="10"/>
  <c r="BM94" i="10"/>
  <c r="BL93" i="10"/>
  <c r="BL92" i="10"/>
  <c r="BK92" i="10"/>
  <c r="BC13" i="10"/>
  <c r="BC11" i="10"/>
  <c r="BL24" i="10"/>
  <c r="BK24" i="10"/>
  <c r="AI17" i="10"/>
  <c r="AI35" i="10" s="1"/>
  <c r="O175" i="10"/>
  <c r="AI16" i="10"/>
  <c r="AI38" i="10" s="1"/>
  <c r="O177" i="10"/>
  <c r="BB82" i="10"/>
  <c r="BB80" i="10"/>
  <c r="BK89" i="10"/>
  <c r="BM88" i="10"/>
  <c r="BJ119" i="10"/>
  <c r="BL86" i="10"/>
  <c r="BK86" i="10"/>
  <c r="AD140" i="10"/>
  <c r="AD142" i="10"/>
  <c r="BM113" i="10"/>
  <c r="BM109" i="10"/>
  <c r="BL18" i="10"/>
  <c r="BM18" i="10" s="1"/>
  <c r="BK18" i="10"/>
  <c r="BJ120" i="10"/>
  <c r="BC82" i="10"/>
  <c r="BK93" i="10"/>
  <c r="BM93" i="10" s="1"/>
  <c r="BK91" i="10"/>
  <c r="BM91" i="10" s="1"/>
  <c r="BC12" i="10"/>
  <c r="BC10" i="10"/>
  <c r="BL23" i="10"/>
  <c r="BK23" i="10"/>
  <c r="BL21" i="10"/>
  <c r="BK21" i="10"/>
  <c r="BB83" i="10"/>
  <c r="BB81" i="10"/>
  <c r="BL89" i="10"/>
  <c r="BL120" i="10" s="1"/>
  <c r="BL87" i="10"/>
  <c r="AD108" i="10"/>
  <c r="BB12" i="10"/>
  <c r="BB10" i="10"/>
  <c r="AL107" i="10"/>
  <c r="AJ107" i="10"/>
  <c r="AD107" i="10"/>
  <c r="BJ48" i="10"/>
  <c r="O105" i="10"/>
  <c r="BL16" i="10"/>
  <c r="BK16" i="10"/>
  <c r="BM16" i="10" s="1"/>
  <c r="BM104" i="10"/>
  <c r="BM101" i="10"/>
  <c r="BM96" i="10"/>
  <c r="AH35" i="10"/>
  <c r="BG85" i="10"/>
  <c r="BE85" i="10"/>
  <c r="AT78" i="10"/>
  <c r="AS79" i="10"/>
  <c r="BL83" i="10"/>
  <c r="BK82" i="10"/>
  <c r="AT43" i="10"/>
  <c r="AS44" i="10"/>
  <c r="BM37" i="10"/>
  <c r="AH37" i="10"/>
  <c r="BJ49" i="10"/>
  <c r="BL17" i="10"/>
  <c r="BK17" i="10"/>
  <c r="BJ47" i="10"/>
  <c r="BM103" i="10"/>
  <c r="BM98" i="10"/>
  <c r="BB78" i="10"/>
  <c r="BA79" i="10"/>
  <c r="AH78" i="10"/>
  <c r="AG79" i="10"/>
  <c r="BA82" i="10"/>
  <c r="BK84" i="10"/>
  <c r="BL81" i="10"/>
  <c r="BL117" i="10" s="1"/>
  <c r="AD70" i="10"/>
  <c r="AD72" i="10"/>
  <c r="BM43" i="10"/>
  <c r="BM38" i="10"/>
  <c r="AH38" i="10"/>
  <c r="BA12" i="10"/>
  <c r="BA10" i="10"/>
  <c r="BJ50" i="10"/>
  <c r="BM36" i="10"/>
  <c r="AH36" i="10"/>
  <c r="BA13" i="10"/>
  <c r="BA11" i="10"/>
  <c r="BL14" i="10"/>
  <c r="BK14" i="10"/>
  <c r="BL13" i="10"/>
  <c r="BL49" i="10" s="1"/>
  <c r="BK13" i="10"/>
  <c r="BL12" i="10"/>
  <c r="BK12" i="10"/>
  <c r="BL11" i="10"/>
  <c r="BK11" i="10"/>
  <c r="BK47" i="10" s="1"/>
  <c r="BD8" i="10"/>
  <c r="BC9" i="10"/>
  <c r="AU8" i="10"/>
  <c r="AT9" i="10"/>
  <c r="AJ8" i="10"/>
  <c r="AI9" i="10"/>
  <c r="BJ120" i="9"/>
  <c r="BK119" i="9"/>
  <c r="BM87" i="9"/>
  <c r="BJ118" i="9"/>
  <c r="BJ117" i="9"/>
  <c r="AT113" i="9"/>
  <c r="AS114" i="9"/>
  <c r="AI105" i="9"/>
  <c r="AI106" i="9"/>
  <c r="AI107" i="9"/>
  <c r="BL120" i="9"/>
  <c r="BJ119" i="9"/>
  <c r="BL117" i="9"/>
  <c r="BC82" i="9"/>
  <c r="BC80" i="9"/>
  <c r="BC12" i="9"/>
  <c r="BC10" i="9"/>
  <c r="BL23" i="9"/>
  <c r="BK23" i="9"/>
  <c r="BM23" i="9" s="1"/>
  <c r="BL21" i="9"/>
  <c r="BK21" i="9"/>
  <c r="BM21" i="9" s="1"/>
  <c r="BB83" i="9"/>
  <c r="BB81" i="9"/>
  <c r="BB12" i="9"/>
  <c r="BB10" i="9"/>
  <c r="BJ50" i="9"/>
  <c r="BJ49" i="9"/>
  <c r="BJ48" i="9"/>
  <c r="BL16" i="9"/>
  <c r="BM16" i="9" s="1"/>
  <c r="BK16" i="9"/>
  <c r="AH87" i="9"/>
  <c r="AH106" i="9" s="1"/>
  <c r="AH36" i="9"/>
  <c r="AH37" i="9"/>
  <c r="AU78" i="9"/>
  <c r="AT79" i="9"/>
  <c r="AI78" i="9"/>
  <c r="AH79" i="9"/>
  <c r="BC81" i="9"/>
  <c r="BC13" i="9"/>
  <c r="BC11" i="9"/>
  <c r="BL24" i="9"/>
  <c r="BK24" i="9"/>
  <c r="BL22" i="9"/>
  <c r="BK22" i="9"/>
  <c r="AI35" i="9"/>
  <c r="AI37" i="9"/>
  <c r="BB80" i="9"/>
  <c r="BB85" i="9" s="1"/>
  <c r="AR114" i="9"/>
  <c r="BB13" i="9"/>
  <c r="BB11" i="9"/>
  <c r="BL19" i="9"/>
  <c r="BK19" i="9"/>
  <c r="BL18" i="9"/>
  <c r="BK18" i="9"/>
  <c r="BL17" i="9"/>
  <c r="BK17" i="9"/>
  <c r="BJ47" i="9"/>
  <c r="AH35" i="9"/>
  <c r="BC78" i="9"/>
  <c r="BB79" i="9"/>
  <c r="AU43" i="9"/>
  <c r="AT44" i="9"/>
  <c r="AH38" i="9"/>
  <c r="BA12" i="9"/>
  <c r="BA10" i="9"/>
  <c r="BL11" i="9"/>
  <c r="BK11" i="9"/>
  <c r="BC8" i="9"/>
  <c r="BB9" i="9"/>
  <c r="BA79" i="9"/>
  <c r="AS79" i="9"/>
  <c r="AG79" i="9"/>
  <c r="AS44" i="9"/>
  <c r="BA13" i="9"/>
  <c r="BA11" i="9"/>
  <c r="BL14" i="9"/>
  <c r="BK14" i="9"/>
  <c r="BK50" i="9" s="1"/>
  <c r="BL13" i="9"/>
  <c r="BL49" i="9" s="1"/>
  <c r="BK13" i="9"/>
  <c r="BL12" i="9"/>
  <c r="BK12" i="9"/>
  <c r="BM11" i="9"/>
  <c r="BM27" i="9"/>
  <c r="AU8" i="9"/>
  <c r="AT9" i="9"/>
  <c r="AJ8" i="9"/>
  <c r="AI9" i="9"/>
  <c r="BM93" i="8"/>
  <c r="BJ120" i="8"/>
  <c r="BL119" i="8"/>
  <c r="BK119" i="8"/>
  <c r="BJ118" i="8"/>
  <c r="BM86" i="8"/>
  <c r="BJ117" i="8"/>
  <c r="AH105" i="8"/>
  <c r="AH106" i="8"/>
  <c r="AH107" i="8"/>
  <c r="AI105" i="8"/>
  <c r="AI106" i="8"/>
  <c r="AI107" i="8"/>
  <c r="AI108" i="8"/>
  <c r="BM88" i="8"/>
  <c r="BJ119" i="8"/>
  <c r="BL118" i="8"/>
  <c r="BL117" i="8"/>
  <c r="AU113" i="8"/>
  <c r="AT114" i="8"/>
  <c r="BC82" i="8"/>
  <c r="BC85" i="8" s="1"/>
  <c r="O210" i="8"/>
  <c r="BC12" i="8"/>
  <c r="BC10" i="8"/>
  <c r="BL23" i="8"/>
  <c r="BK23" i="8"/>
  <c r="O175" i="8"/>
  <c r="BL21" i="8"/>
  <c r="BK21" i="8"/>
  <c r="BM21" i="8" s="1"/>
  <c r="BB83" i="8"/>
  <c r="BB81" i="8"/>
  <c r="AS114" i="8"/>
  <c r="AH108" i="8"/>
  <c r="BB12" i="8"/>
  <c r="BB10" i="8"/>
  <c r="BJ50" i="8"/>
  <c r="BJ49" i="8"/>
  <c r="BJ48" i="8"/>
  <c r="BL16" i="8"/>
  <c r="BK16" i="8"/>
  <c r="BM16" i="8" s="1"/>
  <c r="AH36" i="8"/>
  <c r="AH37" i="8"/>
  <c r="AU78" i="8"/>
  <c r="AT79" i="8"/>
  <c r="AI78" i="8"/>
  <c r="AH79" i="8"/>
  <c r="AU43" i="8"/>
  <c r="AT44" i="8"/>
  <c r="BC13" i="8"/>
  <c r="BC11" i="8"/>
  <c r="BL24" i="8"/>
  <c r="BK24" i="8"/>
  <c r="BM23" i="8"/>
  <c r="BL22" i="8"/>
  <c r="BK22" i="8"/>
  <c r="BM22" i="8" s="1"/>
  <c r="AI35" i="8"/>
  <c r="AI36" i="8"/>
  <c r="AI37" i="8"/>
  <c r="AI38" i="8"/>
  <c r="BB80" i="8"/>
  <c r="BB85" i="8" s="1"/>
  <c r="BB13" i="8"/>
  <c r="BB11" i="8"/>
  <c r="BL19" i="8"/>
  <c r="BK19" i="8"/>
  <c r="BM19" i="8" s="1"/>
  <c r="BL18" i="8"/>
  <c r="BK18" i="8"/>
  <c r="BM18" i="8" s="1"/>
  <c r="BL17" i="8"/>
  <c r="BK17" i="8"/>
  <c r="BM17" i="8" s="1"/>
  <c r="BJ47" i="8"/>
  <c r="AH35" i="8"/>
  <c r="BM82" i="8"/>
  <c r="BC78" i="8"/>
  <c r="BB79" i="8"/>
  <c r="AH38" i="8"/>
  <c r="BA12" i="8"/>
  <c r="BA10" i="8"/>
  <c r="BL11" i="8"/>
  <c r="BL47" i="8" s="1"/>
  <c r="BK11" i="8"/>
  <c r="BK47" i="8" s="1"/>
  <c r="AT8" i="8"/>
  <c r="AS9" i="8"/>
  <c r="BA79" i="8"/>
  <c r="AS79" i="8"/>
  <c r="AG79" i="8"/>
  <c r="AS44" i="8"/>
  <c r="BA13" i="8"/>
  <c r="BA11" i="8"/>
  <c r="BL14" i="8"/>
  <c r="BK14" i="8"/>
  <c r="BL13" i="8"/>
  <c r="BK13" i="8"/>
  <c r="BK49" i="8" s="1"/>
  <c r="BL12" i="8"/>
  <c r="BK12" i="8"/>
  <c r="BC8" i="8"/>
  <c r="BB9" i="8"/>
  <c r="AJ8" i="8"/>
  <c r="AI9" i="8"/>
  <c r="AU113" i="7"/>
  <c r="AT114" i="7"/>
  <c r="BC82" i="7"/>
  <c r="BC80" i="7"/>
  <c r="BL93" i="7"/>
  <c r="BK93" i="7"/>
  <c r="BL91" i="7"/>
  <c r="BK91" i="7"/>
  <c r="BC12" i="7"/>
  <c r="BC10" i="7"/>
  <c r="BL23" i="7"/>
  <c r="BK23" i="7"/>
  <c r="BL21" i="7"/>
  <c r="BM21" i="7" s="1"/>
  <c r="BK21" i="7"/>
  <c r="BB83" i="7"/>
  <c r="BB81" i="7"/>
  <c r="BL89" i="7"/>
  <c r="BM89" i="7" s="1"/>
  <c r="BK89" i="7"/>
  <c r="BL87" i="7"/>
  <c r="BK87" i="7"/>
  <c r="AH105" i="7"/>
  <c r="AH106" i="7"/>
  <c r="AH107" i="7"/>
  <c r="BJ119" i="7"/>
  <c r="BJ117" i="7"/>
  <c r="BC83" i="7"/>
  <c r="BC81" i="7"/>
  <c r="BL94" i="7"/>
  <c r="BK94" i="7"/>
  <c r="BM94" i="7" s="1"/>
  <c r="BM93" i="7"/>
  <c r="BL92" i="7"/>
  <c r="BK92" i="7"/>
  <c r="BM91" i="7"/>
  <c r="AI105" i="7"/>
  <c r="AI106" i="7"/>
  <c r="AI107" i="7"/>
  <c r="BC13" i="7"/>
  <c r="BC11" i="7"/>
  <c r="BL24" i="7"/>
  <c r="BK24" i="7"/>
  <c r="BM23" i="7"/>
  <c r="BL22" i="7"/>
  <c r="BK22" i="7"/>
  <c r="AI35" i="7"/>
  <c r="AI36" i="7"/>
  <c r="BB82" i="7"/>
  <c r="BB80" i="7"/>
  <c r="BL88" i="7"/>
  <c r="BK88" i="7"/>
  <c r="BK119" i="7" s="1"/>
  <c r="BM87" i="7"/>
  <c r="BL86" i="7"/>
  <c r="BK86" i="7"/>
  <c r="BB13" i="7"/>
  <c r="BB11" i="7"/>
  <c r="BB12" i="7"/>
  <c r="BB10" i="7"/>
  <c r="BL16" i="7"/>
  <c r="BK16" i="7"/>
  <c r="BM16" i="7" s="1"/>
  <c r="BM96" i="7"/>
  <c r="BG85" i="7"/>
  <c r="BE85" i="7"/>
  <c r="AT78" i="7"/>
  <c r="AS79" i="7"/>
  <c r="BL83" i="7"/>
  <c r="BK82" i="7"/>
  <c r="BK118" i="7" s="1"/>
  <c r="AV43" i="7"/>
  <c r="AU44" i="7"/>
  <c r="BJ49" i="7"/>
  <c r="BL19" i="7"/>
  <c r="BK19" i="7"/>
  <c r="BL18" i="7"/>
  <c r="BK18" i="7"/>
  <c r="BL17" i="7"/>
  <c r="BK17" i="7"/>
  <c r="BJ47" i="7"/>
  <c r="AH38" i="7"/>
  <c r="BB78" i="7"/>
  <c r="BA79" i="7"/>
  <c r="AH78" i="7"/>
  <c r="AG79" i="7"/>
  <c r="BA82" i="7"/>
  <c r="BA85" i="7" s="1"/>
  <c r="BK84" i="7"/>
  <c r="BL81" i="7"/>
  <c r="BL117" i="7" s="1"/>
  <c r="AD70" i="7"/>
  <c r="AD72" i="7"/>
  <c r="BJ50" i="7"/>
  <c r="BJ48" i="7"/>
  <c r="AS44" i="7"/>
  <c r="AM38" i="7"/>
  <c r="AK38" i="7"/>
  <c r="AG38" i="7"/>
  <c r="BA13" i="7"/>
  <c r="BA11" i="7"/>
  <c r="O38" i="7"/>
  <c r="BL14" i="7"/>
  <c r="BK14" i="7"/>
  <c r="BK50" i="7" s="1"/>
  <c r="AM37" i="7"/>
  <c r="AK37" i="7"/>
  <c r="AG37" i="7"/>
  <c r="O37" i="7"/>
  <c r="BL13" i="7"/>
  <c r="BK13" i="7"/>
  <c r="AM36" i="7"/>
  <c r="BL12" i="7"/>
  <c r="BL48" i="7" s="1"/>
  <c r="BK12" i="7"/>
  <c r="BK48" i="7" s="1"/>
  <c r="AT8" i="7"/>
  <c r="AS9" i="7"/>
  <c r="BA12" i="7"/>
  <c r="BA10" i="7"/>
  <c r="AH37" i="7"/>
  <c r="BL11" i="7"/>
  <c r="BK11" i="7"/>
  <c r="AJ8" i="7"/>
  <c r="AI9" i="7"/>
  <c r="BM89" i="6"/>
  <c r="BK117" i="6"/>
  <c r="AU113" i="6"/>
  <c r="AT114" i="6"/>
  <c r="BM94" i="6"/>
  <c r="BM93" i="6"/>
  <c r="BL119" i="6"/>
  <c r="BK119" i="6"/>
  <c r="BK118" i="6"/>
  <c r="AH105" i="6"/>
  <c r="AH108" i="6"/>
  <c r="BM88" i="6"/>
  <c r="BM86" i="6"/>
  <c r="BB13" i="6"/>
  <c r="BB11" i="6"/>
  <c r="BL19" i="6"/>
  <c r="BK19" i="6"/>
  <c r="BL18" i="6"/>
  <c r="BK18" i="6"/>
  <c r="BL17" i="6"/>
  <c r="BK17" i="6"/>
  <c r="BJ47" i="6"/>
  <c r="AI87" i="6"/>
  <c r="AI105" i="6" s="1"/>
  <c r="AH35" i="6"/>
  <c r="AH38" i="6"/>
  <c r="BB78" i="6"/>
  <c r="BA79" i="6"/>
  <c r="AH78" i="6"/>
  <c r="AG79" i="6"/>
  <c r="AU43" i="6"/>
  <c r="AT44" i="6"/>
  <c r="BC13" i="6"/>
  <c r="BC11" i="6"/>
  <c r="BL24" i="6"/>
  <c r="BK24" i="6"/>
  <c r="BM24" i="6" s="1"/>
  <c r="BL22" i="6"/>
  <c r="BK22" i="6"/>
  <c r="BM22" i="6" s="1"/>
  <c r="AI35" i="6"/>
  <c r="AI36" i="6"/>
  <c r="AI37" i="6"/>
  <c r="AI38" i="6"/>
  <c r="BB80" i="6"/>
  <c r="O212" i="6"/>
  <c r="BC12" i="6"/>
  <c r="BC10" i="6"/>
  <c r="BC15" i="6" s="1"/>
  <c r="O177" i="6"/>
  <c r="BL23" i="6"/>
  <c r="BK23" i="6"/>
  <c r="O175" i="6"/>
  <c r="BL21" i="6"/>
  <c r="BK21" i="6"/>
  <c r="BM21" i="6" s="1"/>
  <c r="BB81" i="6"/>
  <c r="BJ120" i="6"/>
  <c r="BJ119" i="6"/>
  <c r="BJ118" i="6"/>
  <c r="BJ117" i="6"/>
  <c r="AS114" i="6"/>
  <c r="BB12" i="6"/>
  <c r="BB10" i="6"/>
  <c r="BB15" i="6" s="1"/>
  <c r="BJ50" i="6"/>
  <c r="AL107" i="6"/>
  <c r="AJ107" i="6"/>
  <c r="AH107" i="6"/>
  <c r="AD107" i="6"/>
  <c r="BJ49" i="6"/>
  <c r="AH106" i="6"/>
  <c r="BM17" i="6"/>
  <c r="BJ48" i="6"/>
  <c r="AM105" i="6"/>
  <c r="O105" i="6"/>
  <c r="BL16" i="6"/>
  <c r="BK16" i="6"/>
  <c r="AH36" i="6"/>
  <c r="AH37" i="6"/>
  <c r="AT78" i="6"/>
  <c r="AS79" i="6"/>
  <c r="BA12" i="6"/>
  <c r="BA10" i="6"/>
  <c r="BL11" i="6"/>
  <c r="BM11" i="6" s="1"/>
  <c r="BK11" i="6"/>
  <c r="AU8" i="6"/>
  <c r="AT9" i="6"/>
  <c r="AI8" i="6"/>
  <c r="AH9" i="6"/>
  <c r="AS44" i="6"/>
  <c r="BA13" i="6"/>
  <c r="BA11" i="6"/>
  <c r="BL14" i="6"/>
  <c r="BK14" i="6"/>
  <c r="BL13" i="6"/>
  <c r="BK13" i="6"/>
  <c r="BK49" i="6" s="1"/>
  <c r="BL12" i="6"/>
  <c r="BL48" i="6" s="1"/>
  <c r="BK12" i="6"/>
  <c r="BC8" i="6"/>
  <c r="BB9" i="6"/>
  <c r="BK120" i="5"/>
  <c r="BJ119" i="5"/>
  <c r="AT113" i="5"/>
  <c r="AS114" i="5"/>
  <c r="BM92" i="5"/>
  <c r="AI105" i="5"/>
  <c r="AI106" i="5"/>
  <c r="AI108" i="5"/>
  <c r="BC82" i="5"/>
  <c r="BC80" i="5"/>
  <c r="BC12" i="5"/>
  <c r="BC10" i="5"/>
  <c r="BL23" i="5"/>
  <c r="BK23" i="5"/>
  <c r="BL21" i="5"/>
  <c r="BK21" i="5"/>
  <c r="BB83" i="5"/>
  <c r="BB81" i="5"/>
  <c r="BL89" i="5"/>
  <c r="BL120" i="5" s="1"/>
  <c r="BL87" i="5"/>
  <c r="BL118" i="5" s="1"/>
  <c r="BK87" i="5"/>
  <c r="BK118" i="5" s="1"/>
  <c r="BJ120" i="5"/>
  <c r="BJ118" i="5"/>
  <c r="BJ117" i="5"/>
  <c r="AH108" i="5"/>
  <c r="BB12" i="5"/>
  <c r="BB10" i="5"/>
  <c r="BJ50" i="5"/>
  <c r="AH107" i="5"/>
  <c r="BJ49" i="5"/>
  <c r="AH106" i="5"/>
  <c r="BJ48" i="5"/>
  <c r="BL16" i="5"/>
  <c r="BK16" i="5"/>
  <c r="AH35" i="5"/>
  <c r="AU78" i="5"/>
  <c r="AT79" i="5"/>
  <c r="AI78" i="5"/>
  <c r="AH79" i="5"/>
  <c r="AU43" i="5"/>
  <c r="AT44" i="5"/>
  <c r="BC83" i="5"/>
  <c r="BC81" i="5"/>
  <c r="BC13" i="5"/>
  <c r="BC11" i="5"/>
  <c r="BL24" i="5"/>
  <c r="BK24" i="5"/>
  <c r="BM23" i="5"/>
  <c r="BL22" i="5"/>
  <c r="BK22" i="5"/>
  <c r="BM21" i="5"/>
  <c r="AI35" i="5"/>
  <c r="AI36" i="5"/>
  <c r="AI37" i="5"/>
  <c r="AI38" i="5"/>
  <c r="BB82" i="5"/>
  <c r="BB80" i="5"/>
  <c r="BK88" i="5"/>
  <c r="BL86" i="5"/>
  <c r="BL117" i="5" s="1"/>
  <c r="BK86" i="5"/>
  <c r="BK117" i="5" s="1"/>
  <c r="BB13" i="5"/>
  <c r="BB11" i="5"/>
  <c r="BL19" i="5"/>
  <c r="BK19" i="5"/>
  <c r="AI107" i="5"/>
  <c r="BL18" i="5"/>
  <c r="BK18" i="5"/>
  <c r="BL17" i="5"/>
  <c r="BK17" i="5"/>
  <c r="AH105" i="5"/>
  <c r="BM16" i="5"/>
  <c r="BJ47" i="5"/>
  <c r="BC78" i="5"/>
  <c r="BB79" i="5"/>
  <c r="BA79" i="5"/>
  <c r="AS79" i="5"/>
  <c r="AG79" i="5"/>
  <c r="AS44" i="5"/>
  <c r="BA13" i="5"/>
  <c r="BA11" i="5"/>
  <c r="BL14" i="5"/>
  <c r="BK14" i="5"/>
  <c r="BL13" i="5"/>
  <c r="BK13" i="5"/>
  <c r="BK49" i="5" s="1"/>
  <c r="BL12" i="5"/>
  <c r="BK12" i="5"/>
  <c r="BK48" i="5" s="1"/>
  <c r="BC8" i="5"/>
  <c r="BB9" i="5"/>
  <c r="AH38" i="5"/>
  <c r="BA12" i="5"/>
  <c r="BA10" i="5"/>
  <c r="BM14" i="5"/>
  <c r="AH37" i="5"/>
  <c r="BM13" i="5"/>
  <c r="AH36" i="5"/>
  <c r="BM12" i="5"/>
  <c r="BL11" i="5"/>
  <c r="BL47" i="5" s="1"/>
  <c r="BK11" i="5"/>
  <c r="BK47" i="5" s="1"/>
  <c r="AJ8" i="5"/>
  <c r="AI9" i="5"/>
  <c r="AI105" i="4"/>
  <c r="AI106" i="4"/>
  <c r="AI107" i="4"/>
  <c r="AI108" i="4"/>
  <c r="BJ120" i="4"/>
  <c r="BM89" i="4"/>
  <c r="BL119" i="4"/>
  <c r="BJ118" i="4"/>
  <c r="BM87" i="4"/>
  <c r="BM86" i="4"/>
  <c r="BJ117" i="4"/>
  <c r="AH105" i="4"/>
  <c r="AH106" i="4"/>
  <c r="AH107" i="4"/>
  <c r="AH108" i="4"/>
  <c r="AT113" i="4"/>
  <c r="AS114" i="4"/>
  <c r="BC78" i="4"/>
  <c r="BB79" i="4"/>
  <c r="AJ78" i="4"/>
  <c r="AI79" i="4"/>
  <c r="BM93" i="4"/>
  <c r="BL120" i="4"/>
  <c r="BM88" i="4"/>
  <c r="BJ119" i="4"/>
  <c r="BL118" i="4"/>
  <c r="BK118" i="4"/>
  <c r="BL117" i="4"/>
  <c r="BK117" i="4"/>
  <c r="BC12" i="4"/>
  <c r="BC10" i="4"/>
  <c r="BC13" i="4"/>
  <c r="BC11" i="4"/>
  <c r="BL24" i="4"/>
  <c r="BK24" i="4"/>
  <c r="BM24" i="4" s="1"/>
  <c r="BL22" i="4"/>
  <c r="BK22" i="4"/>
  <c r="BM22" i="4" s="1"/>
  <c r="AI35" i="4"/>
  <c r="AI36" i="4"/>
  <c r="AI37" i="4"/>
  <c r="AI38" i="4"/>
  <c r="O140" i="4"/>
  <c r="AR114" i="4"/>
  <c r="BB13" i="4"/>
  <c r="BB11" i="4"/>
  <c r="BL19" i="4"/>
  <c r="BK19" i="4"/>
  <c r="BL18" i="4"/>
  <c r="BK18" i="4"/>
  <c r="BM18" i="4" s="1"/>
  <c r="BL17" i="4"/>
  <c r="BK17" i="4"/>
  <c r="BJ47" i="4"/>
  <c r="AH35" i="4"/>
  <c r="AH38" i="4"/>
  <c r="AU43" i="4"/>
  <c r="AT44" i="4"/>
  <c r="BL23" i="4"/>
  <c r="BK23" i="4"/>
  <c r="BL21" i="4"/>
  <c r="BK21" i="4"/>
  <c r="BB12" i="4"/>
  <c r="BB10" i="4"/>
  <c r="BM19" i="4"/>
  <c r="BJ50" i="4"/>
  <c r="BJ49" i="4"/>
  <c r="BM17" i="4"/>
  <c r="BJ48" i="4"/>
  <c r="BL16" i="4"/>
  <c r="BK16" i="4"/>
  <c r="BM16" i="4" s="1"/>
  <c r="AH36" i="4"/>
  <c r="AH37" i="4"/>
  <c r="AG79" i="4"/>
  <c r="BK50" i="4"/>
  <c r="BA12" i="4"/>
  <c r="BA10" i="4"/>
  <c r="BL11" i="4"/>
  <c r="BK11" i="4"/>
  <c r="BD8" i="4"/>
  <c r="BC9" i="4"/>
  <c r="AT8" i="4"/>
  <c r="AS9" i="4"/>
  <c r="AS44" i="4"/>
  <c r="BA13" i="4"/>
  <c r="BA11" i="4"/>
  <c r="BL14" i="4"/>
  <c r="BL50" i="4" s="1"/>
  <c r="BL13" i="4"/>
  <c r="BK13" i="4"/>
  <c r="BK49" i="4" s="1"/>
  <c r="BL12" i="4"/>
  <c r="BK12" i="4"/>
  <c r="AJ8" i="4"/>
  <c r="AI9" i="4"/>
  <c r="BB9" i="4"/>
  <c r="AR9" i="4"/>
  <c r="AH9" i="4"/>
  <c r="AI105" i="3"/>
  <c r="AI106" i="3"/>
  <c r="AI107" i="3"/>
  <c r="AI108" i="3"/>
  <c r="BM89" i="3"/>
  <c r="BJ120" i="3"/>
  <c r="BL119" i="3"/>
  <c r="BK119" i="3"/>
  <c r="BM87" i="3"/>
  <c r="BJ118" i="3"/>
  <c r="BJ117" i="3"/>
  <c r="AH105" i="3"/>
  <c r="AH106" i="3"/>
  <c r="AH107" i="3"/>
  <c r="AT113" i="3"/>
  <c r="AS114" i="3"/>
  <c r="BM92" i="3"/>
  <c r="BL120" i="3"/>
  <c r="BK120" i="3"/>
  <c r="BM88" i="3"/>
  <c r="BJ119" i="3"/>
  <c r="BL118" i="3"/>
  <c r="BK118" i="3"/>
  <c r="BC82" i="3"/>
  <c r="BC80" i="3"/>
  <c r="BC12" i="3"/>
  <c r="BC10" i="3"/>
  <c r="BL23" i="3"/>
  <c r="BK23" i="3"/>
  <c r="BL21" i="3"/>
  <c r="BK21" i="3"/>
  <c r="BB81" i="3"/>
  <c r="AH108" i="3"/>
  <c r="BB12" i="3"/>
  <c r="BB10" i="3"/>
  <c r="BJ50" i="3"/>
  <c r="BJ49" i="3"/>
  <c r="BJ48" i="3"/>
  <c r="BL16" i="3"/>
  <c r="BK16" i="3"/>
  <c r="BM16" i="3" s="1"/>
  <c r="AH36" i="3"/>
  <c r="AH37" i="3"/>
  <c r="BM82" i="3"/>
  <c r="BC78" i="3"/>
  <c r="BB79" i="3"/>
  <c r="AU43" i="3"/>
  <c r="AT44" i="3"/>
  <c r="BC13" i="3"/>
  <c r="BC11" i="3"/>
  <c r="BL24" i="3"/>
  <c r="BK24" i="3"/>
  <c r="BM23" i="3"/>
  <c r="BL22" i="3"/>
  <c r="BK22" i="3"/>
  <c r="BM22" i="3" s="1"/>
  <c r="BM21" i="3"/>
  <c r="AI35" i="3"/>
  <c r="AI36" i="3"/>
  <c r="AI37" i="3"/>
  <c r="AI38" i="3"/>
  <c r="BB80" i="3"/>
  <c r="BB85" i="3" s="1"/>
  <c r="O140" i="3"/>
  <c r="AR114" i="3"/>
  <c r="BB13" i="3"/>
  <c r="BB11" i="3"/>
  <c r="BL19" i="3"/>
  <c r="BK19" i="3"/>
  <c r="BM19" i="3" s="1"/>
  <c r="BL18" i="3"/>
  <c r="BK18" i="3"/>
  <c r="BM18" i="3" s="1"/>
  <c r="BL17" i="3"/>
  <c r="BK17" i="3"/>
  <c r="BM17" i="3" s="1"/>
  <c r="BJ47" i="3"/>
  <c r="AH35" i="3"/>
  <c r="AU78" i="3"/>
  <c r="AT79" i="3"/>
  <c r="AI78" i="3"/>
  <c r="AH79" i="3"/>
  <c r="AH38" i="3"/>
  <c r="BA12" i="3"/>
  <c r="BA10" i="3"/>
  <c r="BL11" i="3"/>
  <c r="BK11" i="3"/>
  <c r="BD8" i="3"/>
  <c r="BC9" i="3"/>
  <c r="AT8" i="3"/>
  <c r="AS9" i="3"/>
  <c r="BA79" i="3"/>
  <c r="AS79" i="3"/>
  <c r="AG79" i="3"/>
  <c r="AS44" i="3"/>
  <c r="BA13" i="3"/>
  <c r="BA11" i="3"/>
  <c r="BL14" i="3"/>
  <c r="BK14" i="3"/>
  <c r="BL13" i="3"/>
  <c r="BL49" i="3" s="1"/>
  <c r="BK13" i="3"/>
  <c r="BK49" i="3" s="1"/>
  <c r="BL12" i="3"/>
  <c r="BL48" i="3" s="1"/>
  <c r="BK12" i="3"/>
  <c r="BK48" i="3" s="1"/>
  <c r="BM11" i="3"/>
  <c r="AJ8" i="3"/>
  <c r="AI9" i="3"/>
  <c r="AI105" i="2"/>
  <c r="AI107" i="2"/>
  <c r="BL120" i="2"/>
  <c r="BM88" i="2"/>
  <c r="BJ119" i="2"/>
  <c r="BL117" i="2"/>
  <c r="BM94" i="2"/>
  <c r="BJ120" i="2"/>
  <c r="BJ118" i="2"/>
  <c r="BM86" i="2"/>
  <c r="BJ117" i="2"/>
  <c r="AH105" i="2"/>
  <c r="AH106" i="2"/>
  <c r="AH108" i="2"/>
  <c r="AT113" i="2"/>
  <c r="AS114" i="2"/>
  <c r="BC13" i="2"/>
  <c r="BC11" i="2"/>
  <c r="BL24" i="2"/>
  <c r="BK24" i="2"/>
  <c r="BM24" i="2" s="1"/>
  <c r="BL22" i="2"/>
  <c r="BK22" i="2"/>
  <c r="BM22" i="2" s="1"/>
  <c r="AI35" i="2"/>
  <c r="AI38" i="2"/>
  <c r="BB80" i="2"/>
  <c r="O140" i="2"/>
  <c r="AR114" i="2"/>
  <c r="BB13" i="2"/>
  <c r="BB11" i="2"/>
  <c r="BL19" i="2"/>
  <c r="BK19" i="2"/>
  <c r="BL18" i="2"/>
  <c r="BM18" i="2" s="1"/>
  <c r="BK18" i="2"/>
  <c r="BL17" i="2"/>
  <c r="BK17" i="2"/>
  <c r="BJ47" i="2"/>
  <c r="AH35" i="2"/>
  <c r="AH38" i="2"/>
  <c r="AU78" i="2"/>
  <c r="AT79" i="2"/>
  <c r="AI78" i="2"/>
  <c r="AH79" i="2"/>
  <c r="AU43" i="2"/>
  <c r="AT44" i="2"/>
  <c r="BC82" i="2"/>
  <c r="BC12" i="2"/>
  <c r="BC10" i="2"/>
  <c r="BL23" i="2"/>
  <c r="BK23" i="2"/>
  <c r="BL21" i="2"/>
  <c r="BK21" i="2"/>
  <c r="BM21" i="2" s="1"/>
  <c r="BB81" i="2"/>
  <c r="BB12" i="2"/>
  <c r="BB10" i="2"/>
  <c r="BM19" i="2"/>
  <c r="BJ50" i="2"/>
  <c r="BJ49" i="2"/>
  <c r="BM17" i="2"/>
  <c r="BJ48" i="2"/>
  <c r="BL16" i="2"/>
  <c r="BK16" i="2"/>
  <c r="AH36" i="2"/>
  <c r="AH37" i="2"/>
  <c r="BD78" i="2"/>
  <c r="BC79" i="2"/>
  <c r="BA79" i="2"/>
  <c r="AS79" i="2"/>
  <c r="AG79" i="2"/>
  <c r="AS44" i="2"/>
  <c r="BA13" i="2"/>
  <c r="BA11" i="2"/>
  <c r="BL14" i="2"/>
  <c r="BL13" i="2"/>
  <c r="BK13" i="2"/>
  <c r="BK49" i="2" s="1"/>
  <c r="BL12" i="2"/>
  <c r="BL48" i="2" s="1"/>
  <c r="BK12" i="2"/>
  <c r="BD8" i="2"/>
  <c r="BC9" i="2"/>
  <c r="AT8" i="2"/>
  <c r="AS9" i="2"/>
  <c r="BA12" i="2"/>
  <c r="BA10" i="2"/>
  <c r="BL11" i="2"/>
  <c r="BL47" i="2" s="1"/>
  <c r="BK11" i="2"/>
  <c r="AJ8" i="2"/>
  <c r="AI9" i="2"/>
  <c r="BB9" i="2"/>
  <c r="AR9" i="2"/>
  <c r="AH9" i="2"/>
  <c r="BJ47" i="1"/>
  <c r="BM11" i="1"/>
  <c r="AH8" i="1"/>
  <c r="AT8" i="1"/>
  <c r="BB8" i="1"/>
  <c r="BJ49" i="1"/>
  <c r="BM49" i="1" s="1"/>
  <c r="BM14" i="1"/>
  <c r="O35" i="1"/>
  <c r="AI35" i="1"/>
  <c r="AK35" i="1"/>
  <c r="AM35" i="1"/>
  <c r="AD36" i="1"/>
  <c r="AH36" i="1"/>
  <c r="AJ36" i="1"/>
  <c r="AL36" i="1"/>
  <c r="AG105" i="1"/>
  <c r="BJ117" i="1"/>
  <c r="BM117" i="1" s="1"/>
  <c r="BM81" i="1"/>
  <c r="BJ119" i="1"/>
  <c r="BM119" i="1" s="1"/>
  <c r="BM83" i="1"/>
  <c r="AG10" i="1"/>
  <c r="BM13" i="1"/>
  <c r="BM50" i="1"/>
  <c r="AG17" i="1"/>
  <c r="O36" i="1"/>
  <c r="AI36" i="1"/>
  <c r="AK36" i="1"/>
  <c r="AM36" i="1"/>
  <c r="BJ118" i="1"/>
  <c r="BJ120" i="1"/>
  <c r="BM120" i="1" s="1"/>
  <c r="BM84" i="1"/>
  <c r="AT43" i="1"/>
  <c r="O71" i="1"/>
  <c r="AD72" i="1"/>
  <c r="O73" i="1"/>
  <c r="AH78" i="1"/>
  <c r="AT78" i="1"/>
  <c r="BB78" i="1"/>
  <c r="AD108" i="1"/>
  <c r="AH108" i="1"/>
  <c r="AJ108" i="1"/>
  <c r="AL108" i="1"/>
  <c r="O107" i="1"/>
  <c r="O106" i="1"/>
  <c r="AG86" i="1"/>
  <c r="AI106" i="1"/>
  <c r="AK107" i="1"/>
  <c r="AK106" i="1"/>
  <c r="AM107" i="1"/>
  <c r="AM106" i="1"/>
  <c r="AD105" i="1"/>
  <c r="AH105" i="1"/>
  <c r="AJ105" i="1"/>
  <c r="AL105" i="1"/>
  <c r="O70" i="1"/>
  <c r="AD107" i="1"/>
  <c r="AD106" i="1"/>
  <c r="AH107" i="1"/>
  <c r="AH106" i="1"/>
  <c r="AJ107" i="1"/>
  <c r="AJ106" i="1"/>
  <c r="AL107" i="1"/>
  <c r="AL106" i="1"/>
  <c r="AS113" i="1"/>
  <c r="AD141" i="1"/>
  <c r="O142" i="1"/>
  <c r="O176" i="1"/>
  <c r="AD177" i="1"/>
  <c r="O211" i="1"/>
  <c r="AD212" i="1"/>
  <c r="AO108" i="7" l="1"/>
  <c r="AO38" i="5"/>
  <c r="AG37" i="1"/>
  <c r="AO17" i="1"/>
  <c r="AO35" i="1" s="1"/>
  <c r="AN17" i="1"/>
  <c r="BM119" i="15"/>
  <c r="AG108" i="6"/>
  <c r="AO80" i="6"/>
  <c r="AO108" i="6" s="1"/>
  <c r="AN80" i="6"/>
  <c r="AO86" i="17"/>
  <c r="AO106" i="17" s="1"/>
  <c r="AN86" i="17"/>
  <c r="AG36" i="17"/>
  <c r="AN17" i="17"/>
  <c r="AO17" i="17"/>
  <c r="AO36" i="17" s="1"/>
  <c r="AG38" i="9"/>
  <c r="AN11" i="9"/>
  <c r="AN38" i="9" s="1"/>
  <c r="AO11" i="9"/>
  <c r="AO80" i="14"/>
  <c r="AN80" i="14"/>
  <c r="AO10" i="8"/>
  <c r="AN10" i="8"/>
  <c r="AG38" i="8"/>
  <c r="AO80" i="12"/>
  <c r="AO108" i="12" s="1"/>
  <c r="AN80" i="12"/>
  <c r="AN108" i="12" s="1"/>
  <c r="AG108" i="12"/>
  <c r="AO16" i="2"/>
  <c r="AO37" i="2" s="1"/>
  <c r="BL49" i="4"/>
  <c r="BM49" i="4" s="1"/>
  <c r="BL49" i="6"/>
  <c r="BM49" i="6" s="1"/>
  <c r="BM18" i="6"/>
  <c r="BK47" i="7"/>
  <c r="BA15" i="7"/>
  <c r="BC9" i="7"/>
  <c r="BL50" i="7"/>
  <c r="BL119" i="7"/>
  <c r="AH108" i="7"/>
  <c r="BM11" i="8"/>
  <c r="BL49" i="8"/>
  <c r="BK118" i="8"/>
  <c r="BM89" i="8"/>
  <c r="BL47" i="10"/>
  <c r="BM47" i="10" s="1"/>
  <c r="BM23" i="10"/>
  <c r="BM19" i="10"/>
  <c r="BK49" i="11"/>
  <c r="BM118" i="11"/>
  <c r="BM120" i="11"/>
  <c r="AI107" i="11"/>
  <c r="BK118" i="11"/>
  <c r="BK49" i="12"/>
  <c r="BK47" i="12"/>
  <c r="AH36" i="13"/>
  <c r="BM21" i="13"/>
  <c r="AH107" i="13"/>
  <c r="BM87" i="14"/>
  <c r="BK120" i="14"/>
  <c r="BM120" i="14" s="1"/>
  <c r="BL50" i="15"/>
  <c r="BM50" i="15" s="1"/>
  <c r="BM88" i="15"/>
  <c r="AT9" i="16"/>
  <c r="BB85" i="17"/>
  <c r="AH38" i="18"/>
  <c r="BL49" i="18"/>
  <c r="BM49" i="18" s="1"/>
  <c r="AH36" i="18"/>
  <c r="BM17" i="18"/>
  <c r="BM19" i="18"/>
  <c r="BM17" i="19"/>
  <c r="BM19" i="19"/>
  <c r="BK117" i="19"/>
  <c r="BL48" i="20"/>
  <c r="BK120" i="20"/>
  <c r="BM120" i="20" s="1"/>
  <c r="AI35" i="20"/>
  <c r="BM19" i="21"/>
  <c r="BK117" i="21"/>
  <c r="BM117" i="21" s="1"/>
  <c r="BM89" i="21"/>
  <c r="BK48" i="22"/>
  <c r="BK50" i="22"/>
  <c r="BM118" i="22"/>
  <c r="BM120" i="22"/>
  <c r="BA85" i="23"/>
  <c r="BL118" i="24"/>
  <c r="BL120" i="24"/>
  <c r="BM120" i="24" s="1"/>
  <c r="BL48" i="25"/>
  <c r="BM48" i="25" s="1"/>
  <c r="BM88" i="25"/>
  <c r="BM91" i="25"/>
  <c r="BM92" i="19"/>
  <c r="AN87" i="17"/>
  <c r="AN105" i="17" s="1"/>
  <c r="AO87" i="17"/>
  <c r="AO105" i="17" s="1"/>
  <c r="BM91" i="17"/>
  <c r="BM89" i="18"/>
  <c r="BM93" i="18"/>
  <c r="BK118" i="9"/>
  <c r="AI105" i="1"/>
  <c r="BM89" i="2"/>
  <c r="BK120" i="2"/>
  <c r="AO35" i="9"/>
  <c r="AO86" i="23"/>
  <c r="AN86" i="23"/>
  <c r="AG106" i="24"/>
  <c r="AO87" i="24"/>
  <c r="AN87" i="24"/>
  <c r="AN106" i="24" s="1"/>
  <c r="BM82" i="25"/>
  <c r="AO17" i="20"/>
  <c r="AO38" i="20" s="1"/>
  <c r="AO16" i="21"/>
  <c r="AN16" i="21"/>
  <c r="AO17" i="18"/>
  <c r="AO35" i="18" s="1"/>
  <c r="AO86" i="18"/>
  <c r="AO108" i="18" s="1"/>
  <c r="AN86" i="18"/>
  <c r="AN86" i="13"/>
  <c r="AG38" i="21"/>
  <c r="AO86" i="14"/>
  <c r="AO106" i="14" s="1"/>
  <c r="AN86" i="14"/>
  <c r="AG107" i="14"/>
  <c r="AN17" i="9"/>
  <c r="AN36" i="9" s="1"/>
  <c r="AO87" i="9"/>
  <c r="AO105" i="9" s="1"/>
  <c r="AN87" i="9"/>
  <c r="AO86" i="8"/>
  <c r="AO107" i="8" s="1"/>
  <c r="AN86" i="8"/>
  <c r="AN107" i="8" s="1"/>
  <c r="AG106" i="8"/>
  <c r="AG107" i="8"/>
  <c r="AN80" i="4"/>
  <c r="AN108" i="4" s="1"/>
  <c r="AO80" i="4"/>
  <c r="AO108" i="4" s="1"/>
  <c r="AG108" i="4"/>
  <c r="AG105" i="2"/>
  <c r="AN87" i="2"/>
  <c r="AO87" i="2"/>
  <c r="AO106" i="2" s="1"/>
  <c r="AN18" i="7"/>
  <c r="AN36" i="7" s="1"/>
  <c r="AN87" i="6"/>
  <c r="AO18" i="2"/>
  <c r="AN21" i="25"/>
  <c r="AN35" i="25" s="1"/>
  <c r="AO21" i="25"/>
  <c r="AO38" i="25" s="1"/>
  <c r="AN86" i="7"/>
  <c r="AO11" i="16"/>
  <c r="AO38" i="16" s="1"/>
  <c r="AN11" i="16"/>
  <c r="AN38" i="16" s="1"/>
  <c r="AN86" i="3"/>
  <c r="AN106" i="3" s="1"/>
  <c r="AG105" i="11"/>
  <c r="BM119" i="25"/>
  <c r="AO86" i="24"/>
  <c r="AO107" i="24" s="1"/>
  <c r="AN86" i="24"/>
  <c r="AG37" i="19"/>
  <c r="AO16" i="19"/>
  <c r="AN16" i="19"/>
  <c r="AN37" i="19" s="1"/>
  <c r="AG36" i="19"/>
  <c r="AG38" i="19"/>
  <c r="AO87" i="6"/>
  <c r="AI107" i="1"/>
  <c r="BM12" i="1"/>
  <c r="BM94" i="4"/>
  <c r="AO86" i="1"/>
  <c r="AN86" i="1"/>
  <c r="BM82" i="1"/>
  <c r="BM82" i="2"/>
  <c r="AI36" i="2"/>
  <c r="BL47" i="7"/>
  <c r="BM47" i="7" s="1"/>
  <c r="BK120" i="7"/>
  <c r="AH35" i="7"/>
  <c r="BL48" i="9"/>
  <c r="BK48" i="10"/>
  <c r="BM48" i="10" s="1"/>
  <c r="BK50" i="10"/>
  <c r="BA85" i="10"/>
  <c r="AI9" i="11"/>
  <c r="BM89" i="11"/>
  <c r="AI106" i="11"/>
  <c r="BL50" i="13"/>
  <c r="BM50" i="13" s="1"/>
  <c r="AH38" i="13"/>
  <c r="AH106" i="13"/>
  <c r="BM86" i="13"/>
  <c r="BM88" i="13"/>
  <c r="BK119" i="13"/>
  <c r="BK50" i="14"/>
  <c r="BM50" i="14" s="1"/>
  <c r="BK47" i="14"/>
  <c r="BM118" i="14"/>
  <c r="BK117" i="14"/>
  <c r="BK47" i="15"/>
  <c r="BM47" i="15" s="1"/>
  <c r="BB85" i="15"/>
  <c r="BK118" i="15"/>
  <c r="BM118" i="15" s="1"/>
  <c r="BL120" i="15"/>
  <c r="BM120" i="15" s="1"/>
  <c r="BK48" i="16"/>
  <c r="BK50" i="16"/>
  <c r="BM86" i="16"/>
  <c r="BM119" i="16"/>
  <c r="BL49" i="17"/>
  <c r="BL118" i="17"/>
  <c r="BM118" i="17" s="1"/>
  <c r="BK50" i="18"/>
  <c r="BL117" i="18"/>
  <c r="BK120" i="18"/>
  <c r="BK47" i="19"/>
  <c r="BL120" i="19"/>
  <c r="BM13" i="20"/>
  <c r="BK50" i="20"/>
  <c r="AO87" i="20"/>
  <c r="AN87" i="20"/>
  <c r="AN108" i="20" s="1"/>
  <c r="BA85" i="20"/>
  <c r="BM83" i="20"/>
  <c r="BM12" i="21"/>
  <c r="BK118" i="21"/>
  <c r="BM118" i="21" s="1"/>
  <c r="BL47" i="22"/>
  <c r="BM47" i="22" s="1"/>
  <c r="BM87" i="22"/>
  <c r="BL49" i="23"/>
  <c r="BL47" i="23"/>
  <c r="BK118" i="23"/>
  <c r="BM118" i="23" s="1"/>
  <c r="BK117" i="23"/>
  <c r="BB85" i="23"/>
  <c r="BK47" i="24"/>
  <c r="BM47" i="24" s="1"/>
  <c r="BK49" i="25"/>
  <c r="AI36" i="20"/>
  <c r="AG105" i="15"/>
  <c r="AN87" i="15"/>
  <c r="AN105" i="15" s="1"/>
  <c r="AO87" i="15"/>
  <c r="AO106" i="15" s="1"/>
  <c r="AO86" i="2"/>
  <c r="AN86" i="2"/>
  <c r="AN106" i="2" s="1"/>
  <c r="BM81" i="6"/>
  <c r="AG38" i="24"/>
  <c r="AO10" i="24"/>
  <c r="AN10" i="24"/>
  <c r="AN87" i="23"/>
  <c r="AO80" i="24"/>
  <c r="AO108" i="24" s="1"/>
  <c r="AN80" i="24"/>
  <c r="AN20" i="22"/>
  <c r="AN38" i="22" s="1"/>
  <c r="AO20" i="22"/>
  <c r="AO38" i="22" s="1"/>
  <c r="AG35" i="22"/>
  <c r="AN87" i="10"/>
  <c r="AN105" i="10" s="1"/>
  <c r="AG107" i="6"/>
  <c r="AO86" i="6"/>
  <c r="AO107" i="6" s="1"/>
  <c r="AN86" i="6"/>
  <c r="AN86" i="10"/>
  <c r="AO86" i="22"/>
  <c r="AN86" i="22"/>
  <c r="AN106" i="22" s="1"/>
  <c r="AN86" i="11"/>
  <c r="AN108" i="11" s="1"/>
  <c r="AO10" i="21"/>
  <c r="AO10" i="13"/>
  <c r="AO38" i="13" s="1"/>
  <c r="AN10" i="13"/>
  <c r="AG38" i="13"/>
  <c r="AN20" i="12"/>
  <c r="AO20" i="12"/>
  <c r="AN80" i="8"/>
  <c r="AN108" i="8" s="1"/>
  <c r="AO80" i="8"/>
  <c r="AO108" i="8" s="1"/>
  <c r="AG108" i="8"/>
  <c r="AO10" i="11"/>
  <c r="AN10" i="11"/>
  <c r="AG38" i="11"/>
  <c r="AO18" i="7"/>
  <c r="AN18" i="6"/>
  <c r="AO18" i="6"/>
  <c r="AO37" i="6" s="1"/>
  <c r="AG35" i="6"/>
  <c r="AG38" i="6"/>
  <c r="AO81" i="3"/>
  <c r="AO108" i="3" s="1"/>
  <c r="AN89" i="25"/>
  <c r="AN106" i="25" s="1"/>
  <c r="AN87" i="5"/>
  <c r="AN107" i="5" s="1"/>
  <c r="AO87" i="5"/>
  <c r="AO105" i="5" s="1"/>
  <c r="AG107" i="5"/>
  <c r="AI108" i="1"/>
  <c r="AN16" i="25"/>
  <c r="AN36" i="25" s="1"/>
  <c r="AN16" i="15"/>
  <c r="AN16" i="12"/>
  <c r="AN36" i="12" s="1"/>
  <c r="AO16" i="12"/>
  <c r="AO36" i="12" s="1"/>
  <c r="AG36" i="12"/>
  <c r="AG37" i="12"/>
  <c r="AN10" i="1"/>
  <c r="AO10" i="1"/>
  <c r="BM118" i="6"/>
  <c r="AO86" i="16"/>
  <c r="AN86" i="16"/>
  <c r="AN106" i="16" s="1"/>
  <c r="AO86" i="9"/>
  <c r="AN86" i="9"/>
  <c r="AN107" i="9" s="1"/>
  <c r="BK119" i="19"/>
  <c r="AG36" i="24"/>
  <c r="AN16" i="24"/>
  <c r="AN37" i="24" s="1"/>
  <c r="AO16" i="24"/>
  <c r="AO37" i="24" s="1"/>
  <c r="AG37" i="24"/>
  <c r="AO20" i="21"/>
  <c r="AO35" i="21" s="1"/>
  <c r="AN20" i="21"/>
  <c r="AN36" i="21" s="1"/>
  <c r="AN17" i="5"/>
  <c r="AN35" i="5" s="1"/>
  <c r="AO17" i="5"/>
  <c r="AO35" i="5" s="1"/>
  <c r="AG37" i="5"/>
  <c r="AG35" i="5"/>
  <c r="AO10" i="12"/>
  <c r="AN10" i="12"/>
  <c r="AG38" i="12"/>
  <c r="AO87" i="1"/>
  <c r="AO105" i="1" s="1"/>
  <c r="AO19" i="10"/>
  <c r="AO35" i="10" s="1"/>
  <c r="AN19" i="10"/>
  <c r="AG38" i="5"/>
  <c r="AI37" i="2"/>
  <c r="AI106" i="2"/>
  <c r="BL49" i="5"/>
  <c r="BM47" i="1"/>
  <c r="BA15" i="2"/>
  <c r="BK50" i="3"/>
  <c r="BM50" i="3" s="1"/>
  <c r="BK47" i="3"/>
  <c r="BK117" i="3"/>
  <c r="BM117" i="3" s="1"/>
  <c r="BM119" i="3"/>
  <c r="BK48" i="4"/>
  <c r="AT9" i="5"/>
  <c r="BK50" i="5"/>
  <c r="BM50" i="5" s="1"/>
  <c r="BK119" i="5"/>
  <c r="BM119" i="5" s="1"/>
  <c r="BM120" i="6"/>
  <c r="BK49" i="7"/>
  <c r="BB15" i="7"/>
  <c r="BK117" i="7"/>
  <c r="BM117" i="7" s="1"/>
  <c r="AI38" i="7"/>
  <c r="BK48" i="8"/>
  <c r="BK50" i="8"/>
  <c r="BL50" i="9"/>
  <c r="BM118" i="1"/>
  <c r="BL49" i="2"/>
  <c r="BC85" i="2"/>
  <c r="BL50" i="3"/>
  <c r="BL47" i="3"/>
  <c r="BM47" i="3" s="1"/>
  <c r="BL48" i="4"/>
  <c r="BL47" i="4"/>
  <c r="BM23" i="4"/>
  <c r="BK119" i="4"/>
  <c r="BM119" i="4" s="1"/>
  <c r="BL48" i="5"/>
  <c r="BL50" i="5"/>
  <c r="BL50" i="6"/>
  <c r="BK47" i="6"/>
  <c r="BM47" i="6" s="1"/>
  <c r="BM19" i="6"/>
  <c r="BL49" i="7"/>
  <c r="AI37" i="7"/>
  <c r="BM22" i="7"/>
  <c r="BL48" i="8"/>
  <c r="BL50" i="8"/>
  <c r="BM119" i="8"/>
  <c r="BK47" i="9"/>
  <c r="BM47" i="9" s="1"/>
  <c r="BM88" i="9"/>
  <c r="BL48" i="10"/>
  <c r="BL50" i="10"/>
  <c r="BM50" i="10" s="1"/>
  <c r="BK118" i="10"/>
  <c r="BC15" i="10"/>
  <c r="BK48" i="11"/>
  <c r="BK50" i="11"/>
  <c r="BK48" i="12"/>
  <c r="BM48" i="12" s="1"/>
  <c r="BK50" i="12"/>
  <c r="BL47" i="13"/>
  <c r="BB15" i="13"/>
  <c r="AH35" i="13"/>
  <c r="BL50" i="14"/>
  <c r="BL47" i="14"/>
  <c r="BC85" i="14"/>
  <c r="BM117" i="14"/>
  <c r="BK119" i="14"/>
  <c r="BM11" i="15"/>
  <c r="BL49" i="15"/>
  <c r="BM49" i="15" s="1"/>
  <c r="BL47" i="15"/>
  <c r="BM24" i="15"/>
  <c r="BC85" i="15"/>
  <c r="BM12" i="17"/>
  <c r="BM14" i="17"/>
  <c r="BK48" i="17"/>
  <c r="BK50" i="17"/>
  <c r="BM24" i="17"/>
  <c r="BK47" i="18"/>
  <c r="BM47" i="18" s="1"/>
  <c r="BM22" i="18"/>
  <c r="BL47" i="19"/>
  <c r="BK48" i="19"/>
  <c r="BM48" i="19" s="1"/>
  <c r="BK50" i="19"/>
  <c r="BM50" i="19" s="1"/>
  <c r="BM18" i="19"/>
  <c r="BM23" i="19"/>
  <c r="BL50" i="20"/>
  <c r="BM50" i="20" s="1"/>
  <c r="BM16" i="20"/>
  <c r="BK50" i="21"/>
  <c r="BM17" i="21"/>
  <c r="BM22" i="21"/>
  <c r="BK49" i="22"/>
  <c r="BM49" i="22" s="1"/>
  <c r="BC85" i="22"/>
  <c r="BM117" i="22"/>
  <c r="BK50" i="23"/>
  <c r="BM50" i="23" s="1"/>
  <c r="BM18" i="23"/>
  <c r="BK119" i="23"/>
  <c r="BL117" i="23"/>
  <c r="BL120" i="23"/>
  <c r="BM120" i="23" s="1"/>
  <c r="BM91" i="23"/>
  <c r="BM92" i="23"/>
  <c r="BL47" i="24"/>
  <c r="BK49" i="24"/>
  <c r="BM49" i="24" s="1"/>
  <c r="BK119" i="24"/>
  <c r="BM119" i="24" s="1"/>
  <c r="BM11" i="25"/>
  <c r="BL50" i="25"/>
  <c r="BK47" i="25"/>
  <c r="BK120" i="19"/>
  <c r="BM88" i="18"/>
  <c r="BL118" i="18"/>
  <c r="BM118" i="18" s="1"/>
  <c r="BM87" i="18"/>
  <c r="BA85" i="15"/>
  <c r="BK117" i="9"/>
  <c r="BK120" i="9"/>
  <c r="BM93" i="9"/>
  <c r="BM93" i="2"/>
  <c r="BM87" i="2"/>
  <c r="BK118" i="2"/>
  <c r="AO108" i="2"/>
  <c r="AG35" i="17"/>
  <c r="BK117" i="18"/>
  <c r="AG36" i="21"/>
  <c r="AO80" i="23"/>
  <c r="AN80" i="23"/>
  <c r="AO99" i="18"/>
  <c r="AN99" i="18"/>
  <c r="AN107" i="18" s="1"/>
  <c r="AN92" i="19"/>
  <c r="AN108" i="19" s="1"/>
  <c r="AG107" i="18"/>
  <c r="AG37" i="10"/>
  <c r="AN16" i="10"/>
  <c r="AO16" i="10"/>
  <c r="AO36" i="10" s="1"/>
  <c r="AG36" i="10"/>
  <c r="AO87" i="10"/>
  <c r="AN17" i="25"/>
  <c r="AO17" i="25"/>
  <c r="AO36" i="25" s="1"/>
  <c r="AG35" i="25"/>
  <c r="AN16" i="22"/>
  <c r="AO16" i="22"/>
  <c r="AG36" i="22"/>
  <c r="AG37" i="22"/>
  <c r="AO80" i="22"/>
  <c r="AN80" i="22"/>
  <c r="AO96" i="22"/>
  <c r="AO105" i="22" s="1"/>
  <c r="AN96" i="22"/>
  <c r="AN105" i="22" s="1"/>
  <c r="AG35" i="21"/>
  <c r="AO88" i="14"/>
  <c r="AO105" i="14" s="1"/>
  <c r="AN88" i="14"/>
  <c r="AO20" i="11"/>
  <c r="AO37" i="11" s="1"/>
  <c r="AN20" i="11"/>
  <c r="AG36" i="6"/>
  <c r="AO89" i="25"/>
  <c r="AO106" i="25" s="1"/>
  <c r="AO87" i="11"/>
  <c r="AO108" i="11" s="1"/>
  <c r="AN87" i="11"/>
  <c r="AG106" i="11"/>
  <c r="AG38" i="25"/>
  <c r="AN19" i="15"/>
  <c r="AN38" i="15" s="1"/>
  <c r="AO19" i="15"/>
  <c r="AG37" i="11"/>
  <c r="AN17" i="10"/>
  <c r="AO86" i="12"/>
  <c r="AO107" i="12" s="1"/>
  <c r="AN86" i="12"/>
  <c r="AG107" i="12"/>
  <c r="AG106" i="12"/>
  <c r="AO10" i="3"/>
  <c r="AO38" i="3" s="1"/>
  <c r="AN10" i="3"/>
  <c r="AG38" i="3"/>
  <c r="AO35" i="25"/>
  <c r="BM93" i="25"/>
  <c r="AG107" i="24"/>
  <c r="AG108" i="24"/>
  <c r="AN105" i="23"/>
  <c r="BM82" i="23"/>
  <c r="BM119" i="23"/>
  <c r="AO35" i="22"/>
  <c r="BM12" i="22"/>
  <c r="BM93" i="22"/>
  <c r="BL47" i="21"/>
  <c r="BA15" i="21"/>
  <c r="AN35" i="21"/>
  <c r="BL50" i="21"/>
  <c r="BM86" i="21"/>
  <c r="BM21" i="21"/>
  <c r="AN105" i="21"/>
  <c r="AO105" i="21"/>
  <c r="BM120" i="21"/>
  <c r="BM93" i="21"/>
  <c r="BM47" i="20"/>
  <c r="BM12" i="19"/>
  <c r="BL48" i="19"/>
  <c r="BL49" i="19"/>
  <c r="BM49" i="19" s="1"/>
  <c r="BB85" i="19"/>
  <c r="BC85" i="19"/>
  <c r="BM117" i="19"/>
  <c r="BM120" i="19"/>
  <c r="BK118" i="19"/>
  <c r="BM118" i="19" s="1"/>
  <c r="BM91" i="19"/>
  <c r="BM93" i="19"/>
  <c r="BM117" i="18"/>
  <c r="BM81" i="18"/>
  <c r="BL47" i="18"/>
  <c r="BM13" i="18"/>
  <c r="BL48" i="18"/>
  <c r="BM48" i="18" s="1"/>
  <c r="BL50" i="18"/>
  <c r="BM21" i="18"/>
  <c r="BC15" i="18"/>
  <c r="BC85" i="18"/>
  <c r="BK119" i="18"/>
  <c r="BM93" i="17"/>
  <c r="BK47" i="16"/>
  <c r="BM47" i="16" s="1"/>
  <c r="BM12" i="16"/>
  <c r="BL48" i="16"/>
  <c r="BL49" i="16"/>
  <c r="BL50" i="16"/>
  <c r="BM50" i="16" s="1"/>
  <c r="BC15" i="16"/>
  <c r="BC85" i="16"/>
  <c r="BL117" i="16"/>
  <c r="BM117" i="16" s="1"/>
  <c r="BL118" i="16"/>
  <c r="BM118" i="16" s="1"/>
  <c r="BL120" i="16"/>
  <c r="BM91" i="16"/>
  <c r="BM93" i="16"/>
  <c r="BL48" i="13"/>
  <c r="BM48" i="13" s="1"/>
  <c r="BL49" i="13"/>
  <c r="BM117" i="13"/>
  <c r="BM119" i="13"/>
  <c r="BM12" i="10"/>
  <c r="BK49" i="10"/>
  <c r="BM49" i="10" s="1"/>
  <c r="BK120" i="10"/>
  <c r="BM120" i="10" s="1"/>
  <c r="BL119" i="10"/>
  <c r="BM87" i="10"/>
  <c r="BM21" i="10"/>
  <c r="BM89" i="10"/>
  <c r="BM24" i="10"/>
  <c r="BM92" i="10"/>
  <c r="AI108" i="10"/>
  <c r="BK48" i="9"/>
  <c r="BM48" i="9" s="1"/>
  <c r="BK49" i="9"/>
  <c r="BM49" i="9" s="1"/>
  <c r="BL47" i="9"/>
  <c r="BM17" i="9"/>
  <c r="BM18" i="9"/>
  <c r="BM19" i="9"/>
  <c r="AI38" i="9"/>
  <c r="AI36" i="9"/>
  <c r="BM24" i="9"/>
  <c r="BM119" i="9"/>
  <c r="BM91" i="9"/>
  <c r="BM94" i="9"/>
  <c r="AG106" i="9"/>
  <c r="AG107" i="9"/>
  <c r="AG108" i="9"/>
  <c r="BM13" i="7"/>
  <c r="BM14" i="7"/>
  <c r="BK48" i="6"/>
  <c r="BM48" i="6" s="1"/>
  <c r="BK50" i="6"/>
  <c r="BM117" i="6"/>
  <c r="BM119" i="6"/>
  <c r="BM23" i="6"/>
  <c r="BM17" i="5"/>
  <c r="BM18" i="5"/>
  <c r="BM24" i="5"/>
  <c r="BM91" i="4"/>
  <c r="BA85" i="4"/>
  <c r="BK47" i="2"/>
  <c r="BM12" i="2"/>
  <c r="BK48" i="2"/>
  <c r="BL50" i="2"/>
  <c r="BM16" i="2"/>
  <c r="AH107" i="2"/>
  <c r="BM117" i="2"/>
  <c r="BM92" i="2"/>
  <c r="BM91" i="2"/>
  <c r="AG107" i="2"/>
  <c r="AG106" i="2"/>
  <c r="AG108" i="2"/>
  <c r="BM118" i="2"/>
  <c r="BM120" i="2"/>
  <c r="BM24" i="3"/>
  <c r="AN105" i="4"/>
  <c r="BL47" i="6"/>
  <c r="BM16" i="6"/>
  <c r="BM24" i="8"/>
  <c r="BM22" i="9"/>
  <c r="BM17" i="10"/>
  <c r="BM82" i="10"/>
  <c r="AO108" i="10"/>
  <c r="BM17" i="11"/>
  <c r="BM18" i="11"/>
  <c r="BM19" i="11"/>
  <c r="BM22" i="11"/>
  <c r="BM24" i="11"/>
  <c r="BM19" i="12"/>
  <c r="BM24" i="12"/>
  <c r="BM21" i="14"/>
  <c r="BC15" i="14"/>
  <c r="BM17" i="17"/>
  <c r="BM18" i="17"/>
  <c r="BM22" i="17"/>
  <c r="AO108" i="17"/>
  <c r="BM16" i="18"/>
  <c r="BM23" i="18"/>
  <c r="BM120" i="18"/>
  <c r="BM14" i="19"/>
  <c r="AO38" i="19"/>
  <c r="BM22" i="19"/>
  <c r="BA15" i="20"/>
  <c r="BM18" i="20"/>
  <c r="BM19" i="20"/>
  <c r="BM22" i="20"/>
  <c r="BM24" i="20"/>
  <c r="BM19" i="23"/>
  <c r="BM17" i="25"/>
  <c r="BM18" i="25"/>
  <c r="BM19" i="25"/>
  <c r="BM22" i="25"/>
  <c r="AG105" i="17"/>
  <c r="AG106" i="17"/>
  <c r="AG108" i="15"/>
  <c r="AU78" i="13"/>
  <c r="AT79" i="13"/>
  <c r="BB15" i="2"/>
  <c r="BM23" i="2"/>
  <c r="BB15" i="4"/>
  <c r="BM21" i="4"/>
  <c r="BM19" i="5"/>
  <c r="BM22" i="5"/>
  <c r="AO105" i="6"/>
  <c r="BM12" i="7"/>
  <c r="BM17" i="7"/>
  <c r="BM18" i="7"/>
  <c r="BM19" i="7"/>
  <c r="BB85" i="7"/>
  <c r="BM24" i="7"/>
  <c r="BM92" i="7"/>
  <c r="AO38" i="8"/>
  <c r="BM118" i="12"/>
  <c r="BM23" i="13"/>
  <c r="AN105" i="14"/>
  <c r="BM17" i="15"/>
  <c r="BM18" i="15"/>
  <c r="BM19" i="15"/>
  <c r="BM22" i="15"/>
  <c r="BB15" i="16"/>
  <c r="AO108" i="16"/>
  <c r="BM21" i="16"/>
  <c r="BM23" i="16"/>
  <c r="AN35" i="20"/>
  <c r="BB85" i="20"/>
  <c r="BM88" i="20"/>
  <c r="AO38" i="21"/>
  <c r="AN108" i="21"/>
  <c r="BM16" i="21"/>
  <c r="BB15" i="21"/>
  <c r="BM23" i="21"/>
  <c r="BM14" i="22"/>
  <c r="BM17" i="22"/>
  <c r="BM18" i="22"/>
  <c r="BM19" i="22"/>
  <c r="BM22" i="22"/>
  <c r="BM24" i="22"/>
  <c r="BM23" i="22"/>
  <c r="AO38" i="23"/>
  <c r="AO37" i="23"/>
  <c r="BM81" i="23"/>
  <c r="BM89" i="23"/>
  <c r="BM17" i="23"/>
  <c r="BM22" i="23"/>
  <c r="BL118" i="23"/>
  <c r="AN35" i="24"/>
  <c r="BM12" i="24"/>
  <c r="BM13" i="24"/>
  <c r="BM14" i="24"/>
  <c r="BM17" i="24"/>
  <c r="BM18" i="24"/>
  <c r="BM24" i="24"/>
  <c r="AO105" i="24"/>
  <c r="AW78" i="25"/>
  <c r="AV79" i="25"/>
  <c r="AG106" i="16"/>
  <c r="AG107" i="16"/>
  <c r="AG107" i="17"/>
  <c r="AG108" i="17"/>
  <c r="AG108" i="16"/>
  <c r="AG107" i="15"/>
  <c r="AG106" i="15"/>
  <c r="AW78" i="4"/>
  <c r="AV79" i="4"/>
  <c r="AN37" i="25"/>
  <c r="BA15" i="25"/>
  <c r="BM47" i="25"/>
  <c r="BM49" i="25"/>
  <c r="BM14" i="25"/>
  <c r="AV43" i="25"/>
  <c r="AU44" i="25"/>
  <c r="BB15" i="25"/>
  <c r="BC15" i="25"/>
  <c r="AH108" i="25"/>
  <c r="AK8" i="25"/>
  <c r="AJ9" i="25"/>
  <c r="AU8" i="25"/>
  <c r="AT9" i="25"/>
  <c r="BE8" i="25"/>
  <c r="BD9" i="25"/>
  <c r="BM12" i="25"/>
  <c r="BK50" i="25"/>
  <c r="BM50" i="25" s="1"/>
  <c r="BM13" i="25"/>
  <c r="AO108" i="25"/>
  <c r="AN105" i="25"/>
  <c r="AJ79" i="25"/>
  <c r="AK78" i="25"/>
  <c r="BD79" i="25"/>
  <c r="BE78" i="25"/>
  <c r="AU113" i="25"/>
  <c r="AT114" i="25"/>
  <c r="AH107" i="25"/>
  <c r="AO107" i="25"/>
  <c r="AH105" i="25"/>
  <c r="BM117" i="25"/>
  <c r="BM118" i="25"/>
  <c r="BM120" i="25"/>
  <c r="AK8" i="24"/>
  <c r="AJ9" i="24"/>
  <c r="BA15" i="24"/>
  <c r="AN38" i="24"/>
  <c r="AN36" i="24"/>
  <c r="AJ78" i="24"/>
  <c r="AI79" i="24"/>
  <c r="AV78" i="24"/>
  <c r="AU79" i="24"/>
  <c r="BB85" i="24"/>
  <c r="AV43" i="24"/>
  <c r="AU44" i="24"/>
  <c r="BD78" i="24"/>
  <c r="BC79" i="24"/>
  <c r="AO35" i="24"/>
  <c r="AO106" i="24"/>
  <c r="BM117" i="24"/>
  <c r="AU8" i="24"/>
  <c r="AT9" i="24"/>
  <c r="BE8" i="24"/>
  <c r="BD9" i="24"/>
  <c r="BM11" i="24"/>
  <c r="AO36" i="24"/>
  <c r="AN108" i="24"/>
  <c r="BM48" i="24"/>
  <c r="BM50" i="24"/>
  <c r="BB15" i="24"/>
  <c r="BC15" i="24"/>
  <c r="BC85" i="24"/>
  <c r="AN105" i="24"/>
  <c r="AU113" i="24"/>
  <c r="AT114" i="24"/>
  <c r="AN107" i="24"/>
  <c r="BM86" i="24"/>
  <c r="BM118" i="24"/>
  <c r="AU8" i="23"/>
  <c r="AT9" i="23"/>
  <c r="AN36" i="23"/>
  <c r="AN37" i="23"/>
  <c r="BM13" i="23"/>
  <c r="AU43" i="23"/>
  <c r="AT44" i="23"/>
  <c r="AH107" i="23"/>
  <c r="AH106" i="23"/>
  <c r="AO105" i="23"/>
  <c r="AH105" i="23"/>
  <c r="BC85" i="23"/>
  <c r="BK49" i="23"/>
  <c r="BM84" i="23"/>
  <c r="BM83" i="23"/>
  <c r="BC15" i="23"/>
  <c r="AH108" i="23"/>
  <c r="AN38" i="23"/>
  <c r="BC8" i="23"/>
  <c r="BB9" i="23"/>
  <c r="BK47" i="23"/>
  <c r="BM11" i="23"/>
  <c r="BL48" i="23"/>
  <c r="BM48" i="23" s="1"/>
  <c r="BM49" i="23"/>
  <c r="AU78" i="23"/>
  <c r="AT79" i="23"/>
  <c r="AO35" i="23"/>
  <c r="BM47" i="23"/>
  <c r="AI8" i="23"/>
  <c r="AH9" i="23"/>
  <c r="AN35" i="23"/>
  <c r="BM14" i="23"/>
  <c r="AI78" i="23"/>
  <c r="AH79" i="23"/>
  <c r="BC78" i="23"/>
  <c r="BB79" i="23"/>
  <c r="AO36" i="23"/>
  <c r="BM12" i="23"/>
  <c r="BB15" i="23"/>
  <c r="AS114" i="23"/>
  <c r="AT113" i="23"/>
  <c r="BM117" i="23"/>
  <c r="BM13" i="22"/>
  <c r="BA15" i="22"/>
  <c r="BM11" i="22"/>
  <c r="AV43" i="22"/>
  <c r="AU44" i="22"/>
  <c r="AJ78" i="22"/>
  <c r="AI79" i="22"/>
  <c r="AV78" i="22"/>
  <c r="AU79" i="22"/>
  <c r="BB85" i="22"/>
  <c r="BD78" i="22"/>
  <c r="BC79" i="22"/>
  <c r="BC15" i="22"/>
  <c r="AU113" i="22"/>
  <c r="AT114" i="22"/>
  <c r="AK8" i="22"/>
  <c r="AJ9" i="22"/>
  <c r="AU8" i="22"/>
  <c r="AT9" i="22"/>
  <c r="BE8" i="22"/>
  <c r="BD9" i="22"/>
  <c r="AN37" i="22"/>
  <c r="AO36" i="22"/>
  <c r="AO37" i="22"/>
  <c r="BM48" i="22"/>
  <c r="BM50" i="22"/>
  <c r="BB15" i="22"/>
  <c r="AO106" i="22"/>
  <c r="AO107" i="22"/>
  <c r="BM119" i="22"/>
  <c r="AU8" i="21"/>
  <c r="AT9" i="21"/>
  <c r="BE8" i="21"/>
  <c r="BD9" i="21"/>
  <c r="AN37" i="21"/>
  <c r="AO36" i="21"/>
  <c r="BM48" i="21"/>
  <c r="BM50" i="21"/>
  <c r="AN106" i="21"/>
  <c r="AN107" i="21"/>
  <c r="AJ78" i="21"/>
  <c r="AI79" i="21"/>
  <c r="AV78" i="21"/>
  <c r="AU79" i="21"/>
  <c r="BM47" i="21"/>
  <c r="BM119" i="21"/>
  <c r="AK8" i="21"/>
  <c r="AJ9" i="21"/>
  <c r="BM11" i="21"/>
  <c r="AV43" i="21"/>
  <c r="AU44" i="21"/>
  <c r="BD78" i="21"/>
  <c r="BC79" i="21"/>
  <c r="BM49" i="21"/>
  <c r="AO108" i="21"/>
  <c r="AO106" i="21"/>
  <c r="AO107" i="21"/>
  <c r="BC15" i="21"/>
  <c r="BC85" i="21"/>
  <c r="BB85" i="21"/>
  <c r="AU113" i="21"/>
  <c r="AT114" i="21"/>
  <c r="BM87" i="21"/>
  <c r="BM88" i="21"/>
  <c r="AU8" i="20"/>
  <c r="AT9" i="20"/>
  <c r="BE8" i="20"/>
  <c r="BD9" i="20"/>
  <c r="AK8" i="20"/>
  <c r="AJ9" i="20"/>
  <c r="AO105" i="20"/>
  <c r="AN105" i="20"/>
  <c r="AG105" i="20"/>
  <c r="AN36" i="20"/>
  <c r="AN37" i="20"/>
  <c r="AG107" i="20"/>
  <c r="AG108" i="20"/>
  <c r="BM82" i="20"/>
  <c r="AG106" i="20"/>
  <c r="BM48" i="20"/>
  <c r="BM117" i="20"/>
  <c r="AH106" i="20"/>
  <c r="AH107" i="20"/>
  <c r="BB15" i="20"/>
  <c r="AN38" i="20"/>
  <c r="BM12" i="20"/>
  <c r="BM14" i="20"/>
  <c r="BM11" i="20"/>
  <c r="AS44" i="20"/>
  <c r="AT43" i="20"/>
  <c r="AI79" i="20"/>
  <c r="AJ78" i="20"/>
  <c r="BD78" i="20"/>
  <c r="BC79" i="20"/>
  <c r="BL49" i="20"/>
  <c r="BM49" i="20" s="1"/>
  <c r="AT78" i="20"/>
  <c r="AS79" i="20"/>
  <c r="BK118" i="20"/>
  <c r="BM81" i="20"/>
  <c r="BM84" i="20"/>
  <c r="AS114" i="20"/>
  <c r="AT113" i="20"/>
  <c r="BM118" i="20"/>
  <c r="BM119" i="20"/>
  <c r="BM86" i="20"/>
  <c r="BC15" i="20"/>
  <c r="BM93" i="20"/>
  <c r="BC85" i="20"/>
  <c r="AH108" i="20"/>
  <c r="AN36" i="19"/>
  <c r="BM47" i="19"/>
  <c r="AO36" i="19"/>
  <c r="AO37" i="19"/>
  <c r="AO108" i="19"/>
  <c r="AU113" i="19"/>
  <c r="AT114" i="19"/>
  <c r="AH107" i="19"/>
  <c r="AO106" i="19"/>
  <c r="AO107" i="19"/>
  <c r="AH105" i="19"/>
  <c r="BM119" i="19"/>
  <c r="AK8" i="19"/>
  <c r="AJ9" i="19"/>
  <c r="BM13" i="19"/>
  <c r="BA15" i="19"/>
  <c r="AU8" i="19"/>
  <c r="AT9" i="19"/>
  <c r="BE8" i="19"/>
  <c r="BD9" i="19"/>
  <c r="BM11" i="19"/>
  <c r="BD78" i="19"/>
  <c r="BC79" i="19"/>
  <c r="AN35" i="19"/>
  <c r="AV43" i="19"/>
  <c r="AU44" i="19"/>
  <c r="AJ78" i="19"/>
  <c r="AI79" i="19"/>
  <c r="AV78" i="19"/>
  <c r="AU79" i="19"/>
  <c r="BB15" i="19"/>
  <c r="BC15" i="19"/>
  <c r="AH106" i="19"/>
  <c r="AN105" i="19"/>
  <c r="AO105" i="19"/>
  <c r="BA15" i="18"/>
  <c r="AN38" i="18"/>
  <c r="AN35" i="18"/>
  <c r="BD8" i="18"/>
  <c r="BC9" i="18"/>
  <c r="AN108" i="18"/>
  <c r="BM50" i="18"/>
  <c r="BB15" i="18"/>
  <c r="AV43" i="18"/>
  <c r="AU44" i="18"/>
  <c r="AJ78" i="18"/>
  <c r="AI79" i="18"/>
  <c r="AV78" i="18"/>
  <c r="AU79" i="18"/>
  <c r="AN106" i="18"/>
  <c r="BB85" i="18"/>
  <c r="AO107" i="18"/>
  <c r="AN105" i="18"/>
  <c r="BM86" i="18"/>
  <c r="BM119" i="18"/>
  <c r="AK8" i="18"/>
  <c r="AJ9" i="18"/>
  <c r="AV8" i="18"/>
  <c r="AU9" i="18"/>
  <c r="AN36" i="18"/>
  <c r="AN37" i="18"/>
  <c r="BM11" i="18"/>
  <c r="BD78" i="18"/>
  <c r="BC79" i="18"/>
  <c r="AU113" i="18"/>
  <c r="AT114" i="18"/>
  <c r="AO105" i="18"/>
  <c r="AO38" i="17"/>
  <c r="AU8" i="17"/>
  <c r="AT9" i="17"/>
  <c r="BE8" i="17"/>
  <c r="BD9" i="17"/>
  <c r="AN36" i="17"/>
  <c r="AN37" i="17"/>
  <c r="AO37" i="17"/>
  <c r="AV43" i="17"/>
  <c r="AU44" i="17"/>
  <c r="AJ78" i="17"/>
  <c r="AI79" i="17"/>
  <c r="AV78" i="17"/>
  <c r="AU79" i="17"/>
  <c r="BD78" i="17"/>
  <c r="BC79" i="17"/>
  <c r="AN35" i="17"/>
  <c r="BC15" i="17"/>
  <c r="BC85" i="17"/>
  <c r="BM88" i="17"/>
  <c r="AN107" i="17"/>
  <c r="BM86" i="17"/>
  <c r="AK8" i="17"/>
  <c r="AJ9" i="17"/>
  <c r="AN38" i="17"/>
  <c r="BM11" i="17"/>
  <c r="BM47" i="17"/>
  <c r="AO35" i="17"/>
  <c r="BM48" i="17"/>
  <c r="BM49" i="17"/>
  <c r="BM50" i="17"/>
  <c r="BB15" i="17"/>
  <c r="BM119" i="17"/>
  <c r="AU113" i="17"/>
  <c r="AT114" i="17"/>
  <c r="AO107" i="17"/>
  <c r="BM117" i="17"/>
  <c r="BM87" i="17"/>
  <c r="BM120" i="17"/>
  <c r="AK8" i="16"/>
  <c r="AJ9" i="16"/>
  <c r="AV8" i="16"/>
  <c r="AU9" i="16"/>
  <c r="BL47" i="16"/>
  <c r="BM13" i="16"/>
  <c r="BA15" i="16"/>
  <c r="AN35" i="16"/>
  <c r="BD8" i="16"/>
  <c r="BC9" i="16"/>
  <c r="AJ78" i="16"/>
  <c r="AI79" i="16"/>
  <c r="AV78" i="16"/>
  <c r="AU79" i="16"/>
  <c r="AN107" i="16"/>
  <c r="BM48" i="16"/>
  <c r="BM49" i="16"/>
  <c r="AV43" i="16"/>
  <c r="AU44" i="16"/>
  <c r="BD78" i="16"/>
  <c r="BC79" i="16"/>
  <c r="AO36" i="16"/>
  <c r="AO37" i="16"/>
  <c r="BB85" i="16"/>
  <c r="AU113" i="16"/>
  <c r="AT114" i="16"/>
  <c r="AN105" i="16"/>
  <c r="AN36" i="16"/>
  <c r="AN37" i="16"/>
  <c r="BM11" i="16"/>
  <c r="AO106" i="16"/>
  <c r="AO107" i="16"/>
  <c r="BM120" i="16"/>
  <c r="BD8" i="15"/>
  <c r="BC9" i="15"/>
  <c r="BM12" i="15"/>
  <c r="BM14" i="15"/>
  <c r="AN35" i="15"/>
  <c r="AH105" i="15"/>
  <c r="BM48" i="15"/>
  <c r="BB15" i="15"/>
  <c r="AH108" i="15"/>
  <c r="BC15" i="15"/>
  <c r="AU113" i="15"/>
  <c r="AT114" i="15"/>
  <c r="AH106" i="15"/>
  <c r="AK8" i="15"/>
  <c r="AJ9" i="15"/>
  <c r="AV8" i="15"/>
  <c r="AU9" i="15"/>
  <c r="AN37" i="15"/>
  <c r="BM13" i="15"/>
  <c r="BA15" i="15"/>
  <c r="BE78" i="15"/>
  <c r="BD79" i="15"/>
  <c r="AO35" i="15"/>
  <c r="AV43" i="15"/>
  <c r="AU44" i="15"/>
  <c r="AJ78" i="15"/>
  <c r="AI79" i="15"/>
  <c r="AV78" i="15"/>
  <c r="AU79" i="15"/>
  <c r="AO38" i="15"/>
  <c r="AO36" i="15"/>
  <c r="AO37" i="15"/>
  <c r="AO108" i="15"/>
  <c r="AH107" i="15"/>
  <c r="BM117" i="15"/>
  <c r="AK8" i="14"/>
  <c r="AJ9" i="14"/>
  <c r="AN35" i="14"/>
  <c r="AU8" i="14"/>
  <c r="AT9" i="14"/>
  <c r="BE8" i="14"/>
  <c r="BD9" i="14"/>
  <c r="AN36" i="14"/>
  <c r="AN37" i="14"/>
  <c r="BM12" i="14"/>
  <c r="BM14" i="14"/>
  <c r="AV43" i="14"/>
  <c r="AU44" i="14"/>
  <c r="AJ78" i="14"/>
  <c r="AI79" i="14"/>
  <c r="AW78" i="14"/>
  <c r="AV79" i="14"/>
  <c r="AO36" i="14"/>
  <c r="AO37" i="14"/>
  <c r="BM48" i="14"/>
  <c r="BM49" i="14"/>
  <c r="BB15" i="14"/>
  <c r="AO35" i="14"/>
  <c r="BB85" i="14"/>
  <c r="AU113" i="14"/>
  <c r="AT114" i="14"/>
  <c r="AN107" i="14"/>
  <c r="BM119" i="14"/>
  <c r="AN38" i="14"/>
  <c r="BM13" i="14"/>
  <c r="BA15" i="14"/>
  <c r="BE78" i="14"/>
  <c r="BD79" i="14"/>
  <c r="AO38" i="14"/>
  <c r="BM47" i="14"/>
  <c r="AN106" i="14"/>
  <c r="BM11" i="13"/>
  <c r="AU8" i="13"/>
  <c r="AT9" i="13"/>
  <c r="BE8" i="13"/>
  <c r="BD9" i="13"/>
  <c r="BK47" i="13"/>
  <c r="BM47" i="13" s="1"/>
  <c r="BM12" i="13"/>
  <c r="BA15" i="13"/>
  <c r="AO36" i="13"/>
  <c r="AO37" i="13"/>
  <c r="AN38" i="13"/>
  <c r="AN108" i="13"/>
  <c r="AN106" i="13"/>
  <c r="AN107" i="13"/>
  <c r="AK78" i="13"/>
  <c r="AJ79" i="13"/>
  <c r="BE78" i="13"/>
  <c r="BD79" i="13"/>
  <c r="AN105" i="13"/>
  <c r="AU113" i="13"/>
  <c r="AT114" i="13"/>
  <c r="BM118" i="13"/>
  <c r="BM120" i="13"/>
  <c r="AK8" i="13"/>
  <c r="AJ9" i="13"/>
  <c r="AN36" i="13"/>
  <c r="AN37" i="13"/>
  <c r="BM13" i="13"/>
  <c r="BM49" i="13"/>
  <c r="BM14" i="13"/>
  <c r="AV43" i="13"/>
  <c r="AU44" i="13"/>
  <c r="AN35" i="13"/>
  <c r="AO35" i="13"/>
  <c r="AO106" i="13"/>
  <c r="AO107" i="13"/>
  <c r="AK8" i="12"/>
  <c r="AJ9" i="12"/>
  <c r="BD8" i="12"/>
  <c r="BC9" i="12"/>
  <c r="AO37" i="12"/>
  <c r="AU8" i="12"/>
  <c r="AT9" i="12"/>
  <c r="BM13" i="12"/>
  <c r="BM14" i="12"/>
  <c r="AO38" i="12"/>
  <c r="AN35" i="12"/>
  <c r="BM47" i="12"/>
  <c r="BB85" i="12"/>
  <c r="AV43" i="12"/>
  <c r="AU44" i="12"/>
  <c r="AJ78" i="12"/>
  <c r="AI79" i="12"/>
  <c r="AV78" i="12"/>
  <c r="AU79" i="12"/>
  <c r="AN105" i="12"/>
  <c r="BM49" i="12"/>
  <c r="BM117" i="12"/>
  <c r="BM120" i="12"/>
  <c r="AO106" i="12"/>
  <c r="BC15" i="12"/>
  <c r="BC85" i="12"/>
  <c r="AU113" i="12"/>
  <c r="AT114" i="12"/>
  <c r="BM87" i="12"/>
  <c r="BM89" i="12"/>
  <c r="BM119" i="12"/>
  <c r="AN37" i="12"/>
  <c r="BM12" i="12"/>
  <c r="BA15" i="12"/>
  <c r="BD78" i="12"/>
  <c r="BC79" i="12"/>
  <c r="AO35" i="12"/>
  <c r="BM50" i="12"/>
  <c r="BB15" i="12"/>
  <c r="AN106" i="12"/>
  <c r="AN107" i="12"/>
  <c r="BM86" i="12"/>
  <c r="AO105" i="12"/>
  <c r="BM88" i="12"/>
  <c r="BD8" i="11"/>
  <c r="BC9" i="11"/>
  <c r="BM12" i="11"/>
  <c r="BM14" i="11"/>
  <c r="AH79" i="11"/>
  <c r="AI78" i="11"/>
  <c r="BC78" i="11"/>
  <c r="BB79" i="11"/>
  <c r="AN35" i="11"/>
  <c r="AU78" i="11"/>
  <c r="AT79" i="11"/>
  <c r="AO36" i="11"/>
  <c r="BB15" i="11"/>
  <c r="AN107" i="11"/>
  <c r="AN105" i="11"/>
  <c r="AK8" i="11"/>
  <c r="AJ9" i="11"/>
  <c r="AV8" i="11"/>
  <c r="AU9" i="11"/>
  <c r="BM11" i="11"/>
  <c r="BL48" i="11"/>
  <c r="BL49" i="11"/>
  <c r="BL50" i="11"/>
  <c r="BM50" i="11" s="1"/>
  <c r="AN36" i="11"/>
  <c r="AN37" i="11"/>
  <c r="BL47" i="11"/>
  <c r="BM47" i="11" s="1"/>
  <c r="BM13" i="11"/>
  <c r="BA15" i="11"/>
  <c r="AV43" i="11"/>
  <c r="AU44" i="11"/>
  <c r="AN38" i="11"/>
  <c r="AO35" i="11"/>
  <c r="BC15" i="11"/>
  <c r="AU113" i="11"/>
  <c r="AT114" i="11"/>
  <c r="BM117" i="11"/>
  <c r="BM119" i="11"/>
  <c r="BM11" i="10"/>
  <c r="BA15" i="10"/>
  <c r="AO38" i="10"/>
  <c r="BM13" i="10"/>
  <c r="AU43" i="10"/>
  <c r="AT44" i="10"/>
  <c r="AU78" i="10"/>
  <c r="AT79" i="10"/>
  <c r="BM84" i="10"/>
  <c r="BL118" i="10"/>
  <c r="BK117" i="10"/>
  <c r="BM117" i="10" s="1"/>
  <c r="BB85" i="10"/>
  <c r="AI36" i="10"/>
  <c r="AI37" i="10"/>
  <c r="AN106" i="10"/>
  <c r="AN107" i="10"/>
  <c r="AO105" i="10"/>
  <c r="AK8" i="10"/>
  <c r="AJ9" i="10"/>
  <c r="AV8" i="10"/>
  <c r="AU9" i="10"/>
  <c r="BE8" i="10"/>
  <c r="BD9" i="10"/>
  <c r="AN37" i="10"/>
  <c r="AN36" i="10"/>
  <c r="BM14" i="10"/>
  <c r="AH79" i="10"/>
  <c r="AI78" i="10"/>
  <c r="BC78" i="10"/>
  <c r="BB79" i="10"/>
  <c r="AN38" i="10"/>
  <c r="AN108" i="10"/>
  <c r="AN35" i="10"/>
  <c r="BB15" i="10"/>
  <c r="BM81" i="10"/>
  <c r="BM83" i="10"/>
  <c r="BC85" i="10"/>
  <c r="AU113" i="10"/>
  <c r="AT114" i="10"/>
  <c r="AO106" i="10"/>
  <c r="AO107" i="10"/>
  <c r="BM86" i="10"/>
  <c r="BK119" i="10"/>
  <c r="AI107" i="10"/>
  <c r="AI106" i="10"/>
  <c r="AK8" i="9"/>
  <c r="AJ9" i="9"/>
  <c r="AV8" i="9"/>
  <c r="AU9" i="9"/>
  <c r="BD8" i="9"/>
  <c r="BC9" i="9"/>
  <c r="BM12" i="9"/>
  <c r="BM14" i="9"/>
  <c r="AO38" i="9"/>
  <c r="AV43" i="9"/>
  <c r="AU44" i="9"/>
  <c r="BD78" i="9"/>
  <c r="BC79" i="9"/>
  <c r="AO36" i="9"/>
  <c r="AO37" i="9"/>
  <c r="BM50" i="9"/>
  <c r="BB15" i="9"/>
  <c r="AH108" i="9"/>
  <c r="AN105" i="9"/>
  <c r="AU113" i="9"/>
  <c r="AT114" i="9"/>
  <c r="AN37" i="9"/>
  <c r="BM13" i="9"/>
  <c r="BA15" i="9"/>
  <c r="AN35" i="9"/>
  <c r="AJ78" i="9"/>
  <c r="AI79" i="9"/>
  <c r="AV78" i="9"/>
  <c r="AU79" i="9"/>
  <c r="AH105" i="9"/>
  <c r="BC15" i="9"/>
  <c r="BC85" i="9"/>
  <c r="AH107" i="9"/>
  <c r="BM117" i="9"/>
  <c r="BM118" i="9"/>
  <c r="BM120" i="9"/>
  <c r="AN36" i="8"/>
  <c r="AN37" i="8"/>
  <c r="BM12" i="8"/>
  <c r="BM14" i="8"/>
  <c r="BD78" i="8"/>
  <c r="BC79" i="8"/>
  <c r="AN35" i="8"/>
  <c r="BM47" i="8"/>
  <c r="BC15" i="8"/>
  <c r="AN106" i="8"/>
  <c r="AO105" i="8"/>
  <c r="AK8" i="8"/>
  <c r="AJ9" i="8"/>
  <c r="BD8" i="8"/>
  <c r="BC9" i="8"/>
  <c r="AU8" i="8"/>
  <c r="AT9" i="8"/>
  <c r="BM13" i="8"/>
  <c r="BA15" i="8"/>
  <c r="AN38" i="8"/>
  <c r="AO35" i="8"/>
  <c r="AV43" i="8"/>
  <c r="AU44" i="8"/>
  <c r="AJ78" i="8"/>
  <c r="AI79" i="8"/>
  <c r="AV78" i="8"/>
  <c r="AU79" i="8"/>
  <c r="AO36" i="8"/>
  <c r="AO37" i="8"/>
  <c r="BM48" i="8"/>
  <c r="BM49" i="8"/>
  <c r="BM50" i="8"/>
  <c r="BB15" i="8"/>
  <c r="AN105" i="8"/>
  <c r="AV113" i="8"/>
  <c r="AU114" i="8"/>
  <c r="AO106" i="8"/>
  <c r="BM117" i="8"/>
  <c r="BM118" i="8"/>
  <c r="BM120" i="8"/>
  <c r="AU8" i="7"/>
  <c r="AT9" i="7"/>
  <c r="BE8" i="7"/>
  <c r="BD9" i="7"/>
  <c r="AO36" i="7"/>
  <c r="AO37" i="7"/>
  <c r="BM50" i="7"/>
  <c r="AN105" i="7"/>
  <c r="BM49" i="7"/>
  <c r="AW43" i="7"/>
  <c r="AV44" i="7"/>
  <c r="AU78" i="7"/>
  <c r="AT79" i="7"/>
  <c r="BM82" i="7"/>
  <c r="BM84" i="7"/>
  <c r="AO35" i="7"/>
  <c r="BM83" i="7"/>
  <c r="BM119" i="7"/>
  <c r="AN106" i="7"/>
  <c r="AN107" i="7"/>
  <c r="BM86" i="7"/>
  <c r="BL118" i="7"/>
  <c r="BM118" i="7" s="1"/>
  <c r="BC15" i="7"/>
  <c r="BC85" i="7"/>
  <c r="AK8" i="7"/>
  <c r="AJ9" i="7"/>
  <c r="BM11" i="7"/>
  <c r="BM48" i="7"/>
  <c r="AH79" i="7"/>
  <c r="AI78" i="7"/>
  <c r="BC78" i="7"/>
  <c r="BB79" i="7"/>
  <c r="AO38" i="7"/>
  <c r="AN108" i="7"/>
  <c r="AN35" i="7"/>
  <c r="BM81" i="7"/>
  <c r="AO106" i="7"/>
  <c r="AO107" i="7"/>
  <c r="BM88" i="7"/>
  <c r="BL120" i="7"/>
  <c r="BM120" i="7" s="1"/>
  <c r="AV113" i="7"/>
  <c r="AU114" i="7"/>
  <c r="AJ8" i="6"/>
  <c r="AI9" i="6"/>
  <c r="AV8" i="6"/>
  <c r="AU9" i="6"/>
  <c r="BM12" i="6"/>
  <c r="BM14" i="6"/>
  <c r="BB85" i="6"/>
  <c r="AV43" i="6"/>
  <c r="AU44" i="6"/>
  <c r="AI78" i="6"/>
  <c r="AH79" i="6"/>
  <c r="BC78" i="6"/>
  <c r="BB79" i="6"/>
  <c r="AN35" i="6"/>
  <c r="AO106" i="6"/>
  <c r="AI108" i="6"/>
  <c r="AI107" i="6"/>
  <c r="BD8" i="6"/>
  <c r="BC9" i="6"/>
  <c r="AN36" i="6"/>
  <c r="AN37" i="6"/>
  <c r="BM13" i="6"/>
  <c r="BA15" i="6"/>
  <c r="AU78" i="6"/>
  <c r="AT79" i="6"/>
  <c r="AO36" i="6"/>
  <c r="BM50" i="6"/>
  <c r="AN38" i="6"/>
  <c r="AN105" i="6"/>
  <c r="AV113" i="6"/>
  <c r="AU114" i="6"/>
  <c r="AI106" i="6"/>
  <c r="AN36" i="5"/>
  <c r="AO36" i="5"/>
  <c r="AO37" i="5"/>
  <c r="AN108" i="5"/>
  <c r="BB85" i="5"/>
  <c r="BM49" i="5"/>
  <c r="AO108" i="5"/>
  <c r="BM117" i="5"/>
  <c r="BM118" i="5"/>
  <c r="BM120" i="5"/>
  <c r="AN106" i="5"/>
  <c r="BM86" i="5"/>
  <c r="BC15" i="5"/>
  <c r="BC85" i="5"/>
  <c r="BM87" i="5"/>
  <c r="BM89" i="5"/>
  <c r="AU113" i="5"/>
  <c r="AT114" i="5"/>
  <c r="BM88" i="5"/>
  <c r="AK8" i="5"/>
  <c r="AJ9" i="5"/>
  <c r="AV8" i="5"/>
  <c r="AU9" i="5"/>
  <c r="BA15" i="5"/>
  <c r="BD8" i="5"/>
  <c r="BC9" i="5"/>
  <c r="BM11" i="5"/>
  <c r="BD78" i="5"/>
  <c r="BC79" i="5"/>
  <c r="BM47" i="5"/>
  <c r="AV43" i="5"/>
  <c r="AU44" i="5"/>
  <c r="AJ78" i="5"/>
  <c r="AI79" i="5"/>
  <c r="AV78" i="5"/>
  <c r="AU79" i="5"/>
  <c r="BM48" i="5"/>
  <c r="BB15" i="5"/>
  <c r="AO106" i="5"/>
  <c r="AO107" i="5"/>
  <c r="BM11" i="4"/>
  <c r="AU8" i="4"/>
  <c r="AT9" i="4"/>
  <c r="BE8" i="4"/>
  <c r="BD9" i="4"/>
  <c r="BK47" i="4"/>
  <c r="BM12" i="4"/>
  <c r="BA15" i="4"/>
  <c r="AO36" i="4"/>
  <c r="AO37" i="4"/>
  <c r="BM14" i="4"/>
  <c r="AV43" i="4"/>
  <c r="AU44" i="4"/>
  <c r="AO38" i="4"/>
  <c r="AN35" i="4"/>
  <c r="AO35" i="4"/>
  <c r="BC15" i="4"/>
  <c r="AK78" i="4"/>
  <c r="AJ79" i="4"/>
  <c r="BD78" i="4"/>
  <c r="BC79" i="4"/>
  <c r="AO106" i="4"/>
  <c r="AO107" i="4"/>
  <c r="BM118" i="4"/>
  <c r="BM120" i="4"/>
  <c r="AK8" i="4"/>
  <c r="AJ9" i="4"/>
  <c r="AN36" i="4"/>
  <c r="AN37" i="4"/>
  <c r="BM13" i="4"/>
  <c r="BM48" i="4"/>
  <c r="BM50" i="4"/>
  <c r="AN38" i="4"/>
  <c r="BM47" i="4"/>
  <c r="AU113" i="4"/>
  <c r="AT114" i="4"/>
  <c r="AN106" i="4"/>
  <c r="AN107" i="4"/>
  <c r="BM117" i="4"/>
  <c r="AK8" i="3"/>
  <c r="AJ9" i="3"/>
  <c r="AU8" i="3"/>
  <c r="AT9" i="3"/>
  <c r="BE8" i="3"/>
  <c r="BD9" i="3"/>
  <c r="AN36" i="3"/>
  <c r="AN37" i="3"/>
  <c r="BM13" i="3"/>
  <c r="BA15" i="3"/>
  <c r="AN35" i="3"/>
  <c r="AO36" i="3"/>
  <c r="AO37" i="3"/>
  <c r="BC15" i="3"/>
  <c r="BC85" i="3"/>
  <c r="AN105" i="3"/>
  <c r="AU113" i="3"/>
  <c r="AT114" i="3"/>
  <c r="AO106" i="3"/>
  <c r="AO107" i="3"/>
  <c r="BM118" i="3"/>
  <c r="BM120" i="3"/>
  <c r="AN38" i="3"/>
  <c r="BM12" i="3"/>
  <c r="BM14" i="3"/>
  <c r="AJ78" i="3"/>
  <c r="AI79" i="3"/>
  <c r="AV78" i="3"/>
  <c r="AU79" i="3"/>
  <c r="AO35" i="3"/>
  <c r="AV43" i="3"/>
  <c r="AU44" i="3"/>
  <c r="BD78" i="3"/>
  <c r="BC79" i="3"/>
  <c r="BM48" i="3"/>
  <c r="BM49" i="3"/>
  <c r="BB15" i="3"/>
  <c r="AO105" i="3"/>
  <c r="AK8" i="2"/>
  <c r="AJ9" i="2"/>
  <c r="AN36" i="2"/>
  <c r="AN37" i="2"/>
  <c r="BM13" i="2"/>
  <c r="AU8" i="2"/>
  <c r="AT9" i="2"/>
  <c r="BE8" i="2"/>
  <c r="BD9" i="2"/>
  <c r="BM11" i="2"/>
  <c r="BE78" i="2"/>
  <c r="BD79" i="2"/>
  <c r="AO36" i="2"/>
  <c r="BC15" i="2"/>
  <c r="BM14" i="2"/>
  <c r="AV43" i="2"/>
  <c r="AU44" i="2"/>
  <c r="AJ78" i="2"/>
  <c r="AI79" i="2"/>
  <c r="AV78" i="2"/>
  <c r="AU79" i="2"/>
  <c r="AO38" i="2"/>
  <c r="AO35" i="2"/>
  <c r="AN105" i="2"/>
  <c r="BM119" i="2"/>
  <c r="BM48" i="2"/>
  <c r="BM49" i="2"/>
  <c r="BM50" i="2"/>
  <c r="AN38" i="2"/>
  <c r="AN35" i="2"/>
  <c r="BM47" i="2"/>
  <c r="BB85" i="2"/>
  <c r="AN107" i="2"/>
  <c r="AU113" i="2"/>
  <c r="AT114" i="2"/>
  <c r="AO105" i="2"/>
  <c r="AN105" i="1"/>
  <c r="AT79" i="1"/>
  <c r="AU78" i="1"/>
  <c r="AG35" i="1"/>
  <c r="AG38" i="1"/>
  <c r="AN35" i="1"/>
  <c r="AT9" i="1"/>
  <c r="AU8" i="1"/>
  <c r="AG36" i="1"/>
  <c r="AS114" i="1"/>
  <c r="AT113" i="1"/>
  <c r="AG107" i="1"/>
  <c r="AG106" i="1"/>
  <c r="BB79" i="1"/>
  <c r="BC78" i="1"/>
  <c r="AH79" i="1"/>
  <c r="AI78" i="1"/>
  <c r="AT44" i="1"/>
  <c r="AU43" i="1"/>
  <c r="AG108" i="1"/>
  <c r="BB9" i="1"/>
  <c r="BC8" i="1"/>
  <c r="AH9" i="1"/>
  <c r="AI8" i="1"/>
  <c r="AN37" i="1"/>
  <c r="AO105" i="11" l="1"/>
  <c r="AN106" i="11"/>
  <c r="AN36" i="15"/>
  <c r="AN108" i="17"/>
  <c r="AO107" i="2"/>
  <c r="AN107" i="3"/>
  <c r="AN105" i="5"/>
  <c r="AN37" i="7"/>
  <c r="BM119" i="10"/>
  <c r="AO107" i="11"/>
  <c r="AO105" i="15"/>
  <c r="AO37" i="18"/>
  <c r="AN107" i="19"/>
  <c r="AO36" i="20"/>
  <c r="AO37" i="25"/>
  <c r="AO38" i="24"/>
  <c r="AN108" i="3"/>
  <c r="AN38" i="5"/>
  <c r="AN38" i="7"/>
  <c r="AO106" i="9"/>
  <c r="AO108" i="9"/>
  <c r="AN108" i="9"/>
  <c r="AO107" i="15"/>
  <c r="AN106" i="17"/>
  <c r="AO106" i="18"/>
  <c r="AN38" i="25"/>
  <c r="AO35" i="20"/>
  <c r="AN108" i="14"/>
  <c r="AO38" i="6"/>
  <c r="AO37" i="10"/>
  <c r="BM49" i="11"/>
  <c r="AO107" i="14"/>
  <c r="AN106" i="15"/>
  <c r="AN38" i="19"/>
  <c r="AN38" i="21"/>
  <c r="AN107" i="22"/>
  <c r="AN108" i="22"/>
  <c r="AO38" i="11"/>
  <c r="AO108" i="14"/>
  <c r="AO38" i="18"/>
  <c r="AN37" i="5"/>
  <c r="AO35" i="6"/>
  <c r="BM118" i="10"/>
  <c r="AO106" i="11"/>
  <c r="BM48" i="11"/>
  <c r="AN38" i="12"/>
  <c r="AN108" i="16"/>
  <c r="AO36" i="18"/>
  <c r="AN106" i="19"/>
  <c r="AO37" i="20"/>
  <c r="AO37" i="21"/>
  <c r="AN36" i="22"/>
  <c r="AN35" i="22"/>
  <c r="AO108" i="22"/>
  <c r="AN106" i="20"/>
  <c r="AO107" i="9"/>
  <c r="AN106" i="9"/>
  <c r="AN108" i="2"/>
  <c r="AO37" i="1"/>
  <c r="AW79" i="25"/>
  <c r="AX78" i="25"/>
  <c r="AX79" i="25" s="1"/>
  <c r="AV78" i="13"/>
  <c r="AU79" i="13"/>
  <c r="AN107" i="20"/>
  <c r="AN108" i="25"/>
  <c r="AW79" i="4"/>
  <c r="AX78" i="4"/>
  <c r="AX79" i="4" s="1"/>
  <c r="AV113" i="25"/>
  <c r="AU114" i="25"/>
  <c r="AO105" i="25"/>
  <c r="AW43" i="25"/>
  <c r="AV44" i="25"/>
  <c r="AN107" i="25"/>
  <c r="BF78" i="25"/>
  <c r="BE79" i="25"/>
  <c r="AL78" i="25"/>
  <c r="AK79" i="25"/>
  <c r="BF8" i="25"/>
  <c r="BE9" i="25"/>
  <c r="AV8" i="25"/>
  <c r="AU9" i="25"/>
  <c r="AL8" i="25"/>
  <c r="AK9" i="25"/>
  <c r="AV113" i="24"/>
  <c r="AU114" i="24"/>
  <c r="BF8" i="24"/>
  <c r="BE9" i="24"/>
  <c r="AV8" i="24"/>
  <c r="AU9" i="24"/>
  <c r="BE78" i="24"/>
  <c r="BD79" i="24"/>
  <c r="AW43" i="24"/>
  <c r="AV44" i="24"/>
  <c r="AW78" i="24"/>
  <c r="AV79" i="24"/>
  <c r="AK78" i="24"/>
  <c r="AJ79" i="24"/>
  <c r="AL8" i="24"/>
  <c r="AK9" i="24"/>
  <c r="AN106" i="23"/>
  <c r="AN107" i="23"/>
  <c r="AN108" i="23"/>
  <c r="AV43" i="23"/>
  <c r="AU44" i="23"/>
  <c r="AU113" i="23"/>
  <c r="AT114" i="23"/>
  <c r="BD78" i="23"/>
  <c r="BC79" i="23"/>
  <c r="AJ78" i="23"/>
  <c r="AI79" i="23"/>
  <c r="AJ8" i="23"/>
  <c r="AI9" i="23"/>
  <c r="AV78" i="23"/>
  <c r="AU79" i="23"/>
  <c r="BD8" i="23"/>
  <c r="BC9" i="23"/>
  <c r="AO106" i="23"/>
  <c r="AO107" i="23"/>
  <c r="AO108" i="23"/>
  <c r="AV8" i="23"/>
  <c r="AU9" i="23"/>
  <c r="AV113" i="22"/>
  <c r="AU114" i="22"/>
  <c r="BE78" i="22"/>
  <c r="BD79" i="22"/>
  <c r="BF8" i="22"/>
  <c r="BE9" i="22"/>
  <c r="AV8" i="22"/>
  <c r="AU9" i="22"/>
  <c r="AL8" i="22"/>
  <c r="AK9" i="22"/>
  <c r="AW78" i="22"/>
  <c r="AV79" i="22"/>
  <c r="AK78" i="22"/>
  <c r="AJ79" i="22"/>
  <c r="AW43" i="22"/>
  <c r="AV44" i="22"/>
  <c r="AV113" i="21"/>
  <c r="AU114" i="21"/>
  <c r="BE78" i="21"/>
  <c r="BD79" i="21"/>
  <c r="AW43" i="21"/>
  <c r="AV44" i="21"/>
  <c r="AL8" i="21"/>
  <c r="AK9" i="21"/>
  <c r="AW78" i="21"/>
  <c r="AV79" i="21"/>
  <c r="AK78" i="21"/>
  <c r="AJ79" i="21"/>
  <c r="BF8" i="21"/>
  <c r="BE9" i="21"/>
  <c r="AV8" i="21"/>
  <c r="AU9" i="21"/>
  <c r="AU113" i="20"/>
  <c r="AT114" i="20"/>
  <c r="BE78" i="20"/>
  <c r="BD79" i="20"/>
  <c r="AU78" i="20"/>
  <c r="AT79" i="20"/>
  <c r="AK78" i="20"/>
  <c r="AJ79" i="20"/>
  <c r="AU43" i="20"/>
  <c r="AT44" i="20"/>
  <c r="AO106" i="20"/>
  <c r="AO107" i="20"/>
  <c r="AO108" i="20"/>
  <c r="AL8" i="20"/>
  <c r="AK9" i="20"/>
  <c r="BF8" i="20"/>
  <c r="BE9" i="20"/>
  <c r="AV8" i="20"/>
  <c r="AU9" i="20"/>
  <c r="AW78" i="19"/>
  <c r="AV79" i="19"/>
  <c r="AK78" i="19"/>
  <c r="AJ79" i="19"/>
  <c r="AW43" i="19"/>
  <c r="AV44" i="19"/>
  <c r="BF8" i="19"/>
  <c r="BE9" i="19"/>
  <c r="AV8" i="19"/>
  <c r="AU9" i="19"/>
  <c r="AV113" i="19"/>
  <c r="AU114" i="19"/>
  <c r="BE78" i="19"/>
  <c r="BD79" i="19"/>
  <c r="AL8" i="19"/>
  <c r="AK9" i="19"/>
  <c r="AV113" i="18"/>
  <c r="AU114" i="18"/>
  <c r="BE78" i="18"/>
  <c r="BD79" i="18"/>
  <c r="AW8" i="18"/>
  <c r="AV9" i="18"/>
  <c r="AL8" i="18"/>
  <c r="AK9" i="18"/>
  <c r="AW78" i="18"/>
  <c r="AV79" i="18"/>
  <c r="AK78" i="18"/>
  <c r="AJ79" i="18"/>
  <c r="AW43" i="18"/>
  <c r="AV44" i="18"/>
  <c r="BE8" i="18"/>
  <c r="BD9" i="18"/>
  <c r="AV113" i="17"/>
  <c r="AU114" i="17"/>
  <c r="BE78" i="17"/>
  <c r="BD79" i="17"/>
  <c r="AW78" i="17"/>
  <c r="AV79" i="17"/>
  <c r="AK78" i="17"/>
  <c r="AJ79" i="17"/>
  <c r="AW43" i="17"/>
  <c r="AV44" i="17"/>
  <c r="BF8" i="17"/>
  <c r="BE9" i="17"/>
  <c r="AV8" i="17"/>
  <c r="AU9" i="17"/>
  <c r="AL8" i="17"/>
  <c r="AK9" i="17"/>
  <c r="AV113" i="16"/>
  <c r="AU114" i="16"/>
  <c r="AW78" i="16"/>
  <c r="AV79" i="16"/>
  <c r="AK78" i="16"/>
  <c r="AJ79" i="16"/>
  <c r="BE8" i="16"/>
  <c r="BD9" i="16"/>
  <c r="BE78" i="16"/>
  <c r="BD79" i="16"/>
  <c r="AW43" i="16"/>
  <c r="AV44" i="16"/>
  <c r="AW8" i="16"/>
  <c r="AV9" i="16"/>
  <c r="AL8" i="16"/>
  <c r="AK9" i="16"/>
  <c r="AW78" i="15"/>
  <c r="AV79" i="15"/>
  <c r="AK78" i="15"/>
  <c r="AJ79" i="15"/>
  <c r="AW43" i="15"/>
  <c r="AV44" i="15"/>
  <c r="BF78" i="15"/>
  <c r="BE79" i="15"/>
  <c r="AW8" i="15"/>
  <c r="AV9" i="15"/>
  <c r="AL8" i="15"/>
  <c r="AK9" i="15"/>
  <c r="AN107" i="15"/>
  <c r="AV113" i="15"/>
  <c r="AU114" i="15"/>
  <c r="AN108" i="15"/>
  <c r="BE8" i="15"/>
  <c r="BD9" i="15"/>
  <c r="AV113" i="14"/>
  <c r="AU114" i="14"/>
  <c r="AX78" i="14"/>
  <c r="AX79" i="14" s="1"/>
  <c r="AW79" i="14"/>
  <c r="AK78" i="14"/>
  <c r="AJ79" i="14"/>
  <c r="AW43" i="14"/>
  <c r="AV44" i="14"/>
  <c r="BF8" i="14"/>
  <c r="BE9" i="14"/>
  <c r="AV8" i="14"/>
  <c r="AU9" i="14"/>
  <c r="BF78" i="14"/>
  <c r="BE79" i="14"/>
  <c r="AL8" i="14"/>
  <c r="AK9" i="14"/>
  <c r="AW43" i="13"/>
  <c r="AV44" i="13"/>
  <c r="BF78" i="13"/>
  <c r="BE79" i="13"/>
  <c r="AL78" i="13"/>
  <c r="AK79" i="13"/>
  <c r="BF8" i="13"/>
  <c r="BE9" i="13"/>
  <c r="AV8" i="13"/>
  <c r="AU9" i="13"/>
  <c r="AL8" i="13"/>
  <c r="AK9" i="13"/>
  <c r="AV113" i="13"/>
  <c r="AU114" i="13"/>
  <c r="AW78" i="12"/>
  <c r="AV79" i="12"/>
  <c r="AK78" i="12"/>
  <c r="AJ79" i="12"/>
  <c r="AW43" i="12"/>
  <c r="AV44" i="12"/>
  <c r="BE78" i="12"/>
  <c r="BD79" i="12"/>
  <c r="AV113" i="12"/>
  <c r="AU114" i="12"/>
  <c r="AV8" i="12"/>
  <c r="AU9" i="12"/>
  <c r="BE8" i="12"/>
  <c r="BD9" i="12"/>
  <c r="AL8" i="12"/>
  <c r="AK9" i="12"/>
  <c r="AW43" i="11"/>
  <c r="AV44" i="11"/>
  <c r="AV78" i="11"/>
  <c r="AU79" i="11"/>
  <c r="AJ78" i="11"/>
  <c r="AI79" i="11"/>
  <c r="AV113" i="11"/>
  <c r="AU114" i="11"/>
  <c r="AW8" i="11"/>
  <c r="AV9" i="11"/>
  <c r="AL8" i="11"/>
  <c r="AK9" i="11"/>
  <c r="BD78" i="11"/>
  <c r="BC79" i="11"/>
  <c r="BE8" i="11"/>
  <c r="BD9" i="11"/>
  <c r="AJ78" i="10"/>
  <c r="AI79" i="10"/>
  <c r="BF8" i="10"/>
  <c r="BE9" i="10"/>
  <c r="AW8" i="10"/>
  <c r="AV9" i="10"/>
  <c r="AL8" i="10"/>
  <c r="AK9" i="10"/>
  <c r="AV78" i="10"/>
  <c r="AU79" i="10"/>
  <c r="AV43" i="10"/>
  <c r="AU44" i="10"/>
  <c r="AV113" i="10"/>
  <c r="AU114" i="10"/>
  <c r="BD78" i="10"/>
  <c r="BC79" i="10"/>
  <c r="AW78" i="9"/>
  <c r="AV79" i="9"/>
  <c r="AK78" i="9"/>
  <c r="AJ79" i="9"/>
  <c r="BE78" i="9"/>
  <c r="BD79" i="9"/>
  <c r="AW43" i="9"/>
  <c r="AV44" i="9"/>
  <c r="AV113" i="9"/>
  <c r="AU114" i="9"/>
  <c r="BE8" i="9"/>
  <c r="BD9" i="9"/>
  <c r="AW8" i="9"/>
  <c r="AV9" i="9"/>
  <c r="AL8" i="9"/>
  <c r="AK9" i="9"/>
  <c r="AW113" i="8"/>
  <c r="AV114" i="8"/>
  <c r="AW78" i="8"/>
  <c r="AV79" i="8"/>
  <c r="AK78" i="8"/>
  <c r="AJ79" i="8"/>
  <c r="AW43" i="8"/>
  <c r="AV44" i="8"/>
  <c r="AV8" i="8"/>
  <c r="AU9" i="8"/>
  <c r="BE8" i="8"/>
  <c r="BD9" i="8"/>
  <c r="AL8" i="8"/>
  <c r="AK9" i="8"/>
  <c r="BE78" i="8"/>
  <c r="BD79" i="8"/>
  <c r="AW113" i="7"/>
  <c r="AV114" i="7"/>
  <c r="BD78" i="7"/>
  <c r="BC79" i="7"/>
  <c r="AJ78" i="7"/>
  <c r="AI79" i="7"/>
  <c r="AL8" i="7"/>
  <c r="AK9" i="7"/>
  <c r="AV78" i="7"/>
  <c r="AU79" i="7"/>
  <c r="AX43" i="7"/>
  <c r="AX44" i="7" s="1"/>
  <c r="AW44" i="7"/>
  <c r="BF8" i="7"/>
  <c r="BE9" i="7"/>
  <c r="AV8" i="7"/>
  <c r="AU9" i="7"/>
  <c r="AN107" i="6"/>
  <c r="AW113" i="6"/>
  <c r="AV114" i="6"/>
  <c r="AV78" i="6"/>
  <c r="AU79" i="6"/>
  <c r="BE8" i="6"/>
  <c r="BD9" i="6"/>
  <c r="AN106" i="6"/>
  <c r="BD78" i="6"/>
  <c r="BC79" i="6"/>
  <c r="AJ78" i="6"/>
  <c r="AI79" i="6"/>
  <c r="AW43" i="6"/>
  <c r="AV44" i="6"/>
  <c r="AN108" i="6"/>
  <c r="AW8" i="6"/>
  <c r="AV9" i="6"/>
  <c r="AK8" i="6"/>
  <c r="AJ9" i="6"/>
  <c r="BE78" i="5"/>
  <c r="BD79" i="5"/>
  <c r="AV113" i="5"/>
  <c r="AU114" i="5"/>
  <c r="AW78" i="5"/>
  <c r="AV79" i="5"/>
  <c r="AK78" i="5"/>
  <c r="AJ79" i="5"/>
  <c r="AW43" i="5"/>
  <c r="AV44" i="5"/>
  <c r="BE8" i="5"/>
  <c r="BD9" i="5"/>
  <c r="AW8" i="5"/>
  <c r="AV9" i="5"/>
  <c r="AL8" i="5"/>
  <c r="AK9" i="5"/>
  <c r="AL8" i="4"/>
  <c r="AK9" i="4"/>
  <c r="BE78" i="4"/>
  <c r="BD79" i="4"/>
  <c r="AL78" i="4"/>
  <c r="AK79" i="4"/>
  <c r="AW43" i="4"/>
  <c r="AV44" i="4"/>
  <c r="BF8" i="4"/>
  <c r="BE9" i="4"/>
  <c r="AV8" i="4"/>
  <c r="AU9" i="4"/>
  <c r="AV113" i="4"/>
  <c r="AU114" i="4"/>
  <c r="AW78" i="3"/>
  <c r="AV79" i="3"/>
  <c r="AK78" i="3"/>
  <c r="AJ79" i="3"/>
  <c r="BE78" i="3"/>
  <c r="BD79" i="3"/>
  <c r="AW43" i="3"/>
  <c r="AV44" i="3"/>
  <c r="AV113" i="3"/>
  <c r="AU114" i="3"/>
  <c r="BF8" i="3"/>
  <c r="BE9" i="3"/>
  <c r="AV8" i="3"/>
  <c r="AU9" i="3"/>
  <c r="AL8" i="3"/>
  <c r="AK9" i="3"/>
  <c r="AV113" i="2"/>
  <c r="AU114" i="2"/>
  <c r="BF8" i="2"/>
  <c r="BE9" i="2"/>
  <c r="AV8" i="2"/>
  <c r="AU9" i="2"/>
  <c r="AW78" i="2"/>
  <c r="AV79" i="2"/>
  <c r="AK78" i="2"/>
  <c r="AJ79" i="2"/>
  <c r="AW43" i="2"/>
  <c r="AV44" i="2"/>
  <c r="BF78" i="2"/>
  <c r="BE79" i="2"/>
  <c r="AL8" i="2"/>
  <c r="AK9" i="2"/>
  <c r="AU44" i="1"/>
  <c r="AV43" i="1"/>
  <c r="AI79" i="1"/>
  <c r="AJ78" i="1"/>
  <c r="BC79" i="1"/>
  <c r="BD78" i="1"/>
  <c r="AO107" i="1"/>
  <c r="AO106" i="1"/>
  <c r="AT114" i="1"/>
  <c r="AU113" i="1"/>
  <c r="AN36" i="1"/>
  <c r="AI9" i="1"/>
  <c r="AJ8" i="1"/>
  <c r="BC9" i="1"/>
  <c r="BD8" i="1"/>
  <c r="AN107" i="1"/>
  <c r="AN106" i="1"/>
  <c r="AO36" i="1"/>
  <c r="AU9" i="1"/>
  <c r="AV8" i="1"/>
  <c r="AN38" i="1"/>
  <c r="AO108" i="1"/>
  <c r="AO38" i="1"/>
  <c r="AU79" i="1"/>
  <c r="AV78" i="1"/>
  <c r="AN108" i="1"/>
  <c r="AW78" i="13" l="1"/>
  <c r="AV79" i="13"/>
  <c r="AX43" i="25"/>
  <c r="AX44" i="25" s="1"/>
  <c r="AW44" i="25"/>
  <c r="AM8" i="25"/>
  <c r="AM9" i="25" s="1"/>
  <c r="AL9" i="25"/>
  <c r="AW8" i="25"/>
  <c r="AV9" i="25"/>
  <c r="BG8" i="25"/>
  <c r="BG9" i="25" s="1"/>
  <c r="BF9" i="25"/>
  <c r="AM78" i="25"/>
  <c r="AM79" i="25" s="1"/>
  <c r="AL79" i="25"/>
  <c r="BG78" i="25"/>
  <c r="BG79" i="25" s="1"/>
  <c r="BF79" i="25"/>
  <c r="AW113" i="25"/>
  <c r="AV114" i="25"/>
  <c r="AM8" i="24"/>
  <c r="AM9" i="24" s="1"/>
  <c r="AL9" i="24"/>
  <c r="AL78" i="24"/>
  <c r="AK79" i="24"/>
  <c r="AX78" i="24"/>
  <c r="AX79" i="24" s="1"/>
  <c r="AW79" i="24"/>
  <c r="AX43" i="24"/>
  <c r="AX44" i="24" s="1"/>
  <c r="AW44" i="24"/>
  <c r="BF78" i="24"/>
  <c r="BE79" i="24"/>
  <c r="AW8" i="24"/>
  <c r="AV9" i="24"/>
  <c r="BG8" i="24"/>
  <c r="BG9" i="24" s="1"/>
  <c r="BF9" i="24"/>
  <c r="AW113" i="24"/>
  <c r="AV114" i="24"/>
  <c r="BE8" i="23"/>
  <c r="BD9" i="23"/>
  <c r="AW78" i="23"/>
  <c r="AV79" i="23"/>
  <c r="AJ9" i="23"/>
  <c r="AK8" i="23"/>
  <c r="AJ79" i="23"/>
  <c r="AK78" i="23"/>
  <c r="BE78" i="23"/>
  <c r="BD79" i="23"/>
  <c r="AV113" i="23"/>
  <c r="AU114" i="23"/>
  <c r="AW43" i="23"/>
  <c r="AV44" i="23"/>
  <c r="AW8" i="23"/>
  <c r="AV9" i="23"/>
  <c r="AX43" i="22"/>
  <c r="AX44" i="22" s="1"/>
  <c r="AW44" i="22"/>
  <c r="AL78" i="22"/>
  <c r="AK79" i="22"/>
  <c r="AX78" i="22"/>
  <c r="AX79" i="22" s="1"/>
  <c r="AW79" i="22"/>
  <c r="AM8" i="22"/>
  <c r="AM9" i="22" s="1"/>
  <c r="AL9" i="22"/>
  <c r="AW8" i="22"/>
  <c r="AV9" i="22"/>
  <c r="BG8" i="22"/>
  <c r="BG9" i="22" s="1"/>
  <c r="BF9" i="22"/>
  <c r="BF78" i="22"/>
  <c r="BE79" i="22"/>
  <c r="AW113" i="22"/>
  <c r="AV114" i="22"/>
  <c r="AW8" i="21"/>
  <c r="AV9" i="21"/>
  <c r="BG8" i="21"/>
  <c r="BG9" i="21" s="1"/>
  <c r="BF9" i="21"/>
  <c r="AL78" i="21"/>
  <c r="AK79" i="21"/>
  <c r="AX78" i="21"/>
  <c r="AX79" i="21" s="1"/>
  <c r="AW79" i="21"/>
  <c r="AM8" i="21"/>
  <c r="AM9" i="21" s="1"/>
  <c r="AL9" i="21"/>
  <c r="AX43" i="21"/>
  <c r="AX44" i="21" s="1"/>
  <c r="AW44" i="21"/>
  <c r="BF78" i="21"/>
  <c r="BE79" i="21"/>
  <c r="AW113" i="21"/>
  <c r="AV114" i="21"/>
  <c r="AW8" i="20"/>
  <c r="AV9" i="20"/>
  <c r="BG8" i="20"/>
  <c r="BG9" i="20" s="1"/>
  <c r="BF9" i="20"/>
  <c r="AM8" i="20"/>
  <c r="AM9" i="20" s="1"/>
  <c r="AL9" i="20"/>
  <c r="AV43" i="20"/>
  <c r="AU44" i="20"/>
  <c r="AL78" i="20"/>
  <c r="AK79" i="20"/>
  <c r="AU79" i="20"/>
  <c r="AV78" i="20"/>
  <c r="BF78" i="20"/>
  <c r="BE79" i="20"/>
  <c r="AV113" i="20"/>
  <c r="AU114" i="20"/>
  <c r="AM8" i="19"/>
  <c r="AM9" i="19" s="1"/>
  <c r="AL9" i="19"/>
  <c r="BF78" i="19"/>
  <c r="BE79" i="19"/>
  <c r="AW113" i="19"/>
  <c r="AV114" i="19"/>
  <c r="AW8" i="19"/>
  <c r="AV9" i="19"/>
  <c r="BG8" i="19"/>
  <c r="BG9" i="19" s="1"/>
  <c r="BF9" i="19"/>
  <c r="AX43" i="19"/>
  <c r="AX44" i="19" s="1"/>
  <c r="AW44" i="19"/>
  <c r="AL78" i="19"/>
  <c r="AK79" i="19"/>
  <c r="AX78" i="19"/>
  <c r="AX79" i="19" s="1"/>
  <c r="AW79" i="19"/>
  <c r="BF8" i="18"/>
  <c r="BE9" i="18"/>
  <c r="AX43" i="18"/>
  <c r="AX44" i="18" s="1"/>
  <c r="AW44" i="18"/>
  <c r="AL78" i="18"/>
  <c r="AK79" i="18"/>
  <c r="AX78" i="18"/>
  <c r="AX79" i="18" s="1"/>
  <c r="AW79" i="18"/>
  <c r="AM8" i="18"/>
  <c r="AM9" i="18" s="1"/>
  <c r="AL9" i="18"/>
  <c r="AX8" i="18"/>
  <c r="AX9" i="18" s="1"/>
  <c r="AW9" i="18"/>
  <c r="BF78" i="18"/>
  <c r="BE79" i="18"/>
  <c r="AW113" i="18"/>
  <c r="AV114" i="18"/>
  <c r="AM8" i="17"/>
  <c r="AM9" i="17" s="1"/>
  <c r="AL9" i="17"/>
  <c r="AW8" i="17"/>
  <c r="AV9" i="17"/>
  <c r="BG8" i="17"/>
  <c r="BG9" i="17" s="1"/>
  <c r="BF9" i="17"/>
  <c r="AX43" i="17"/>
  <c r="AX44" i="17" s="1"/>
  <c r="AW44" i="17"/>
  <c r="AL78" i="17"/>
  <c r="AK79" i="17"/>
  <c r="AX78" i="17"/>
  <c r="AX79" i="17" s="1"/>
  <c r="AW79" i="17"/>
  <c r="BF78" i="17"/>
  <c r="BE79" i="17"/>
  <c r="AW113" i="17"/>
  <c r="AV114" i="17"/>
  <c r="AM8" i="16"/>
  <c r="AM9" i="16" s="1"/>
  <c r="AL9" i="16"/>
  <c r="AX8" i="16"/>
  <c r="AX9" i="16" s="1"/>
  <c r="AW9" i="16"/>
  <c r="AX43" i="16"/>
  <c r="AX44" i="16" s="1"/>
  <c r="AW44" i="16"/>
  <c r="BF78" i="16"/>
  <c r="BE79" i="16"/>
  <c r="BF8" i="16"/>
  <c r="BE9" i="16"/>
  <c r="AL78" i="16"/>
  <c r="AK79" i="16"/>
  <c r="AX78" i="16"/>
  <c r="AX79" i="16" s="1"/>
  <c r="AW79" i="16"/>
  <c r="AW113" i="16"/>
  <c r="AV114" i="16"/>
  <c r="AW113" i="15"/>
  <c r="AV114" i="15"/>
  <c r="BF8" i="15"/>
  <c r="BE9" i="15"/>
  <c r="AM8" i="15"/>
  <c r="AM9" i="15" s="1"/>
  <c r="AL9" i="15"/>
  <c r="AX8" i="15"/>
  <c r="AX9" i="15" s="1"/>
  <c r="AW9" i="15"/>
  <c r="BG78" i="15"/>
  <c r="BG79" i="15" s="1"/>
  <c r="BF79" i="15"/>
  <c r="AX43" i="15"/>
  <c r="AX44" i="15" s="1"/>
  <c r="AW44" i="15"/>
  <c r="AL78" i="15"/>
  <c r="AK79" i="15"/>
  <c r="AX78" i="15"/>
  <c r="AX79" i="15" s="1"/>
  <c r="AW79" i="15"/>
  <c r="AM8" i="14"/>
  <c r="AM9" i="14" s="1"/>
  <c r="AL9" i="14"/>
  <c r="BG78" i="14"/>
  <c r="BG79" i="14" s="1"/>
  <c r="BF79" i="14"/>
  <c r="AW8" i="14"/>
  <c r="AV9" i="14"/>
  <c r="BG8" i="14"/>
  <c r="BG9" i="14" s="1"/>
  <c r="BF9" i="14"/>
  <c r="AX43" i="14"/>
  <c r="AX44" i="14" s="1"/>
  <c r="AW44" i="14"/>
  <c r="AL78" i="14"/>
  <c r="AK79" i="14"/>
  <c r="AW113" i="14"/>
  <c r="AV114" i="14"/>
  <c r="AW113" i="13"/>
  <c r="AV114" i="13"/>
  <c r="AM8" i="13"/>
  <c r="AM9" i="13" s="1"/>
  <c r="AL9" i="13"/>
  <c r="AW8" i="13"/>
  <c r="AV9" i="13"/>
  <c r="BG8" i="13"/>
  <c r="BG9" i="13" s="1"/>
  <c r="BF9" i="13"/>
  <c r="AM78" i="13"/>
  <c r="AM79" i="13" s="1"/>
  <c r="AL79" i="13"/>
  <c r="BG78" i="13"/>
  <c r="BG79" i="13" s="1"/>
  <c r="BF79" i="13"/>
  <c r="AX43" i="13"/>
  <c r="AX44" i="13" s="1"/>
  <c r="AW44" i="13"/>
  <c r="AM8" i="12"/>
  <c r="AM9" i="12" s="1"/>
  <c r="AL9" i="12"/>
  <c r="BF8" i="12"/>
  <c r="BE9" i="12"/>
  <c r="AW8" i="12"/>
  <c r="AV9" i="12"/>
  <c r="AW113" i="12"/>
  <c r="AV114" i="12"/>
  <c r="BF78" i="12"/>
  <c r="BE79" i="12"/>
  <c r="AX43" i="12"/>
  <c r="AX44" i="12" s="1"/>
  <c r="AW44" i="12"/>
  <c r="AL78" i="12"/>
  <c r="AK79" i="12"/>
  <c r="AX78" i="12"/>
  <c r="AX79" i="12" s="1"/>
  <c r="AW79" i="12"/>
  <c r="BF8" i="11"/>
  <c r="BE9" i="11"/>
  <c r="BE78" i="11"/>
  <c r="BD79" i="11"/>
  <c r="AM8" i="11"/>
  <c r="AM9" i="11" s="1"/>
  <c r="AL9" i="11"/>
  <c r="AX8" i="11"/>
  <c r="AX9" i="11" s="1"/>
  <c r="AW9" i="11"/>
  <c r="AW113" i="11"/>
  <c r="AV114" i="11"/>
  <c r="AK78" i="11"/>
  <c r="AJ79" i="11"/>
  <c r="AW78" i="11"/>
  <c r="AV79" i="11"/>
  <c r="AX43" i="11"/>
  <c r="AX44" i="11" s="1"/>
  <c r="AW44" i="11"/>
  <c r="BE78" i="10"/>
  <c r="BD79" i="10"/>
  <c r="AW113" i="10"/>
  <c r="AV114" i="10"/>
  <c r="AW43" i="10"/>
  <c r="AV44" i="10"/>
  <c r="AW78" i="10"/>
  <c r="AV79" i="10"/>
  <c r="AM8" i="10"/>
  <c r="AM9" i="10" s="1"/>
  <c r="AL9" i="10"/>
  <c r="AX8" i="10"/>
  <c r="AX9" i="10" s="1"/>
  <c r="AW9" i="10"/>
  <c r="BG8" i="10"/>
  <c r="BG9" i="10" s="1"/>
  <c r="BF9" i="10"/>
  <c r="AK78" i="10"/>
  <c r="AJ79" i="10"/>
  <c r="AM8" i="9"/>
  <c r="AM9" i="9" s="1"/>
  <c r="AL9" i="9"/>
  <c r="AX8" i="9"/>
  <c r="AX9" i="9" s="1"/>
  <c r="AW9" i="9"/>
  <c r="BF8" i="9"/>
  <c r="BE9" i="9"/>
  <c r="AW113" i="9"/>
  <c r="AV114" i="9"/>
  <c r="AX43" i="9"/>
  <c r="AX44" i="9" s="1"/>
  <c r="AW44" i="9"/>
  <c r="BF78" i="9"/>
  <c r="BE79" i="9"/>
  <c r="AL78" i="9"/>
  <c r="AK79" i="9"/>
  <c r="AX78" i="9"/>
  <c r="AX79" i="9" s="1"/>
  <c r="AW79" i="9"/>
  <c r="BF78" i="8"/>
  <c r="BE79" i="8"/>
  <c r="AM8" i="8"/>
  <c r="AM9" i="8" s="1"/>
  <c r="AL9" i="8"/>
  <c r="BF8" i="8"/>
  <c r="BE9" i="8"/>
  <c r="AW8" i="8"/>
  <c r="AV9" i="8"/>
  <c r="AX43" i="8"/>
  <c r="AX44" i="8" s="1"/>
  <c r="AW44" i="8"/>
  <c r="AL78" i="8"/>
  <c r="AK79" i="8"/>
  <c r="AX78" i="8"/>
  <c r="AX79" i="8" s="1"/>
  <c r="AW79" i="8"/>
  <c r="AX113" i="8"/>
  <c r="AX114" i="8" s="1"/>
  <c r="AW114" i="8"/>
  <c r="AW8" i="7"/>
  <c r="AV9" i="7"/>
  <c r="BG8" i="7"/>
  <c r="BG9" i="7" s="1"/>
  <c r="BF9" i="7"/>
  <c r="AW78" i="7"/>
  <c r="AV79" i="7"/>
  <c r="AM8" i="7"/>
  <c r="AM9" i="7" s="1"/>
  <c r="AL9" i="7"/>
  <c r="AK78" i="7"/>
  <c r="AJ79" i="7"/>
  <c r="BE78" i="7"/>
  <c r="BD79" i="7"/>
  <c r="AX113" i="7"/>
  <c r="AX114" i="7" s="1"/>
  <c r="AW114" i="7"/>
  <c r="AL8" i="6"/>
  <c r="AK9" i="6"/>
  <c r="AX8" i="6"/>
  <c r="AX9" i="6" s="1"/>
  <c r="AW9" i="6"/>
  <c r="BF8" i="6"/>
  <c r="BE9" i="6"/>
  <c r="AW78" i="6"/>
  <c r="AV79" i="6"/>
  <c r="AX113" i="6"/>
  <c r="AX114" i="6" s="1"/>
  <c r="AW114" i="6"/>
  <c r="AX43" i="6"/>
  <c r="AX44" i="6" s="1"/>
  <c r="AW44" i="6"/>
  <c r="AJ79" i="6"/>
  <c r="AK78" i="6"/>
  <c r="BE78" i="6"/>
  <c r="BD79" i="6"/>
  <c r="AM8" i="5"/>
  <c r="AM9" i="5" s="1"/>
  <c r="AL9" i="5"/>
  <c r="AX8" i="5"/>
  <c r="AX9" i="5" s="1"/>
  <c r="AW9" i="5"/>
  <c r="BF8" i="5"/>
  <c r="BE9" i="5"/>
  <c r="AX43" i="5"/>
  <c r="AX44" i="5" s="1"/>
  <c r="AW44" i="5"/>
  <c r="AL78" i="5"/>
  <c r="AK79" i="5"/>
  <c r="AX78" i="5"/>
  <c r="AX79" i="5" s="1"/>
  <c r="AW79" i="5"/>
  <c r="AW113" i="5"/>
  <c r="AV114" i="5"/>
  <c r="BF78" i="5"/>
  <c r="BE79" i="5"/>
  <c r="AW113" i="4"/>
  <c r="AV114" i="4"/>
  <c r="AW8" i="4"/>
  <c r="AV9" i="4"/>
  <c r="BG8" i="4"/>
  <c r="BG9" i="4" s="1"/>
  <c r="BF9" i="4"/>
  <c r="AX43" i="4"/>
  <c r="AX44" i="4" s="1"/>
  <c r="AW44" i="4"/>
  <c r="AM78" i="4"/>
  <c r="AM79" i="4" s="1"/>
  <c r="AL79" i="4"/>
  <c r="BF78" i="4"/>
  <c r="BE79" i="4"/>
  <c r="AM8" i="4"/>
  <c r="AM9" i="4" s="1"/>
  <c r="AL9" i="4"/>
  <c r="AM8" i="3"/>
  <c r="AM9" i="3" s="1"/>
  <c r="AL9" i="3"/>
  <c r="AW8" i="3"/>
  <c r="AV9" i="3"/>
  <c r="BG8" i="3"/>
  <c r="BG9" i="3" s="1"/>
  <c r="BF9" i="3"/>
  <c r="AW113" i="3"/>
  <c r="AV114" i="3"/>
  <c r="AX43" i="3"/>
  <c r="AX44" i="3" s="1"/>
  <c r="AW44" i="3"/>
  <c r="BF78" i="3"/>
  <c r="BE79" i="3"/>
  <c r="AL78" i="3"/>
  <c r="AK79" i="3"/>
  <c r="AX78" i="3"/>
  <c r="AX79" i="3" s="1"/>
  <c r="AW79" i="3"/>
  <c r="AM8" i="2"/>
  <c r="AM9" i="2" s="1"/>
  <c r="AL9" i="2"/>
  <c r="BG78" i="2"/>
  <c r="BG79" i="2" s="1"/>
  <c r="BF79" i="2"/>
  <c r="AX43" i="2"/>
  <c r="AX44" i="2" s="1"/>
  <c r="AW44" i="2"/>
  <c r="AL78" i="2"/>
  <c r="AK79" i="2"/>
  <c r="AX78" i="2"/>
  <c r="AX79" i="2" s="1"/>
  <c r="AW79" i="2"/>
  <c r="AW8" i="2"/>
  <c r="AV9" i="2"/>
  <c r="BG8" i="2"/>
  <c r="BG9" i="2" s="1"/>
  <c r="BF9" i="2"/>
  <c r="AW113" i="2"/>
  <c r="AV114" i="2"/>
  <c r="AV79" i="1"/>
  <c r="AW78" i="1"/>
  <c r="BD9" i="1"/>
  <c r="BE8" i="1"/>
  <c r="AJ9" i="1"/>
  <c r="AK8" i="1"/>
  <c r="AV9" i="1"/>
  <c r="AW8" i="1"/>
  <c r="AU114" i="1"/>
  <c r="AV113" i="1"/>
  <c r="BD79" i="1"/>
  <c r="BE78" i="1"/>
  <c r="AJ79" i="1"/>
  <c r="AK78" i="1"/>
  <c r="AV44" i="1"/>
  <c r="AW43" i="1"/>
  <c r="AW79" i="13" l="1"/>
  <c r="AX78" i="13"/>
  <c r="AX79" i="13" s="1"/>
  <c r="AX113" i="25"/>
  <c r="AX114" i="25" s="1"/>
  <c r="AW114" i="25"/>
  <c r="AX8" i="25"/>
  <c r="AX9" i="25" s="1"/>
  <c r="AW9" i="25"/>
  <c r="AX113" i="24"/>
  <c r="AX114" i="24" s="1"/>
  <c r="AW114" i="24"/>
  <c r="AX8" i="24"/>
  <c r="AX9" i="24" s="1"/>
  <c r="AW9" i="24"/>
  <c r="BG78" i="24"/>
  <c r="BG79" i="24" s="1"/>
  <c r="BF79" i="24"/>
  <c r="AM78" i="24"/>
  <c r="AM79" i="24" s="1"/>
  <c r="AL79" i="24"/>
  <c r="AL78" i="23"/>
  <c r="AK79" i="23"/>
  <c r="AL8" i="23"/>
  <c r="AK9" i="23"/>
  <c r="AX8" i="23"/>
  <c r="AX9" i="23" s="1"/>
  <c r="AW9" i="23"/>
  <c r="AX43" i="23"/>
  <c r="AX44" i="23" s="1"/>
  <c r="AW44" i="23"/>
  <c r="AW113" i="23"/>
  <c r="AV114" i="23"/>
  <c r="BF78" i="23"/>
  <c r="BE79" i="23"/>
  <c r="AX78" i="23"/>
  <c r="AX79" i="23" s="1"/>
  <c r="AW79" i="23"/>
  <c r="BF8" i="23"/>
  <c r="BE9" i="23"/>
  <c r="AX113" i="22"/>
  <c r="AX114" i="22" s="1"/>
  <c r="AW114" i="22"/>
  <c r="BG78" i="22"/>
  <c r="BG79" i="22" s="1"/>
  <c r="BF79" i="22"/>
  <c r="AX8" i="22"/>
  <c r="AX9" i="22" s="1"/>
  <c r="AW9" i="22"/>
  <c r="AM78" i="22"/>
  <c r="AM79" i="22" s="1"/>
  <c r="AL79" i="22"/>
  <c r="AX113" i="21"/>
  <c r="AX114" i="21" s="1"/>
  <c r="AW114" i="21"/>
  <c r="BG78" i="21"/>
  <c r="BG79" i="21" s="1"/>
  <c r="BF79" i="21"/>
  <c r="AM78" i="21"/>
  <c r="AM79" i="21" s="1"/>
  <c r="AL79" i="21"/>
  <c r="AX8" i="21"/>
  <c r="AX9" i="21" s="1"/>
  <c r="AW9" i="21"/>
  <c r="AW78" i="20"/>
  <c r="AV79" i="20"/>
  <c r="AW113" i="20"/>
  <c r="AV114" i="20"/>
  <c r="BG78" i="20"/>
  <c r="BG79" i="20" s="1"/>
  <c r="BF79" i="20"/>
  <c r="AM78" i="20"/>
  <c r="AM79" i="20" s="1"/>
  <c r="AL79" i="20"/>
  <c r="AW43" i="20"/>
  <c r="AV44" i="20"/>
  <c r="AX8" i="20"/>
  <c r="AX9" i="20" s="1"/>
  <c r="AW9" i="20"/>
  <c r="AM78" i="19"/>
  <c r="AM79" i="19" s="1"/>
  <c r="AL79" i="19"/>
  <c r="AX8" i="19"/>
  <c r="AX9" i="19" s="1"/>
  <c r="AW9" i="19"/>
  <c r="AX113" i="19"/>
  <c r="AX114" i="19" s="1"/>
  <c r="AW114" i="19"/>
  <c r="BG78" i="19"/>
  <c r="BG79" i="19" s="1"/>
  <c r="BF79" i="19"/>
  <c r="AX113" i="18"/>
  <c r="AX114" i="18" s="1"/>
  <c r="AW114" i="18"/>
  <c r="BG78" i="18"/>
  <c r="BG79" i="18" s="1"/>
  <c r="BF79" i="18"/>
  <c r="AM78" i="18"/>
  <c r="AM79" i="18" s="1"/>
  <c r="AL79" i="18"/>
  <c r="BG8" i="18"/>
  <c r="BG9" i="18" s="1"/>
  <c r="BF9" i="18"/>
  <c r="AX113" i="17"/>
  <c r="AX114" i="17" s="1"/>
  <c r="AW114" i="17"/>
  <c r="BG78" i="17"/>
  <c r="BG79" i="17" s="1"/>
  <c r="BF79" i="17"/>
  <c r="AM78" i="17"/>
  <c r="AM79" i="17" s="1"/>
  <c r="AL79" i="17"/>
  <c r="AX8" i="17"/>
  <c r="AX9" i="17" s="1"/>
  <c r="AW9" i="17"/>
  <c r="AX113" i="16"/>
  <c r="AX114" i="16" s="1"/>
  <c r="AW114" i="16"/>
  <c r="AM78" i="16"/>
  <c r="AM79" i="16" s="1"/>
  <c r="AL79" i="16"/>
  <c r="BG8" i="16"/>
  <c r="BG9" i="16" s="1"/>
  <c r="BF9" i="16"/>
  <c r="BG78" i="16"/>
  <c r="BG79" i="16" s="1"/>
  <c r="BF79" i="16"/>
  <c r="AM78" i="15"/>
  <c r="AM79" i="15" s="1"/>
  <c r="AL79" i="15"/>
  <c r="BG8" i="15"/>
  <c r="BG9" i="15" s="1"/>
  <c r="BF9" i="15"/>
  <c r="AX113" i="15"/>
  <c r="AX114" i="15" s="1"/>
  <c r="AW114" i="15"/>
  <c r="AX113" i="14"/>
  <c r="AX114" i="14" s="1"/>
  <c r="AW114" i="14"/>
  <c r="AM78" i="14"/>
  <c r="AM79" i="14" s="1"/>
  <c r="AL79" i="14"/>
  <c r="AX8" i="14"/>
  <c r="AX9" i="14" s="1"/>
  <c r="AW9" i="14"/>
  <c r="AX8" i="13"/>
  <c r="AX9" i="13" s="1"/>
  <c r="AW9" i="13"/>
  <c r="AX113" i="13"/>
  <c r="AX114" i="13" s="1"/>
  <c r="AW114" i="13"/>
  <c r="AM78" i="12"/>
  <c r="AM79" i="12" s="1"/>
  <c r="AL79" i="12"/>
  <c r="BG78" i="12"/>
  <c r="BG79" i="12" s="1"/>
  <c r="BF79" i="12"/>
  <c r="AX113" i="12"/>
  <c r="AX114" i="12" s="1"/>
  <c r="AW114" i="12"/>
  <c r="AX8" i="12"/>
  <c r="AX9" i="12" s="1"/>
  <c r="AW9" i="12"/>
  <c r="BG8" i="12"/>
  <c r="BG9" i="12" s="1"/>
  <c r="BF9" i="12"/>
  <c r="AX78" i="11"/>
  <c r="AX79" i="11" s="1"/>
  <c r="AW79" i="11"/>
  <c r="AL78" i="11"/>
  <c r="AK79" i="11"/>
  <c r="AX113" i="11"/>
  <c r="AX114" i="11" s="1"/>
  <c r="AW114" i="11"/>
  <c r="BF78" i="11"/>
  <c r="BE79" i="11"/>
  <c r="BG8" i="11"/>
  <c r="BG9" i="11" s="1"/>
  <c r="BF9" i="11"/>
  <c r="AL78" i="10"/>
  <c r="AK79" i="10"/>
  <c r="AX78" i="10"/>
  <c r="AX79" i="10" s="1"/>
  <c r="AW79" i="10"/>
  <c r="AX43" i="10"/>
  <c r="AX44" i="10" s="1"/>
  <c r="AW44" i="10"/>
  <c r="AX113" i="10"/>
  <c r="AX114" i="10" s="1"/>
  <c r="AW114" i="10"/>
  <c r="BF78" i="10"/>
  <c r="BE79" i="10"/>
  <c r="AM78" i="9"/>
  <c r="AM79" i="9" s="1"/>
  <c r="AL79" i="9"/>
  <c r="BG78" i="9"/>
  <c r="BG79" i="9" s="1"/>
  <c r="BF79" i="9"/>
  <c r="AX113" i="9"/>
  <c r="AX114" i="9" s="1"/>
  <c r="AW114" i="9"/>
  <c r="BG8" i="9"/>
  <c r="BG9" i="9" s="1"/>
  <c r="BF9" i="9"/>
  <c r="AM78" i="8"/>
  <c r="AM79" i="8" s="1"/>
  <c r="AL79" i="8"/>
  <c r="AX8" i="8"/>
  <c r="AX9" i="8" s="1"/>
  <c r="AW9" i="8"/>
  <c r="BG8" i="8"/>
  <c r="BG9" i="8" s="1"/>
  <c r="BF9" i="8"/>
  <c r="BG78" i="8"/>
  <c r="BG79" i="8" s="1"/>
  <c r="BF79" i="8"/>
  <c r="BF78" i="7"/>
  <c r="BE79" i="7"/>
  <c r="AL78" i="7"/>
  <c r="AK79" i="7"/>
  <c r="AX78" i="7"/>
  <c r="AX79" i="7" s="1"/>
  <c r="AW79" i="7"/>
  <c r="AX8" i="7"/>
  <c r="AX9" i="7" s="1"/>
  <c r="AW9" i="7"/>
  <c r="AL78" i="6"/>
  <c r="AK79" i="6"/>
  <c r="BF78" i="6"/>
  <c r="BE79" i="6"/>
  <c r="AX78" i="6"/>
  <c r="AX79" i="6" s="1"/>
  <c r="AW79" i="6"/>
  <c r="BG8" i="6"/>
  <c r="BG9" i="6" s="1"/>
  <c r="BF9" i="6"/>
  <c r="AM8" i="6"/>
  <c r="AM9" i="6" s="1"/>
  <c r="AL9" i="6"/>
  <c r="BG78" i="5"/>
  <c r="BG79" i="5" s="1"/>
  <c r="BF79" i="5"/>
  <c r="AX113" i="5"/>
  <c r="AX114" i="5" s="1"/>
  <c r="AW114" i="5"/>
  <c r="AM78" i="5"/>
  <c r="AM79" i="5" s="1"/>
  <c r="AL79" i="5"/>
  <c r="BG8" i="5"/>
  <c r="BG9" i="5" s="1"/>
  <c r="BF9" i="5"/>
  <c r="BG78" i="4"/>
  <c r="BG79" i="4" s="1"/>
  <c r="BF79" i="4"/>
  <c r="AX8" i="4"/>
  <c r="AX9" i="4" s="1"/>
  <c r="AW9" i="4"/>
  <c r="AX113" i="4"/>
  <c r="AX114" i="4" s="1"/>
  <c r="AW114" i="4"/>
  <c r="AM78" i="3"/>
  <c r="AM79" i="3" s="1"/>
  <c r="AL79" i="3"/>
  <c r="BG78" i="3"/>
  <c r="BG79" i="3" s="1"/>
  <c r="BF79" i="3"/>
  <c r="AX113" i="3"/>
  <c r="AX114" i="3" s="1"/>
  <c r="AW114" i="3"/>
  <c r="AX8" i="3"/>
  <c r="AX9" i="3" s="1"/>
  <c r="AW9" i="3"/>
  <c r="AX113" i="2"/>
  <c r="AX114" i="2" s="1"/>
  <c r="AW114" i="2"/>
  <c r="AX8" i="2"/>
  <c r="AX9" i="2" s="1"/>
  <c r="AW9" i="2"/>
  <c r="AM78" i="2"/>
  <c r="AM79" i="2" s="1"/>
  <c r="AL79" i="2"/>
  <c r="AW44" i="1"/>
  <c r="AX43" i="1"/>
  <c r="AX44" i="1" s="1"/>
  <c r="AK79" i="1"/>
  <c r="AL78" i="1"/>
  <c r="BE79" i="1"/>
  <c r="BF78" i="1"/>
  <c r="AV114" i="1"/>
  <c r="AW113" i="1"/>
  <c r="AW9" i="1"/>
  <c r="AX8" i="1"/>
  <c r="AX9" i="1" s="1"/>
  <c r="AK9" i="1"/>
  <c r="AL8" i="1"/>
  <c r="BE9" i="1"/>
  <c r="BF8" i="1"/>
  <c r="AW79" i="1"/>
  <c r="AX78" i="1"/>
  <c r="AX79" i="1" s="1"/>
  <c r="BG8" i="23" l="1"/>
  <c r="BG9" i="23" s="1"/>
  <c r="BF9" i="23"/>
  <c r="BG78" i="23"/>
  <c r="BG79" i="23" s="1"/>
  <c r="BF79" i="23"/>
  <c r="AW114" i="23"/>
  <c r="AX113" i="23"/>
  <c r="AX114" i="23" s="1"/>
  <c r="AM8" i="23"/>
  <c r="AM9" i="23" s="1"/>
  <c r="AL9" i="23"/>
  <c r="AM78" i="23"/>
  <c r="AM79" i="23" s="1"/>
  <c r="AL79" i="23"/>
  <c r="AW44" i="20"/>
  <c r="AX43" i="20"/>
  <c r="AX44" i="20" s="1"/>
  <c r="AW114" i="20"/>
  <c r="AX113" i="20"/>
  <c r="AX114" i="20" s="1"/>
  <c r="AX78" i="20"/>
  <c r="AX79" i="20" s="1"/>
  <c r="AW79" i="20"/>
  <c r="BG78" i="11"/>
  <c r="BG79" i="11" s="1"/>
  <c r="BF79" i="11"/>
  <c r="AL79" i="11"/>
  <c r="AM78" i="11"/>
  <c r="AM79" i="11" s="1"/>
  <c r="BG78" i="10"/>
  <c r="BG79" i="10" s="1"/>
  <c r="BF79" i="10"/>
  <c r="AL79" i="10"/>
  <c r="AM78" i="10"/>
  <c r="AM79" i="10" s="1"/>
  <c r="AL79" i="7"/>
  <c r="AM78" i="7"/>
  <c r="AM79" i="7" s="1"/>
  <c r="BG78" i="7"/>
  <c r="BG79" i="7" s="1"/>
  <c r="BF79" i="7"/>
  <c r="BG78" i="6"/>
  <c r="BG79" i="6" s="1"/>
  <c r="BF79" i="6"/>
  <c r="AM78" i="6"/>
  <c r="AM79" i="6" s="1"/>
  <c r="AL79" i="6"/>
  <c r="BF9" i="1"/>
  <c r="BG8" i="1"/>
  <c r="BG9" i="1" s="1"/>
  <c r="AL9" i="1"/>
  <c r="AM8" i="1"/>
  <c r="AM9" i="1" s="1"/>
  <c r="AW114" i="1"/>
  <c r="AX113" i="1"/>
  <c r="AX114" i="1" s="1"/>
  <c r="BF79" i="1"/>
  <c r="BG78" i="1"/>
  <c r="BG79" i="1" s="1"/>
  <c r="AL79" i="1"/>
  <c r="AM78" i="1"/>
  <c r="AM79" i="1" s="1"/>
</calcChain>
</file>

<file path=xl/sharedStrings.xml><?xml version="1.0" encoding="utf-8"?>
<sst xmlns="http://schemas.openxmlformats.org/spreadsheetml/2006/main" count="17541" uniqueCount="79">
  <si>
    <t>Channel 1 -</t>
  </si>
  <si>
    <t>Westbound</t>
  </si>
  <si>
    <t>Vehicle Flow</t>
  </si>
  <si>
    <t>Week 1</t>
  </si>
  <si>
    <t>Average Speed</t>
  </si>
  <si>
    <t>Speed Summary</t>
  </si>
  <si>
    <t>Vehicle Class</t>
  </si>
  <si>
    <t>Vehicle Classes</t>
  </si>
  <si>
    <t>Vehicle Speeds (MPH)</t>
  </si>
  <si>
    <t>Classes</t>
  </si>
  <si>
    <t xml:space="preserve">Car / LGV / </t>
  </si>
  <si>
    <t>OGV1 / Bus</t>
  </si>
  <si>
    <t>OGV2</t>
  </si>
  <si>
    <t>TOTAL</t>
  </si>
  <si>
    <t>Hr Ending</t>
  </si>
  <si>
    <t>0-10</t>
  </si>
  <si>
    <t>11-20</t>
  </si>
  <si>
    <t>21-25</t>
  </si>
  <si>
    <t>26-30</t>
  </si>
  <si>
    <t>31-35</t>
  </si>
  <si>
    <t>36-40</t>
  </si>
  <si>
    <t>41-45</t>
  </si>
  <si>
    <t>46-50</t>
  </si>
  <si>
    <t>51-55</t>
  </si>
  <si>
    <t>56-60</t>
  </si>
  <si>
    <t>61-70</t>
  </si>
  <si>
    <t>7 Day Ave</t>
  </si>
  <si>
    <t>Speed (MPH)</t>
  </si>
  <si>
    <t>Day / Time</t>
  </si>
  <si>
    <t>Caravan - 1</t>
  </si>
  <si>
    <t>- 2,3,5,6,7,12</t>
  </si>
  <si>
    <t>- 4,8,9,10,11,13</t>
  </si>
  <si>
    <t>- 1-13</t>
  </si>
  <si>
    <t>-</t>
  </si>
  <si>
    <t>7-19</t>
  </si>
  <si>
    <t>6-22</t>
  </si>
  <si>
    <t>6-24</t>
  </si>
  <si>
    <t>0-24</t>
  </si>
  <si>
    <t>10-12</t>
  </si>
  <si>
    <t>14-16</t>
  </si>
  <si>
    <t>Channel 2 -</t>
  </si>
  <si>
    <t>Eastbound</t>
  </si>
  <si>
    <t>85th Percentile</t>
  </si>
  <si>
    <t>Average</t>
  </si>
  <si>
    <t>Southbound</t>
  </si>
  <si>
    <t>Northbound</t>
  </si>
  <si>
    <t>Northwestbound</t>
  </si>
  <si>
    <t>Southeastbound</t>
  </si>
  <si>
    <t>61-65</t>
  </si>
  <si>
    <t>Southwestbound</t>
  </si>
  <si>
    <t>Northeastbound</t>
  </si>
  <si>
    <t>71+</t>
  </si>
  <si>
    <t>66+</t>
  </si>
  <si>
    <t>Weekday</t>
  </si>
  <si>
    <t>1508 19 Grimsby ATC 1, A180 Pyewipe</t>
  </si>
  <si>
    <t>1508 19 Grimsby ATC 2, A180 Westgate</t>
  </si>
  <si>
    <t>1508 19 Grimsby ATC 3, A180 Lockhill</t>
  </si>
  <si>
    <t>1508 19 Grimsby ATC 4, A180 Cleethorpes / Grimsby Roads</t>
  </si>
  <si>
    <t>1508 19 Grimsby ATC 5, A1136 Great Coates</t>
  </si>
  <si>
    <t>1508 19 Grimsby ATC 6, A1136 Frederick Ward Way &amp; Ellis Way</t>
  </si>
  <si>
    <t>1508 19 Grimsby ATC 7, A16 (B1203) Bargate</t>
  </si>
  <si>
    <t>1508 19 Grimsby ATC 8, A16 Victoria Street</t>
  </si>
  <si>
    <t>1508 19 Grimsby ATC 9, A16 Peaks Parkway North</t>
  </si>
  <si>
    <t>1508 19 Grimsby ATC 10, A16 Peaks Parkway South</t>
  </si>
  <si>
    <t>1508 19 Grimsby ATC 11, A46 Irby</t>
  </si>
  <si>
    <t>1508 19 Grimsby ATC 12, A46 Laceby Road</t>
  </si>
  <si>
    <t>1508 19 Grimsby ATC 13, A46 Bargate</t>
  </si>
  <si>
    <t>1508 19 Grimsby ATC 14, A46 Weelsby Road West</t>
  </si>
  <si>
    <t>1508 19 Grimsby ATC 15, A46 Weelsby Road East</t>
  </si>
  <si>
    <t>1508 19 Grimsby ATC 16, A46 Clee Road</t>
  </si>
  <si>
    <t>1508 19 Grimsby ATC 17, A18 Aylesby</t>
  </si>
  <si>
    <t>1508 19 Grimsby ATC 18, A18 Barton Street</t>
  </si>
  <si>
    <t>1508 19 Grimsby ATC 19, A1098 Taylor's Avenue</t>
  </si>
  <si>
    <t>1508 19 Grimsby ATC 20, A1098 New Waltham Bypass East</t>
  </si>
  <si>
    <t>1508 19 Grimsby ATC 21, A1031 Humberston Road</t>
  </si>
  <si>
    <t>1508 19 Grimsby ATC 22, A1173 Stallingborough Estate</t>
  </si>
  <si>
    <t>1508 19 Grimsby ATC 23, A1173 Queens Road</t>
  </si>
  <si>
    <t>1508 19 Grimsby ATC 24, A1173 Stallingborough Rbt</t>
  </si>
  <si>
    <t>1508 19 Grimsby ATC 25, A16 South of Rbt on Peak Parkway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</si>
</sst>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0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6"/>
      <name val="Arial"/>
      <family val="2"/>
    </font>
    <font>
      <sz val="10"/>
      <color indexed="61"/>
      <name val="Arial"/>
      <family val="2"/>
    </font>
    <font>
      <sz val="10"/>
      <color indexed="14"/>
      <name val="Arial"/>
      <family val="2"/>
    </font>
    <font>
      <sz val="10"/>
      <color indexed="18"/>
      <name val="Arial"/>
      <family val="2"/>
    </font>
    <font>
      <sz val="10"/>
      <color indexed="12"/>
      <name val="Arial"/>
      <family val="2"/>
    </font>
    <font>
      <sz val="10"/>
      <color rgb="FF008080"/>
      <name val="Arial"/>
      <family val="2"/>
    </font>
    <font>
      <b/>
      <sz val="12"/>
      <color rgb="FF008080"/>
      <name val="Arial"/>
      <family val="2"/>
    </font>
    <font>
      <b/>
      <sz val="18"/>
      <color rgb="FF008080"/>
      <name val="Arial"/>
      <family val="2"/>
    </font>
    <font>
      <b/>
      <sz val="10"/>
      <color rgb="FF00808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lightUp">
        <bgColor indexed="44"/>
      </patternFill>
    </fill>
    <fill>
      <patternFill patternType="lightUp">
        <bgColor indexed="47"/>
      </patternFill>
    </fill>
    <fill>
      <patternFill patternType="lightUp">
        <bgColor indexed="43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43">
    <xf numFmtId="0" fontId="0" fillId="0" borderId="0" xfId="0"/>
    <xf numFmtId="0" fontId="0" fillId="0" borderId="0" xfId="0" applyProtection="1"/>
    <xf numFmtId="0" fontId="1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Protection="1">
      <protection locked="0"/>
    </xf>
    <xf numFmtId="0" fontId="2" fillId="0" borderId="0" xfId="0" applyFont="1"/>
    <xf numFmtId="0" fontId="0" fillId="0" borderId="0" xfId="0" applyAlignment="1">
      <alignment horizontal="center"/>
    </xf>
    <xf numFmtId="1" fontId="2" fillId="0" borderId="0" xfId="0" applyNumberFormat="1" applyFont="1" applyAlignment="1">
      <alignment horizontal="left"/>
    </xf>
    <xf numFmtId="1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3" fillId="0" borderId="0" xfId="0" applyNumberFormat="1" applyFont="1" applyAlignment="1">
      <alignment horizontal="right"/>
    </xf>
    <xf numFmtId="0" fontId="2" fillId="0" borderId="0" xfId="0" applyNumberFormat="1" applyFont="1" applyAlignment="1">
      <alignment horizontal="right"/>
    </xf>
    <xf numFmtId="0" fontId="2" fillId="0" borderId="0" xfId="0" applyFont="1" applyAlignment="1" applyProtection="1">
      <alignment horizontal="right"/>
    </xf>
    <xf numFmtId="1" fontId="2" fillId="0" borderId="0" xfId="0" applyNumberFormat="1" applyFont="1" applyAlignment="1" applyProtection="1">
      <alignment horizontal="left"/>
    </xf>
    <xf numFmtId="1" fontId="0" fillId="0" borderId="0" xfId="0" applyNumberFormat="1" applyAlignment="1" applyProtection="1">
      <alignment horizontal="center"/>
    </xf>
    <xf numFmtId="0" fontId="0" fillId="0" borderId="0" xfId="0" applyNumberFormat="1" applyAlignment="1" applyProtection="1">
      <alignment horizontal="center"/>
    </xf>
    <xf numFmtId="0" fontId="3" fillId="0" borderId="0" xfId="0" applyNumberFormat="1" applyFont="1" applyAlignment="1" applyProtection="1">
      <alignment horizontal="right"/>
    </xf>
    <xf numFmtId="0" fontId="2" fillId="0" borderId="0" xfId="0" applyNumberFormat="1" applyFont="1" applyAlignment="1" applyProtection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 applyProtection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5" xfId="0" applyNumberFormat="1" applyFill="1" applyBorder="1" applyAlignment="1">
      <alignment horizontal="center"/>
    </xf>
    <xf numFmtId="0" fontId="0" fillId="0" borderId="0" xfId="0" applyAlignment="1" applyProtection="1">
      <alignment horizontal="center"/>
    </xf>
    <xf numFmtId="14" fontId="0" fillId="0" borderId="5" xfId="0" applyNumberFormat="1" applyBorder="1" applyAlignment="1" applyProtection="1">
      <alignment horizontal="center"/>
    </xf>
    <xf numFmtId="14" fontId="0" fillId="0" borderId="5" xfId="0" applyNumberFormat="1" applyBorder="1" applyAlignment="1">
      <alignment horizontal="center"/>
    </xf>
    <xf numFmtId="0" fontId="2" fillId="0" borderId="5" xfId="0" applyFont="1" applyBorder="1" applyAlignment="1">
      <alignment horizontal="right"/>
    </xf>
    <xf numFmtId="0" fontId="2" fillId="2" borderId="6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1" fontId="0" fillId="0" borderId="7" xfId="0" applyNumberFormat="1" applyFill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0" fillId="0" borderId="1" xfId="0" applyBorder="1" applyAlignment="1" applyProtection="1">
      <alignment horizontal="center"/>
    </xf>
    <xf numFmtId="1" fontId="0" fillId="0" borderId="7" xfId="0" applyNumberFormat="1" applyBorder="1" applyAlignment="1" applyProtection="1">
      <alignment horizontal="center"/>
    </xf>
    <xf numFmtId="1" fontId="0" fillId="0" borderId="7" xfId="0" applyNumberFormat="1" applyBorder="1" applyAlignment="1">
      <alignment horizontal="center"/>
    </xf>
    <xf numFmtId="0" fontId="2" fillId="0" borderId="7" xfId="0" applyFont="1" applyBorder="1" applyAlignment="1">
      <alignment horizontal="left"/>
    </xf>
    <xf numFmtId="0" fontId="2" fillId="2" borderId="8" xfId="0" applyFont="1" applyFill="1" applyBorder="1" applyAlignment="1">
      <alignment horizontal="center"/>
    </xf>
    <xf numFmtId="49" fontId="2" fillId="3" borderId="7" xfId="0" applyNumberFormat="1" applyFont="1" applyFill="1" applyBorder="1" applyAlignment="1">
      <alignment horizontal="center"/>
    </xf>
    <xf numFmtId="49" fontId="2" fillId="4" borderId="7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1" fontId="0" fillId="0" borderId="8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64" fontId="0" fillId="0" borderId="8" xfId="0" applyNumberFormat="1" applyBorder="1" applyAlignment="1" applyProtection="1">
      <alignment horizontal="center"/>
    </xf>
    <xf numFmtId="0" fontId="0" fillId="2" borderId="1" xfId="0" applyFill="1" applyBorder="1" applyAlignment="1">
      <alignment horizontal="center"/>
    </xf>
    <xf numFmtId="1" fontId="0" fillId="2" borderId="8" xfId="0" applyNumberFormat="1" applyFill="1" applyBorder="1" applyAlignment="1">
      <alignment horizontal="center"/>
    </xf>
    <xf numFmtId="14" fontId="0" fillId="0" borderId="7" xfId="0" applyNumberFormat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 applyAlignment="1" applyProtection="1">
      <alignment horizontal="center"/>
    </xf>
    <xf numFmtId="0" fontId="0" fillId="3" borderId="7" xfId="0" applyFill="1" applyBorder="1" applyAlignment="1">
      <alignment horizontal="center"/>
    </xf>
    <xf numFmtId="1" fontId="0" fillId="3" borderId="8" xfId="0" applyNumberForma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0" fontId="6" fillId="2" borderId="1" xfId="0" applyNumberFormat="1" applyFont="1" applyFill="1" applyBorder="1" applyAlignment="1">
      <alignment horizontal="center"/>
    </xf>
    <xf numFmtId="0" fontId="6" fillId="3" borderId="1" xfId="0" applyNumberFormat="1" applyFont="1" applyFill="1" applyBorder="1" applyAlignment="1">
      <alignment horizontal="center"/>
    </xf>
    <xf numFmtId="0" fontId="6" fillId="4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" fontId="0" fillId="4" borderId="8" xfId="0" applyNumberForma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0" fontId="7" fillId="3" borderId="1" xfId="0" applyNumberFormat="1" applyFont="1" applyFill="1" applyBorder="1" applyAlignment="1">
      <alignment horizontal="center"/>
    </xf>
    <xf numFmtId="0" fontId="7" fillId="4" borderId="1" xfId="0" applyNumberFormat="1" applyFont="1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1" fontId="0" fillId="10" borderId="8" xfId="0" applyNumberForma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0" fontId="8" fillId="3" borderId="1" xfId="0" applyNumberFormat="1" applyFont="1" applyFill="1" applyBorder="1" applyAlignment="1">
      <alignment horizontal="center"/>
    </xf>
    <xf numFmtId="0" fontId="8" fillId="4" borderId="1" xfId="0" applyNumberFormat="1" applyFont="1" applyFill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  <xf numFmtId="1" fontId="9" fillId="2" borderId="1" xfId="0" applyNumberFormat="1" applyFont="1" applyFill="1" applyBorder="1" applyAlignment="1">
      <alignment horizontal="center"/>
    </xf>
    <xf numFmtId="1" fontId="9" fillId="3" borderId="1" xfId="0" applyNumberFormat="1" applyFont="1" applyFill="1" applyBorder="1" applyAlignment="1">
      <alignment horizontal="center"/>
    </xf>
    <xf numFmtId="1" fontId="9" fillId="4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0" fillId="6" borderId="1" xfId="0" applyNumberFormat="1" applyFill="1" applyBorder="1" applyAlignment="1">
      <alignment horizontal="center"/>
    </xf>
    <xf numFmtId="0" fontId="0" fillId="7" borderId="1" xfId="0" applyNumberFormat="1" applyFill="1" applyBorder="1" applyAlignment="1">
      <alignment horizontal="center"/>
    </xf>
    <xf numFmtId="0" fontId="0" fillId="8" borderId="1" xfId="0" applyNumberForma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1" fontId="6" fillId="3" borderId="1" xfId="0" applyNumberFormat="1" applyFont="1" applyFill="1" applyBorder="1" applyAlignment="1">
      <alignment horizontal="center"/>
    </xf>
    <xf numFmtId="1" fontId="6" fillId="4" borderId="1" xfId="0" applyNumberFormat="1" applyFont="1" applyFill="1" applyBorder="1" applyAlignment="1">
      <alignment horizontal="center"/>
    </xf>
    <xf numFmtId="164" fontId="0" fillId="0" borderId="0" xfId="0" applyNumberFormat="1" applyAlignment="1" applyProtection="1">
      <alignment horizontal="center"/>
    </xf>
    <xf numFmtId="49" fontId="6" fillId="5" borderId="1" xfId="0" applyNumberFormat="1" applyFont="1" applyFill="1" applyBorder="1" applyAlignment="1">
      <alignment horizontal="center"/>
    </xf>
    <xf numFmtId="1" fontId="6" fillId="5" borderId="1" xfId="0" applyNumberFormat="1" applyFont="1" applyFill="1" applyBorder="1" applyAlignment="1">
      <alignment horizontal="center"/>
    </xf>
    <xf numFmtId="1" fontId="5" fillId="5" borderId="1" xfId="0" applyNumberFormat="1" applyFont="1" applyFill="1" applyBorder="1" applyAlignment="1">
      <alignment horizontal="center"/>
    </xf>
    <xf numFmtId="1" fontId="10" fillId="5" borderId="1" xfId="0" applyNumberFormat="1" applyFont="1" applyFill="1" applyBorder="1" applyAlignment="1">
      <alignment horizontal="center"/>
    </xf>
    <xf numFmtId="49" fontId="7" fillId="5" borderId="1" xfId="0" applyNumberFormat="1" applyFont="1" applyFill="1" applyBorder="1" applyAlignment="1" applyProtection="1">
      <alignment horizontal="center"/>
    </xf>
    <xf numFmtId="164" fontId="7" fillId="5" borderId="1" xfId="0" applyNumberFormat="1" applyFont="1" applyFill="1" applyBorder="1" applyAlignment="1" applyProtection="1">
      <alignment horizontal="center"/>
    </xf>
    <xf numFmtId="49" fontId="7" fillId="5" borderId="1" xfId="0" applyNumberFormat="1" applyFont="1" applyFill="1" applyBorder="1" applyAlignment="1">
      <alignment horizontal="center"/>
    </xf>
    <xf numFmtId="1" fontId="7" fillId="5" borderId="1" xfId="0" applyNumberFormat="1" applyFont="1" applyFill="1" applyBorder="1" applyAlignment="1">
      <alignment horizontal="center"/>
    </xf>
    <xf numFmtId="49" fontId="8" fillId="5" borderId="1" xfId="0" applyNumberFormat="1" applyFont="1" applyFill="1" applyBorder="1" applyAlignment="1" applyProtection="1">
      <alignment horizontal="center"/>
    </xf>
    <xf numFmtId="164" fontId="8" fillId="5" borderId="1" xfId="0" applyNumberFormat="1" applyFont="1" applyFill="1" applyBorder="1" applyAlignment="1" applyProtection="1">
      <alignment horizontal="center"/>
    </xf>
    <xf numFmtId="49" fontId="8" fillId="5" borderId="1" xfId="0" applyNumberFormat="1" applyFont="1" applyFill="1" applyBorder="1" applyAlignment="1">
      <alignment horizontal="center"/>
    </xf>
    <xf numFmtId="1" fontId="8" fillId="5" borderId="1" xfId="0" applyNumberFormat="1" applyFont="1" applyFill="1" applyBorder="1" applyAlignment="1">
      <alignment horizontal="center"/>
    </xf>
    <xf numFmtId="49" fontId="9" fillId="5" borderId="1" xfId="0" applyNumberFormat="1" applyFont="1" applyFill="1" applyBorder="1" applyAlignment="1" applyProtection="1">
      <alignment horizontal="center"/>
    </xf>
    <xf numFmtId="164" fontId="9" fillId="5" borderId="1" xfId="0" applyNumberFormat="1" applyFont="1" applyFill="1" applyBorder="1" applyAlignment="1" applyProtection="1">
      <alignment horizontal="center"/>
    </xf>
    <xf numFmtId="49" fontId="9" fillId="5" borderId="1" xfId="0" applyNumberFormat="1" applyFont="1" applyFill="1" applyBorder="1" applyAlignment="1">
      <alignment horizontal="center"/>
    </xf>
    <xf numFmtId="1" fontId="9" fillId="5" borderId="1" xfId="0" applyNumberFormat="1" applyFont="1" applyFill="1" applyBorder="1" applyAlignment="1">
      <alignment horizontal="center"/>
    </xf>
    <xf numFmtId="49" fontId="9" fillId="0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right"/>
    </xf>
    <xf numFmtId="0" fontId="5" fillId="4" borderId="1" xfId="0" applyFont="1" applyFill="1" applyBorder="1" applyAlignment="1">
      <alignment horizontal="center"/>
    </xf>
    <xf numFmtId="164" fontId="5" fillId="4" borderId="1" xfId="0" applyNumberFormat="1" applyFont="1" applyFill="1" applyBorder="1" applyAlignment="1" applyProtection="1">
      <alignment horizontal="center"/>
    </xf>
    <xf numFmtId="164" fontId="0" fillId="0" borderId="8" xfId="0" applyNumberFormat="1" applyBorder="1" applyAlignment="1" applyProtection="1">
      <alignment horizontal="center"/>
      <protection locked="0"/>
    </xf>
    <xf numFmtId="0" fontId="0" fillId="0" borderId="0" xfId="0" applyFill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7" fillId="3" borderId="1" xfId="0" applyNumberFormat="1" applyFont="1" applyFill="1" applyBorder="1" applyAlignment="1">
      <alignment horizontal="center"/>
    </xf>
    <xf numFmtId="1" fontId="7" fillId="4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1" fontId="8" fillId="3" borderId="1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11" fillId="0" borderId="0" xfId="0" applyFont="1"/>
    <xf numFmtId="0" fontId="11" fillId="0" borderId="0" xfId="0" applyFont="1" applyProtection="1"/>
    <xf numFmtId="0" fontId="12" fillId="0" borderId="0" xfId="0" applyFont="1"/>
    <xf numFmtId="0" fontId="12" fillId="0" borderId="0" xfId="0" applyFont="1" applyProtection="1"/>
    <xf numFmtId="0" fontId="13" fillId="0" borderId="0" xfId="0" applyFont="1" applyProtection="1">
      <protection locked="0"/>
    </xf>
    <xf numFmtId="0" fontId="13" fillId="0" borderId="0" xfId="0" applyFont="1"/>
    <xf numFmtId="0" fontId="13" fillId="0" borderId="0" xfId="0" applyFont="1" applyProtection="1"/>
    <xf numFmtId="0" fontId="14" fillId="0" borderId="0" xfId="0" applyNumberFormat="1" applyFont="1" applyAlignment="1">
      <alignment horizontal="right"/>
    </xf>
    <xf numFmtId="0" fontId="14" fillId="0" borderId="0" xfId="0" applyNumberFormat="1" applyFont="1" applyAlignment="1" applyProtection="1">
      <alignment horizontal="right"/>
    </xf>
    <xf numFmtId="14" fontId="0" fillId="0" borderId="9" xfId="0" applyNumberFormat="1" applyFill="1" applyBorder="1" applyAlignment="1">
      <alignment horizontal="center"/>
    </xf>
    <xf numFmtId="1" fontId="0" fillId="0" borderId="10" xfId="0" applyNumberFormat="1" applyFill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" fontId="0" fillId="0" borderId="0" xfId="0" applyNumberFormat="1"/>
    <xf numFmtId="0" fontId="0" fillId="11" borderId="0" xfId="0" applyFill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">
    <cellStyle name="Normal" xfId="0" builtinId="0"/>
  </cellStyles>
  <dxfs count="25"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1'!$AG$35:$AM$35</c:f>
              <c:numCache>
                <c:formatCode>0</c:formatCode>
                <c:ptCount val="7"/>
                <c:pt idx="0">
                  <c:v>15929</c:v>
                </c:pt>
                <c:pt idx="1">
                  <c:v>15948</c:v>
                </c:pt>
                <c:pt idx="2">
                  <c:v>16058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1'!$AG$36:$AM$36</c:f>
              <c:numCache>
                <c:formatCode>0</c:formatCode>
                <c:ptCount val="7"/>
                <c:pt idx="0">
                  <c:v>18391</c:v>
                </c:pt>
                <c:pt idx="1">
                  <c:v>18358</c:v>
                </c:pt>
                <c:pt idx="2">
                  <c:v>18509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1'!$AG$37:$AM$37</c:f>
              <c:numCache>
                <c:formatCode>0</c:formatCode>
                <c:ptCount val="7"/>
                <c:pt idx="0">
                  <c:v>18758</c:v>
                </c:pt>
                <c:pt idx="1">
                  <c:v>18773</c:v>
                </c:pt>
                <c:pt idx="2">
                  <c:v>18907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1'!$AG$38:$AM$38</c:f>
              <c:numCache>
                <c:formatCode>0</c:formatCode>
                <c:ptCount val="7"/>
                <c:pt idx="0">
                  <c:v>19872</c:v>
                </c:pt>
                <c:pt idx="1">
                  <c:v>19921</c:v>
                </c:pt>
                <c:pt idx="2">
                  <c:v>20024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847616"/>
        <c:axId val="100849536"/>
        <c:axId val="85957248"/>
      </c:bar3DChart>
      <c:dateAx>
        <c:axId val="10084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84953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0849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847616"/>
        <c:crosses val="autoZero"/>
        <c:crossBetween val="between"/>
      </c:valAx>
      <c:serAx>
        <c:axId val="8595724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849536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2'!$AG$105:$AM$105</c:f>
              <c:numCache>
                <c:formatCode>0</c:formatCode>
                <c:ptCount val="7"/>
                <c:pt idx="0">
                  <c:v>14735</c:v>
                </c:pt>
                <c:pt idx="1">
                  <c:v>16296</c:v>
                </c:pt>
                <c:pt idx="2">
                  <c:v>14597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2'!$AG$106:$AM$106</c:f>
              <c:numCache>
                <c:formatCode>0</c:formatCode>
                <c:ptCount val="7"/>
                <c:pt idx="0">
                  <c:v>16593</c:v>
                </c:pt>
                <c:pt idx="1">
                  <c:v>18693</c:v>
                </c:pt>
                <c:pt idx="2">
                  <c:v>16355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2'!$AG$107:$AM$107</c:f>
              <c:numCache>
                <c:formatCode>0</c:formatCode>
                <c:ptCount val="7"/>
                <c:pt idx="0">
                  <c:v>17054</c:v>
                </c:pt>
                <c:pt idx="1">
                  <c:v>19158</c:v>
                </c:pt>
                <c:pt idx="2">
                  <c:v>16789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2'!$AG$108:$AM$108</c:f>
              <c:numCache>
                <c:formatCode>0</c:formatCode>
                <c:ptCount val="7"/>
                <c:pt idx="0">
                  <c:v>17833</c:v>
                </c:pt>
                <c:pt idx="1">
                  <c:v>19953</c:v>
                </c:pt>
                <c:pt idx="2">
                  <c:v>17493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3653760"/>
        <c:axId val="103655680"/>
        <c:axId val="103657920"/>
      </c:bar3DChart>
      <c:dateAx>
        <c:axId val="10365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5568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3655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53760"/>
        <c:crosses val="autoZero"/>
        <c:crossBetween val="between"/>
      </c:valAx>
      <c:serAx>
        <c:axId val="10365792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55680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17'!$AG$78:$AM$78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17'!$AG$105:$AM$105</c:f>
              <c:numCache>
                <c:formatCode>0</c:formatCode>
                <c:ptCount val="7"/>
                <c:pt idx="0">
                  <c:v>4353</c:v>
                </c:pt>
                <c:pt idx="1">
                  <c:v>4382</c:v>
                </c:pt>
                <c:pt idx="2">
                  <c:v>4725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17'!$AG$78:$AM$78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17'!$AG$106:$AM$106</c:f>
              <c:numCache>
                <c:formatCode>0</c:formatCode>
                <c:ptCount val="7"/>
                <c:pt idx="0">
                  <c:v>4775</c:v>
                </c:pt>
                <c:pt idx="1">
                  <c:v>4796</c:v>
                </c:pt>
                <c:pt idx="2">
                  <c:v>5170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17'!$AG$78:$AM$78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17'!$AG$107:$AM$107</c:f>
              <c:numCache>
                <c:formatCode>0</c:formatCode>
                <c:ptCount val="7"/>
                <c:pt idx="0">
                  <c:v>4886</c:v>
                </c:pt>
                <c:pt idx="1">
                  <c:v>4871</c:v>
                </c:pt>
                <c:pt idx="2">
                  <c:v>5271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17'!$AG$78:$AM$78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17'!$AG$108:$AM$108</c:f>
              <c:numCache>
                <c:formatCode>0</c:formatCode>
                <c:ptCount val="7"/>
                <c:pt idx="0">
                  <c:v>4947</c:v>
                </c:pt>
                <c:pt idx="1">
                  <c:v>4954</c:v>
                </c:pt>
                <c:pt idx="2">
                  <c:v>5346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6239104"/>
        <c:axId val="126241024"/>
        <c:axId val="126980544"/>
      </c:bar3DChart>
      <c:dateAx>
        <c:axId val="1262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24102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6241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239104"/>
        <c:crosses val="autoZero"/>
        <c:crossBetween val="between"/>
      </c:valAx>
      <c:serAx>
        <c:axId val="12698054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241024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17'!$BJ$120:$BL$120</c:f>
              <c:numCache>
                <c:formatCode>0</c:formatCode>
                <c:ptCount val="3"/>
                <c:pt idx="0">
                  <c:v>1895.8571428571429</c:v>
                </c:pt>
                <c:pt idx="1">
                  <c:v>260.71428571428572</c:v>
                </c:pt>
                <c:pt idx="2">
                  <c:v>21.571428571428573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17'!$AZ$80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17'!$BA$78:$BG$78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17'!$BA$80:$BG$80</c:f>
              <c:numCache>
                <c:formatCode>0</c:formatCode>
                <c:ptCount val="7"/>
                <c:pt idx="0">
                  <c:v>32</c:v>
                </c:pt>
                <c:pt idx="1">
                  <c:v>14</c:v>
                </c:pt>
                <c:pt idx="2">
                  <c:v>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17'!$AZ$81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17'!$BA$78:$BG$78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17'!$BA$81:$BG$81</c:f>
              <c:numCache>
                <c:formatCode>0</c:formatCode>
                <c:ptCount val="7"/>
                <c:pt idx="0">
                  <c:v>257</c:v>
                </c:pt>
                <c:pt idx="1">
                  <c:v>80</c:v>
                </c:pt>
                <c:pt idx="2">
                  <c:v>123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17'!$AZ$82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17'!$BA$78:$BG$78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17'!$BA$82:$BG$82</c:f>
              <c:numCache>
                <c:formatCode>0</c:formatCode>
                <c:ptCount val="7"/>
                <c:pt idx="0">
                  <c:v>2993</c:v>
                </c:pt>
                <c:pt idx="1">
                  <c:v>2710</c:v>
                </c:pt>
                <c:pt idx="2">
                  <c:v>2959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17'!$AZ$83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17'!$BA$78:$BG$78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17'!$BA$83:$BG$83</c:f>
              <c:numCache>
                <c:formatCode>0</c:formatCode>
                <c:ptCount val="7"/>
                <c:pt idx="0">
                  <c:v>1665</c:v>
                </c:pt>
                <c:pt idx="1">
                  <c:v>2150</c:v>
                </c:pt>
                <c:pt idx="2">
                  <c:v>2248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7129472"/>
        <c:axId val="127016960"/>
        <c:axId val="0"/>
      </c:bar3DChart>
      <c:dateAx>
        <c:axId val="12712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01696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7016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294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18'!$AG$8:$AM$8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18'!$AG$35:$AM$35</c:f>
              <c:numCache>
                <c:formatCode>0</c:formatCode>
                <c:ptCount val="7"/>
                <c:pt idx="0">
                  <c:v>954</c:v>
                </c:pt>
                <c:pt idx="1">
                  <c:v>996</c:v>
                </c:pt>
                <c:pt idx="2">
                  <c:v>1783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18'!$AG$8:$AM$8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18'!$AG$36:$AM$36</c:f>
              <c:numCache>
                <c:formatCode>0</c:formatCode>
                <c:ptCount val="7"/>
                <c:pt idx="0">
                  <c:v>1057</c:v>
                </c:pt>
                <c:pt idx="1">
                  <c:v>1145</c:v>
                </c:pt>
                <c:pt idx="2">
                  <c:v>2040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18'!$AG$8:$AM$8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18'!$AG$37:$AM$37</c:f>
              <c:numCache>
                <c:formatCode>0</c:formatCode>
                <c:ptCount val="7"/>
                <c:pt idx="0">
                  <c:v>1082</c:v>
                </c:pt>
                <c:pt idx="1">
                  <c:v>1163</c:v>
                </c:pt>
                <c:pt idx="2">
                  <c:v>2111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18'!$AG$8:$AM$8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18'!$AG$38:$AM$38</c:f>
              <c:numCache>
                <c:formatCode>0</c:formatCode>
                <c:ptCount val="7"/>
                <c:pt idx="0">
                  <c:v>1099</c:v>
                </c:pt>
                <c:pt idx="1">
                  <c:v>1180</c:v>
                </c:pt>
                <c:pt idx="2">
                  <c:v>2130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5309312"/>
        <c:axId val="125311232"/>
        <c:axId val="127093376"/>
      </c:bar3DChart>
      <c:dateAx>
        <c:axId val="12530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11232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531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09312"/>
        <c:crosses val="autoZero"/>
        <c:crossBetween val="between"/>
      </c:valAx>
      <c:serAx>
        <c:axId val="12709337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11232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18'!$BJ$50:$BL$50</c:f>
              <c:numCache>
                <c:formatCode>0</c:formatCode>
                <c:ptCount val="3"/>
                <c:pt idx="0">
                  <c:v>539</c:v>
                </c:pt>
                <c:pt idx="1">
                  <c:v>79.571428571428569</c:v>
                </c:pt>
                <c:pt idx="2">
                  <c:v>11.285714285714286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18'!$AZ$10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18'!$BA$8:$BG$8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18'!$BA$10:$BG$10</c:f>
              <c:numCache>
                <c:formatCode>0</c:formatCode>
                <c:ptCount val="7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18'!$AZ$11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18'!$BA$8:$BG$8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18'!$BA$11:$BG$11</c:f>
              <c:numCache>
                <c:formatCode>0</c:formatCode>
                <c:ptCount val="7"/>
                <c:pt idx="0">
                  <c:v>68</c:v>
                </c:pt>
                <c:pt idx="1">
                  <c:v>76</c:v>
                </c:pt>
                <c:pt idx="2">
                  <c:v>234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18'!$AZ$12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18'!$BA$8:$BG$8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18'!$BA$12:$BG$12</c:f>
              <c:numCache>
                <c:formatCode>0</c:formatCode>
                <c:ptCount val="7"/>
                <c:pt idx="0">
                  <c:v>853</c:v>
                </c:pt>
                <c:pt idx="1">
                  <c:v>888</c:v>
                </c:pt>
                <c:pt idx="2">
                  <c:v>1682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18'!$AZ$13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18'!$BA$8:$BG$8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18'!$BA$13:$BG$13</c:f>
              <c:numCache>
                <c:formatCode>0</c:formatCode>
                <c:ptCount val="7"/>
                <c:pt idx="0">
                  <c:v>174</c:v>
                </c:pt>
                <c:pt idx="1">
                  <c:v>213</c:v>
                </c:pt>
                <c:pt idx="2">
                  <c:v>209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6719872"/>
        <c:axId val="126726144"/>
        <c:axId val="0"/>
      </c:bar3DChart>
      <c:dateAx>
        <c:axId val="12671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2614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6726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198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18'!$AG$78:$AM$78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18'!$AG$105:$AM$105</c:f>
              <c:numCache>
                <c:formatCode>0</c:formatCode>
                <c:ptCount val="7"/>
                <c:pt idx="0">
                  <c:v>1400</c:v>
                </c:pt>
                <c:pt idx="1">
                  <c:v>1382</c:v>
                </c:pt>
                <c:pt idx="2">
                  <c:v>1868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18'!$AG$78:$AM$78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18'!$AG$106:$AM$106</c:f>
              <c:numCache>
                <c:formatCode>0</c:formatCode>
                <c:ptCount val="7"/>
                <c:pt idx="0">
                  <c:v>1567</c:v>
                </c:pt>
                <c:pt idx="1">
                  <c:v>1582</c:v>
                </c:pt>
                <c:pt idx="2">
                  <c:v>2167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18'!$AG$78:$AM$78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18'!$AG$107:$AM$107</c:f>
              <c:numCache>
                <c:formatCode>0</c:formatCode>
                <c:ptCount val="7"/>
                <c:pt idx="0">
                  <c:v>1586</c:v>
                </c:pt>
                <c:pt idx="1">
                  <c:v>1599</c:v>
                </c:pt>
                <c:pt idx="2">
                  <c:v>2195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18'!$AG$78:$AM$78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18'!$AG$108:$AM$108</c:f>
              <c:numCache>
                <c:formatCode>0</c:formatCode>
                <c:ptCount val="7"/>
                <c:pt idx="0">
                  <c:v>1636</c:v>
                </c:pt>
                <c:pt idx="1">
                  <c:v>1650</c:v>
                </c:pt>
                <c:pt idx="2">
                  <c:v>2242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6823040"/>
        <c:axId val="126829312"/>
        <c:axId val="126824896"/>
      </c:bar3DChart>
      <c:dateAx>
        <c:axId val="12682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29312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6829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23040"/>
        <c:crosses val="autoZero"/>
        <c:crossBetween val="between"/>
      </c:valAx>
      <c:serAx>
        <c:axId val="12682489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29312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18'!$BJ$120:$BL$120</c:f>
              <c:numCache>
                <c:formatCode>0</c:formatCode>
                <c:ptCount val="3"/>
                <c:pt idx="0">
                  <c:v>648</c:v>
                </c:pt>
                <c:pt idx="1">
                  <c:v>126</c:v>
                </c:pt>
                <c:pt idx="2">
                  <c:v>15.714285714285714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18'!$AZ$80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18'!$BA$78:$BG$78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18'!$BA$80:$BG$80</c:f>
              <c:numCache>
                <c:formatCode>0</c:formatCode>
                <c:ptCount val="7"/>
                <c:pt idx="0">
                  <c:v>9</c:v>
                </c:pt>
                <c:pt idx="1">
                  <c:v>5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18'!$AZ$81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18'!$BA$78:$BG$78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18'!$BA$81:$BG$81</c:f>
              <c:numCache>
                <c:formatCode>0</c:formatCode>
                <c:ptCount val="7"/>
                <c:pt idx="0">
                  <c:v>93</c:v>
                </c:pt>
                <c:pt idx="1">
                  <c:v>91</c:v>
                </c:pt>
                <c:pt idx="2">
                  <c:v>174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18'!$AZ$82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18'!$BA$78:$BG$78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18'!$BA$82:$BG$82</c:f>
              <c:numCache>
                <c:formatCode>0</c:formatCode>
                <c:ptCount val="7"/>
                <c:pt idx="0">
                  <c:v>1303</c:v>
                </c:pt>
                <c:pt idx="1">
                  <c:v>1337</c:v>
                </c:pt>
                <c:pt idx="2">
                  <c:v>1840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18'!$AZ$83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18'!$BA$78:$BG$78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18'!$BA$83:$BG$83</c:f>
              <c:numCache>
                <c:formatCode>0</c:formatCode>
                <c:ptCount val="7"/>
                <c:pt idx="0">
                  <c:v>231</c:v>
                </c:pt>
                <c:pt idx="1">
                  <c:v>217</c:v>
                </c:pt>
                <c:pt idx="2">
                  <c:v>218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7836544"/>
        <c:axId val="127838464"/>
        <c:axId val="0"/>
      </c:bar3DChart>
      <c:dateAx>
        <c:axId val="12783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83846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783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8365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19'!$AG$8:$AM$8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19'!$AG$35:$AM$35</c:f>
              <c:numCache>
                <c:formatCode>0</c:formatCode>
                <c:ptCount val="7"/>
                <c:pt idx="0">
                  <c:v>6409</c:v>
                </c:pt>
                <c:pt idx="1">
                  <c:v>6348</c:v>
                </c:pt>
                <c:pt idx="2">
                  <c:v>6629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19'!$AG$8:$AM$8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19'!$AG$36:$AM$36</c:f>
              <c:numCache>
                <c:formatCode>0</c:formatCode>
                <c:ptCount val="7"/>
                <c:pt idx="0">
                  <c:v>7383</c:v>
                </c:pt>
                <c:pt idx="1">
                  <c:v>7348</c:v>
                </c:pt>
                <c:pt idx="2">
                  <c:v>7671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19'!$AG$8:$AM$8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19'!$AG$37:$AM$37</c:f>
              <c:numCache>
                <c:formatCode>0</c:formatCode>
                <c:ptCount val="7"/>
                <c:pt idx="0">
                  <c:v>7539</c:v>
                </c:pt>
                <c:pt idx="1">
                  <c:v>7497</c:v>
                </c:pt>
                <c:pt idx="2">
                  <c:v>7828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19'!$AG$8:$AM$8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19'!$AG$38:$AM$38</c:f>
              <c:numCache>
                <c:formatCode>0</c:formatCode>
                <c:ptCount val="7"/>
                <c:pt idx="0">
                  <c:v>7599</c:v>
                </c:pt>
                <c:pt idx="1">
                  <c:v>7566</c:v>
                </c:pt>
                <c:pt idx="2">
                  <c:v>7910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7695488"/>
        <c:axId val="127705856"/>
        <c:axId val="117782272"/>
      </c:bar3DChart>
      <c:dateAx>
        <c:axId val="12769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70585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770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695488"/>
        <c:crosses val="autoZero"/>
        <c:crossBetween val="between"/>
      </c:valAx>
      <c:serAx>
        <c:axId val="11778227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705856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2'!$BJ$120:$BL$120</c:f>
              <c:numCache>
                <c:formatCode>0</c:formatCode>
                <c:ptCount val="3"/>
                <c:pt idx="0">
                  <c:v>6764.5714285714284</c:v>
                </c:pt>
                <c:pt idx="1">
                  <c:v>938.57142857142856</c:v>
                </c:pt>
                <c:pt idx="2">
                  <c:v>193.85714285714286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19'!$BJ$50:$BL$50</c:f>
              <c:numCache>
                <c:formatCode>0</c:formatCode>
                <c:ptCount val="3"/>
                <c:pt idx="0">
                  <c:v>3061</c:v>
                </c:pt>
                <c:pt idx="1">
                  <c:v>232.71428571428572</c:v>
                </c:pt>
                <c:pt idx="2">
                  <c:v>2.7142857142857144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19'!$AZ$10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19'!$BA$8:$BG$8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19'!$BA$10:$BG$10</c:f>
              <c:numCache>
                <c:formatCode>0</c:formatCode>
                <c:ptCount val="7"/>
                <c:pt idx="0">
                  <c:v>87</c:v>
                </c:pt>
                <c:pt idx="1">
                  <c:v>73</c:v>
                </c:pt>
                <c:pt idx="2">
                  <c:v>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19'!$AZ$11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19'!$BA$8:$BG$8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19'!$BA$11:$BG$11</c:f>
              <c:numCache>
                <c:formatCode>0</c:formatCode>
                <c:ptCount val="7"/>
                <c:pt idx="0">
                  <c:v>7001</c:v>
                </c:pt>
                <c:pt idx="1">
                  <c:v>6982</c:v>
                </c:pt>
                <c:pt idx="2">
                  <c:v>7248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19'!$AZ$12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19'!$BA$8:$BG$8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19'!$BA$12:$BG$12</c:f>
              <c:numCache>
                <c:formatCode>0</c:formatCode>
                <c:ptCount val="7"/>
                <c:pt idx="0">
                  <c:v>503</c:v>
                </c:pt>
                <c:pt idx="1">
                  <c:v>501</c:v>
                </c:pt>
                <c:pt idx="2">
                  <c:v>570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19'!$AZ$13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19'!$BA$8:$BG$8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19'!$BA$13:$BG$13</c:f>
              <c:numCache>
                <c:formatCode>0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7791488"/>
        <c:axId val="127793408"/>
        <c:axId val="0"/>
      </c:bar3DChart>
      <c:dateAx>
        <c:axId val="12779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79340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7793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7914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19'!$AG$78:$AM$78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19'!$AG$105:$AM$105</c:f>
              <c:numCache>
                <c:formatCode>0</c:formatCode>
                <c:ptCount val="7"/>
                <c:pt idx="0">
                  <c:v>6393</c:v>
                </c:pt>
                <c:pt idx="1">
                  <c:v>6370</c:v>
                </c:pt>
                <c:pt idx="2">
                  <c:v>6591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19'!$AG$78:$AM$78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19'!$AG$106:$AM$106</c:f>
              <c:numCache>
                <c:formatCode>0</c:formatCode>
                <c:ptCount val="7"/>
                <c:pt idx="0">
                  <c:v>7414</c:v>
                </c:pt>
                <c:pt idx="1">
                  <c:v>7335</c:v>
                </c:pt>
                <c:pt idx="2">
                  <c:v>7655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19'!$AG$78:$AM$78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19'!$AG$107:$AM$107</c:f>
              <c:numCache>
                <c:formatCode>0</c:formatCode>
                <c:ptCount val="7"/>
                <c:pt idx="0">
                  <c:v>7598</c:v>
                </c:pt>
                <c:pt idx="1">
                  <c:v>7587</c:v>
                </c:pt>
                <c:pt idx="2">
                  <c:v>7913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19'!$AG$78:$AM$78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19'!$AG$108:$AM$108</c:f>
              <c:numCache>
                <c:formatCode>0</c:formatCode>
                <c:ptCount val="7"/>
                <c:pt idx="0">
                  <c:v>7686</c:v>
                </c:pt>
                <c:pt idx="1">
                  <c:v>7676</c:v>
                </c:pt>
                <c:pt idx="2">
                  <c:v>8010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8164992"/>
        <c:axId val="128166912"/>
        <c:axId val="128160192"/>
      </c:bar3DChart>
      <c:dateAx>
        <c:axId val="12816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66912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8166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64992"/>
        <c:crosses val="autoZero"/>
        <c:crossBetween val="between"/>
      </c:valAx>
      <c:serAx>
        <c:axId val="12816019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66912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19'!$BJ$120:$BL$120</c:f>
              <c:numCache>
                <c:formatCode>0</c:formatCode>
                <c:ptCount val="3"/>
                <c:pt idx="0">
                  <c:v>3117.1428571428573</c:v>
                </c:pt>
                <c:pt idx="1">
                  <c:v>217.42857142857142</c:v>
                </c:pt>
                <c:pt idx="2">
                  <c:v>4.2857142857142856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19'!$AZ$80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19'!$BA$78:$BG$78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19'!$BA$80:$BG$80</c:f>
              <c:numCache>
                <c:formatCode>0</c:formatCode>
                <c:ptCount val="7"/>
                <c:pt idx="0">
                  <c:v>91</c:v>
                </c:pt>
                <c:pt idx="1">
                  <c:v>85</c:v>
                </c:pt>
                <c:pt idx="2">
                  <c:v>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19'!$AZ$81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19'!$BA$78:$BG$78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19'!$BA$81:$BG$81</c:f>
              <c:numCache>
                <c:formatCode>0</c:formatCode>
                <c:ptCount val="7"/>
                <c:pt idx="0">
                  <c:v>7206</c:v>
                </c:pt>
                <c:pt idx="1">
                  <c:v>7250</c:v>
                </c:pt>
                <c:pt idx="2">
                  <c:v>7538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19'!$AZ$82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19'!$BA$78:$BG$78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19'!$BA$82:$BG$82</c:f>
              <c:numCache>
                <c:formatCode>0</c:formatCode>
                <c:ptCount val="7"/>
                <c:pt idx="0">
                  <c:v>386</c:v>
                </c:pt>
                <c:pt idx="1">
                  <c:v>330</c:v>
                </c:pt>
                <c:pt idx="2">
                  <c:v>383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19'!$AZ$83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19'!$BA$78:$BG$78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19'!$BA$83:$BG$83</c:f>
              <c:numCache>
                <c:formatCode>0</c:formatCode>
                <c:ptCount val="7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7994496"/>
        <c:axId val="128004864"/>
        <c:axId val="0"/>
      </c:bar3DChart>
      <c:dateAx>
        <c:axId val="12799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0486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8004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944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20'!$AG$8:$AM$8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20'!$AG$35:$AM$35</c:f>
              <c:numCache>
                <c:formatCode>0</c:formatCode>
                <c:ptCount val="7"/>
                <c:pt idx="0">
                  <c:v>8035</c:v>
                </c:pt>
                <c:pt idx="1">
                  <c:v>7983</c:v>
                </c:pt>
                <c:pt idx="2">
                  <c:v>8128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20'!$AG$8:$AM$8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20'!$AG$36:$AM$36</c:f>
              <c:numCache>
                <c:formatCode>0</c:formatCode>
                <c:ptCount val="7"/>
                <c:pt idx="0">
                  <c:v>9165</c:v>
                </c:pt>
                <c:pt idx="1">
                  <c:v>9085</c:v>
                </c:pt>
                <c:pt idx="2">
                  <c:v>9286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20'!$AG$8:$AM$8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20'!$AG$37:$AM$37</c:f>
              <c:numCache>
                <c:formatCode>0</c:formatCode>
                <c:ptCount val="7"/>
                <c:pt idx="0">
                  <c:v>9311</c:v>
                </c:pt>
                <c:pt idx="1">
                  <c:v>9281</c:v>
                </c:pt>
                <c:pt idx="2">
                  <c:v>9494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20'!$AG$8:$AM$8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20'!$AG$38:$AM$38</c:f>
              <c:numCache>
                <c:formatCode>0</c:formatCode>
                <c:ptCount val="7"/>
                <c:pt idx="0">
                  <c:v>9437</c:v>
                </c:pt>
                <c:pt idx="1">
                  <c:v>9387</c:v>
                </c:pt>
                <c:pt idx="2">
                  <c:v>9609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8083072"/>
        <c:axId val="128084992"/>
        <c:axId val="127998592"/>
      </c:bar3DChart>
      <c:dateAx>
        <c:axId val="12808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84992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808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83072"/>
        <c:crosses val="autoZero"/>
        <c:crossBetween val="between"/>
      </c:valAx>
      <c:serAx>
        <c:axId val="12799859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84992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20'!$BJ$50:$BL$50</c:f>
              <c:numCache>
                <c:formatCode>0</c:formatCode>
                <c:ptCount val="3"/>
                <c:pt idx="0">
                  <c:v>3736.8571428571427</c:v>
                </c:pt>
                <c:pt idx="1">
                  <c:v>311.71428571428572</c:v>
                </c:pt>
                <c:pt idx="2">
                  <c:v>13.285714285714286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20'!$AZ$10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20'!$BA$8:$BG$8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20'!$BA$10:$BG$10</c:f>
              <c:numCache>
                <c:formatCode>0</c:formatCode>
                <c:ptCount val="7"/>
                <c:pt idx="0">
                  <c:v>77</c:v>
                </c:pt>
                <c:pt idx="1">
                  <c:v>27</c:v>
                </c:pt>
                <c:pt idx="2">
                  <c:v>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20'!$AZ$11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20'!$BA$8:$BG$8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20'!$BA$11:$BG$11</c:f>
              <c:numCache>
                <c:formatCode>0</c:formatCode>
                <c:ptCount val="7"/>
                <c:pt idx="0">
                  <c:v>4558</c:v>
                </c:pt>
                <c:pt idx="1">
                  <c:v>4387</c:v>
                </c:pt>
                <c:pt idx="2">
                  <c:v>4087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20'!$AZ$12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20'!$BA$8:$BG$8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20'!$BA$12:$BG$12</c:f>
              <c:numCache>
                <c:formatCode>0</c:formatCode>
                <c:ptCount val="7"/>
                <c:pt idx="0">
                  <c:v>4681</c:v>
                </c:pt>
                <c:pt idx="1">
                  <c:v>4837</c:v>
                </c:pt>
                <c:pt idx="2">
                  <c:v>5300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20'!$AZ$13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20'!$BA$8:$BG$8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20'!$BA$13:$BG$13</c:f>
              <c:numCache>
                <c:formatCode>0</c:formatCode>
                <c:ptCount val="7"/>
                <c:pt idx="0">
                  <c:v>121</c:v>
                </c:pt>
                <c:pt idx="1">
                  <c:v>136</c:v>
                </c:pt>
                <c:pt idx="2">
                  <c:v>164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8051840"/>
        <c:axId val="128717568"/>
        <c:axId val="0"/>
      </c:bar3DChart>
      <c:dateAx>
        <c:axId val="12805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71756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871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51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20'!$AG$78:$AM$78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20'!$AG$105:$AM$105</c:f>
              <c:numCache>
                <c:formatCode>0</c:formatCode>
                <c:ptCount val="7"/>
                <c:pt idx="0">
                  <c:v>7796</c:v>
                </c:pt>
                <c:pt idx="1">
                  <c:v>8009</c:v>
                </c:pt>
                <c:pt idx="2">
                  <c:v>8013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20'!$AG$78:$AM$78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20'!$AG$106:$AM$106</c:f>
              <c:numCache>
                <c:formatCode>0</c:formatCode>
                <c:ptCount val="7"/>
                <c:pt idx="0">
                  <c:v>9069</c:v>
                </c:pt>
                <c:pt idx="1">
                  <c:v>9261</c:v>
                </c:pt>
                <c:pt idx="2">
                  <c:v>9327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20'!$AG$78:$AM$78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20'!$AG$107:$AM$107</c:f>
              <c:numCache>
                <c:formatCode>0</c:formatCode>
                <c:ptCount val="7"/>
                <c:pt idx="0">
                  <c:v>9284</c:v>
                </c:pt>
                <c:pt idx="1">
                  <c:v>9540</c:v>
                </c:pt>
                <c:pt idx="2">
                  <c:v>9580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20'!$AG$78:$AM$78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20'!$AG$108:$AM$108</c:f>
              <c:numCache>
                <c:formatCode>0</c:formatCode>
                <c:ptCount val="7"/>
                <c:pt idx="0">
                  <c:v>9449</c:v>
                </c:pt>
                <c:pt idx="1">
                  <c:v>9689</c:v>
                </c:pt>
                <c:pt idx="2">
                  <c:v>9736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8753024"/>
        <c:axId val="128755200"/>
        <c:axId val="128086016"/>
      </c:bar3DChart>
      <c:dateAx>
        <c:axId val="12875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75520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8755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753024"/>
        <c:crosses val="autoZero"/>
        <c:crossBetween val="between"/>
      </c:valAx>
      <c:serAx>
        <c:axId val="12808601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755200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20'!$BJ$120:$BL$120</c:f>
              <c:numCache>
                <c:formatCode>0</c:formatCode>
                <c:ptCount val="3"/>
                <c:pt idx="0">
                  <c:v>3808.8571428571427</c:v>
                </c:pt>
                <c:pt idx="1">
                  <c:v>304.85714285714283</c:v>
                </c:pt>
                <c:pt idx="2">
                  <c:v>11.142857142857142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2'!$AZ$80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2'!$BA$80:$BG$80</c:f>
              <c:numCache>
                <c:formatCode>0</c:formatCode>
                <c:ptCount val="7"/>
                <c:pt idx="0">
                  <c:v>49</c:v>
                </c:pt>
                <c:pt idx="1">
                  <c:v>430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2'!$AZ$81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2'!$BA$81:$BG$81</c:f>
              <c:numCache>
                <c:formatCode>0</c:formatCode>
                <c:ptCount val="7"/>
                <c:pt idx="0">
                  <c:v>3884</c:v>
                </c:pt>
                <c:pt idx="1">
                  <c:v>4779</c:v>
                </c:pt>
                <c:pt idx="2">
                  <c:v>4570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2'!$AZ$82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2'!$BA$82:$BG$82</c:f>
              <c:numCache>
                <c:formatCode>0</c:formatCode>
                <c:ptCount val="7"/>
                <c:pt idx="0">
                  <c:v>13519</c:v>
                </c:pt>
                <c:pt idx="1">
                  <c:v>14360</c:v>
                </c:pt>
                <c:pt idx="2">
                  <c:v>12615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2'!$AZ$83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2'!$BA$83:$BG$83</c:f>
              <c:numCache>
                <c:formatCode>0</c:formatCode>
                <c:ptCount val="7"/>
                <c:pt idx="0">
                  <c:v>381</c:v>
                </c:pt>
                <c:pt idx="1">
                  <c:v>384</c:v>
                </c:pt>
                <c:pt idx="2">
                  <c:v>258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5912192"/>
        <c:axId val="105934848"/>
        <c:axId val="0"/>
      </c:bar3DChart>
      <c:dateAx>
        <c:axId val="10591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3484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593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9121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20'!$AZ$80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20'!$BA$78:$BG$78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20'!$BA$80:$BG$80</c:f>
              <c:numCache>
                <c:formatCode>0</c:formatCode>
                <c:ptCount val="7"/>
                <c:pt idx="0">
                  <c:v>345</c:v>
                </c:pt>
                <c:pt idx="1">
                  <c:v>50</c:v>
                </c:pt>
                <c:pt idx="2">
                  <c:v>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20'!$AZ$81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20'!$BA$78:$BG$78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20'!$BA$81:$BG$81</c:f>
              <c:numCache>
                <c:formatCode>0</c:formatCode>
                <c:ptCount val="7"/>
                <c:pt idx="0">
                  <c:v>5564</c:v>
                </c:pt>
                <c:pt idx="1">
                  <c:v>5778</c:v>
                </c:pt>
                <c:pt idx="2">
                  <c:v>5665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20'!$AZ$82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20'!$BA$78:$BG$78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20'!$BA$82:$BG$82</c:f>
              <c:numCache>
                <c:formatCode>0</c:formatCode>
                <c:ptCount val="7"/>
                <c:pt idx="0">
                  <c:v>3381</c:v>
                </c:pt>
                <c:pt idx="1">
                  <c:v>3683</c:v>
                </c:pt>
                <c:pt idx="2">
                  <c:v>3810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20'!$AZ$83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20'!$BA$78:$BG$78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20'!$BA$83:$BG$83</c:f>
              <c:numCache>
                <c:formatCode>0</c:formatCode>
                <c:ptCount val="7"/>
                <c:pt idx="0">
                  <c:v>159</c:v>
                </c:pt>
                <c:pt idx="1">
                  <c:v>178</c:v>
                </c:pt>
                <c:pt idx="2">
                  <c:v>173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8521344"/>
        <c:axId val="128523264"/>
        <c:axId val="0"/>
      </c:bar3DChart>
      <c:dateAx>
        <c:axId val="12852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2326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852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213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21'!$AG$8:$AM$8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21'!$AG$35:$AM$35</c:f>
              <c:numCache>
                <c:formatCode>0</c:formatCode>
                <c:ptCount val="7"/>
                <c:pt idx="0">
                  <c:v>9015</c:v>
                </c:pt>
                <c:pt idx="1">
                  <c:v>8863</c:v>
                </c:pt>
                <c:pt idx="2">
                  <c:v>8915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21'!$AG$8:$AM$8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21'!$AG$36:$AM$36</c:f>
              <c:numCache>
                <c:formatCode>0</c:formatCode>
                <c:ptCount val="7"/>
                <c:pt idx="0">
                  <c:v>10346</c:v>
                </c:pt>
                <c:pt idx="1">
                  <c:v>10170</c:v>
                </c:pt>
                <c:pt idx="2">
                  <c:v>10229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21'!$AG$8:$AM$8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21'!$AG$37:$AM$37</c:f>
              <c:numCache>
                <c:formatCode>0</c:formatCode>
                <c:ptCount val="7"/>
                <c:pt idx="0">
                  <c:v>10588</c:v>
                </c:pt>
                <c:pt idx="1">
                  <c:v>10388</c:v>
                </c:pt>
                <c:pt idx="2">
                  <c:v>10439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21'!$AG$8:$AM$8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21'!$AG$38:$AM$38</c:f>
              <c:numCache>
                <c:formatCode>0</c:formatCode>
                <c:ptCount val="7"/>
                <c:pt idx="0">
                  <c:v>10749</c:v>
                </c:pt>
                <c:pt idx="1">
                  <c:v>10573</c:v>
                </c:pt>
                <c:pt idx="2">
                  <c:v>10599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8232832"/>
        <c:axId val="128235008"/>
        <c:axId val="128789120"/>
      </c:bar3DChart>
      <c:dateAx>
        <c:axId val="12823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23500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8235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232832"/>
        <c:crosses val="autoZero"/>
        <c:crossBetween val="between"/>
      </c:valAx>
      <c:serAx>
        <c:axId val="12878912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235008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21'!$BJ$50:$BL$50</c:f>
              <c:numCache>
                <c:formatCode>0</c:formatCode>
                <c:ptCount val="3"/>
                <c:pt idx="0">
                  <c:v>3915.5714285714284</c:v>
                </c:pt>
                <c:pt idx="1">
                  <c:v>637.57142857142856</c:v>
                </c:pt>
                <c:pt idx="2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21'!$AZ$10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21'!$BA$8:$BG$8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21'!$BA$10:$BG$10</c:f>
              <c:numCache>
                <c:formatCode>0</c:formatCode>
                <c:ptCount val="7"/>
                <c:pt idx="0">
                  <c:v>219</c:v>
                </c:pt>
                <c:pt idx="1">
                  <c:v>176</c:v>
                </c:pt>
                <c:pt idx="2">
                  <c:v>181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21'!$AZ$11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21'!$BA$8:$BG$8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21'!$BA$11:$BG$11</c:f>
              <c:numCache>
                <c:formatCode>0</c:formatCode>
                <c:ptCount val="7"/>
                <c:pt idx="0">
                  <c:v>10116</c:v>
                </c:pt>
                <c:pt idx="1">
                  <c:v>9930</c:v>
                </c:pt>
                <c:pt idx="2">
                  <c:v>9935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21'!$AZ$12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21'!$BA$8:$BG$8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21'!$BA$12:$BG$12</c:f>
              <c:numCache>
                <c:formatCode>0</c:formatCode>
                <c:ptCount val="7"/>
                <c:pt idx="0">
                  <c:v>404</c:v>
                </c:pt>
                <c:pt idx="1">
                  <c:v>460</c:v>
                </c:pt>
                <c:pt idx="2">
                  <c:v>473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21'!$AZ$13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21'!$BA$8:$BG$8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21'!$BA$13:$BG$13</c:f>
              <c:numCache>
                <c:formatCode>0</c:formatCode>
                <c:ptCount val="7"/>
                <c:pt idx="0">
                  <c:v>10</c:v>
                </c:pt>
                <c:pt idx="1">
                  <c:v>7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5240448"/>
        <c:axId val="125242368"/>
        <c:axId val="0"/>
      </c:bar3DChart>
      <c:dateAx>
        <c:axId val="12524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4236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524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404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21'!$AG$78:$AM$78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21'!$AG$105:$AM$105</c:f>
              <c:numCache>
                <c:formatCode>0</c:formatCode>
                <c:ptCount val="7"/>
                <c:pt idx="0">
                  <c:v>8082</c:v>
                </c:pt>
                <c:pt idx="1">
                  <c:v>8064</c:v>
                </c:pt>
                <c:pt idx="2">
                  <c:v>8170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21'!$AG$78:$AM$78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21'!$AG$106:$AM$106</c:f>
              <c:numCache>
                <c:formatCode>0</c:formatCode>
                <c:ptCount val="7"/>
                <c:pt idx="0">
                  <c:v>9267</c:v>
                </c:pt>
                <c:pt idx="1">
                  <c:v>9344</c:v>
                </c:pt>
                <c:pt idx="2">
                  <c:v>9426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21'!$AG$78:$AM$78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21'!$AG$107:$AM$107</c:f>
              <c:numCache>
                <c:formatCode>0</c:formatCode>
                <c:ptCount val="7"/>
                <c:pt idx="0">
                  <c:v>9457</c:v>
                </c:pt>
                <c:pt idx="1">
                  <c:v>9570</c:v>
                </c:pt>
                <c:pt idx="2">
                  <c:v>9654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21'!$AG$78:$AM$78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21'!$AG$108:$AM$108</c:f>
              <c:numCache>
                <c:formatCode>0</c:formatCode>
                <c:ptCount val="7"/>
                <c:pt idx="0">
                  <c:v>9704</c:v>
                </c:pt>
                <c:pt idx="1">
                  <c:v>9804</c:v>
                </c:pt>
                <c:pt idx="2">
                  <c:v>9885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5302656"/>
        <c:axId val="128393216"/>
        <c:axId val="128385472"/>
      </c:bar3DChart>
      <c:dateAx>
        <c:axId val="12530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39321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839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02656"/>
        <c:crosses val="autoZero"/>
        <c:crossBetween val="between"/>
      </c:valAx>
      <c:serAx>
        <c:axId val="12838547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393216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21'!$BJ$120:$BL$120</c:f>
              <c:numCache>
                <c:formatCode>0</c:formatCode>
                <c:ptCount val="3"/>
                <c:pt idx="0">
                  <c:v>3875.2857142857142</c:v>
                </c:pt>
                <c:pt idx="1">
                  <c:v>315</c:v>
                </c:pt>
                <c:pt idx="2">
                  <c:v>8.7142857142857135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21'!$AZ$80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21'!$BA$78:$BG$78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21'!$BA$80:$BG$80</c:f>
              <c:numCache>
                <c:formatCode>0</c:formatCode>
                <c:ptCount val="7"/>
                <c:pt idx="0">
                  <c:v>252</c:v>
                </c:pt>
                <c:pt idx="1">
                  <c:v>185</c:v>
                </c:pt>
                <c:pt idx="2">
                  <c:v>234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21'!$AZ$81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21'!$BA$78:$BG$78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21'!$BA$81:$BG$81</c:f>
              <c:numCache>
                <c:formatCode>0</c:formatCode>
                <c:ptCount val="7"/>
                <c:pt idx="0">
                  <c:v>9279</c:v>
                </c:pt>
                <c:pt idx="1">
                  <c:v>9431</c:v>
                </c:pt>
                <c:pt idx="2">
                  <c:v>9459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21'!$AZ$82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21'!$BA$78:$BG$78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21'!$BA$82:$BG$82</c:f>
              <c:numCache>
                <c:formatCode>0</c:formatCode>
                <c:ptCount val="7"/>
                <c:pt idx="0">
                  <c:v>171</c:v>
                </c:pt>
                <c:pt idx="1">
                  <c:v>187</c:v>
                </c:pt>
                <c:pt idx="2">
                  <c:v>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21'!$AZ$83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21'!$BA$78:$BG$78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21'!$BA$83:$BG$83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9527168"/>
        <c:axId val="129533440"/>
        <c:axId val="0"/>
      </c:bar3DChart>
      <c:dateAx>
        <c:axId val="12952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53344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953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5271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22'!$AG$8:$AM$8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22'!$AG$35:$AM$35</c:f>
              <c:numCache>
                <c:formatCode>0</c:formatCode>
                <c:ptCount val="7"/>
                <c:pt idx="0">
                  <c:v>8832</c:v>
                </c:pt>
                <c:pt idx="1">
                  <c:v>8927</c:v>
                </c:pt>
                <c:pt idx="2">
                  <c:v>8788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22'!$AG$8:$AM$8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22'!$AG$36:$AM$36</c:f>
              <c:numCache>
                <c:formatCode>0</c:formatCode>
                <c:ptCount val="7"/>
                <c:pt idx="0">
                  <c:v>10385</c:v>
                </c:pt>
                <c:pt idx="1">
                  <c:v>10579</c:v>
                </c:pt>
                <c:pt idx="2">
                  <c:v>10541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22'!$AG$8:$AM$8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22'!$AG$37:$AM$37</c:f>
              <c:numCache>
                <c:formatCode>0</c:formatCode>
                <c:ptCount val="7"/>
                <c:pt idx="0">
                  <c:v>10589</c:v>
                </c:pt>
                <c:pt idx="1">
                  <c:v>10780</c:v>
                </c:pt>
                <c:pt idx="2">
                  <c:v>10769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22'!$AG$8:$AM$8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22'!$AG$38:$AM$38</c:f>
              <c:numCache>
                <c:formatCode>0</c:formatCode>
                <c:ptCount val="7"/>
                <c:pt idx="0">
                  <c:v>11286</c:v>
                </c:pt>
                <c:pt idx="1">
                  <c:v>11697</c:v>
                </c:pt>
                <c:pt idx="2">
                  <c:v>11714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9484672"/>
        <c:axId val="129495040"/>
        <c:axId val="129530496"/>
      </c:bar3DChart>
      <c:dateAx>
        <c:axId val="12948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49504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9495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484672"/>
        <c:crosses val="autoZero"/>
        <c:crossBetween val="between"/>
      </c:valAx>
      <c:serAx>
        <c:axId val="12953049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495040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22'!$BJ$50:$BL$50</c:f>
              <c:numCache>
                <c:formatCode>0</c:formatCode>
                <c:ptCount val="3"/>
                <c:pt idx="0">
                  <c:v>4354.8571428571431</c:v>
                </c:pt>
                <c:pt idx="1">
                  <c:v>416.85714285714283</c:v>
                </c:pt>
                <c:pt idx="2">
                  <c:v>185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22'!$AZ$10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22'!$BA$8:$BG$8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22'!$BA$10:$BG$10</c:f>
              <c:numCache>
                <c:formatCode>0</c:formatCode>
                <c:ptCount val="7"/>
                <c:pt idx="0">
                  <c:v>1210</c:v>
                </c:pt>
                <c:pt idx="1">
                  <c:v>1131</c:v>
                </c:pt>
                <c:pt idx="2">
                  <c:v>713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22'!$AZ$11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22'!$BA$8:$BG$8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22'!$BA$11:$BG$11</c:f>
              <c:numCache>
                <c:formatCode>0</c:formatCode>
                <c:ptCount val="7"/>
                <c:pt idx="0">
                  <c:v>4788</c:v>
                </c:pt>
                <c:pt idx="1">
                  <c:v>4922</c:v>
                </c:pt>
                <c:pt idx="2">
                  <c:v>4748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22'!$AZ$12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22'!$BA$8:$BG$8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22'!$BA$12:$BG$12</c:f>
              <c:numCache>
                <c:formatCode>0</c:formatCode>
                <c:ptCount val="7"/>
                <c:pt idx="0">
                  <c:v>5182</c:v>
                </c:pt>
                <c:pt idx="1">
                  <c:v>5511</c:v>
                </c:pt>
                <c:pt idx="2">
                  <c:v>6090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22'!$AZ$13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22'!$BA$8:$BG$8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22'!$BA$13:$BG$13</c:f>
              <c:numCache>
                <c:formatCode>0</c:formatCode>
                <c:ptCount val="7"/>
                <c:pt idx="0">
                  <c:v>106</c:v>
                </c:pt>
                <c:pt idx="1">
                  <c:v>133</c:v>
                </c:pt>
                <c:pt idx="2">
                  <c:v>163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9039744"/>
        <c:axId val="129832448"/>
        <c:axId val="0"/>
      </c:bar3DChart>
      <c:dateAx>
        <c:axId val="12903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83244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983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397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3'!$AG$8:$AM$8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3'!$AG$35:$AM$35</c:f>
              <c:numCache>
                <c:formatCode>0</c:formatCode>
                <c:ptCount val="7"/>
                <c:pt idx="0">
                  <c:v>10625</c:v>
                </c:pt>
                <c:pt idx="1">
                  <c:v>10530</c:v>
                </c:pt>
                <c:pt idx="2">
                  <c:v>10638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3'!$AG$8:$AM$8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3'!$AG$36:$AM$36</c:f>
              <c:numCache>
                <c:formatCode>0</c:formatCode>
                <c:ptCount val="7"/>
                <c:pt idx="0">
                  <c:v>12468</c:v>
                </c:pt>
                <c:pt idx="1">
                  <c:v>12344</c:v>
                </c:pt>
                <c:pt idx="2">
                  <c:v>12549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3'!$AG$8:$AM$8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3'!$AG$37:$AM$37</c:f>
              <c:numCache>
                <c:formatCode>0</c:formatCode>
                <c:ptCount val="7"/>
                <c:pt idx="0">
                  <c:v>12755</c:v>
                </c:pt>
                <c:pt idx="1">
                  <c:v>12662</c:v>
                </c:pt>
                <c:pt idx="2">
                  <c:v>12887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3'!$AG$8:$AM$8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3'!$AG$38:$AM$38</c:f>
              <c:numCache>
                <c:formatCode>0</c:formatCode>
                <c:ptCount val="7"/>
                <c:pt idx="0">
                  <c:v>13530</c:v>
                </c:pt>
                <c:pt idx="1">
                  <c:v>13439</c:v>
                </c:pt>
                <c:pt idx="2">
                  <c:v>13641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5132416"/>
        <c:axId val="105134336"/>
        <c:axId val="56657664"/>
      </c:bar3DChart>
      <c:dateAx>
        <c:axId val="10513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3433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5134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32416"/>
        <c:crosses val="autoZero"/>
        <c:crossBetween val="between"/>
      </c:valAx>
      <c:serAx>
        <c:axId val="5665766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34336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22'!$AG$78:$AM$78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22'!$AG$105:$AM$105</c:f>
              <c:numCache>
                <c:formatCode>0</c:formatCode>
                <c:ptCount val="7"/>
                <c:pt idx="0">
                  <c:v>9437</c:v>
                </c:pt>
                <c:pt idx="1">
                  <c:v>9588</c:v>
                </c:pt>
                <c:pt idx="2">
                  <c:v>9709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22'!$AG$78:$AM$78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22'!$AG$106:$AM$106</c:f>
              <c:numCache>
                <c:formatCode>0</c:formatCode>
                <c:ptCount val="7"/>
                <c:pt idx="0">
                  <c:v>10501</c:v>
                </c:pt>
                <c:pt idx="1">
                  <c:v>10770</c:v>
                </c:pt>
                <c:pt idx="2">
                  <c:v>10915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22'!$AG$78:$AM$78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22'!$AG$107:$AM$107</c:f>
              <c:numCache>
                <c:formatCode>0</c:formatCode>
                <c:ptCount val="7"/>
                <c:pt idx="0">
                  <c:v>10750</c:v>
                </c:pt>
                <c:pt idx="1">
                  <c:v>10986</c:v>
                </c:pt>
                <c:pt idx="2">
                  <c:v>11123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22'!$AG$78:$AM$78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22'!$AG$108:$AM$108</c:f>
              <c:numCache>
                <c:formatCode>0</c:formatCode>
                <c:ptCount val="7"/>
                <c:pt idx="0">
                  <c:v>11192</c:v>
                </c:pt>
                <c:pt idx="1">
                  <c:v>11595</c:v>
                </c:pt>
                <c:pt idx="2">
                  <c:v>11758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9880448"/>
        <c:axId val="129882368"/>
        <c:axId val="129860032"/>
      </c:bar3DChart>
      <c:dateAx>
        <c:axId val="12988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88236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988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880448"/>
        <c:crosses val="autoZero"/>
        <c:crossBetween val="between"/>
      </c:valAx>
      <c:serAx>
        <c:axId val="12986003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882368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22'!$BJ$120:$BL$120</c:f>
              <c:numCache>
                <c:formatCode>0</c:formatCode>
                <c:ptCount val="3"/>
                <c:pt idx="0">
                  <c:v>4437.5714285714284</c:v>
                </c:pt>
                <c:pt idx="1">
                  <c:v>386.85714285714283</c:v>
                </c:pt>
                <c:pt idx="2">
                  <c:v>110.57142857142857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22'!$AZ$80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22'!$BA$78:$BG$78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22'!$BA$80:$BG$80</c:f>
              <c:numCache>
                <c:formatCode>0</c:formatCode>
                <c:ptCount val="7"/>
                <c:pt idx="0">
                  <c:v>95</c:v>
                </c:pt>
                <c:pt idx="1">
                  <c:v>116</c:v>
                </c:pt>
                <c:pt idx="2">
                  <c:v>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22'!$AZ$81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22'!$BA$78:$BG$78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22'!$BA$81:$BG$81</c:f>
              <c:numCache>
                <c:formatCode>0</c:formatCode>
                <c:ptCount val="7"/>
                <c:pt idx="0">
                  <c:v>6928</c:v>
                </c:pt>
                <c:pt idx="1">
                  <c:v>6335</c:v>
                </c:pt>
                <c:pt idx="2">
                  <c:v>6614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22'!$AZ$82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22'!$BA$78:$BG$78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22'!$BA$82:$BG$82</c:f>
              <c:numCache>
                <c:formatCode>0</c:formatCode>
                <c:ptCount val="7"/>
                <c:pt idx="0">
                  <c:v>4115</c:v>
                </c:pt>
                <c:pt idx="1">
                  <c:v>5072</c:v>
                </c:pt>
                <c:pt idx="2">
                  <c:v>5025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22'!$AZ$83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22'!$BA$78:$BG$78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22'!$BA$83:$BG$83</c:f>
              <c:numCache>
                <c:formatCode>0</c:formatCode>
                <c:ptCount val="7"/>
                <c:pt idx="0">
                  <c:v>54</c:v>
                </c:pt>
                <c:pt idx="1">
                  <c:v>72</c:v>
                </c:pt>
                <c:pt idx="2">
                  <c:v>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0033536"/>
        <c:axId val="130043904"/>
        <c:axId val="0"/>
      </c:bar3DChart>
      <c:dateAx>
        <c:axId val="13003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04390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30043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0335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23'!$AG$8:$AM$8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23'!$AG$35:$AM$35</c:f>
              <c:numCache>
                <c:formatCode>0</c:formatCode>
                <c:ptCount val="7"/>
                <c:pt idx="0">
                  <c:v>1421</c:v>
                </c:pt>
                <c:pt idx="1">
                  <c:v>1368</c:v>
                </c:pt>
                <c:pt idx="2">
                  <c:v>1425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23'!$AG$8:$AM$8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23'!$AG$36:$AM$36</c:f>
              <c:numCache>
                <c:formatCode>0</c:formatCode>
                <c:ptCount val="7"/>
                <c:pt idx="0">
                  <c:v>1518</c:v>
                </c:pt>
                <c:pt idx="1">
                  <c:v>1462</c:v>
                </c:pt>
                <c:pt idx="2">
                  <c:v>1556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23'!$AG$8:$AM$8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23'!$AG$37:$AM$37</c:f>
              <c:numCache>
                <c:formatCode>0</c:formatCode>
                <c:ptCount val="7"/>
                <c:pt idx="0">
                  <c:v>1545</c:v>
                </c:pt>
                <c:pt idx="1">
                  <c:v>1495</c:v>
                </c:pt>
                <c:pt idx="2">
                  <c:v>1595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23'!$AG$8:$AM$8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23'!$AG$38:$AM$38</c:f>
              <c:numCache>
                <c:formatCode>0</c:formatCode>
                <c:ptCount val="7"/>
                <c:pt idx="0">
                  <c:v>1569</c:v>
                </c:pt>
                <c:pt idx="1">
                  <c:v>1532</c:v>
                </c:pt>
                <c:pt idx="2">
                  <c:v>1633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9761664"/>
        <c:axId val="129763584"/>
        <c:axId val="129956480"/>
      </c:bar3DChart>
      <c:dateAx>
        <c:axId val="12976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6358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976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61664"/>
        <c:crosses val="autoZero"/>
        <c:crossBetween val="between"/>
      </c:valAx>
      <c:serAx>
        <c:axId val="12995648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63584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23'!$BJ$50:$BL$50</c:f>
              <c:numCache>
                <c:formatCode>0</c:formatCode>
                <c:ptCount val="3"/>
                <c:pt idx="0">
                  <c:v>494.57142857142856</c:v>
                </c:pt>
                <c:pt idx="1">
                  <c:v>97</c:v>
                </c:pt>
                <c:pt idx="2">
                  <c:v>84.714285714285708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23'!$AZ$10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23'!$BA$8:$BG$8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23'!$BA$10:$BG$10</c:f>
              <c:numCache>
                <c:formatCode>0</c:formatCode>
                <c:ptCount val="7"/>
                <c:pt idx="0">
                  <c:v>116</c:v>
                </c:pt>
                <c:pt idx="1">
                  <c:v>118</c:v>
                </c:pt>
                <c:pt idx="2">
                  <c:v>136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23'!$AZ$11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23'!$BA$8:$BG$8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23'!$BA$11:$BG$11</c:f>
              <c:numCache>
                <c:formatCode>0</c:formatCode>
                <c:ptCount val="7"/>
                <c:pt idx="0">
                  <c:v>1230</c:v>
                </c:pt>
                <c:pt idx="1">
                  <c:v>1166</c:v>
                </c:pt>
                <c:pt idx="2">
                  <c:v>1265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23'!$AZ$12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23'!$BA$8:$BG$8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23'!$BA$12:$BG$12</c:f>
              <c:numCache>
                <c:formatCode>0</c:formatCode>
                <c:ptCount val="7"/>
                <c:pt idx="0">
                  <c:v>221</c:v>
                </c:pt>
                <c:pt idx="1">
                  <c:v>244</c:v>
                </c:pt>
                <c:pt idx="2">
                  <c:v>230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23'!$AZ$13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23'!$BA$8:$BG$8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23'!$BA$13:$BG$13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0385792"/>
        <c:axId val="130387968"/>
        <c:axId val="0"/>
      </c:bar3DChart>
      <c:dateAx>
        <c:axId val="13038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38796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30387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3857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23'!$AG$78:$AM$78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23'!$AG$105:$AM$105</c:f>
              <c:numCache>
                <c:formatCode>0</c:formatCode>
                <c:ptCount val="7"/>
                <c:pt idx="0">
                  <c:v>1298</c:v>
                </c:pt>
                <c:pt idx="1">
                  <c:v>1305</c:v>
                </c:pt>
                <c:pt idx="2">
                  <c:v>1257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23'!$AG$78:$AM$78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23'!$AG$106:$AM$106</c:f>
              <c:numCache>
                <c:formatCode>0</c:formatCode>
                <c:ptCount val="7"/>
                <c:pt idx="0">
                  <c:v>1472</c:v>
                </c:pt>
                <c:pt idx="1">
                  <c:v>1498</c:v>
                </c:pt>
                <c:pt idx="2">
                  <c:v>1458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23'!$AG$78:$AM$78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23'!$AG$107:$AM$107</c:f>
              <c:numCache>
                <c:formatCode>0</c:formatCode>
                <c:ptCount val="7"/>
                <c:pt idx="0">
                  <c:v>1490</c:v>
                </c:pt>
                <c:pt idx="1">
                  <c:v>1521</c:v>
                </c:pt>
                <c:pt idx="2">
                  <c:v>1490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23'!$AG$78:$AM$78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23'!$AG$108:$AM$108</c:f>
              <c:numCache>
                <c:formatCode>0</c:formatCode>
                <c:ptCount val="7"/>
                <c:pt idx="0">
                  <c:v>1558</c:v>
                </c:pt>
                <c:pt idx="1">
                  <c:v>1600</c:v>
                </c:pt>
                <c:pt idx="2">
                  <c:v>1578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0431616"/>
        <c:axId val="130450176"/>
        <c:axId val="130380224"/>
      </c:bar3DChart>
      <c:dateAx>
        <c:axId val="13043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45017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3045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431616"/>
        <c:crosses val="autoZero"/>
        <c:crossBetween val="between"/>
      </c:valAx>
      <c:serAx>
        <c:axId val="13038022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450176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23'!$BJ$120:$BL$120</c:f>
              <c:numCache>
                <c:formatCode>0</c:formatCode>
                <c:ptCount val="3"/>
                <c:pt idx="0">
                  <c:v>482.57142857142856</c:v>
                </c:pt>
                <c:pt idx="1">
                  <c:v>114.57142857142857</c:v>
                </c:pt>
                <c:pt idx="2">
                  <c:v>79.428571428571431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23'!$AZ$80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23'!$BA$78:$BG$78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23'!$BA$80:$BG$80</c:f>
              <c:numCache>
                <c:formatCode>0</c:formatCode>
                <c:ptCount val="7"/>
                <c:pt idx="0">
                  <c:v>109</c:v>
                </c:pt>
                <c:pt idx="1">
                  <c:v>86</c:v>
                </c:pt>
                <c:pt idx="2">
                  <c:v>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23'!$AZ$81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23'!$BA$78:$BG$78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23'!$BA$81:$BG$81</c:f>
              <c:numCache>
                <c:formatCode>0</c:formatCode>
                <c:ptCount val="7"/>
                <c:pt idx="0">
                  <c:v>1296</c:v>
                </c:pt>
                <c:pt idx="1">
                  <c:v>1357</c:v>
                </c:pt>
                <c:pt idx="2">
                  <c:v>1336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23'!$AZ$82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23'!$BA$78:$BG$78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23'!$BA$82:$BG$82</c:f>
              <c:numCache>
                <c:formatCode>0</c:formatCode>
                <c:ptCount val="7"/>
                <c:pt idx="0">
                  <c:v>151</c:v>
                </c:pt>
                <c:pt idx="1">
                  <c:v>151</c:v>
                </c:pt>
                <c:pt idx="2">
                  <c:v>160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23'!$AZ$83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23'!$BA$78:$BG$78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23'!$BA$83:$BG$83</c:f>
              <c:numCache>
                <c:formatCode>0</c:formatCode>
                <c:ptCount val="7"/>
                <c:pt idx="0">
                  <c:v>2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2944"/>
        <c:axId val="3524864"/>
        <c:axId val="0"/>
      </c:bar3DChart>
      <c:dateAx>
        <c:axId val="352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486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3524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29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24'!$AG$8:$AM$8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24'!$AG$35:$AM$35</c:f>
              <c:numCache>
                <c:formatCode>0</c:formatCode>
                <c:ptCount val="7"/>
                <c:pt idx="0">
                  <c:v>1048</c:v>
                </c:pt>
                <c:pt idx="1">
                  <c:v>1060</c:v>
                </c:pt>
                <c:pt idx="2">
                  <c:v>1172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24'!$AG$8:$AM$8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24'!$AG$36:$AM$36</c:f>
              <c:numCache>
                <c:formatCode>0</c:formatCode>
                <c:ptCount val="7"/>
                <c:pt idx="0">
                  <c:v>1182</c:v>
                </c:pt>
                <c:pt idx="1">
                  <c:v>1211</c:v>
                </c:pt>
                <c:pt idx="2">
                  <c:v>1304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24'!$AG$8:$AM$8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24'!$AG$37:$AM$37</c:f>
              <c:numCache>
                <c:formatCode>0</c:formatCode>
                <c:ptCount val="7"/>
                <c:pt idx="0">
                  <c:v>1213</c:v>
                </c:pt>
                <c:pt idx="1">
                  <c:v>1238</c:v>
                </c:pt>
                <c:pt idx="2">
                  <c:v>1328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24'!$AG$8:$AM$8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24'!$AG$38:$AM$38</c:f>
              <c:numCache>
                <c:formatCode>0</c:formatCode>
                <c:ptCount val="7"/>
                <c:pt idx="0">
                  <c:v>1251</c:v>
                </c:pt>
                <c:pt idx="1">
                  <c:v>1277</c:v>
                </c:pt>
                <c:pt idx="2">
                  <c:v>1382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9235584"/>
        <c:axId val="129319680"/>
        <c:axId val="129194624"/>
      </c:bar3DChart>
      <c:dateAx>
        <c:axId val="12923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31968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9319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35584"/>
        <c:crosses val="autoZero"/>
        <c:crossBetween val="between"/>
      </c:valAx>
      <c:serAx>
        <c:axId val="12919462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319680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3'!$BJ$50:$BL$50</c:f>
              <c:numCache>
                <c:formatCode>0</c:formatCode>
                <c:ptCount val="3"/>
                <c:pt idx="0">
                  <c:v>5135.8571428571431</c:v>
                </c:pt>
                <c:pt idx="1">
                  <c:v>584.57142857142856</c:v>
                </c:pt>
                <c:pt idx="2">
                  <c:v>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24'!$BJ$50:$BL$50</c:f>
              <c:numCache>
                <c:formatCode>0</c:formatCode>
                <c:ptCount val="3"/>
                <c:pt idx="0">
                  <c:v>477</c:v>
                </c:pt>
                <c:pt idx="1">
                  <c:v>59.714285714285715</c:v>
                </c:pt>
                <c:pt idx="2">
                  <c:v>21.857142857142858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24'!$AZ$10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24'!$BA$8:$BG$8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24'!$BA$10:$BG$10</c:f>
              <c:numCache>
                <c:formatCode>0</c:formatCode>
                <c:ptCount val="7"/>
                <c:pt idx="0">
                  <c:v>155</c:v>
                </c:pt>
                <c:pt idx="1">
                  <c:v>152</c:v>
                </c:pt>
                <c:pt idx="2">
                  <c:v>160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24'!$AZ$11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24'!$BA$8:$BG$8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24'!$BA$11:$BG$11</c:f>
              <c:numCache>
                <c:formatCode>0</c:formatCode>
                <c:ptCount val="7"/>
                <c:pt idx="0">
                  <c:v>1086</c:v>
                </c:pt>
                <c:pt idx="1">
                  <c:v>1117</c:v>
                </c:pt>
                <c:pt idx="2">
                  <c:v>1212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24'!$AZ$12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24'!$BA$8:$BG$8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24'!$BA$12:$BG$12</c:f>
              <c:numCache>
                <c:formatCode>0</c:formatCode>
                <c:ptCount val="7"/>
                <c:pt idx="0">
                  <c:v>10</c:v>
                </c:pt>
                <c:pt idx="1">
                  <c:v>7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24'!$AZ$13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24'!$BA$8:$BG$8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24'!$BA$13:$BG$13</c:f>
              <c:numCache>
                <c:formatCode>0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1219840"/>
        <c:axId val="131221760"/>
        <c:axId val="0"/>
      </c:bar3DChart>
      <c:dateAx>
        <c:axId val="13121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2176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3122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19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24'!$AG$78:$AM$78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24'!$AG$105:$AM$105</c:f>
              <c:numCache>
                <c:formatCode>0</c:formatCode>
                <c:ptCount val="7"/>
                <c:pt idx="0">
                  <c:v>1026</c:v>
                </c:pt>
                <c:pt idx="1">
                  <c:v>1056</c:v>
                </c:pt>
                <c:pt idx="2">
                  <c:v>1126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24'!$AG$78:$AM$78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24'!$AG$106:$AM$106</c:f>
              <c:numCache>
                <c:formatCode>0</c:formatCode>
                <c:ptCount val="7"/>
                <c:pt idx="0">
                  <c:v>1133</c:v>
                </c:pt>
                <c:pt idx="1">
                  <c:v>1155</c:v>
                </c:pt>
                <c:pt idx="2">
                  <c:v>1224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24'!$AG$78:$AM$78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24'!$AG$107:$AM$107</c:f>
              <c:numCache>
                <c:formatCode>0</c:formatCode>
                <c:ptCount val="7"/>
                <c:pt idx="0">
                  <c:v>1155</c:v>
                </c:pt>
                <c:pt idx="1">
                  <c:v>1177</c:v>
                </c:pt>
                <c:pt idx="2">
                  <c:v>1244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24'!$AG$78:$AM$78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24'!$AG$108:$AM$108</c:f>
              <c:numCache>
                <c:formatCode>0</c:formatCode>
                <c:ptCount val="7"/>
                <c:pt idx="0">
                  <c:v>1176</c:v>
                </c:pt>
                <c:pt idx="1">
                  <c:v>1200</c:v>
                </c:pt>
                <c:pt idx="2">
                  <c:v>1271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0303104"/>
        <c:axId val="130305024"/>
        <c:axId val="130298304"/>
      </c:bar3DChart>
      <c:dateAx>
        <c:axId val="13030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30502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30305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303104"/>
        <c:crosses val="autoZero"/>
        <c:crossBetween val="between"/>
      </c:valAx>
      <c:serAx>
        <c:axId val="13029830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305024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24'!$BJ$120:$BL$120</c:f>
              <c:numCache>
                <c:formatCode>0</c:formatCode>
                <c:ptCount val="3"/>
                <c:pt idx="0">
                  <c:v>441.71428571428572</c:v>
                </c:pt>
                <c:pt idx="1">
                  <c:v>62</c:v>
                </c:pt>
                <c:pt idx="2">
                  <c:v>17.285714285714285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24'!$AZ$80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24'!$BA$78:$BG$78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24'!$BA$80:$BG$80</c:f>
              <c:numCache>
                <c:formatCode>0</c:formatCode>
                <c:ptCount val="7"/>
                <c:pt idx="0">
                  <c:v>24</c:v>
                </c:pt>
                <c:pt idx="1">
                  <c:v>14</c:v>
                </c:pt>
                <c:pt idx="2">
                  <c:v>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24'!$AZ$81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24'!$BA$78:$BG$78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24'!$BA$81:$BG$81</c:f>
              <c:numCache>
                <c:formatCode>0</c:formatCode>
                <c:ptCount val="7"/>
                <c:pt idx="0">
                  <c:v>697</c:v>
                </c:pt>
                <c:pt idx="1">
                  <c:v>651</c:v>
                </c:pt>
                <c:pt idx="2">
                  <c:v>736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24'!$AZ$82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24'!$BA$78:$BG$78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24'!$BA$82:$BG$82</c:f>
              <c:numCache>
                <c:formatCode>0</c:formatCode>
                <c:ptCount val="7"/>
                <c:pt idx="0">
                  <c:v>441</c:v>
                </c:pt>
                <c:pt idx="1">
                  <c:v>511</c:v>
                </c:pt>
                <c:pt idx="2">
                  <c:v>496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24'!$AZ$83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24'!$BA$78:$BG$78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24'!$BA$83:$BG$83</c:f>
              <c:numCache>
                <c:formatCode>0</c:formatCode>
                <c:ptCount val="7"/>
                <c:pt idx="0">
                  <c:v>14</c:v>
                </c:pt>
                <c:pt idx="1">
                  <c:v>24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1304064"/>
        <c:axId val="131310336"/>
        <c:axId val="0"/>
      </c:bar3DChart>
      <c:dateAx>
        <c:axId val="13130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1033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31310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040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25'!$AG$8:$AM$8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25'!$AG$35:$AM$35</c:f>
              <c:numCache>
                <c:formatCode>0</c:formatCode>
                <c:ptCount val="7"/>
                <c:pt idx="0">
                  <c:v>10074</c:v>
                </c:pt>
                <c:pt idx="1">
                  <c:v>10286</c:v>
                </c:pt>
                <c:pt idx="2">
                  <c:v>10270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25'!$AG$8:$AM$8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25'!$AG$36:$AM$36</c:f>
              <c:numCache>
                <c:formatCode>0</c:formatCode>
                <c:ptCount val="7"/>
                <c:pt idx="0">
                  <c:v>11681</c:v>
                </c:pt>
                <c:pt idx="1">
                  <c:v>12007</c:v>
                </c:pt>
                <c:pt idx="2">
                  <c:v>11936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25'!$AG$8:$AM$8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25'!$AG$37:$AM$37</c:f>
              <c:numCache>
                <c:formatCode>0</c:formatCode>
                <c:ptCount val="7"/>
                <c:pt idx="0">
                  <c:v>11978</c:v>
                </c:pt>
                <c:pt idx="1">
                  <c:v>12320</c:v>
                </c:pt>
                <c:pt idx="2">
                  <c:v>12227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25'!$AG$8:$AM$8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25'!$AG$38:$AM$38</c:f>
              <c:numCache>
                <c:formatCode>0</c:formatCode>
                <c:ptCount val="7"/>
                <c:pt idx="0">
                  <c:v>12236</c:v>
                </c:pt>
                <c:pt idx="1">
                  <c:v>12579</c:v>
                </c:pt>
                <c:pt idx="2">
                  <c:v>12499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1359872"/>
        <c:axId val="131361792"/>
        <c:axId val="131308160"/>
      </c:bar3DChart>
      <c:dateAx>
        <c:axId val="13135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61792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31361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59872"/>
        <c:crosses val="autoZero"/>
        <c:crossBetween val="between"/>
      </c:valAx>
      <c:serAx>
        <c:axId val="13130816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61792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25'!$BJ$50:$BL$50</c:f>
              <c:numCache>
                <c:formatCode>0</c:formatCode>
                <c:ptCount val="3"/>
                <c:pt idx="0">
                  <c:v>4981</c:v>
                </c:pt>
                <c:pt idx="1">
                  <c:v>317.85714285714283</c:v>
                </c:pt>
                <c:pt idx="2">
                  <c:v>31.714285714285715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25'!$AZ$10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25'!$BA$8:$BG$8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25'!$BA$10:$BG$10</c:f>
              <c:numCache>
                <c:formatCode>0</c:formatCode>
                <c:ptCount val="7"/>
                <c:pt idx="0">
                  <c:v>3288</c:v>
                </c:pt>
                <c:pt idx="1">
                  <c:v>3200</c:v>
                </c:pt>
                <c:pt idx="2">
                  <c:v>2682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25'!$AZ$11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25'!$BA$8:$BG$8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25'!$BA$11:$BG$11</c:f>
              <c:numCache>
                <c:formatCode>0</c:formatCode>
                <c:ptCount val="7"/>
                <c:pt idx="0">
                  <c:v>8733</c:v>
                </c:pt>
                <c:pt idx="1">
                  <c:v>9143</c:v>
                </c:pt>
                <c:pt idx="2">
                  <c:v>9589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25'!$AZ$12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25'!$BA$8:$BG$8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25'!$BA$12:$BG$12</c:f>
              <c:numCache>
                <c:formatCode>0</c:formatCode>
                <c:ptCount val="7"/>
                <c:pt idx="0">
                  <c:v>213</c:v>
                </c:pt>
                <c:pt idx="1">
                  <c:v>232</c:v>
                </c:pt>
                <c:pt idx="2">
                  <c:v>218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25'!$AZ$13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25'!$BA$8:$BG$8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25'!$BA$13:$BG$13</c:f>
              <c:numCache>
                <c:formatCode>0</c:formatCode>
                <c:ptCount val="7"/>
                <c:pt idx="0">
                  <c:v>2</c:v>
                </c:pt>
                <c:pt idx="1">
                  <c:v>4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1705472"/>
        <c:axId val="131715840"/>
        <c:axId val="0"/>
      </c:bar3DChart>
      <c:dateAx>
        <c:axId val="13170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71584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3171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7054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25'!$AG$78:$AM$78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25'!$AG$105:$AM$105</c:f>
              <c:numCache>
                <c:formatCode>0</c:formatCode>
                <c:ptCount val="7"/>
                <c:pt idx="0">
                  <c:v>11187</c:v>
                </c:pt>
                <c:pt idx="1">
                  <c:v>11002</c:v>
                </c:pt>
                <c:pt idx="2">
                  <c:v>10948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25'!$AG$78:$AM$78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25'!$AG$106:$AM$106</c:f>
              <c:numCache>
                <c:formatCode>0</c:formatCode>
                <c:ptCount val="7"/>
                <c:pt idx="0">
                  <c:v>12724</c:v>
                </c:pt>
                <c:pt idx="1">
                  <c:v>12602</c:v>
                </c:pt>
                <c:pt idx="2">
                  <c:v>12504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25'!$AG$78:$AM$78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25'!$AG$107:$AM$107</c:f>
              <c:numCache>
                <c:formatCode>0</c:formatCode>
                <c:ptCount val="7"/>
                <c:pt idx="0">
                  <c:v>12934</c:v>
                </c:pt>
                <c:pt idx="1">
                  <c:v>12835</c:v>
                </c:pt>
                <c:pt idx="2">
                  <c:v>12742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25'!$AG$78:$AM$78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25'!$AG$108:$AM$108</c:f>
              <c:numCache>
                <c:formatCode>0</c:formatCode>
                <c:ptCount val="7"/>
                <c:pt idx="0">
                  <c:v>13301</c:v>
                </c:pt>
                <c:pt idx="1">
                  <c:v>13174</c:v>
                </c:pt>
                <c:pt idx="2">
                  <c:v>13093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1751296"/>
        <c:axId val="131761664"/>
        <c:axId val="131711424"/>
      </c:bar3DChart>
      <c:dateAx>
        <c:axId val="13175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76166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31761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751296"/>
        <c:crosses val="autoZero"/>
        <c:crossBetween val="between"/>
      </c:valAx>
      <c:serAx>
        <c:axId val="13171142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761664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25'!$BJ$120:$BL$120</c:f>
              <c:numCache>
                <c:formatCode>0</c:formatCode>
                <c:ptCount val="3"/>
                <c:pt idx="0">
                  <c:v>5071.8571428571431</c:v>
                </c:pt>
                <c:pt idx="1">
                  <c:v>511.85714285714283</c:v>
                </c:pt>
                <c:pt idx="2">
                  <c:v>68.857142857142861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3'!$AZ$10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3'!$BA$8:$BG$8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3'!$BA$10:$BG$10</c:f>
              <c:numCache>
                <c:formatCode>0</c:formatCode>
                <c:ptCount val="7"/>
                <c:pt idx="0">
                  <c:v>754</c:v>
                </c:pt>
                <c:pt idx="1">
                  <c:v>736</c:v>
                </c:pt>
                <c:pt idx="2">
                  <c:v>1030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3'!$AZ$11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3'!$BA$8:$BG$8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3'!$BA$11:$BG$11</c:f>
              <c:numCache>
                <c:formatCode>0</c:formatCode>
                <c:ptCount val="7"/>
                <c:pt idx="0">
                  <c:v>12350</c:v>
                </c:pt>
                <c:pt idx="1">
                  <c:v>12277</c:v>
                </c:pt>
                <c:pt idx="2">
                  <c:v>12198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3'!$AZ$12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3'!$BA$8:$BG$8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3'!$BA$12:$BG$12</c:f>
              <c:numCache>
                <c:formatCode>0</c:formatCode>
                <c:ptCount val="7"/>
                <c:pt idx="0">
                  <c:v>414</c:v>
                </c:pt>
                <c:pt idx="1">
                  <c:v>415</c:v>
                </c:pt>
                <c:pt idx="2">
                  <c:v>407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3'!$AZ$13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3'!$BA$8:$BG$8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3'!$BA$13:$BG$13</c:f>
              <c:numCache>
                <c:formatCode>0</c:formatCode>
                <c:ptCount val="7"/>
                <c:pt idx="0">
                  <c:v>12</c:v>
                </c:pt>
                <c:pt idx="1">
                  <c:v>11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6260352"/>
        <c:axId val="106266624"/>
        <c:axId val="0"/>
      </c:bar3DChart>
      <c:dateAx>
        <c:axId val="10626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6662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6266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603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25'!$AZ$80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25'!$BA$78:$BG$78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25'!$BA$80:$BG$80</c:f>
              <c:numCache>
                <c:formatCode>0</c:formatCode>
                <c:ptCount val="7"/>
                <c:pt idx="0">
                  <c:v>1259</c:v>
                </c:pt>
                <c:pt idx="1">
                  <c:v>1274</c:v>
                </c:pt>
                <c:pt idx="2">
                  <c:v>909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25'!$AZ$81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25'!$BA$78:$BG$78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25'!$BA$81:$BG$81</c:f>
              <c:numCache>
                <c:formatCode>0</c:formatCode>
                <c:ptCount val="7"/>
                <c:pt idx="0">
                  <c:v>11883</c:v>
                </c:pt>
                <c:pt idx="1">
                  <c:v>11717</c:v>
                </c:pt>
                <c:pt idx="2">
                  <c:v>11989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25'!$AZ$82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25'!$BA$78:$BG$78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25'!$BA$82:$BG$82</c:f>
              <c:numCache>
                <c:formatCode>0</c:formatCode>
                <c:ptCount val="7"/>
                <c:pt idx="0">
                  <c:v>158</c:v>
                </c:pt>
                <c:pt idx="1">
                  <c:v>179</c:v>
                </c:pt>
                <c:pt idx="2">
                  <c:v>189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25'!$AZ$83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25'!$BA$78:$BG$78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25'!$BA$83:$BG$83</c:f>
              <c:numCache>
                <c:formatCode>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1916928"/>
        <c:axId val="131918848"/>
        <c:axId val="0"/>
      </c:bar3DChart>
      <c:dateAx>
        <c:axId val="13191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1884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3191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169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3'!$AG$78:$AM$78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3'!$AG$105:$AM$105</c:f>
              <c:numCache>
                <c:formatCode>0</c:formatCode>
                <c:ptCount val="7"/>
                <c:pt idx="0">
                  <c:v>11121</c:v>
                </c:pt>
                <c:pt idx="1">
                  <c:v>11099</c:v>
                </c:pt>
                <c:pt idx="2">
                  <c:v>11413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3'!$AG$78:$AM$78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3'!$AG$106:$AM$106</c:f>
              <c:numCache>
                <c:formatCode>0</c:formatCode>
                <c:ptCount val="7"/>
                <c:pt idx="0">
                  <c:v>12524</c:v>
                </c:pt>
                <c:pt idx="1">
                  <c:v>12604</c:v>
                </c:pt>
                <c:pt idx="2">
                  <c:v>12881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3'!$AG$78:$AM$78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3'!$AG$107:$AM$107</c:f>
              <c:numCache>
                <c:formatCode>0</c:formatCode>
                <c:ptCount val="7"/>
                <c:pt idx="0">
                  <c:v>12880</c:v>
                </c:pt>
                <c:pt idx="1">
                  <c:v>12963</c:v>
                </c:pt>
                <c:pt idx="2">
                  <c:v>13244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3'!$AG$78:$AM$78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3'!$AG$108:$AM$108</c:f>
              <c:numCache>
                <c:formatCode>0</c:formatCode>
                <c:ptCount val="7"/>
                <c:pt idx="0">
                  <c:v>13288</c:v>
                </c:pt>
                <c:pt idx="1">
                  <c:v>13400</c:v>
                </c:pt>
                <c:pt idx="2">
                  <c:v>13639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6297984"/>
        <c:axId val="106308352"/>
        <c:axId val="106299840"/>
      </c:bar3DChart>
      <c:dateAx>
        <c:axId val="10629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308352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6308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97984"/>
        <c:crosses val="autoZero"/>
        <c:crossBetween val="between"/>
      </c:valAx>
      <c:serAx>
        <c:axId val="10629984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308352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3'!$BJ$120:$BL$120</c:f>
              <c:numCache>
                <c:formatCode>0</c:formatCode>
                <c:ptCount val="3"/>
                <c:pt idx="0">
                  <c:v>5198.8571428571431</c:v>
                </c:pt>
                <c:pt idx="1">
                  <c:v>497.42857142857144</c:v>
                </c:pt>
                <c:pt idx="2">
                  <c:v>64.714285714285708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3'!$AZ$80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3'!$BA$78:$BG$78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3'!$BA$80:$BG$80</c:f>
              <c:numCache>
                <c:formatCode>0</c:formatCode>
                <c:ptCount val="7"/>
                <c:pt idx="0">
                  <c:v>1208</c:v>
                </c:pt>
                <c:pt idx="1">
                  <c:v>1188</c:v>
                </c:pt>
                <c:pt idx="2">
                  <c:v>1158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3'!$AZ$81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3'!$BA$78:$BG$78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3'!$BA$81:$BG$81</c:f>
              <c:numCache>
                <c:formatCode>0</c:formatCode>
                <c:ptCount val="7"/>
                <c:pt idx="0">
                  <c:v>11785</c:v>
                </c:pt>
                <c:pt idx="1">
                  <c:v>11950</c:v>
                </c:pt>
                <c:pt idx="2">
                  <c:v>12151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3'!$AZ$82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3'!$BA$78:$BG$78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3'!$BA$82:$BG$82</c:f>
              <c:numCache>
                <c:formatCode>0</c:formatCode>
                <c:ptCount val="7"/>
                <c:pt idx="0">
                  <c:v>286</c:v>
                </c:pt>
                <c:pt idx="1">
                  <c:v>258</c:v>
                </c:pt>
                <c:pt idx="2">
                  <c:v>324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3'!$AZ$83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3'!$BA$78:$BG$78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3'!$BA$83:$BG$83</c:f>
              <c:numCache>
                <c:formatCode>0</c:formatCode>
                <c:ptCount val="7"/>
                <c:pt idx="0">
                  <c:v>9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6475904"/>
        <c:axId val="106477824"/>
        <c:axId val="0"/>
      </c:bar3DChart>
      <c:dateAx>
        <c:axId val="10647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47782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6477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4759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4'!$AG$8:$AM$8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4'!$AG$35:$AM$35</c:f>
              <c:numCache>
                <c:formatCode>0</c:formatCode>
                <c:ptCount val="7"/>
                <c:pt idx="0">
                  <c:v>7753</c:v>
                </c:pt>
                <c:pt idx="1">
                  <c:v>7800</c:v>
                </c:pt>
                <c:pt idx="2">
                  <c:v>7117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4'!$AG$8:$AM$8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4'!$AG$36:$AM$36</c:f>
              <c:numCache>
                <c:formatCode>0</c:formatCode>
                <c:ptCount val="7"/>
                <c:pt idx="0">
                  <c:v>9331</c:v>
                </c:pt>
                <c:pt idx="1">
                  <c:v>9445</c:v>
                </c:pt>
                <c:pt idx="2">
                  <c:v>8627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4'!$AG$8:$AM$8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4'!$AG$37:$AM$37</c:f>
              <c:numCache>
                <c:formatCode>0</c:formatCode>
                <c:ptCount val="7"/>
                <c:pt idx="0">
                  <c:v>9925</c:v>
                </c:pt>
                <c:pt idx="1">
                  <c:v>9995</c:v>
                </c:pt>
                <c:pt idx="2">
                  <c:v>9192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4'!$AG$8:$AM$8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4'!$AG$38:$AM$38</c:f>
              <c:numCache>
                <c:formatCode>0</c:formatCode>
                <c:ptCount val="7"/>
                <c:pt idx="0">
                  <c:v>10572</c:v>
                </c:pt>
                <c:pt idx="1">
                  <c:v>10666</c:v>
                </c:pt>
                <c:pt idx="2">
                  <c:v>9905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6527360"/>
        <c:axId val="106533632"/>
        <c:axId val="106470016"/>
      </c:bar3DChart>
      <c:dateAx>
        <c:axId val="10652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533632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6533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527360"/>
        <c:crosses val="autoZero"/>
        <c:crossBetween val="between"/>
      </c:valAx>
      <c:serAx>
        <c:axId val="10647001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533632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1'!$BJ$50:$BL$50</c:f>
              <c:numCache>
                <c:formatCode>0</c:formatCode>
                <c:ptCount val="3"/>
                <c:pt idx="0">
                  <c:v>6969.1428571428569</c:v>
                </c:pt>
                <c:pt idx="1">
                  <c:v>1277.1428571428571</c:v>
                </c:pt>
                <c:pt idx="2">
                  <c:v>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4'!$BJ$50:$BL$50</c:f>
              <c:numCache>
                <c:formatCode>0</c:formatCode>
                <c:ptCount val="3"/>
                <c:pt idx="0">
                  <c:v>4047.8571428571427</c:v>
                </c:pt>
                <c:pt idx="1">
                  <c:v>377.85714285714283</c:v>
                </c:pt>
                <c:pt idx="2">
                  <c:v>23.285714285714285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4'!$AZ$10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4'!$BA$8:$BG$8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4'!$BA$10:$BG$10</c:f>
              <c:numCache>
                <c:formatCode>0</c:formatCode>
                <c:ptCount val="7"/>
                <c:pt idx="0">
                  <c:v>8297</c:v>
                </c:pt>
                <c:pt idx="1">
                  <c:v>8503</c:v>
                </c:pt>
                <c:pt idx="2">
                  <c:v>7786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4'!$AZ$11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4'!$BA$8:$BG$8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4'!$BA$11:$BG$11</c:f>
              <c:numCache>
                <c:formatCode>0</c:formatCode>
                <c:ptCount val="7"/>
                <c:pt idx="0">
                  <c:v>2259</c:v>
                </c:pt>
                <c:pt idx="1">
                  <c:v>2147</c:v>
                </c:pt>
                <c:pt idx="2">
                  <c:v>2108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4'!$AZ$12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4'!$BA$8:$BG$8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4'!$BA$12:$BG$12</c:f>
              <c:numCache>
                <c:formatCode>0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4'!$AZ$13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4'!$BA$8:$BG$8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4'!$BA$13:$BG$13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6901888"/>
        <c:axId val="106903808"/>
        <c:axId val="0"/>
      </c:bar3DChart>
      <c:dateAx>
        <c:axId val="10690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90380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6903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9018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4'!$AG$78:$AM$78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4'!$AG$105:$AM$105</c:f>
              <c:numCache>
                <c:formatCode>0</c:formatCode>
                <c:ptCount val="7"/>
                <c:pt idx="0">
                  <c:v>7397</c:v>
                </c:pt>
                <c:pt idx="1">
                  <c:v>7381</c:v>
                </c:pt>
                <c:pt idx="2">
                  <c:v>7680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4'!$AG$78:$AM$78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4'!$AG$106:$AM$106</c:f>
              <c:numCache>
                <c:formatCode>0</c:formatCode>
                <c:ptCount val="7"/>
                <c:pt idx="0">
                  <c:v>8479</c:v>
                </c:pt>
                <c:pt idx="1">
                  <c:v>8539</c:v>
                </c:pt>
                <c:pt idx="2">
                  <c:v>8803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4'!$AG$78:$AM$78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4'!$AG$107:$AM$107</c:f>
              <c:numCache>
                <c:formatCode>0</c:formatCode>
                <c:ptCount val="7"/>
                <c:pt idx="0">
                  <c:v>8764</c:v>
                </c:pt>
                <c:pt idx="1">
                  <c:v>8818</c:v>
                </c:pt>
                <c:pt idx="2">
                  <c:v>9109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4'!$AG$78:$AM$78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4'!$AG$108:$AM$108</c:f>
              <c:numCache>
                <c:formatCode>0</c:formatCode>
                <c:ptCount val="7"/>
                <c:pt idx="0">
                  <c:v>9037</c:v>
                </c:pt>
                <c:pt idx="1">
                  <c:v>9101</c:v>
                </c:pt>
                <c:pt idx="2">
                  <c:v>9361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6693760"/>
        <c:axId val="106695680"/>
        <c:axId val="106910144"/>
      </c:bar3DChart>
      <c:dateAx>
        <c:axId val="10669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69568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6695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693760"/>
        <c:crosses val="autoZero"/>
        <c:crossBetween val="between"/>
      </c:valAx>
      <c:serAx>
        <c:axId val="10691014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695680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4'!$BJ$120:$BL$120</c:f>
              <c:numCache>
                <c:formatCode>0</c:formatCode>
                <c:ptCount val="3"/>
                <c:pt idx="0">
                  <c:v>3512</c:v>
                </c:pt>
                <c:pt idx="1">
                  <c:v>392.42857142857144</c:v>
                </c:pt>
                <c:pt idx="2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4'!$AZ$80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4'!$BA$78:$BG$78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4'!$BA$80:$BG$80</c:f>
              <c:numCache>
                <c:formatCode>0</c:formatCode>
                <c:ptCount val="7"/>
                <c:pt idx="0">
                  <c:v>2191</c:v>
                </c:pt>
                <c:pt idx="1">
                  <c:v>2135</c:v>
                </c:pt>
                <c:pt idx="2">
                  <c:v>1841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4'!$AZ$81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4'!$BA$78:$BG$78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4'!$BA$81:$BG$81</c:f>
              <c:numCache>
                <c:formatCode>0</c:formatCode>
                <c:ptCount val="7"/>
                <c:pt idx="0">
                  <c:v>6802</c:v>
                </c:pt>
                <c:pt idx="1">
                  <c:v>6919</c:v>
                </c:pt>
                <c:pt idx="2">
                  <c:v>7474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4'!$AZ$82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4'!$BA$78:$BG$78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4'!$BA$82:$BG$82</c:f>
              <c:numCache>
                <c:formatCode>0</c:formatCode>
                <c:ptCount val="7"/>
                <c:pt idx="0">
                  <c:v>41</c:v>
                </c:pt>
                <c:pt idx="1">
                  <c:v>46</c:v>
                </c:pt>
                <c:pt idx="2">
                  <c:v>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4'!$AZ$83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4'!$BA$78:$BG$78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4'!$BA$83:$BG$83</c:f>
              <c:numCache>
                <c:formatCode>0</c:formatCode>
                <c:ptCount val="7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6789504"/>
        <c:axId val="106795776"/>
        <c:axId val="0"/>
      </c:bar3DChart>
      <c:dateAx>
        <c:axId val="10678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79577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679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7895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5'!$AG$8:$AM$8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5'!$AG$35:$AM$35</c:f>
              <c:numCache>
                <c:formatCode>0</c:formatCode>
                <c:ptCount val="7"/>
                <c:pt idx="0">
                  <c:v>7724</c:v>
                </c:pt>
                <c:pt idx="1">
                  <c:v>7605</c:v>
                </c:pt>
                <c:pt idx="2">
                  <c:v>7724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5'!$AG$8:$AM$8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5'!$AG$36:$AM$36</c:f>
              <c:numCache>
                <c:formatCode>0</c:formatCode>
                <c:ptCount val="7"/>
                <c:pt idx="0">
                  <c:v>9612</c:v>
                </c:pt>
                <c:pt idx="1">
                  <c:v>9165</c:v>
                </c:pt>
                <c:pt idx="2">
                  <c:v>9350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5'!$AG$8:$AM$8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5'!$AG$37:$AM$37</c:f>
              <c:numCache>
                <c:formatCode>0</c:formatCode>
                <c:ptCount val="7"/>
                <c:pt idx="0">
                  <c:v>9815</c:v>
                </c:pt>
                <c:pt idx="1">
                  <c:v>9386</c:v>
                </c:pt>
                <c:pt idx="2">
                  <c:v>9562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5'!$AG$8:$AM$8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5'!$AG$38:$AM$38</c:f>
              <c:numCache>
                <c:formatCode>0</c:formatCode>
                <c:ptCount val="7"/>
                <c:pt idx="0">
                  <c:v>10281</c:v>
                </c:pt>
                <c:pt idx="1">
                  <c:v>9862</c:v>
                </c:pt>
                <c:pt idx="2">
                  <c:v>10016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6828928"/>
        <c:axId val="106830848"/>
        <c:axId val="106719872"/>
      </c:bar3DChart>
      <c:dateAx>
        <c:axId val="10682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83084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683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828928"/>
        <c:crosses val="autoZero"/>
        <c:crossBetween val="between"/>
      </c:valAx>
      <c:serAx>
        <c:axId val="10671987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830848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5'!$BJ$50:$BL$50</c:f>
              <c:numCache>
                <c:formatCode>0</c:formatCode>
                <c:ptCount val="3"/>
                <c:pt idx="0">
                  <c:v>4039.5714285714284</c:v>
                </c:pt>
                <c:pt idx="1">
                  <c:v>250</c:v>
                </c:pt>
                <c:pt idx="2">
                  <c:v>18.857142857142858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5'!$AZ$10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5'!$BA$8:$BG$8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5'!$BA$10:$BG$10</c:f>
              <c:numCache>
                <c:formatCode>0</c:formatCode>
                <c:ptCount val="7"/>
                <c:pt idx="0">
                  <c:v>4117</c:v>
                </c:pt>
                <c:pt idx="1">
                  <c:v>3021</c:v>
                </c:pt>
                <c:pt idx="2">
                  <c:v>2261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5'!$AZ$11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5'!$BA$8:$BG$8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5'!$BA$11:$BG$11</c:f>
              <c:numCache>
                <c:formatCode>0</c:formatCode>
                <c:ptCount val="7"/>
                <c:pt idx="0">
                  <c:v>6124</c:v>
                </c:pt>
                <c:pt idx="1">
                  <c:v>6801</c:v>
                </c:pt>
                <c:pt idx="2">
                  <c:v>7730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5'!$AZ$12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5'!$BA$8:$BG$8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5'!$BA$12:$BG$12</c:f>
              <c:numCache>
                <c:formatCode>0</c:formatCode>
                <c:ptCount val="7"/>
                <c:pt idx="0">
                  <c:v>38</c:v>
                </c:pt>
                <c:pt idx="1">
                  <c:v>37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5'!$AZ$13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5'!$BA$8:$BG$8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5'!$BA$13:$BG$13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7248256"/>
        <c:axId val="107266816"/>
        <c:axId val="0"/>
      </c:bar3DChart>
      <c:dateAx>
        <c:axId val="10724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26681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726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2482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5'!$AG$78:$AM$78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5'!$AG$105:$AM$105</c:f>
              <c:numCache>
                <c:formatCode>0</c:formatCode>
                <c:ptCount val="7"/>
                <c:pt idx="0">
                  <c:v>7542</c:v>
                </c:pt>
                <c:pt idx="1">
                  <c:v>7741</c:v>
                </c:pt>
                <c:pt idx="2">
                  <c:v>7961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5'!$AG$78:$AM$78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5'!$AG$106:$AM$106</c:f>
              <c:numCache>
                <c:formatCode>0</c:formatCode>
                <c:ptCount val="7"/>
                <c:pt idx="0">
                  <c:v>8878</c:v>
                </c:pt>
                <c:pt idx="1">
                  <c:v>8933</c:v>
                </c:pt>
                <c:pt idx="2">
                  <c:v>9270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5'!$AG$78:$AM$78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5'!$AG$107:$AM$107</c:f>
              <c:numCache>
                <c:formatCode>0</c:formatCode>
                <c:ptCount val="7"/>
                <c:pt idx="0">
                  <c:v>9109</c:v>
                </c:pt>
                <c:pt idx="1">
                  <c:v>9165</c:v>
                </c:pt>
                <c:pt idx="2">
                  <c:v>9496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5'!$AG$78:$AM$78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5'!$AG$108:$AM$108</c:f>
              <c:numCache>
                <c:formatCode>0</c:formatCode>
                <c:ptCount val="7"/>
                <c:pt idx="0">
                  <c:v>9322</c:v>
                </c:pt>
                <c:pt idx="1">
                  <c:v>9406</c:v>
                </c:pt>
                <c:pt idx="2">
                  <c:v>9704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7634048"/>
        <c:axId val="107640320"/>
        <c:axId val="107647424"/>
      </c:bar3DChart>
      <c:dateAx>
        <c:axId val="10763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64032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764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634048"/>
        <c:crosses val="autoZero"/>
        <c:crossBetween val="between"/>
      </c:valAx>
      <c:serAx>
        <c:axId val="10764742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640320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5'!$BJ$120:$BL$120</c:f>
              <c:numCache>
                <c:formatCode>0</c:formatCode>
                <c:ptCount val="3"/>
                <c:pt idx="0">
                  <c:v>3809.5714285714284</c:v>
                </c:pt>
                <c:pt idx="1">
                  <c:v>240</c:v>
                </c:pt>
                <c:pt idx="2">
                  <c:v>12.142857142857142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1'!$BA$10:$BG$10</c:f>
              <c:numCache>
                <c:formatCode>0</c:formatCode>
                <c:ptCount val="7"/>
                <c:pt idx="0">
                  <c:v>9</c:v>
                </c:pt>
                <c:pt idx="1">
                  <c:v>5</c:v>
                </c:pt>
                <c:pt idx="2">
                  <c:v>119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1'!$BA$11:$BG$11</c:f>
              <c:numCache>
                <c:formatCode>0</c:formatCode>
                <c:ptCount val="7"/>
                <c:pt idx="0">
                  <c:v>3231</c:v>
                </c:pt>
                <c:pt idx="1">
                  <c:v>2874</c:v>
                </c:pt>
                <c:pt idx="2">
                  <c:v>2932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1'!$BA$12:$BG$12</c:f>
              <c:numCache>
                <c:formatCode>0</c:formatCode>
                <c:ptCount val="7"/>
                <c:pt idx="0">
                  <c:v>15469</c:v>
                </c:pt>
                <c:pt idx="1">
                  <c:v>15714</c:v>
                </c:pt>
                <c:pt idx="2">
                  <c:v>15631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1'!$BA$13:$BG$13</c:f>
              <c:numCache>
                <c:formatCode>0</c:formatCode>
                <c:ptCount val="7"/>
                <c:pt idx="0">
                  <c:v>1163</c:v>
                </c:pt>
                <c:pt idx="1">
                  <c:v>1328</c:v>
                </c:pt>
                <c:pt idx="2">
                  <c:v>1342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1574144"/>
        <c:axId val="101576064"/>
        <c:axId val="0"/>
      </c:bar3DChart>
      <c:dateAx>
        <c:axId val="10157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7606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157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5741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5'!$AZ$80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5'!$BA$78:$BG$78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5'!$BA$80:$BG$80</c:f>
              <c:numCache>
                <c:formatCode>0</c:formatCode>
                <c:ptCount val="7"/>
                <c:pt idx="0">
                  <c:v>1175</c:v>
                </c:pt>
                <c:pt idx="1">
                  <c:v>867</c:v>
                </c:pt>
                <c:pt idx="2">
                  <c:v>783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5'!$AZ$81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5'!$BA$78:$BG$78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5'!$BA$81:$BG$81</c:f>
              <c:numCache>
                <c:formatCode>0</c:formatCode>
                <c:ptCount val="7"/>
                <c:pt idx="0">
                  <c:v>8086</c:v>
                </c:pt>
                <c:pt idx="1">
                  <c:v>8442</c:v>
                </c:pt>
                <c:pt idx="2">
                  <c:v>8842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5'!$AZ$82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5'!$BA$78:$BG$78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5'!$BA$82:$BG$82</c:f>
              <c:numCache>
                <c:formatCode>0</c:formatCode>
                <c:ptCount val="7"/>
                <c:pt idx="0">
                  <c:v>61</c:v>
                </c:pt>
                <c:pt idx="1">
                  <c:v>92</c:v>
                </c:pt>
                <c:pt idx="2">
                  <c:v>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5'!$AZ$83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5'!$BA$78:$BG$78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5'!$BA$83:$BG$83</c:f>
              <c:numCache>
                <c:formatCode>0</c:formatCode>
                <c:ptCount val="7"/>
                <c:pt idx="0">
                  <c:v>0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2460928"/>
        <c:axId val="112462848"/>
        <c:axId val="0"/>
      </c:bar3DChart>
      <c:dateAx>
        <c:axId val="11246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46284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246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4609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6'!$AG$8:$AM$8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6'!$AG$35:$AM$35</c:f>
              <c:numCache>
                <c:formatCode>0</c:formatCode>
                <c:ptCount val="7"/>
                <c:pt idx="0">
                  <c:v>6123</c:v>
                </c:pt>
                <c:pt idx="1">
                  <c:v>5895</c:v>
                </c:pt>
                <c:pt idx="2">
                  <c:v>6075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6'!$AG$8:$AM$8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6'!$AG$36:$AM$36</c:f>
              <c:numCache>
                <c:formatCode>0</c:formatCode>
                <c:ptCount val="7"/>
                <c:pt idx="0">
                  <c:v>6781</c:v>
                </c:pt>
                <c:pt idx="1">
                  <c:v>6563</c:v>
                </c:pt>
                <c:pt idx="2">
                  <c:v>6783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6'!$AG$8:$AM$8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6'!$AG$37:$AM$37</c:f>
              <c:numCache>
                <c:formatCode>0</c:formatCode>
                <c:ptCount val="7"/>
                <c:pt idx="0">
                  <c:v>6902</c:v>
                </c:pt>
                <c:pt idx="1">
                  <c:v>6720</c:v>
                </c:pt>
                <c:pt idx="2">
                  <c:v>6920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6'!$AG$8:$AM$8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6'!$AG$38:$AM$38</c:f>
              <c:numCache>
                <c:formatCode>0</c:formatCode>
                <c:ptCount val="7"/>
                <c:pt idx="0">
                  <c:v>7141</c:v>
                </c:pt>
                <c:pt idx="1">
                  <c:v>6939</c:v>
                </c:pt>
                <c:pt idx="2">
                  <c:v>7149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2536960"/>
        <c:axId val="112543232"/>
        <c:axId val="107739776"/>
      </c:bar3DChart>
      <c:dateAx>
        <c:axId val="11253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543232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2543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536960"/>
        <c:crosses val="autoZero"/>
        <c:crossBetween val="between"/>
      </c:valAx>
      <c:serAx>
        <c:axId val="10773977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543232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6'!$BJ$50:$BL$50</c:f>
              <c:numCache>
                <c:formatCode>0</c:formatCode>
                <c:ptCount val="3"/>
                <c:pt idx="0">
                  <c:v>2811.1428571428573</c:v>
                </c:pt>
                <c:pt idx="1">
                  <c:v>214</c:v>
                </c:pt>
                <c:pt idx="2">
                  <c:v>7.5714285714285712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6'!$AZ$10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6'!$BA$8:$BG$8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6'!$BA$10:$BG$10</c:f>
              <c:numCache>
                <c:formatCode>0</c:formatCode>
                <c:ptCount val="7"/>
                <c:pt idx="0">
                  <c:v>3120</c:v>
                </c:pt>
                <c:pt idx="1">
                  <c:v>3077</c:v>
                </c:pt>
                <c:pt idx="2">
                  <c:v>3258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6'!$AZ$11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6'!$BA$8:$BG$8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6'!$BA$11:$BG$11</c:f>
              <c:numCache>
                <c:formatCode>0</c:formatCode>
                <c:ptCount val="7"/>
                <c:pt idx="0">
                  <c:v>3981</c:v>
                </c:pt>
                <c:pt idx="1">
                  <c:v>3820</c:v>
                </c:pt>
                <c:pt idx="2">
                  <c:v>3858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6'!$AZ$12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6'!$BA$8:$BG$8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6'!$BA$12:$BG$12</c:f>
              <c:numCache>
                <c:formatCode>0</c:formatCode>
                <c:ptCount val="7"/>
                <c:pt idx="0">
                  <c:v>38</c:v>
                </c:pt>
                <c:pt idx="1">
                  <c:v>42</c:v>
                </c:pt>
                <c:pt idx="2">
                  <c:v>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6'!$AZ$13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6'!$BA$8:$BG$8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6'!$BA$13:$BG$13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6102272"/>
        <c:axId val="116104192"/>
        <c:axId val="0"/>
      </c:bar3DChart>
      <c:dateAx>
        <c:axId val="11610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104192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610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1022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6'!$AG$78:$AM$78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6'!$AG$105:$AM$105</c:f>
              <c:numCache>
                <c:formatCode>0</c:formatCode>
                <c:ptCount val="7"/>
                <c:pt idx="0">
                  <c:v>4244</c:v>
                </c:pt>
                <c:pt idx="1">
                  <c:v>4101</c:v>
                </c:pt>
                <c:pt idx="2">
                  <c:v>4259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6'!$AG$78:$AM$78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6'!$AG$106:$AM$106</c:f>
              <c:numCache>
                <c:formatCode>0</c:formatCode>
                <c:ptCount val="7"/>
                <c:pt idx="0">
                  <c:v>5139</c:v>
                </c:pt>
                <c:pt idx="1">
                  <c:v>5008</c:v>
                </c:pt>
                <c:pt idx="2">
                  <c:v>5121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6'!$AG$78:$AM$78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6'!$AG$107:$AM$107</c:f>
              <c:numCache>
                <c:formatCode>0</c:formatCode>
                <c:ptCount val="7"/>
                <c:pt idx="0">
                  <c:v>5377</c:v>
                </c:pt>
                <c:pt idx="1">
                  <c:v>5240</c:v>
                </c:pt>
                <c:pt idx="2">
                  <c:v>5325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6'!$AG$78:$AM$78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6'!$AG$108:$AM$108</c:f>
              <c:numCache>
                <c:formatCode>0</c:formatCode>
                <c:ptCount val="7"/>
                <c:pt idx="0">
                  <c:v>5529</c:v>
                </c:pt>
                <c:pt idx="1">
                  <c:v>5379</c:v>
                </c:pt>
                <c:pt idx="2">
                  <c:v>5452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6221824"/>
        <c:axId val="116236288"/>
        <c:axId val="116126144"/>
      </c:bar3DChart>
      <c:dateAx>
        <c:axId val="11622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23628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6236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221824"/>
        <c:crosses val="autoZero"/>
        <c:crossBetween val="between"/>
      </c:valAx>
      <c:serAx>
        <c:axId val="11612614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236288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6'!$BJ$120:$BL$120</c:f>
              <c:numCache>
                <c:formatCode>0</c:formatCode>
                <c:ptCount val="3"/>
                <c:pt idx="0">
                  <c:v>2159.1428571428573</c:v>
                </c:pt>
                <c:pt idx="1">
                  <c:v>169.71428571428572</c:v>
                </c:pt>
                <c:pt idx="2">
                  <c:v>8.2857142857142865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6'!$AZ$80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6'!$BA$78:$BG$78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6'!$BA$80:$BG$80</c:f>
              <c:numCache>
                <c:formatCode>0</c:formatCode>
                <c:ptCount val="7"/>
                <c:pt idx="0">
                  <c:v>2465</c:v>
                </c:pt>
                <c:pt idx="1">
                  <c:v>2321</c:v>
                </c:pt>
                <c:pt idx="2">
                  <c:v>2505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6'!$AZ$81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6'!$BA$78:$BG$78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6'!$BA$81:$BG$81</c:f>
              <c:numCache>
                <c:formatCode>0</c:formatCode>
                <c:ptCount val="7"/>
                <c:pt idx="0">
                  <c:v>3043</c:v>
                </c:pt>
                <c:pt idx="1">
                  <c:v>3031</c:v>
                </c:pt>
                <c:pt idx="2">
                  <c:v>2932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6'!$AZ$82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6'!$BA$78:$BG$78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6'!$BA$82:$BG$82</c:f>
              <c:numCache>
                <c:formatCode>0</c:formatCode>
                <c:ptCount val="7"/>
                <c:pt idx="0">
                  <c:v>20</c:v>
                </c:pt>
                <c:pt idx="1">
                  <c:v>26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6'!$AZ$83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6'!$BA$78:$BG$78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6'!$BA$83:$BG$83</c:f>
              <c:numCache>
                <c:formatCode>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6170112"/>
        <c:axId val="116184576"/>
        <c:axId val="0"/>
      </c:bar3DChart>
      <c:dateAx>
        <c:axId val="11617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18457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618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1701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7'!$AG$8:$AM$8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7'!$AG$35:$AM$35</c:f>
              <c:numCache>
                <c:formatCode>0</c:formatCode>
                <c:ptCount val="7"/>
                <c:pt idx="0">
                  <c:v>9980</c:v>
                </c:pt>
                <c:pt idx="1">
                  <c:v>9800</c:v>
                </c:pt>
                <c:pt idx="2">
                  <c:v>9912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7'!$AG$8:$AM$8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7'!$AG$36:$AM$36</c:f>
              <c:numCache>
                <c:formatCode>0</c:formatCode>
                <c:ptCount val="7"/>
                <c:pt idx="0">
                  <c:v>11275</c:v>
                </c:pt>
                <c:pt idx="1">
                  <c:v>11051</c:v>
                </c:pt>
                <c:pt idx="2">
                  <c:v>11193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7'!$AG$8:$AM$8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7'!$AG$37:$AM$37</c:f>
              <c:numCache>
                <c:formatCode>0</c:formatCode>
                <c:ptCount val="7"/>
                <c:pt idx="0">
                  <c:v>11506</c:v>
                </c:pt>
                <c:pt idx="1">
                  <c:v>11320</c:v>
                </c:pt>
                <c:pt idx="2">
                  <c:v>11438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7'!$AG$8:$AM$8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7'!$AG$38:$AM$38</c:f>
              <c:numCache>
                <c:formatCode>0</c:formatCode>
                <c:ptCount val="7"/>
                <c:pt idx="0">
                  <c:v>11818</c:v>
                </c:pt>
                <c:pt idx="1">
                  <c:v>11680</c:v>
                </c:pt>
                <c:pt idx="2">
                  <c:v>11744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2433408"/>
        <c:axId val="112439680"/>
        <c:axId val="116157056"/>
      </c:bar3DChart>
      <c:dateAx>
        <c:axId val="11243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43968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2439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433408"/>
        <c:crosses val="autoZero"/>
        <c:crossBetween val="between"/>
      </c:valAx>
      <c:serAx>
        <c:axId val="11615705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439680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7'!$BJ$50:$BL$50</c:f>
              <c:numCache>
                <c:formatCode>0</c:formatCode>
                <c:ptCount val="3"/>
                <c:pt idx="0">
                  <c:v>4942.1428571428569</c:v>
                </c:pt>
                <c:pt idx="1">
                  <c:v>75.428571428571431</c:v>
                </c:pt>
                <c:pt idx="2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7'!$AZ$10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7'!$BA$8:$BG$8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7'!$BA$10:$BG$10</c:f>
              <c:numCache>
                <c:formatCode>0</c:formatCode>
                <c:ptCount val="7"/>
                <c:pt idx="0">
                  <c:v>6697</c:v>
                </c:pt>
                <c:pt idx="1">
                  <c:v>6332</c:v>
                </c:pt>
                <c:pt idx="2">
                  <c:v>6052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7'!$AZ$11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7'!$BA$8:$BG$8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7'!$BA$11:$BG$11</c:f>
              <c:numCache>
                <c:formatCode>0</c:formatCode>
                <c:ptCount val="7"/>
                <c:pt idx="0">
                  <c:v>5077</c:v>
                </c:pt>
                <c:pt idx="1">
                  <c:v>5309</c:v>
                </c:pt>
                <c:pt idx="2">
                  <c:v>5644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7'!$AZ$12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7'!$BA$8:$BG$8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7'!$BA$12:$BG$12</c:f>
              <c:numCache>
                <c:formatCode>0</c:formatCode>
                <c:ptCount val="7"/>
                <c:pt idx="0">
                  <c:v>35</c:v>
                </c:pt>
                <c:pt idx="1">
                  <c:v>31</c:v>
                </c:pt>
                <c:pt idx="2">
                  <c:v>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7'!$AZ$13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7'!$BA$8:$BG$8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7'!$BA$13:$BG$13</c:f>
              <c:numCache>
                <c:formatCode>0</c:formatCode>
                <c:ptCount val="7"/>
                <c:pt idx="0">
                  <c:v>9</c:v>
                </c:pt>
                <c:pt idx="1">
                  <c:v>8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871744"/>
        <c:axId val="115873664"/>
        <c:axId val="0"/>
      </c:bar3DChart>
      <c:dateAx>
        <c:axId val="11587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87366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5873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8717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1'!$AG$105:$AM$105</c:f>
              <c:numCache>
                <c:formatCode>0</c:formatCode>
                <c:ptCount val="7"/>
                <c:pt idx="0">
                  <c:v>17197</c:v>
                </c:pt>
                <c:pt idx="1">
                  <c:v>17013</c:v>
                </c:pt>
                <c:pt idx="2">
                  <c:v>17084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1'!$AG$106:$AM$106</c:f>
              <c:numCache>
                <c:formatCode>0</c:formatCode>
                <c:ptCount val="7"/>
                <c:pt idx="0">
                  <c:v>19190</c:v>
                </c:pt>
                <c:pt idx="1">
                  <c:v>19140</c:v>
                </c:pt>
                <c:pt idx="2">
                  <c:v>19216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1'!$AG$107:$AM$107</c:f>
              <c:numCache>
                <c:formatCode>0</c:formatCode>
                <c:ptCount val="7"/>
                <c:pt idx="0">
                  <c:v>19752</c:v>
                </c:pt>
                <c:pt idx="1">
                  <c:v>19665</c:v>
                </c:pt>
                <c:pt idx="2">
                  <c:v>19768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1'!$AG$108:$AM$108</c:f>
              <c:numCache>
                <c:formatCode>0</c:formatCode>
                <c:ptCount val="7"/>
                <c:pt idx="0">
                  <c:v>20416</c:v>
                </c:pt>
                <c:pt idx="1">
                  <c:v>20375</c:v>
                </c:pt>
                <c:pt idx="2">
                  <c:v>20418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3287040"/>
        <c:axId val="103293312"/>
        <c:axId val="101577152"/>
      </c:bar3DChart>
      <c:dateAx>
        <c:axId val="10328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293312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329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287040"/>
        <c:crosses val="autoZero"/>
        <c:crossBetween val="between"/>
      </c:valAx>
      <c:serAx>
        <c:axId val="10157715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293312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7'!$AG$78:$AM$78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7'!$AG$105:$AM$105</c:f>
              <c:numCache>
                <c:formatCode>0</c:formatCode>
                <c:ptCount val="7"/>
                <c:pt idx="0">
                  <c:v>9623</c:v>
                </c:pt>
                <c:pt idx="1">
                  <c:v>9428</c:v>
                </c:pt>
                <c:pt idx="2">
                  <c:v>9659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7'!$AG$78:$AM$78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7'!$AG$106:$AM$106</c:f>
              <c:numCache>
                <c:formatCode>0</c:formatCode>
                <c:ptCount val="7"/>
                <c:pt idx="0">
                  <c:v>10844</c:v>
                </c:pt>
                <c:pt idx="1">
                  <c:v>10736</c:v>
                </c:pt>
                <c:pt idx="2">
                  <c:v>10998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7'!$AG$78:$AM$78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7'!$AG$107:$AM$107</c:f>
              <c:numCache>
                <c:formatCode>0</c:formatCode>
                <c:ptCount val="7"/>
                <c:pt idx="0">
                  <c:v>11133</c:v>
                </c:pt>
                <c:pt idx="1">
                  <c:v>11027</c:v>
                </c:pt>
                <c:pt idx="2">
                  <c:v>11254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7'!$AG$78:$AM$78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7'!$AG$108:$AM$108</c:f>
              <c:numCache>
                <c:formatCode>0</c:formatCode>
                <c:ptCount val="7"/>
                <c:pt idx="0">
                  <c:v>11317</c:v>
                </c:pt>
                <c:pt idx="1">
                  <c:v>11278</c:v>
                </c:pt>
                <c:pt idx="2">
                  <c:v>11470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925760"/>
        <c:axId val="115927680"/>
        <c:axId val="115876288"/>
      </c:bar3DChart>
      <c:dateAx>
        <c:axId val="11592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2768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592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25760"/>
        <c:crosses val="autoZero"/>
        <c:crossBetween val="between"/>
      </c:valAx>
      <c:serAx>
        <c:axId val="11587628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27680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7'!$BJ$120:$BL$120</c:f>
              <c:numCache>
                <c:formatCode>0</c:formatCode>
                <c:ptCount val="3"/>
                <c:pt idx="0">
                  <c:v>4586.8571428571431</c:v>
                </c:pt>
                <c:pt idx="1">
                  <c:v>268.71428571428572</c:v>
                </c:pt>
                <c:pt idx="2">
                  <c:v>10.857142857142858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7'!$AZ$80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7'!$BA$78:$BG$78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7'!$BA$80:$BG$80</c:f>
              <c:numCache>
                <c:formatCode>0</c:formatCode>
                <c:ptCount val="7"/>
                <c:pt idx="0">
                  <c:v>5179</c:v>
                </c:pt>
                <c:pt idx="1">
                  <c:v>4901</c:v>
                </c:pt>
                <c:pt idx="2">
                  <c:v>4931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7'!$AZ$81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7'!$BA$78:$BG$78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7'!$BA$81:$BG$81</c:f>
              <c:numCache>
                <c:formatCode>0</c:formatCode>
                <c:ptCount val="7"/>
                <c:pt idx="0">
                  <c:v>6103</c:v>
                </c:pt>
                <c:pt idx="1">
                  <c:v>6350</c:v>
                </c:pt>
                <c:pt idx="2">
                  <c:v>6496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7'!$AZ$82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7'!$BA$78:$BG$78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7'!$BA$82:$BG$82</c:f>
              <c:numCache>
                <c:formatCode>0</c:formatCode>
                <c:ptCount val="7"/>
                <c:pt idx="0">
                  <c:v>27</c:v>
                </c:pt>
                <c:pt idx="1">
                  <c:v>23</c:v>
                </c:pt>
                <c:pt idx="2">
                  <c:v>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7'!$AZ$83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7'!$BA$78:$BG$78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7'!$BA$83:$BG$83</c:f>
              <c:numCache>
                <c:formatCode>0</c:formatCode>
                <c:ptCount val="7"/>
                <c:pt idx="0">
                  <c:v>8</c:v>
                </c:pt>
                <c:pt idx="1">
                  <c:v>4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6861184"/>
        <c:axId val="116875648"/>
        <c:axId val="0"/>
      </c:bar3DChart>
      <c:dateAx>
        <c:axId val="11686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87564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687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8611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8'!$AG$8:$AM$8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8'!$AG$35:$AM$35</c:f>
              <c:numCache>
                <c:formatCode>0</c:formatCode>
                <c:ptCount val="7"/>
                <c:pt idx="0">
                  <c:v>8113</c:v>
                </c:pt>
                <c:pt idx="1">
                  <c:v>8214</c:v>
                </c:pt>
                <c:pt idx="2">
                  <c:v>7681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8'!$AG$8:$AM$8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8'!$AG$36:$AM$36</c:f>
              <c:numCache>
                <c:formatCode>0</c:formatCode>
                <c:ptCount val="7"/>
                <c:pt idx="0">
                  <c:v>9217</c:v>
                </c:pt>
                <c:pt idx="1">
                  <c:v>9321</c:v>
                </c:pt>
                <c:pt idx="2">
                  <c:v>8747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8'!$AG$8:$AM$8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8'!$AG$37:$AM$37</c:f>
              <c:numCache>
                <c:formatCode>0</c:formatCode>
                <c:ptCount val="7"/>
                <c:pt idx="0">
                  <c:v>9352</c:v>
                </c:pt>
                <c:pt idx="1">
                  <c:v>9475</c:v>
                </c:pt>
                <c:pt idx="2">
                  <c:v>8878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8'!$AG$8:$AM$8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8'!$AG$38:$AM$38</c:f>
              <c:numCache>
                <c:formatCode>0</c:formatCode>
                <c:ptCount val="7"/>
                <c:pt idx="0">
                  <c:v>9829</c:v>
                </c:pt>
                <c:pt idx="1">
                  <c:v>9941</c:v>
                </c:pt>
                <c:pt idx="2">
                  <c:v>9354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6818688"/>
        <c:axId val="116820608"/>
        <c:axId val="116451968"/>
      </c:bar3DChart>
      <c:dateAx>
        <c:axId val="11681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82060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6820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818688"/>
        <c:crosses val="autoZero"/>
        <c:crossBetween val="between"/>
      </c:valAx>
      <c:serAx>
        <c:axId val="11645196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820608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8'!$BJ$50:$BL$50</c:f>
              <c:numCache>
                <c:formatCode>0</c:formatCode>
                <c:ptCount val="3"/>
                <c:pt idx="0">
                  <c:v>3762.4285714285716</c:v>
                </c:pt>
                <c:pt idx="1">
                  <c:v>332.85714285714283</c:v>
                </c:pt>
                <c:pt idx="2">
                  <c:v>65.285714285714292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8'!$AZ$10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8'!$BA$8:$BG$8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8'!$BA$10:$BG$10</c:f>
              <c:numCache>
                <c:formatCode>0</c:formatCode>
                <c:ptCount val="7"/>
                <c:pt idx="0">
                  <c:v>4143</c:v>
                </c:pt>
                <c:pt idx="1">
                  <c:v>4307</c:v>
                </c:pt>
                <c:pt idx="2">
                  <c:v>3791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8'!$AZ$11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8'!$BA$8:$BG$8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8'!$BA$11:$BG$11</c:f>
              <c:numCache>
                <c:formatCode>0</c:formatCode>
                <c:ptCount val="7"/>
                <c:pt idx="0">
                  <c:v>5649</c:v>
                </c:pt>
                <c:pt idx="1">
                  <c:v>5579</c:v>
                </c:pt>
                <c:pt idx="2">
                  <c:v>5506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8'!$AZ$12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8'!$BA$8:$BG$8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8'!$BA$12:$BG$12</c:f>
              <c:numCache>
                <c:formatCode>0</c:formatCode>
                <c:ptCount val="7"/>
                <c:pt idx="0">
                  <c:v>34</c:v>
                </c:pt>
                <c:pt idx="1">
                  <c:v>48</c:v>
                </c:pt>
                <c:pt idx="2">
                  <c:v>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8'!$AZ$13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8'!$BA$8:$BG$8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8'!$BA$13:$BG$13</c:f>
              <c:numCache>
                <c:formatCode>0</c:formatCode>
                <c:ptCount val="7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7246208"/>
        <c:axId val="117256576"/>
        <c:axId val="0"/>
      </c:bar3DChart>
      <c:dateAx>
        <c:axId val="11724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25657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725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2462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8'!$AG$78:$AM$78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8'!$AG$105:$AM$105</c:f>
              <c:numCache>
                <c:formatCode>0</c:formatCode>
                <c:ptCount val="7"/>
                <c:pt idx="0">
                  <c:v>7793</c:v>
                </c:pt>
                <c:pt idx="1">
                  <c:v>7591</c:v>
                </c:pt>
                <c:pt idx="2">
                  <c:v>7537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8'!$AG$78:$AM$78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8'!$AG$106:$AM$106</c:f>
              <c:numCache>
                <c:formatCode>0</c:formatCode>
                <c:ptCount val="7"/>
                <c:pt idx="0">
                  <c:v>8701</c:v>
                </c:pt>
                <c:pt idx="1">
                  <c:v>8550</c:v>
                </c:pt>
                <c:pt idx="2">
                  <c:v>8506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8'!$AG$78:$AM$78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8'!$AG$107:$AM$107</c:f>
              <c:numCache>
                <c:formatCode>0</c:formatCode>
                <c:ptCount val="7"/>
                <c:pt idx="0">
                  <c:v>8918</c:v>
                </c:pt>
                <c:pt idx="1">
                  <c:v>8720</c:v>
                </c:pt>
                <c:pt idx="2">
                  <c:v>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8'!$AG$78:$AM$78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8'!$AG$108:$AM$108</c:f>
              <c:numCache>
                <c:formatCode>0</c:formatCode>
                <c:ptCount val="7"/>
                <c:pt idx="0">
                  <c:v>9156</c:v>
                </c:pt>
                <c:pt idx="1">
                  <c:v>8970</c:v>
                </c:pt>
                <c:pt idx="2">
                  <c:v>8949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7292032"/>
        <c:axId val="117302400"/>
        <c:axId val="117293504"/>
      </c:bar3DChart>
      <c:dateAx>
        <c:axId val="117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30240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730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292032"/>
        <c:crosses val="autoZero"/>
        <c:crossBetween val="between"/>
      </c:valAx>
      <c:serAx>
        <c:axId val="11729350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302400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8'!$BJ$120:$BL$120</c:f>
              <c:numCache>
                <c:formatCode>0</c:formatCode>
                <c:ptCount val="3"/>
                <c:pt idx="0">
                  <c:v>3558.4285714285716</c:v>
                </c:pt>
                <c:pt idx="1">
                  <c:v>287</c:v>
                </c:pt>
                <c:pt idx="2">
                  <c:v>22.428571428571427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8'!$AZ$80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8'!$BA$78:$BG$78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8'!$BA$80:$BG$80</c:f>
              <c:numCache>
                <c:formatCode>0</c:formatCode>
                <c:ptCount val="7"/>
                <c:pt idx="0">
                  <c:v>7221</c:v>
                </c:pt>
                <c:pt idx="1">
                  <c:v>6967</c:v>
                </c:pt>
                <c:pt idx="2">
                  <c:v>7003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8'!$AZ$81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8'!$BA$78:$BG$78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8'!$BA$81:$BG$81</c:f>
              <c:numCache>
                <c:formatCode>0</c:formatCode>
                <c:ptCount val="7"/>
                <c:pt idx="0">
                  <c:v>1920</c:v>
                </c:pt>
                <c:pt idx="1">
                  <c:v>1969</c:v>
                </c:pt>
                <c:pt idx="2">
                  <c:v>1922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8'!$AZ$82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8'!$BA$78:$BG$78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8'!$BA$82:$BG$82</c:f>
              <c:numCache>
                <c:formatCode>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8'!$AZ$83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8'!$BA$78:$BG$78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8'!$BA$83:$BG$83</c:f>
              <c:numCache>
                <c:formatCode>0</c:formatCode>
                <c:ptCount val="7"/>
                <c:pt idx="0">
                  <c:v>0</c:v>
                </c:pt>
                <c:pt idx="1">
                  <c:v>9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7056256"/>
        <c:axId val="117058176"/>
        <c:axId val="0"/>
      </c:bar3DChart>
      <c:dateAx>
        <c:axId val="117056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05817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7058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0562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9'!$AG$8:$AM$8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9'!$AG$35:$AM$35</c:f>
              <c:numCache>
                <c:formatCode>0</c:formatCode>
                <c:ptCount val="7"/>
                <c:pt idx="0">
                  <c:v>7749</c:v>
                </c:pt>
                <c:pt idx="1">
                  <c:v>7852</c:v>
                </c:pt>
                <c:pt idx="2">
                  <c:v>7732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9'!$AG$8:$AM$8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9'!$AG$36:$AM$36</c:f>
              <c:numCache>
                <c:formatCode>0</c:formatCode>
                <c:ptCount val="7"/>
                <c:pt idx="0">
                  <c:v>8681</c:v>
                </c:pt>
                <c:pt idx="1">
                  <c:v>8872</c:v>
                </c:pt>
                <c:pt idx="2">
                  <c:v>8680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9'!$AG$8:$AM$8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9'!$AG$37:$AM$37</c:f>
              <c:numCache>
                <c:formatCode>0</c:formatCode>
                <c:ptCount val="7"/>
                <c:pt idx="0">
                  <c:v>8860</c:v>
                </c:pt>
                <c:pt idx="1">
                  <c:v>9060</c:v>
                </c:pt>
                <c:pt idx="2">
                  <c:v>8853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9'!$AG$8:$AM$8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9'!$AG$38:$AM$38</c:f>
              <c:numCache>
                <c:formatCode>0</c:formatCode>
                <c:ptCount val="7"/>
                <c:pt idx="0">
                  <c:v>9069</c:v>
                </c:pt>
                <c:pt idx="1">
                  <c:v>9256</c:v>
                </c:pt>
                <c:pt idx="2">
                  <c:v>9035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6509696"/>
        <c:axId val="116520064"/>
        <c:axId val="117054080"/>
      </c:bar3DChart>
      <c:dateAx>
        <c:axId val="11650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52006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6520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509696"/>
        <c:crosses val="autoZero"/>
        <c:crossBetween val="between"/>
      </c:valAx>
      <c:serAx>
        <c:axId val="11705408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520064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1'!$BJ$120:$BL$120</c:f>
              <c:numCache>
                <c:formatCode>0</c:formatCode>
                <c:ptCount val="3"/>
                <c:pt idx="0">
                  <c:v>7538.2857142857147</c:v>
                </c:pt>
                <c:pt idx="1">
                  <c:v>970.28571428571433</c:v>
                </c:pt>
                <c:pt idx="2">
                  <c:v>235.57142857142858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9'!$BJ$50:$BL$50</c:f>
              <c:numCache>
                <c:formatCode>0</c:formatCode>
                <c:ptCount val="3"/>
                <c:pt idx="0">
                  <c:v>3455.7142857142858</c:v>
                </c:pt>
                <c:pt idx="1">
                  <c:v>364</c:v>
                </c:pt>
                <c:pt idx="2">
                  <c:v>88.857142857142861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9'!$AZ$10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9'!$BA$8:$BG$8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9'!$BA$10:$BG$10</c:f>
              <c:numCache>
                <c:formatCode>0</c:formatCode>
                <c:ptCount val="7"/>
                <c:pt idx="0">
                  <c:v>743</c:v>
                </c:pt>
                <c:pt idx="1">
                  <c:v>626</c:v>
                </c:pt>
                <c:pt idx="2">
                  <c:v>699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9'!$AZ$11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9'!$BA$8:$BG$8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9'!$BA$11:$BG$11</c:f>
              <c:numCache>
                <c:formatCode>0</c:formatCode>
                <c:ptCount val="7"/>
                <c:pt idx="0">
                  <c:v>8269</c:v>
                </c:pt>
                <c:pt idx="1">
                  <c:v>8562</c:v>
                </c:pt>
                <c:pt idx="2">
                  <c:v>8293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9'!$AZ$12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9'!$BA$8:$BG$8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9'!$BA$12:$BG$12</c:f>
              <c:numCache>
                <c:formatCode>0</c:formatCode>
                <c:ptCount val="7"/>
                <c:pt idx="0">
                  <c:v>51</c:v>
                </c:pt>
                <c:pt idx="1">
                  <c:v>61</c:v>
                </c:pt>
                <c:pt idx="2">
                  <c:v>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9'!$AZ$13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9'!$BA$8:$BG$8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9'!$BA$13:$BG$13</c:f>
              <c:numCache>
                <c:formatCode>0</c:formatCode>
                <c:ptCount val="7"/>
                <c:pt idx="0">
                  <c:v>6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7854976"/>
        <c:axId val="117856896"/>
        <c:axId val="0"/>
      </c:bar3DChart>
      <c:dateAx>
        <c:axId val="11785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85689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7856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8549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9'!$AG$78:$AM$78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9'!$AG$105:$AM$105</c:f>
              <c:numCache>
                <c:formatCode>0</c:formatCode>
                <c:ptCount val="7"/>
                <c:pt idx="0">
                  <c:v>7879</c:v>
                </c:pt>
                <c:pt idx="1">
                  <c:v>8265</c:v>
                </c:pt>
                <c:pt idx="2">
                  <c:v>7662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9'!$AG$78:$AM$78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9'!$AG$106:$AM$106</c:f>
              <c:numCache>
                <c:formatCode>0</c:formatCode>
                <c:ptCount val="7"/>
                <c:pt idx="0">
                  <c:v>8832</c:v>
                </c:pt>
                <c:pt idx="1">
                  <c:v>9219</c:v>
                </c:pt>
                <c:pt idx="2">
                  <c:v>8658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9'!$AG$78:$AM$78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9'!$AG$107:$AM$107</c:f>
              <c:numCache>
                <c:formatCode>0</c:formatCode>
                <c:ptCount val="7"/>
                <c:pt idx="0">
                  <c:v>8912</c:v>
                </c:pt>
                <c:pt idx="1">
                  <c:v>9312</c:v>
                </c:pt>
                <c:pt idx="2">
                  <c:v>8732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9'!$AG$78:$AM$78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9'!$AG$108:$AM$108</c:f>
              <c:numCache>
                <c:formatCode>0</c:formatCode>
                <c:ptCount val="7"/>
                <c:pt idx="0">
                  <c:v>9305</c:v>
                </c:pt>
                <c:pt idx="1">
                  <c:v>9670</c:v>
                </c:pt>
                <c:pt idx="2">
                  <c:v>9115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7904896"/>
        <c:axId val="117906816"/>
        <c:axId val="117862848"/>
      </c:bar3DChart>
      <c:dateAx>
        <c:axId val="11790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0681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790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04896"/>
        <c:crosses val="autoZero"/>
        <c:crossBetween val="between"/>
      </c:valAx>
      <c:serAx>
        <c:axId val="11786284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06816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9'!$BJ$120:$BL$120</c:f>
              <c:numCache>
                <c:formatCode>0</c:formatCode>
                <c:ptCount val="3"/>
                <c:pt idx="0">
                  <c:v>3553.1428571428573</c:v>
                </c:pt>
                <c:pt idx="1">
                  <c:v>384.28571428571428</c:v>
                </c:pt>
                <c:pt idx="2">
                  <c:v>75.428571428571431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9'!$AZ$80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9'!$BA$78:$BG$78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9'!$BA$80:$BG$80</c:f>
              <c:numCache>
                <c:formatCode>0</c:formatCode>
                <c:ptCount val="7"/>
                <c:pt idx="0">
                  <c:v>2160</c:v>
                </c:pt>
                <c:pt idx="1">
                  <c:v>2306</c:v>
                </c:pt>
                <c:pt idx="2">
                  <c:v>1534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9'!$AZ$81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9'!$BA$78:$BG$78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9'!$BA$81:$BG$81</c:f>
              <c:numCache>
                <c:formatCode>0</c:formatCode>
                <c:ptCount val="7"/>
                <c:pt idx="0">
                  <c:v>7100</c:v>
                </c:pt>
                <c:pt idx="1">
                  <c:v>7329</c:v>
                </c:pt>
                <c:pt idx="2">
                  <c:v>7532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9'!$AZ$82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9'!$BA$78:$BG$78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9'!$BA$82:$BG$82</c:f>
              <c:numCache>
                <c:formatCode>0</c:formatCode>
                <c:ptCount val="7"/>
                <c:pt idx="0">
                  <c:v>44</c:v>
                </c:pt>
                <c:pt idx="1">
                  <c:v>35</c:v>
                </c:pt>
                <c:pt idx="2">
                  <c:v>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9'!$AZ$83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9'!$BA$78:$BG$78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9'!$BA$83:$BG$83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8000640"/>
        <c:axId val="118015104"/>
        <c:axId val="0"/>
      </c:bar3DChart>
      <c:dateAx>
        <c:axId val="118000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1510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801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006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10'!$AG$8:$AM$8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10'!$AG$35:$AM$35</c:f>
              <c:numCache>
                <c:formatCode>0</c:formatCode>
                <c:ptCount val="7"/>
                <c:pt idx="0">
                  <c:v>8599</c:v>
                </c:pt>
                <c:pt idx="1">
                  <c:v>8734</c:v>
                </c:pt>
                <c:pt idx="2">
                  <c:v>8717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10'!$AG$8:$AM$8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10'!$AG$36:$AM$36</c:f>
              <c:numCache>
                <c:formatCode>0</c:formatCode>
                <c:ptCount val="7"/>
                <c:pt idx="0">
                  <c:v>9659</c:v>
                </c:pt>
                <c:pt idx="1">
                  <c:v>9815</c:v>
                </c:pt>
                <c:pt idx="2">
                  <c:v>9817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10'!$AG$8:$AM$8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10'!$AG$37:$AM$37</c:f>
              <c:numCache>
                <c:formatCode>0</c:formatCode>
                <c:ptCount val="7"/>
                <c:pt idx="0">
                  <c:v>9769</c:v>
                </c:pt>
                <c:pt idx="1">
                  <c:v>9969</c:v>
                </c:pt>
                <c:pt idx="2">
                  <c:v>9953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10'!$AG$8:$AM$8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10'!$AG$38:$AM$38</c:f>
              <c:numCache>
                <c:formatCode>0</c:formatCode>
                <c:ptCount val="7"/>
                <c:pt idx="0">
                  <c:v>10110</c:v>
                </c:pt>
                <c:pt idx="1">
                  <c:v>10255</c:v>
                </c:pt>
                <c:pt idx="2">
                  <c:v>10257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7605888"/>
        <c:axId val="117607808"/>
        <c:axId val="117959296"/>
      </c:bar3DChart>
      <c:dateAx>
        <c:axId val="11760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0780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7607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05888"/>
        <c:crosses val="autoZero"/>
        <c:crossBetween val="between"/>
      </c:valAx>
      <c:serAx>
        <c:axId val="11795929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07808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10'!$BJ$50:$BL$50</c:f>
              <c:numCache>
                <c:formatCode>0</c:formatCode>
                <c:ptCount val="3"/>
                <c:pt idx="0">
                  <c:v>3668.8571428571427</c:v>
                </c:pt>
                <c:pt idx="1">
                  <c:v>600.71428571428567</c:v>
                </c:pt>
                <c:pt idx="2">
                  <c:v>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10'!$AZ$10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10'!$BA$8:$BG$8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10'!$BA$10:$BG$10</c:f>
              <c:numCache>
                <c:formatCode>0</c:formatCode>
                <c:ptCount val="7"/>
                <c:pt idx="0">
                  <c:v>1368</c:v>
                </c:pt>
                <c:pt idx="1">
                  <c:v>1698</c:v>
                </c:pt>
                <c:pt idx="2">
                  <c:v>1299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10'!$AZ$11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10'!$BA$8:$BG$8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10'!$BA$11:$BG$11</c:f>
              <c:numCache>
                <c:formatCode>0</c:formatCode>
                <c:ptCount val="7"/>
                <c:pt idx="0">
                  <c:v>8591</c:v>
                </c:pt>
                <c:pt idx="1">
                  <c:v>8415</c:v>
                </c:pt>
                <c:pt idx="2">
                  <c:v>8854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10'!$AZ$12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10'!$BA$8:$BG$8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10'!$BA$12:$BG$12</c:f>
              <c:numCache>
                <c:formatCode>0</c:formatCode>
                <c:ptCount val="7"/>
                <c:pt idx="0">
                  <c:v>141</c:v>
                </c:pt>
                <c:pt idx="1">
                  <c:v>130</c:v>
                </c:pt>
                <c:pt idx="2">
                  <c:v>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10'!$AZ$13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10'!$BA$8:$BG$8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10'!$BA$13:$BG$13</c:f>
              <c:numCache>
                <c:formatCode>0</c:formatCode>
                <c:ptCount val="7"/>
                <c:pt idx="0">
                  <c:v>10</c:v>
                </c:pt>
                <c:pt idx="1">
                  <c:v>12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7648384"/>
        <c:axId val="117662848"/>
        <c:axId val="0"/>
      </c:bar3DChart>
      <c:dateAx>
        <c:axId val="11764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6284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766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483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10'!$AG$78:$AM$78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10'!$AG$105:$AM$105</c:f>
              <c:numCache>
                <c:formatCode>0</c:formatCode>
                <c:ptCount val="7"/>
                <c:pt idx="0">
                  <c:v>7372</c:v>
                </c:pt>
                <c:pt idx="1">
                  <c:v>7408</c:v>
                </c:pt>
                <c:pt idx="2">
                  <c:v>7487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10'!$AG$78:$AM$78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10'!$AG$106:$AM$106</c:f>
              <c:numCache>
                <c:formatCode>0</c:formatCode>
                <c:ptCount val="7"/>
                <c:pt idx="0">
                  <c:v>8399</c:v>
                </c:pt>
                <c:pt idx="1">
                  <c:v>8475</c:v>
                </c:pt>
                <c:pt idx="2">
                  <c:v>8549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10'!$AG$78:$AM$78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10'!$AG$107:$AM$107</c:f>
              <c:numCache>
                <c:formatCode>0</c:formatCode>
                <c:ptCount val="7"/>
                <c:pt idx="0">
                  <c:v>8571</c:v>
                </c:pt>
                <c:pt idx="1">
                  <c:v>8661</c:v>
                </c:pt>
                <c:pt idx="2">
                  <c:v>8716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10'!$AG$78:$AM$78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10'!$AG$108:$AM$108</c:f>
              <c:numCache>
                <c:formatCode>0</c:formatCode>
                <c:ptCount val="7"/>
                <c:pt idx="0">
                  <c:v>8763</c:v>
                </c:pt>
                <c:pt idx="1">
                  <c:v>8845</c:v>
                </c:pt>
                <c:pt idx="2">
                  <c:v>8901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7776384"/>
        <c:axId val="117778304"/>
        <c:axId val="117780928"/>
      </c:bar3DChart>
      <c:dateAx>
        <c:axId val="11777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77830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7778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776384"/>
        <c:crosses val="autoZero"/>
        <c:crossBetween val="between"/>
      </c:valAx>
      <c:serAx>
        <c:axId val="11778092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778304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10'!$BJ$120:$BL$120</c:f>
              <c:numCache>
                <c:formatCode>0</c:formatCode>
                <c:ptCount val="3"/>
                <c:pt idx="0">
                  <c:v>3232.4285714285716</c:v>
                </c:pt>
                <c:pt idx="1">
                  <c:v>479.14285714285717</c:v>
                </c:pt>
                <c:pt idx="2">
                  <c:v>75.428571428571431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1'!$BA$80:$BG$80</c:f>
              <c:numCache>
                <c:formatCode>0</c:formatCode>
                <c:ptCount val="7"/>
                <c:pt idx="0">
                  <c:v>2487</c:v>
                </c:pt>
                <c:pt idx="1">
                  <c:v>2328</c:v>
                </c:pt>
                <c:pt idx="2">
                  <c:v>2971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1'!$BA$81:$BG$81</c:f>
              <c:numCache>
                <c:formatCode>0</c:formatCode>
                <c:ptCount val="7"/>
                <c:pt idx="0">
                  <c:v>5425</c:v>
                </c:pt>
                <c:pt idx="1">
                  <c:v>5524</c:v>
                </c:pt>
                <c:pt idx="2">
                  <c:v>5177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1'!$BA$82:$BG$82</c:f>
              <c:numCache>
                <c:formatCode>0</c:formatCode>
                <c:ptCount val="7"/>
                <c:pt idx="0">
                  <c:v>12100</c:v>
                </c:pt>
                <c:pt idx="1">
                  <c:v>12092</c:v>
                </c:pt>
                <c:pt idx="2">
                  <c:v>11838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1'!$BA$83:$BG$83</c:f>
              <c:numCache>
                <c:formatCode>0</c:formatCode>
                <c:ptCount val="7"/>
                <c:pt idx="0">
                  <c:v>404</c:v>
                </c:pt>
                <c:pt idx="1">
                  <c:v>431</c:v>
                </c:pt>
                <c:pt idx="2">
                  <c:v>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3368576"/>
        <c:axId val="103370752"/>
        <c:axId val="0"/>
      </c:bar3DChart>
      <c:dateAx>
        <c:axId val="10336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370752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337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3685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10'!$AZ$80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10'!$BA$78:$BG$78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10'!$BA$80:$BG$80</c:f>
              <c:numCache>
                <c:formatCode>0</c:formatCode>
                <c:ptCount val="7"/>
                <c:pt idx="0">
                  <c:v>978</c:v>
                </c:pt>
                <c:pt idx="1">
                  <c:v>705</c:v>
                </c:pt>
                <c:pt idx="2">
                  <c:v>684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10'!$AZ$81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10'!$BA$78:$BG$78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10'!$BA$81:$BG$81</c:f>
              <c:numCache>
                <c:formatCode>0</c:formatCode>
                <c:ptCount val="7"/>
                <c:pt idx="0">
                  <c:v>7410</c:v>
                </c:pt>
                <c:pt idx="1">
                  <c:v>7766</c:v>
                </c:pt>
                <c:pt idx="2">
                  <c:v>7874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10'!$AZ$82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10'!$BA$78:$BG$78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10'!$BA$82:$BG$82</c:f>
              <c:numCache>
                <c:formatCode>0</c:formatCode>
                <c:ptCount val="7"/>
                <c:pt idx="0">
                  <c:v>366</c:v>
                </c:pt>
                <c:pt idx="1">
                  <c:v>366</c:v>
                </c:pt>
                <c:pt idx="2">
                  <c:v>339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10'!$AZ$83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10'!$BA$78:$BG$78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10'!$BA$83:$BG$83</c:f>
              <c:numCache>
                <c:formatCode>0</c:formatCode>
                <c:ptCount val="7"/>
                <c:pt idx="0">
                  <c:v>9</c:v>
                </c:pt>
                <c:pt idx="1">
                  <c:v>8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8384128"/>
        <c:axId val="118386048"/>
        <c:axId val="0"/>
      </c:bar3DChart>
      <c:dateAx>
        <c:axId val="11838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8604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838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841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11'!$AG$8:$AM$8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11'!$AG$35:$AM$35</c:f>
              <c:numCache>
                <c:formatCode>0</c:formatCode>
                <c:ptCount val="7"/>
                <c:pt idx="0">
                  <c:v>3280</c:v>
                </c:pt>
                <c:pt idx="1">
                  <c:v>3334</c:v>
                </c:pt>
                <c:pt idx="2">
                  <c:v>3347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11'!$AG$8:$AM$8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11'!$AG$36:$AM$36</c:f>
              <c:numCache>
                <c:formatCode>0</c:formatCode>
                <c:ptCount val="7"/>
                <c:pt idx="0">
                  <c:v>3796</c:v>
                </c:pt>
                <c:pt idx="1">
                  <c:v>3905</c:v>
                </c:pt>
                <c:pt idx="2">
                  <c:v>3887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11'!$AG$8:$AM$8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11'!$AG$37:$AM$37</c:f>
              <c:numCache>
                <c:formatCode>0</c:formatCode>
                <c:ptCount val="7"/>
                <c:pt idx="0">
                  <c:v>3859</c:v>
                </c:pt>
                <c:pt idx="1">
                  <c:v>3977</c:v>
                </c:pt>
                <c:pt idx="2">
                  <c:v>3954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11'!$AG$8:$AM$8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11'!$AG$38:$AM$38</c:f>
              <c:numCache>
                <c:formatCode>0</c:formatCode>
                <c:ptCount val="7"/>
                <c:pt idx="0">
                  <c:v>4035</c:v>
                </c:pt>
                <c:pt idx="1">
                  <c:v>4147</c:v>
                </c:pt>
                <c:pt idx="2">
                  <c:v>4143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8693248"/>
        <c:axId val="118720000"/>
        <c:axId val="103659264"/>
      </c:bar3DChart>
      <c:dateAx>
        <c:axId val="11869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2000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872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693248"/>
        <c:crosses val="autoZero"/>
        <c:crossBetween val="between"/>
      </c:valAx>
      <c:serAx>
        <c:axId val="10365926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20000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11'!$BJ$50:$BL$50</c:f>
              <c:numCache>
                <c:formatCode>0</c:formatCode>
                <c:ptCount val="3"/>
                <c:pt idx="0">
                  <c:v>1543.1428571428571</c:v>
                </c:pt>
                <c:pt idx="1">
                  <c:v>199</c:v>
                </c:pt>
                <c:pt idx="2">
                  <c:v>18.571428571428573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11'!$AZ$10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11'!$BA$8:$BG$8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11'!$BA$10:$BG$10</c:f>
              <c:numCache>
                <c:formatCode>0</c:formatCode>
                <c:ptCount val="7"/>
                <c:pt idx="0">
                  <c:v>114</c:v>
                </c:pt>
                <c:pt idx="1">
                  <c:v>124</c:v>
                </c:pt>
                <c:pt idx="2">
                  <c:v>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11'!$AZ$11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11'!$BA$8:$BG$8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11'!$BA$11:$BG$11</c:f>
              <c:numCache>
                <c:formatCode>0</c:formatCode>
                <c:ptCount val="7"/>
                <c:pt idx="0">
                  <c:v>3632</c:v>
                </c:pt>
                <c:pt idx="1">
                  <c:v>3702</c:v>
                </c:pt>
                <c:pt idx="2">
                  <c:v>3701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11'!$AZ$12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11'!$BA$8:$BG$8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11'!$BA$12:$BG$12</c:f>
              <c:numCache>
                <c:formatCode>0</c:formatCode>
                <c:ptCount val="7"/>
                <c:pt idx="0">
                  <c:v>287</c:v>
                </c:pt>
                <c:pt idx="1">
                  <c:v>321</c:v>
                </c:pt>
                <c:pt idx="2">
                  <c:v>328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11'!$AZ$13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11'!$BA$8:$BG$8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11'!$BA$13:$BG$13</c:f>
              <c:numCache>
                <c:formatCode>0</c:formatCode>
                <c:ptCount val="7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8801536"/>
        <c:axId val="118803456"/>
        <c:axId val="0"/>
      </c:bar3DChart>
      <c:dateAx>
        <c:axId val="11880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0345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8803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015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11'!$AG$78:$AM$78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11'!$AG$105:$AM$105</c:f>
              <c:numCache>
                <c:formatCode>0</c:formatCode>
                <c:ptCount val="7"/>
                <c:pt idx="0">
                  <c:v>3354</c:v>
                </c:pt>
                <c:pt idx="1">
                  <c:v>3526</c:v>
                </c:pt>
                <c:pt idx="2">
                  <c:v>3545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11'!$AG$78:$AM$78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11'!$AG$106:$AM$106</c:f>
              <c:numCache>
                <c:formatCode>0</c:formatCode>
                <c:ptCount val="7"/>
                <c:pt idx="0">
                  <c:v>3754</c:v>
                </c:pt>
                <c:pt idx="1">
                  <c:v>4001</c:v>
                </c:pt>
                <c:pt idx="2">
                  <c:v>4022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11'!$AG$78:$AM$78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11'!$AG$107:$AM$107</c:f>
              <c:numCache>
                <c:formatCode>0</c:formatCode>
                <c:ptCount val="7"/>
                <c:pt idx="0">
                  <c:v>3854</c:v>
                </c:pt>
                <c:pt idx="1">
                  <c:v>4099</c:v>
                </c:pt>
                <c:pt idx="2">
                  <c:v>4148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11'!$AG$78:$AM$78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11'!$AG$108:$AM$108</c:f>
              <c:numCache>
                <c:formatCode>0</c:formatCode>
                <c:ptCount val="7"/>
                <c:pt idx="0">
                  <c:v>3944</c:v>
                </c:pt>
                <c:pt idx="1">
                  <c:v>4179</c:v>
                </c:pt>
                <c:pt idx="2">
                  <c:v>4246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117696"/>
        <c:axId val="119123968"/>
        <c:axId val="119112128"/>
      </c:bar3DChart>
      <c:dateAx>
        <c:axId val="11911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2396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9123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17696"/>
        <c:crosses val="autoZero"/>
        <c:crossBetween val="between"/>
      </c:valAx>
      <c:serAx>
        <c:axId val="11911212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23968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11'!$BJ$120:$BL$120</c:f>
              <c:numCache>
                <c:formatCode>0</c:formatCode>
                <c:ptCount val="3"/>
                <c:pt idx="0">
                  <c:v>1504.8571428571429</c:v>
                </c:pt>
                <c:pt idx="1">
                  <c:v>248.28571428571428</c:v>
                </c:pt>
                <c:pt idx="2">
                  <c:v>13.857142857142858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11'!$AZ$80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11'!$BA$78:$BG$78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11'!$BA$80:$BG$80</c:f>
              <c:numCache>
                <c:formatCode>0</c:formatCode>
                <c:ptCount val="7"/>
                <c:pt idx="0">
                  <c:v>1156</c:v>
                </c:pt>
                <c:pt idx="1">
                  <c:v>1360</c:v>
                </c:pt>
                <c:pt idx="2">
                  <c:v>1224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11'!$AZ$81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11'!$BA$78:$BG$78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11'!$BA$81:$BG$81</c:f>
              <c:numCache>
                <c:formatCode>0</c:formatCode>
                <c:ptCount val="7"/>
                <c:pt idx="0">
                  <c:v>2765</c:v>
                </c:pt>
                <c:pt idx="1">
                  <c:v>2807</c:v>
                </c:pt>
                <c:pt idx="2">
                  <c:v>3000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11'!$AZ$82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11'!$BA$78:$BG$78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11'!$BA$82:$BG$82</c:f>
              <c:numCache>
                <c:formatCode>0</c:formatCode>
                <c:ptCount val="7"/>
                <c:pt idx="0">
                  <c:v>22</c:v>
                </c:pt>
                <c:pt idx="1">
                  <c:v>12</c:v>
                </c:pt>
                <c:pt idx="2">
                  <c:v>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11'!$AZ$83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11'!$BA$78:$BG$78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11'!$BA$83:$BG$83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197056"/>
        <c:axId val="119203328"/>
        <c:axId val="0"/>
      </c:bar3DChart>
      <c:dateAx>
        <c:axId val="1191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0332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9203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970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12'!$AG$8:$AM$8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12'!$AG$35:$AM$35</c:f>
              <c:numCache>
                <c:formatCode>0</c:formatCode>
                <c:ptCount val="7"/>
                <c:pt idx="0">
                  <c:v>8428</c:v>
                </c:pt>
                <c:pt idx="1">
                  <c:v>8754</c:v>
                </c:pt>
                <c:pt idx="2">
                  <c:v>8950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12'!$AG$8:$AM$8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12'!$AG$36:$AM$36</c:f>
              <c:numCache>
                <c:formatCode>0</c:formatCode>
                <c:ptCount val="7"/>
                <c:pt idx="0">
                  <c:v>9578</c:v>
                </c:pt>
                <c:pt idx="1">
                  <c:v>9975</c:v>
                </c:pt>
                <c:pt idx="2">
                  <c:v>10171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12'!$AG$8:$AM$8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12'!$AG$37:$AM$37</c:f>
              <c:numCache>
                <c:formatCode>0</c:formatCode>
                <c:ptCount val="7"/>
                <c:pt idx="0">
                  <c:v>9829</c:v>
                </c:pt>
                <c:pt idx="1">
                  <c:v>10220</c:v>
                </c:pt>
                <c:pt idx="2">
                  <c:v>10437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12'!$AG$8:$AM$8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12'!$AG$38:$AM$38</c:f>
              <c:numCache>
                <c:formatCode>0</c:formatCode>
                <c:ptCount val="7"/>
                <c:pt idx="0">
                  <c:v>10033</c:v>
                </c:pt>
                <c:pt idx="1">
                  <c:v>10407</c:v>
                </c:pt>
                <c:pt idx="2">
                  <c:v>10624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236480"/>
        <c:axId val="119250944"/>
        <c:axId val="119200384"/>
      </c:bar3DChart>
      <c:dateAx>
        <c:axId val="11923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5094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92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36480"/>
        <c:crosses val="autoZero"/>
        <c:crossBetween val="between"/>
      </c:valAx>
      <c:serAx>
        <c:axId val="11920038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50944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12'!$BJ$50:$BL$50</c:f>
              <c:numCache>
                <c:formatCode>0</c:formatCode>
                <c:ptCount val="3"/>
                <c:pt idx="0">
                  <c:v>4127.4285714285716</c:v>
                </c:pt>
                <c:pt idx="1">
                  <c:v>297.85714285714283</c:v>
                </c:pt>
                <c:pt idx="2">
                  <c:v>12.428571428571429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12'!$AZ$10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12'!$BA$8:$BG$8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12'!$BA$10:$BG$10</c:f>
              <c:numCache>
                <c:formatCode>0</c:formatCode>
                <c:ptCount val="7"/>
                <c:pt idx="0">
                  <c:v>689</c:v>
                </c:pt>
                <c:pt idx="1">
                  <c:v>763</c:v>
                </c:pt>
                <c:pt idx="2">
                  <c:v>933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12'!$AZ$11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12'!$BA$8:$BG$8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12'!$BA$11:$BG$11</c:f>
              <c:numCache>
                <c:formatCode>0</c:formatCode>
                <c:ptCount val="7"/>
                <c:pt idx="0">
                  <c:v>9306</c:v>
                </c:pt>
                <c:pt idx="1">
                  <c:v>9602</c:v>
                </c:pt>
                <c:pt idx="2">
                  <c:v>9657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12'!$AZ$12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12'!$BA$8:$BG$8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12'!$BA$12:$BG$12</c:f>
              <c:numCache>
                <c:formatCode>0</c:formatCode>
                <c:ptCount val="7"/>
                <c:pt idx="0">
                  <c:v>37</c:v>
                </c:pt>
                <c:pt idx="1">
                  <c:v>42</c:v>
                </c:pt>
                <c:pt idx="2">
                  <c:v>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12'!$AZ$13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12'!$BA$8:$BG$8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12'!$BA$13:$BG$13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385472"/>
        <c:axId val="119387648"/>
        <c:axId val="0"/>
      </c:bar3DChart>
      <c:dateAx>
        <c:axId val="11938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8764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9387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854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2'!$AG$35:$AM$35</c:f>
              <c:numCache>
                <c:formatCode>0</c:formatCode>
                <c:ptCount val="7"/>
                <c:pt idx="0">
                  <c:v>14344</c:v>
                </c:pt>
                <c:pt idx="1">
                  <c:v>14419</c:v>
                </c:pt>
                <c:pt idx="2">
                  <c:v>13750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2'!$AG$36:$AM$36</c:f>
              <c:numCache>
                <c:formatCode>0</c:formatCode>
                <c:ptCount val="7"/>
                <c:pt idx="0">
                  <c:v>16852</c:v>
                </c:pt>
                <c:pt idx="1">
                  <c:v>16859</c:v>
                </c:pt>
                <c:pt idx="2">
                  <c:v>16307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2'!$AG$37:$AM$37</c:f>
              <c:numCache>
                <c:formatCode>0</c:formatCode>
                <c:ptCount val="7"/>
                <c:pt idx="0">
                  <c:v>17184</c:v>
                </c:pt>
                <c:pt idx="1">
                  <c:v>17284</c:v>
                </c:pt>
                <c:pt idx="2">
                  <c:v>16719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2'!$AG$38:$AM$38</c:f>
              <c:numCache>
                <c:formatCode>0</c:formatCode>
                <c:ptCount val="7"/>
                <c:pt idx="0">
                  <c:v>18312</c:v>
                </c:pt>
                <c:pt idx="1">
                  <c:v>18419</c:v>
                </c:pt>
                <c:pt idx="2">
                  <c:v>17826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0905344"/>
        <c:axId val="100907264"/>
        <c:axId val="103324288"/>
      </c:bar3DChart>
      <c:dateAx>
        <c:axId val="10090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90726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090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905344"/>
        <c:crosses val="autoZero"/>
        <c:crossBetween val="between"/>
      </c:valAx>
      <c:serAx>
        <c:axId val="10332428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907264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12'!$AG$78:$AM$78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12'!$AG$105:$AM$105</c:f>
              <c:numCache>
                <c:formatCode>0</c:formatCode>
                <c:ptCount val="7"/>
                <c:pt idx="0">
                  <c:v>8406</c:v>
                </c:pt>
                <c:pt idx="1">
                  <c:v>8621</c:v>
                </c:pt>
                <c:pt idx="2">
                  <c:v>8692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12'!$AG$78:$AM$78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12'!$AG$106:$AM$106</c:f>
              <c:numCache>
                <c:formatCode>0</c:formatCode>
                <c:ptCount val="7"/>
                <c:pt idx="0">
                  <c:v>9885</c:v>
                </c:pt>
                <c:pt idx="1">
                  <c:v>10182</c:v>
                </c:pt>
                <c:pt idx="2">
                  <c:v>10171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12'!$AG$78:$AM$78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12'!$AG$107:$AM$107</c:f>
              <c:numCache>
                <c:formatCode>0</c:formatCode>
                <c:ptCount val="7"/>
                <c:pt idx="0">
                  <c:v>10084</c:v>
                </c:pt>
                <c:pt idx="1">
                  <c:v>10423</c:v>
                </c:pt>
                <c:pt idx="2">
                  <c:v>10395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12'!$AG$78:$AM$78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12'!$AG$108:$AM$108</c:f>
              <c:numCache>
                <c:formatCode>0</c:formatCode>
                <c:ptCount val="7"/>
                <c:pt idx="0">
                  <c:v>10371</c:v>
                </c:pt>
                <c:pt idx="1">
                  <c:v>10736</c:v>
                </c:pt>
                <c:pt idx="2">
                  <c:v>10750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705984"/>
        <c:axId val="119707904"/>
        <c:axId val="119390656"/>
      </c:bar3DChart>
      <c:dateAx>
        <c:axId val="11970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0790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970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05984"/>
        <c:crosses val="autoZero"/>
        <c:crossBetween val="between"/>
      </c:valAx>
      <c:serAx>
        <c:axId val="11939065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07904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12'!$BJ$120:$BL$120</c:f>
              <c:numCache>
                <c:formatCode>0</c:formatCode>
                <c:ptCount val="3"/>
                <c:pt idx="0">
                  <c:v>4176.4285714285716</c:v>
                </c:pt>
                <c:pt idx="1">
                  <c:v>358</c:v>
                </c:pt>
                <c:pt idx="2">
                  <c:v>16.571428571428573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12'!$AZ$80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12'!$BA$78:$BG$78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12'!$BA$80:$BG$80</c:f>
              <c:numCache>
                <c:formatCode>0</c:formatCode>
                <c:ptCount val="7"/>
                <c:pt idx="0">
                  <c:v>422</c:v>
                </c:pt>
                <c:pt idx="1">
                  <c:v>395</c:v>
                </c:pt>
                <c:pt idx="2">
                  <c:v>312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12'!$AZ$81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12'!$BA$78:$BG$78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12'!$BA$81:$BG$81</c:f>
              <c:numCache>
                <c:formatCode>0</c:formatCode>
                <c:ptCount val="7"/>
                <c:pt idx="0">
                  <c:v>9904</c:v>
                </c:pt>
                <c:pt idx="1">
                  <c:v>10294</c:v>
                </c:pt>
                <c:pt idx="2">
                  <c:v>10391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12'!$AZ$82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12'!$BA$78:$BG$78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12'!$BA$82:$BG$82</c:f>
              <c:numCache>
                <c:formatCode>0</c:formatCode>
                <c:ptCount val="7"/>
                <c:pt idx="0">
                  <c:v>43</c:v>
                </c:pt>
                <c:pt idx="1">
                  <c:v>46</c:v>
                </c:pt>
                <c:pt idx="2">
                  <c:v>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12'!$AZ$83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12'!$BA$78:$BG$78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12'!$BA$83:$BG$83</c:f>
              <c:numCache>
                <c:formatCode>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773056"/>
        <c:axId val="119787520"/>
        <c:axId val="0"/>
      </c:bar3DChart>
      <c:dateAx>
        <c:axId val="11977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8752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9787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7730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13'!$AG$8:$AM$8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13'!$AG$35:$AM$35</c:f>
              <c:numCache>
                <c:formatCode>0</c:formatCode>
                <c:ptCount val="7"/>
                <c:pt idx="0">
                  <c:v>13220</c:v>
                </c:pt>
                <c:pt idx="1">
                  <c:v>13363</c:v>
                </c:pt>
                <c:pt idx="2">
                  <c:v>13204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13'!$AG$8:$AM$8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13'!$AG$36:$AM$36</c:f>
              <c:numCache>
                <c:formatCode>0</c:formatCode>
                <c:ptCount val="7"/>
                <c:pt idx="0">
                  <c:v>15211</c:v>
                </c:pt>
                <c:pt idx="1">
                  <c:v>15343</c:v>
                </c:pt>
                <c:pt idx="2">
                  <c:v>15218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13'!$AG$8:$AM$8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13'!$AG$37:$AM$37</c:f>
              <c:numCache>
                <c:formatCode>0</c:formatCode>
                <c:ptCount val="7"/>
                <c:pt idx="0">
                  <c:v>15626</c:v>
                </c:pt>
                <c:pt idx="1">
                  <c:v>15870</c:v>
                </c:pt>
                <c:pt idx="2">
                  <c:v>15713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13'!$AG$8:$AM$8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13'!$AG$38:$AM$38</c:f>
              <c:numCache>
                <c:formatCode>0</c:formatCode>
                <c:ptCount val="7"/>
                <c:pt idx="0">
                  <c:v>15921</c:v>
                </c:pt>
                <c:pt idx="1">
                  <c:v>16162</c:v>
                </c:pt>
                <c:pt idx="2">
                  <c:v>16039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509376"/>
        <c:axId val="119511296"/>
        <c:axId val="119728768"/>
      </c:bar3DChart>
      <c:dateAx>
        <c:axId val="11950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1129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951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09376"/>
        <c:crosses val="autoZero"/>
        <c:crossBetween val="between"/>
      </c:valAx>
      <c:serAx>
        <c:axId val="11972876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11296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13'!$BJ$50:$BL$50</c:f>
              <c:numCache>
                <c:formatCode>0</c:formatCode>
                <c:ptCount val="3"/>
                <c:pt idx="0">
                  <c:v>6323.7142857142853</c:v>
                </c:pt>
                <c:pt idx="1">
                  <c:v>470.71428571428572</c:v>
                </c:pt>
                <c:pt idx="2">
                  <c:v>80.142857142857139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13'!$AZ$10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13'!$BA$8:$BG$8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13'!$BA$10:$BG$10</c:f>
              <c:numCache>
                <c:formatCode>0</c:formatCode>
                <c:ptCount val="7"/>
                <c:pt idx="0">
                  <c:v>11738</c:v>
                </c:pt>
                <c:pt idx="1">
                  <c:v>11809</c:v>
                </c:pt>
                <c:pt idx="2">
                  <c:v>11765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13'!$AZ$11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13'!$BA$8:$BG$8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13'!$BA$11:$BG$11</c:f>
              <c:numCache>
                <c:formatCode>0</c:formatCode>
                <c:ptCount val="7"/>
                <c:pt idx="0">
                  <c:v>4177</c:v>
                </c:pt>
                <c:pt idx="1">
                  <c:v>4345</c:v>
                </c:pt>
                <c:pt idx="2">
                  <c:v>4266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13'!$AZ$12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13'!$BA$8:$BG$8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13'!$BA$12:$BG$12</c:f>
              <c:numCache>
                <c:formatCode>0</c:formatCode>
                <c:ptCount val="7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13'!$AZ$13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13'!$BA$8:$BG$8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13'!$BA$13:$BG$13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0100736"/>
        <c:axId val="120115200"/>
        <c:axId val="0"/>
      </c:bar3DChart>
      <c:dateAx>
        <c:axId val="12010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11520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0115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1007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13'!$AG$78:$AM$78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13'!$AG$105:$AM$105</c:f>
              <c:numCache>
                <c:formatCode>0</c:formatCode>
                <c:ptCount val="7"/>
                <c:pt idx="0">
                  <c:v>16440</c:v>
                </c:pt>
                <c:pt idx="1">
                  <c:v>18308</c:v>
                </c:pt>
                <c:pt idx="2">
                  <c:v>18743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13'!$AG$78:$AM$78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13'!$AG$106:$AM$106</c:f>
              <c:numCache>
                <c:formatCode>0</c:formatCode>
                <c:ptCount val="7"/>
                <c:pt idx="0">
                  <c:v>19099</c:v>
                </c:pt>
                <c:pt idx="1">
                  <c:v>21160</c:v>
                </c:pt>
                <c:pt idx="2">
                  <c:v>21753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13'!$AG$78:$AM$78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13'!$AG$107:$AM$107</c:f>
              <c:numCache>
                <c:formatCode>0</c:formatCode>
                <c:ptCount val="7"/>
                <c:pt idx="0">
                  <c:v>19617</c:v>
                </c:pt>
                <c:pt idx="1">
                  <c:v>21729</c:v>
                </c:pt>
                <c:pt idx="2">
                  <c:v>22304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13'!$AG$78:$AM$78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13'!$AG$108:$AM$108</c:f>
              <c:numCache>
                <c:formatCode>0</c:formatCode>
                <c:ptCount val="7"/>
                <c:pt idx="0">
                  <c:v>20040</c:v>
                </c:pt>
                <c:pt idx="1">
                  <c:v>22333</c:v>
                </c:pt>
                <c:pt idx="2">
                  <c:v>22875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0171136"/>
        <c:axId val="120181504"/>
        <c:axId val="120172992"/>
      </c:bar3DChart>
      <c:dateAx>
        <c:axId val="12017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18150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018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171136"/>
        <c:crosses val="autoZero"/>
        <c:crossBetween val="between"/>
      </c:valAx>
      <c:serAx>
        <c:axId val="12017299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181504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13'!$BJ$120:$BL$120</c:f>
              <c:numCache>
                <c:formatCode>0</c:formatCode>
                <c:ptCount val="3"/>
                <c:pt idx="0">
                  <c:v>8889.5714285714294</c:v>
                </c:pt>
                <c:pt idx="1">
                  <c:v>397.85714285714283</c:v>
                </c:pt>
                <c:pt idx="2">
                  <c:v>33.714285714285715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13'!$AZ$80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13'!$BA$78:$BG$78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13'!$BA$80:$BG$80</c:f>
              <c:numCache>
                <c:formatCode>0</c:formatCode>
                <c:ptCount val="7"/>
                <c:pt idx="0">
                  <c:v>4882</c:v>
                </c:pt>
                <c:pt idx="1">
                  <c:v>4652</c:v>
                </c:pt>
                <c:pt idx="2">
                  <c:v>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13'!$AZ$81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13'!$BA$78:$BG$78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13'!$BA$81:$BG$81</c:f>
              <c:numCache>
                <c:formatCode>0</c:formatCode>
                <c:ptCount val="7"/>
                <c:pt idx="0">
                  <c:v>15141</c:v>
                </c:pt>
                <c:pt idx="1">
                  <c:v>17673</c:v>
                </c:pt>
                <c:pt idx="2">
                  <c:v>18310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13'!$AZ$82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13'!$BA$78:$BG$78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13'!$BA$82:$BG$82</c:f>
              <c:numCache>
                <c:formatCode>0</c:formatCode>
                <c:ptCount val="7"/>
                <c:pt idx="0">
                  <c:v>17</c:v>
                </c:pt>
                <c:pt idx="1">
                  <c:v>8</c:v>
                </c:pt>
                <c:pt idx="2">
                  <c:v>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13'!$AZ$83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13'!$BA$78:$BG$78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13'!$BA$83:$BG$83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0041856"/>
        <c:axId val="120043776"/>
        <c:axId val="0"/>
      </c:bar3DChart>
      <c:dateAx>
        <c:axId val="12004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4377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004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0418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14'!$AG$8:$AM$8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14'!$AG$35:$AM$35</c:f>
              <c:numCache>
                <c:formatCode>0</c:formatCode>
                <c:ptCount val="7"/>
                <c:pt idx="0">
                  <c:v>9323</c:v>
                </c:pt>
                <c:pt idx="1">
                  <c:v>9412</c:v>
                </c:pt>
                <c:pt idx="2">
                  <c:v>9782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14'!$AG$8:$AM$8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14'!$AG$36:$AM$36</c:f>
              <c:numCache>
                <c:formatCode>0</c:formatCode>
                <c:ptCount val="7"/>
                <c:pt idx="0">
                  <c:v>11016</c:v>
                </c:pt>
                <c:pt idx="1">
                  <c:v>11158</c:v>
                </c:pt>
                <c:pt idx="2">
                  <c:v>11525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14'!$AG$8:$AM$8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14'!$AG$37:$AM$37</c:f>
              <c:numCache>
                <c:formatCode>0</c:formatCode>
                <c:ptCount val="7"/>
                <c:pt idx="0">
                  <c:v>11326</c:v>
                </c:pt>
                <c:pt idx="1">
                  <c:v>11504</c:v>
                </c:pt>
                <c:pt idx="2">
                  <c:v>11858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14'!$AG$8:$AM$8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14'!$AG$38:$AM$38</c:f>
              <c:numCache>
                <c:formatCode>0</c:formatCode>
                <c:ptCount val="7"/>
                <c:pt idx="0">
                  <c:v>11533</c:v>
                </c:pt>
                <c:pt idx="1">
                  <c:v>11734</c:v>
                </c:pt>
                <c:pt idx="2">
                  <c:v>12087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0511104"/>
        <c:axId val="120517376"/>
        <c:axId val="120040064"/>
      </c:bar3DChart>
      <c:dateAx>
        <c:axId val="12051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1737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0517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11104"/>
        <c:crosses val="autoZero"/>
        <c:crossBetween val="between"/>
      </c:valAx>
      <c:serAx>
        <c:axId val="12004006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17376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2'!$BJ$50:$BL$50</c:f>
              <c:numCache>
                <c:formatCode>0</c:formatCode>
                <c:ptCount val="3"/>
                <c:pt idx="0">
                  <c:v>6611.8571428571431</c:v>
                </c:pt>
                <c:pt idx="1">
                  <c:v>993.85714285714289</c:v>
                </c:pt>
                <c:pt idx="2">
                  <c:v>188.14285714285714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14'!$BJ$50:$BL$50</c:f>
              <c:numCache>
                <c:formatCode>0</c:formatCode>
                <c:ptCount val="3"/>
                <c:pt idx="0">
                  <c:v>4728.8571428571431</c:v>
                </c:pt>
                <c:pt idx="1">
                  <c:v>304.71428571428572</c:v>
                </c:pt>
                <c:pt idx="2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14'!$AZ$10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14'!$BA$8:$BG$8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14'!$BA$10:$BG$10</c:f>
              <c:numCache>
                <c:formatCode>0</c:formatCode>
                <c:ptCount val="7"/>
                <c:pt idx="0">
                  <c:v>4018</c:v>
                </c:pt>
                <c:pt idx="1">
                  <c:v>4227</c:v>
                </c:pt>
                <c:pt idx="2">
                  <c:v>4933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14'!$AZ$11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14'!$BA$8:$BG$8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14'!$BA$11:$BG$11</c:f>
              <c:numCache>
                <c:formatCode>0</c:formatCode>
                <c:ptCount val="7"/>
                <c:pt idx="0">
                  <c:v>7472</c:v>
                </c:pt>
                <c:pt idx="1">
                  <c:v>7459</c:v>
                </c:pt>
                <c:pt idx="2">
                  <c:v>7123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14'!$AZ$12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14'!$BA$8:$BG$8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14'!$BA$12:$BG$12</c:f>
              <c:numCache>
                <c:formatCode>0</c:formatCode>
                <c:ptCount val="7"/>
                <c:pt idx="0">
                  <c:v>40</c:v>
                </c:pt>
                <c:pt idx="1">
                  <c:v>45</c:v>
                </c:pt>
                <c:pt idx="2">
                  <c:v>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14'!$AZ$13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14'!$BA$8:$BG$8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14'!$BA$13:$BG$13</c:f>
              <c:numCache>
                <c:formatCode>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9075200"/>
        <c:axId val="119077120"/>
        <c:axId val="0"/>
      </c:bar3DChart>
      <c:dateAx>
        <c:axId val="11907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7712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19077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752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14'!$AG$78:$AM$78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14'!$AG$105:$AM$105</c:f>
              <c:numCache>
                <c:formatCode>0</c:formatCode>
                <c:ptCount val="7"/>
                <c:pt idx="0">
                  <c:v>9248</c:v>
                </c:pt>
                <c:pt idx="1">
                  <c:v>9355</c:v>
                </c:pt>
                <c:pt idx="2">
                  <c:v>9397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14'!$AG$78:$AM$78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14'!$AG$106:$AM$106</c:f>
              <c:numCache>
                <c:formatCode>0</c:formatCode>
                <c:ptCount val="7"/>
                <c:pt idx="0">
                  <c:v>10734</c:v>
                </c:pt>
                <c:pt idx="1">
                  <c:v>10841</c:v>
                </c:pt>
                <c:pt idx="2">
                  <c:v>11001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14'!$AG$78:$AM$78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14'!$AG$107:$AM$107</c:f>
              <c:numCache>
                <c:formatCode>0</c:formatCode>
                <c:ptCount val="7"/>
                <c:pt idx="0">
                  <c:v>10985</c:v>
                </c:pt>
                <c:pt idx="1">
                  <c:v>11152</c:v>
                </c:pt>
                <c:pt idx="2">
                  <c:v>11284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14'!$AG$78:$AM$78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14'!$AG$108:$AM$108</c:f>
              <c:numCache>
                <c:formatCode>0</c:formatCode>
                <c:ptCount val="7"/>
                <c:pt idx="0">
                  <c:v>11176</c:v>
                </c:pt>
                <c:pt idx="1">
                  <c:v>11349</c:v>
                </c:pt>
                <c:pt idx="2">
                  <c:v>11478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5084800"/>
        <c:axId val="125086720"/>
        <c:axId val="125043136"/>
      </c:bar3DChart>
      <c:dateAx>
        <c:axId val="12508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8672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508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84800"/>
        <c:crosses val="autoZero"/>
        <c:crossBetween val="between"/>
      </c:valAx>
      <c:serAx>
        <c:axId val="12504313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86720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14'!$BJ$120:$BL$120</c:f>
              <c:numCache>
                <c:formatCode>0</c:formatCode>
                <c:ptCount val="3"/>
                <c:pt idx="0">
                  <c:v>4575.2857142857147</c:v>
                </c:pt>
                <c:pt idx="1">
                  <c:v>264.71428571428572</c:v>
                </c:pt>
                <c:pt idx="2">
                  <c:v>17.571428571428573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14'!$AZ$80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14'!$BA$78:$BG$78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14'!$BA$80:$BG$80</c:f>
              <c:numCache>
                <c:formatCode>0</c:formatCode>
                <c:ptCount val="7"/>
                <c:pt idx="0">
                  <c:v>4870</c:v>
                </c:pt>
                <c:pt idx="1">
                  <c:v>5147</c:v>
                </c:pt>
                <c:pt idx="2">
                  <c:v>5047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14'!$AZ$81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14'!$BA$78:$BG$78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14'!$BA$81:$BG$81</c:f>
              <c:numCache>
                <c:formatCode>0</c:formatCode>
                <c:ptCount val="7"/>
                <c:pt idx="0">
                  <c:v>6276</c:v>
                </c:pt>
                <c:pt idx="1">
                  <c:v>6167</c:v>
                </c:pt>
                <c:pt idx="2">
                  <c:v>6397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14'!$AZ$82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14'!$BA$78:$BG$78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14'!$BA$82:$BG$82</c:f>
              <c:numCache>
                <c:formatCode>0</c:formatCode>
                <c:ptCount val="7"/>
                <c:pt idx="0">
                  <c:v>28</c:v>
                </c:pt>
                <c:pt idx="1">
                  <c:v>32</c:v>
                </c:pt>
                <c:pt idx="2">
                  <c:v>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14'!$AZ$83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14'!$BA$78:$BG$78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14'!$BA$83:$BG$83</c:f>
              <c:numCache>
                <c:formatCode>0</c:formatCode>
                <c:ptCount val="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5164160"/>
        <c:axId val="124846848"/>
        <c:axId val="0"/>
      </c:bar3DChart>
      <c:dateAx>
        <c:axId val="12516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4684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4846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1641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15'!$AG$8:$AM$8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15'!$AG$35:$AM$35</c:f>
              <c:numCache>
                <c:formatCode>0</c:formatCode>
                <c:ptCount val="7"/>
                <c:pt idx="0">
                  <c:v>8597</c:v>
                </c:pt>
                <c:pt idx="1">
                  <c:v>8116</c:v>
                </c:pt>
                <c:pt idx="2">
                  <c:v>8603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15'!$AG$8:$AM$8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15'!$AG$36:$AM$36</c:f>
              <c:numCache>
                <c:formatCode>0</c:formatCode>
                <c:ptCount val="7"/>
                <c:pt idx="0">
                  <c:v>10155</c:v>
                </c:pt>
                <c:pt idx="1">
                  <c:v>9599</c:v>
                </c:pt>
                <c:pt idx="2">
                  <c:v>10173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15'!$AG$8:$AM$8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15'!$AG$37:$AM$37</c:f>
              <c:numCache>
                <c:formatCode>0</c:formatCode>
                <c:ptCount val="7"/>
                <c:pt idx="0">
                  <c:v>10472</c:v>
                </c:pt>
                <c:pt idx="1">
                  <c:v>9936</c:v>
                </c:pt>
                <c:pt idx="2">
                  <c:v>10500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15'!$AG$8:$AM$8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15'!$AG$38:$AM$38</c:f>
              <c:numCache>
                <c:formatCode>0</c:formatCode>
                <c:ptCount val="7"/>
                <c:pt idx="0">
                  <c:v>10735</c:v>
                </c:pt>
                <c:pt idx="1">
                  <c:v>10183</c:v>
                </c:pt>
                <c:pt idx="2">
                  <c:v>10733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0411264"/>
        <c:axId val="120413184"/>
        <c:axId val="125147776"/>
      </c:bar3DChart>
      <c:dateAx>
        <c:axId val="12041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41318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0413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411264"/>
        <c:crosses val="autoZero"/>
        <c:crossBetween val="between"/>
      </c:valAx>
      <c:serAx>
        <c:axId val="12514777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413184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15'!$BJ$50:$BL$50</c:f>
              <c:numCache>
                <c:formatCode>0</c:formatCode>
                <c:ptCount val="3"/>
                <c:pt idx="0">
                  <c:v>4273.7142857142853</c:v>
                </c:pt>
                <c:pt idx="1">
                  <c:v>234</c:v>
                </c:pt>
                <c:pt idx="2">
                  <c:v>13.857142857142858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15'!$AZ$10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15'!$BA$8:$BG$8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15'!$BA$10:$BG$10</c:f>
              <c:numCache>
                <c:formatCode>0</c:formatCode>
                <c:ptCount val="7"/>
                <c:pt idx="0">
                  <c:v>2228</c:v>
                </c:pt>
                <c:pt idx="1">
                  <c:v>2056</c:v>
                </c:pt>
                <c:pt idx="2">
                  <c:v>2931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15'!$AZ$11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15'!$BA$8:$BG$8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15'!$BA$11:$BG$11</c:f>
              <c:numCache>
                <c:formatCode>0</c:formatCode>
                <c:ptCount val="7"/>
                <c:pt idx="0">
                  <c:v>8455</c:v>
                </c:pt>
                <c:pt idx="1">
                  <c:v>8070</c:v>
                </c:pt>
                <c:pt idx="2">
                  <c:v>7764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15'!$AZ$12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15'!$BA$8:$BG$8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15'!$BA$12:$BG$12</c:f>
              <c:numCache>
                <c:formatCode>0</c:formatCode>
                <c:ptCount val="7"/>
                <c:pt idx="0">
                  <c:v>51</c:v>
                </c:pt>
                <c:pt idx="1">
                  <c:v>55</c:v>
                </c:pt>
                <c:pt idx="2">
                  <c:v>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15'!$AZ$13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15'!$BA$8:$BG$8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15'!$BA$13:$BG$13</c:f>
              <c:numCache>
                <c:formatCode>0</c:formatCode>
                <c:ptCount val="7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4947072"/>
        <c:axId val="124953344"/>
        <c:axId val="0"/>
      </c:bar3DChart>
      <c:dateAx>
        <c:axId val="12494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5334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495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470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15'!$AG$78:$AM$78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15'!$AG$105:$AM$105</c:f>
              <c:numCache>
                <c:formatCode>0</c:formatCode>
                <c:ptCount val="7"/>
                <c:pt idx="0">
                  <c:v>9266</c:v>
                </c:pt>
                <c:pt idx="1">
                  <c:v>9343</c:v>
                </c:pt>
                <c:pt idx="2">
                  <c:v>9216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15'!$AG$78:$AM$78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15'!$AG$106:$AM$106</c:f>
              <c:numCache>
                <c:formatCode>0</c:formatCode>
                <c:ptCount val="7"/>
                <c:pt idx="0">
                  <c:v>10720</c:v>
                </c:pt>
                <c:pt idx="1">
                  <c:v>10804</c:v>
                </c:pt>
                <c:pt idx="2">
                  <c:v>10783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15'!$AG$78:$AM$78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15'!$AG$107:$AM$107</c:f>
              <c:numCache>
                <c:formatCode>0</c:formatCode>
                <c:ptCount val="7"/>
                <c:pt idx="0">
                  <c:v>10987</c:v>
                </c:pt>
                <c:pt idx="1">
                  <c:v>11084</c:v>
                </c:pt>
                <c:pt idx="2">
                  <c:v>11077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15'!$AG$78:$AM$78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15'!$AG$108:$AM$108</c:f>
              <c:numCache>
                <c:formatCode>0</c:formatCode>
                <c:ptCount val="7"/>
                <c:pt idx="0">
                  <c:v>11165</c:v>
                </c:pt>
                <c:pt idx="1">
                  <c:v>11292</c:v>
                </c:pt>
                <c:pt idx="2">
                  <c:v>11278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5013376"/>
        <c:axId val="125023744"/>
        <c:axId val="124948928"/>
      </c:bar3DChart>
      <c:dateAx>
        <c:axId val="12501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2374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502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13376"/>
        <c:crosses val="autoZero"/>
        <c:crossBetween val="between"/>
      </c:valAx>
      <c:serAx>
        <c:axId val="12494892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23744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15'!$BJ$120:$BL$120</c:f>
              <c:numCache>
                <c:formatCode>0</c:formatCode>
                <c:ptCount val="3"/>
                <c:pt idx="0">
                  <c:v>4509.2857142857147</c:v>
                </c:pt>
                <c:pt idx="1">
                  <c:v>300.28571428571428</c:v>
                </c:pt>
                <c:pt idx="2">
                  <c:v>9.7142857142857135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2'!$AZ$10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2'!$BA$10:$BG$10</c:f>
              <c:numCache>
                <c:formatCode>0</c:formatCode>
                <c:ptCount val="7"/>
                <c:pt idx="0">
                  <c:v>33</c:v>
                </c:pt>
                <c:pt idx="1">
                  <c:v>95</c:v>
                </c:pt>
                <c:pt idx="2">
                  <c:v>1012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2'!$AZ$11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2'!$BA$11:$BG$11</c:f>
              <c:numCache>
                <c:formatCode>0</c:formatCode>
                <c:ptCount val="7"/>
                <c:pt idx="0">
                  <c:v>6138</c:v>
                </c:pt>
                <c:pt idx="1">
                  <c:v>5652</c:v>
                </c:pt>
                <c:pt idx="2">
                  <c:v>5589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2'!$AZ$12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2'!$BA$12:$BG$12</c:f>
              <c:numCache>
                <c:formatCode>0</c:formatCode>
                <c:ptCount val="7"/>
                <c:pt idx="0">
                  <c:v>11833</c:v>
                </c:pt>
                <c:pt idx="1">
                  <c:v>12298</c:v>
                </c:pt>
                <c:pt idx="2">
                  <c:v>10913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2'!$AZ$13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2'!$BA$8:$BG$8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2'!$BA$13:$BG$13</c:f>
              <c:numCache>
                <c:formatCode>0</c:formatCode>
                <c:ptCount val="7"/>
                <c:pt idx="0">
                  <c:v>308</c:v>
                </c:pt>
                <c:pt idx="1">
                  <c:v>374</c:v>
                </c:pt>
                <c:pt idx="2">
                  <c:v>312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3603584"/>
        <c:axId val="103609856"/>
        <c:axId val="0"/>
      </c:bar3DChart>
      <c:dateAx>
        <c:axId val="10360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0985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0360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035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15'!$AZ$80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15'!$BA$78:$BG$78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15'!$BA$80:$BG$80</c:f>
              <c:numCache>
                <c:formatCode>0</c:formatCode>
                <c:ptCount val="7"/>
                <c:pt idx="0">
                  <c:v>912</c:v>
                </c:pt>
                <c:pt idx="1">
                  <c:v>744</c:v>
                </c:pt>
                <c:pt idx="2">
                  <c:v>900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15'!$AZ$81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15'!$BA$78:$BG$78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15'!$BA$81:$BG$81</c:f>
              <c:numCache>
                <c:formatCode>0</c:formatCode>
                <c:ptCount val="7"/>
                <c:pt idx="0">
                  <c:v>10227</c:v>
                </c:pt>
                <c:pt idx="1">
                  <c:v>10498</c:v>
                </c:pt>
                <c:pt idx="2">
                  <c:v>10351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15'!$AZ$82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15'!$BA$78:$BG$78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15'!$BA$82:$BG$82</c:f>
              <c:numCache>
                <c:formatCode>0</c:formatCode>
                <c:ptCount val="7"/>
                <c:pt idx="0">
                  <c:v>26</c:v>
                </c:pt>
                <c:pt idx="1">
                  <c:v>47</c:v>
                </c:pt>
                <c:pt idx="2">
                  <c:v>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15'!$AZ$83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15'!$BA$78:$BG$78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15'!$BA$83:$BG$83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5756544"/>
        <c:axId val="125758464"/>
        <c:axId val="0"/>
      </c:bar3DChart>
      <c:dateAx>
        <c:axId val="12575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5846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575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565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16'!$AG$8:$AM$8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16'!$AG$35:$AM$35</c:f>
              <c:numCache>
                <c:formatCode>0</c:formatCode>
                <c:ptCount val="7"/>
                <c:pt idx="0">
                  <c:v>5956</c:v>
                </c:pt>
                <c:pt idx="1">
                  <c:v>6301</c:v>
                </c:pt>
                <c:pt idx="2">
                  <c:v>6409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16'!$AG$8:$AM$8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16'!$AG$36:$AM$36</c:f>
              <c:numCache>
                <c:formatCode>0</c:formatCode>
                <c:ptCount val="7"/>
                <c:pt idx="0">
                  <c:v>6796</c:v>
                </c:pt>
                <c:pt idx="1">
                  <c:v>7264</c:v>
                </c:pt>
                <c:pt idx="2">
                  <c:v>7515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16'!$AG$8:$AM$8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16'!$AG$37:$AM$37</c:f>
              <c:numCache>
                <c:formatCode>0</c:formatCode>
                <c:ptCount val="7"/>
                <c:pt idx="0">
                  <c:v>6972</c:v>
                </c:pt>
                <c:pt idx="1">
                  <c:v>7432</c:v>
                </c:pt>
                <c:pt idx="2">
                  <c:v>7753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16'!$AG$8:$AM$8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16'!$AG$38:$AM$38</c:f>
              <c:numCache>
                <c:formatCode>0</c:formatCode>
                <c:ptCount val="7"/>
                <c:pt idx="0">
                  <c:v>7138</c:v>
                </c:pt>
                <c:pt idx="1">
                  <c:v>7590</c:v>
                </c:pt>
                <c:pt idx="2">
                  <c:v>7922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4898688"/>
        <c:axId val="125900288"/>
        <c:axId val="117467776"/>
      </c:bar3DChart>
      <c:dateAx>
        <c:axId val="12489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90028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590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98688"/>
        <c:crosses val="autoZero"/>
        <c:crossBetween val="between"/>
      </c:valAx>
      <c:serAx>
        <c:axId val="11746777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900288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16'!$BJ$50:$BL$50</c:f>
              <c:numCache>
                <c:formatCode>0</c:formatCode>
                <c:ptCount val="3"/>
                <c:pt idx="0">
                  <c:v>3106.7142857142858</c:v>
                </c:pt>
                <c:pt idx="1">
                  <c:v>124.14285714285714</c:v>
                </c:pt>
                <c:pt idx="2">
                  <c:v>4.8571428571428568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16'!$AZ$10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16'!$BA$8:$BG$8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16'!$BA$10:$BG$10</c:f>
              <c:numCache>
                <c:formatCode>0</c:formatCode>
                <c:ptCount val="7"/>
                <c:pt idx="0">
                  <c:v>4490</c:v>
                </c:pt>
                <c:pt idx="1">
                  <c:v>4989</c:v>
                </c:pt>
                <c:pt idx="2">
                  <c:v>4971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16'!$AZ$11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16'!$BA$8:$BG$8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16'!$BA$11:$BG$11</c:f>
              <c:numCache>
                <c:formatCode>0</c:formatCode>
                <c:ptCount val="7"/>
                <c:pt idx="0">
                  <c:v>2634</c:v>
                </c:pt>
                <c:pt idx="1">
                  <c:v>2574</c:v>
                </c:pt>
                <c:pt idx="2">
                  <c:v>2919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16'!$AZ$12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16'!$BA$8:$BG$8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16'!$BA$12:$BG$12</c:f>
              <c:numCache>
                <c:formatCode>0</c:formatCode>
                <c:ptCount val="7"/>
                <c:pt idx="0">
                  <c:v>13</c:v>
                </c:pt>
                <c:pt idx="1">
                  <c:v>17</c:v>
                </c:pt>
                <c:pt idx="2">
                  <c:v>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16'!$AZ$13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16'!$BA$8:$BG$8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16'!$BA$13:$BG$13</c:f>
              <c:numCache>
                <c:formatCode>0</c:formatCode>
                <c:ptCount val="7"/>
                <c:pt idx="0">
                  <c:v>1</c:v>
                </c:pt>
                <c:pt idx="1">
                  <c:v>10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6366848"/>
        <c:axId val="126368768"/>
        <c:axId val="0"/>
      </c:bar3DChart>
      <c:dateAx>
        <c:axId val="12636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6876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6368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668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2)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5835523173604175E-2"/>
          <c:y val="0.12144212523719165"/>
          <c:w val="0.86246840761844745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16'!$AG$78:$AM$78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16'!$AG$105:$AM$105</c:f>
              <c:numCache>
                <c:formatCode>0</c:formatCode>
                <c:ptCount val="7"/>
                <c:pt idx="0">
                  <c:v>5516</c:v>
                </c:pt>
                <c:pt idx="1">
                  <c:v>5458</c:v>
                </c:pt>
                <c:pt idx="2">
                  <c:v>5346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16'!$AG$78:$AM$78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16'!$AG$106:$AM$106</c:f>
              <c:numCache>
                <c:formatCode>0</c:formatCode>
                <c:ptCount val="7"/>
                <c:pt idx="0">
                  <c:v>6365</c:v>
                </c:pt>
                <c:pt idx="1">
                  <c:v>6405</c:v>
                </c:pt>
                <c:pt idx="2">
                  <c:v>6387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16'!$AG$78:$AM$78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16'!$AG$107:$AM$107</c:f>
              <c:numCache>
                <c:formatCode>0</c:formatCode>
                <c:ptCount val="7"/>
                <c:pt idx="0">
                  <c:v>6572</c:v>
                </c:pt>
                <c:pt idx="1">
                  <c:v>6628</c:v>
                </c:pt>
                <c:pt idx="2">
                  <c:v>6657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16'!$AG$78:$AM$78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16'!$AG$108:$AM$108</c:f>
              <c:numCache>
                <c:formatCode>0</c:formatCode>
                <c:ptCount val="7"/>
                <c:pt idx="0">
                  <c:v>6683</c:v>
                </c:pt>
                <c:pt idx="1">
                  <c:v>6764</c:v>
                </c:pt>
                <c:pt idx="2">
                  <c:v>6781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6420864"/>
        <c:axId val="126427136"/>
        <c:axId val="126415296"/>
      </c:bar3DChart>
      <c:dateAx>
        <c:axId val="12642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347065886001949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2713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6427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9177396204081607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20864"/>
        <c:crosses val="autoZero"/>
        <c:crossBetween val="between"/>
      </c:valAx>
      <c:serAx>
        <c:axId val="12641529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27136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218531100961942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75347233525E-2"/>
          <c:y val="0.18449197860962566"/>
          <c:w val="0.86266778993201809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16'!$BJ$120:$BL$120</c:f>
              <c:numCache>
                <c:formatCode>0</c:formatCode>
                <c:ptCount val="3"/>
                <c:pt idx="0">
                  <c:v>2725.1428571428573</c:v>
                </c:pt>
                <c:pt idx="1">
                  <c:v>158.28571428571428</c:v>
                </c:pt>
                <c:pt idx="2">
                  <c:v>6.2857142857142856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634425185894954"/>
          <c:y val="0.14075637471501953"/>
          <c:w val="0.85752800729797662"/>
          <c:h val="0.67331967307707108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16'!$AZ$80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16'!$BA$78:$BG$78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16'!$BA$80:$BG$80</c:f>
              <c:numCache>
                <c:formatCode>0</c:formatCode>
                <c:ptCount val="7"/>
                <c:pt idx="0">
                  <c:v>5723</c:v>
                </c:pt>
                <c:pt idx="1">
                  <c:v>5778</c:v>
                </c:pt>
                <c:pt idx="2">
                  <c:v>5725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16'!$AZ$81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16'!$BA$78:$BG$78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16'!$BA$81:$BG$81</c:f>
              <c:numCache>
                <c:formatCode>0</c:formatCode>
                <c:ptCount val="7"/>
                <c:pt idx="0">
                  <c:v>949</c:v>
                </c:pt>
                <c:pt idx="1">
                  <c:v>962</c:v>
                </c:pt>
                <c:pt idx="2">
                  <c:v>1041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16'!$AZ$82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16'!$BA$78:$BG$78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16'!$BA$82:$BG$82</c:f>
              <c:numCache>
                <c:formatCode>0</c:formatCode>
                <c:ptCount val="7"/>
                <c:pt idx="0">
                  <c:v>10</c:v>
                </c:pt>
                <c:pt idx="1">
                  <c:v>20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16'!$AZ$83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16'!$BA$78:$BG$78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16'!$BA$83:$BG$83</c:f>
              <c:numCache>
                <c:formatCode>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6500224"/>
        <c:axId val="126514688"/>
        <c:axId val="0"/>
      </c:bar3DChart>
      <c:dateAx>
        <c:axId val="12650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2069947693458731"/>
              <c:y val="0.81827773061940456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14688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651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5002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2820221695728"/>
          <c:y val="0.92542064271591196"/>
          <c:w val="0.56317278222233891"/>
          <c:h val="5.8823559582396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Vehicle Flow (Channel 1)</a:t>
            </a:r>
          </a:p>
        </c:rich>
      </c:tx>
      <c:layout>
        <c:manualLayout>
          <c:xMode val="edge"/>
          <c:yMode val="edge"/>
          <c:x val="0.33290509325361833"/>
          <c:y val="2.846299810246679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8123436071203747E-2"/>
          <c:y val="0.12144212523719165"/>
          <c:w val="0.87018049472084791"/>
          <c:h val="0.70018975332068312"/>
        </c:manualLayout>
      </c:layout>
      <c:bar3DChart>
        <c:barDir val="col"/>
        <c:grouping val="standard"/>
        <c:varyColors val="0"/>
        <c:ser>
          <c:idx val="0"/>
          <c:order val="0"/>
          <c:tx>
            <c:v>7-19</c:v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17'!$AG$8:$AM$8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17'!$AG$35:$AM$35</c:f>
              <c:numCache>
                <c:formatCode>0</c:formatCode>
                <c:ptCount val="7"/>
                <c:pt idx="0">
                  <c:v>203</c:v>
                </c:pt>
                <c:pt idx="1">
                  <c:v>39</c:v>
                </c:pt>
                <c:pt idx="2">
                  <c:v>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6-22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17'!$AG$8:$AM$8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17'!$AG$36:$AM$36</c:f>
              <c:numCache>
                <c:formatCode>0</c:formatCode>
                <c:ptCount val="7"/>
                <c:pt idx="0">
                  <c:v>265</c:v>
                </c:pt>
                <c:pt idx="1">
                  <c:v>39</c:v>
                </c:pt>
                <c:pt idx="2">
                  <c:v>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6-24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17'!$AG$8:$AM$8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17'!$AG$37:$AM$37</c:f>
              <c:numCache>
                <c:formatCode>0</c:formatCode>
                <c:ptCount val="7"/>
                <c:pt idx="0">
                  <c:v>265</c:v>
                </c:pt>
                <c:pt idx="1">
                  <c:v>39</c:v>
                </c:pt>
                <c:pt idx="2">
                  <c:v>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v>0-24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17'!$AG$8:$AM$8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17'!$AG$38:$AM$38</c:f>
              <c:numCache>
                <c:formatCode>0</c:formatCode>
                <c:ptCount val="7"/>
                <c:pt idx="0">
                  <c:v>414</c:v>
                </c:pt>
                <c:pt idx="1">
                  <c:v>39</c:v>
                </c:pt>
                <c:pt idx="2">
                  <c:v>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6150528"/>
        <c:axId val="126160896"/>
        <c:axId val="126507648"/>
      </c:bar3DChart>
      <c:dateAx>
        <c:axId val="12615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35089996315921934"/>
              <c:y val="0.85768500948766602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60896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616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0.28920326634001592"/>
              <c:y val="0.390891840607210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50528"/>
        <c:crosses val="autoZero"/>
        <c:crossBetween val="between"/>
      </c:valAx>
      <c:serAx>
        <c:axId val="126507648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60896"/>
        <c:crosses val="autoZero"/>
        <c:tickLblSkip val="1"/>
        <c:tickMarkSkip val="1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889483306482029"/>
          <c:y val="0.92030360531309297"/>
          <c:w val="0.28920326634001592"/>
          <c:h val="5.1233396584440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t>Total Vehicle Class Distribution</a:t>
            </a:r>
          </a:p>
        </c:rich>
      </c:tx>
      <c:layout>
        <c:manualLayout>
          <c:xMode val="edge"/>
          <c:yMode val="edge"/>
          <c:x val="0.28133369965325478"/>
          <c:y val="3.208556149732620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00088541781953E-2"/>
          <c:y val="0.17112299465240641"/>
          <c:w val="0.86133445486257143"/>
          <c:h val="0.6871657754010694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'ATC 17'!$BJ$50:$BL$50</c:f>
              <c:numCache>
                <c:formatCode>0</c:formatCode>
                <c:ptCount val="3"/>
                <c:pt idx="0">
                  <c:v>59</c:v>
                </c:pt>
                <c:pt idx="1">
                  <c:v>13.571428571428571</c:v>
                </c:pt>
                <c:pt idx="2">
                  <c:v>0.42857142857142855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1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Speed Summary (MPH)</a:t>
            </a:r>
          </a:p>
        </c:rich>
      </c:tx>
      <c:layout>
        <c:manualLayout>
          <c:xMode val="edge"/>
          <c:yMode val="edge"/>
          <c:x val="0.33602194643337641"/>
          <c:y val="2.52100969638840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9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96790071601551"/>
          <c:y val="0.1302521676467345"/>
          <c:w val="0.85618391951224315"/>
          <c:h val="0.6460087346995299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'ATC 17'!$AZ$10</c:f>
              <c:strCache>
                <c:ptCount val="1"/>
                <c:pt idx="0">
                  <c:v>0-25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17'!$BA$8:$BG$8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17'!$BA$10:$BG$10</c:f>
              <c:numCache>
                <c:formatCode>0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'ATC 17'!$AZ$11</c:f>
              <c:strCache>
                <c:ptCount val="1"/>
                <c:pt idx="0">
                  <c:v>26-40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17'!$BA$8:$BG$8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17'!$BA$11:$BG$11</c:f>
              <c:numCache>
                <c:formatCode>0</c:formatCode>
                <c:ptCount val="7"/>
                <c:pt idx="0">
                  <c:v>17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'ATC 17'!$AZ$12</c:f>
              <c:strCache>
                <c:ptCount val="1"/>
                <c:pt idx="0">
                  <c:v>41-55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17'!$BA$8:$BG$8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17'!$BA$12:$BG$12</c:f>
              <c:numCache>
                <c:formatCode>0</c:formatCode>
                <c:ptCount val="7"/>
                <c:pt idx="0">
                  <c:v>157</c:v>
                </c:pt>
                <c:pt idx="1">
                  <c:v>10</c:v>
                </c:pt>
                <c:pt idx="2">
                  <c:v>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'ATC 17'!$AZ$13</c:f>
              <c:strCache>
                <c:ptCount val="1"/>
                <c:pt idx="0">
                  <c:v>56-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'ATC 17'!$BA$8:$BG$8</c:f>
              <c:numCache>
                <c:formatCode>m/d/yyyy</c:formatCode>
                <c:ptCount val="7"/>
                <c:pt idx="0">
                  <c:v>42262</c:v>
                </c:pt>
                <c:pt idx="1">
                  <c:v>42263</c:v>
                </c:pt>
                <c:pt idx="2">
                  <c:v>42264</c:v>
                </c:pt>
                <c:pt idx="3">
                  <c:v>42265</c:v>
                </c:pt>
                <c:pt idx="4">
                  <c:v>42266</c:v>
                </c:pt>
                <c:pt idx="5">
                  <c:v>42267</c:v>
                </c:pt>
                <c:pt idx="6">
                  <c:v>42268</c:v>
                </c:pt>
              </c:numCache>
            </c:numRef>
          </c:cat>
          <c:val>
            <c:numRef>
              <c:f>'ATC 17'!$BA$13:$BG$13</c:f>
              <c:numCache>
                <c:formatCode>0</c:formatCode>
                <c:ptCount val="7"/>
                <c:pt idx="0">
                  <c:v>236</c:v>
                </c:pt>
                <c:pt idx="1">
                  <c:v>27</c:v>
                </c:pt>
                <c:pt idx="2">
                  <c:v>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6971264"/>
        <c:axId val="126973440"/>
        <c:axId val="0"/>
      </c:bar3DChart>
      <c:dateAx>
        <c:axId val="12697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Date</a:t>
                </a:r>
              </a:p>
            </c:rich>
          </c:tx>
          <c:layout>
            <c:manualLayout>
              <c:xMode val="edge"/>
              <c:yMode val="edge"/>
              <c:x val="0.41397903800591979"/>
              <c:y val="0.7846642680008924"/>
            </c:manualLayout>
          </c:layout>
          <c:overlay val="0"/>
          <c:spPr>
            <a:noFill/>
            <a:ln w="25400">
              <a:noFill/>
            </a:ln>
          </c:spPr>
        </c:title>
        <c:numFmt formatCode="dd/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73440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12697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71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338732435962223"/>
          <c:y val="0.91281559423396996"/>
          <c:w val="0.55376416772220438"/>
          <c:h val="6.3025242409710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5" Type="http://schemas.openxmlformats.org/officeDocument/2006/relationships/chart" Target="../charts/chart83.xml"/><Relationship Id="rId4" Type="http://schemas.openxmlformats.org/officeDocument/2006/relationships/chart" Target="../charts/chart8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5" Type="http://schemas.openxmlformats.org/officeDocument/2006/relationships/chart" Target="../charts/chart95.xml"/><Relationship Id="rId4" Type="http://schemas.openxmlformats.org/officeDocument/2006/relationships/chart" Target="../charts/chart94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6" Type="http://schemas.openxmlformats.org/officeDocument/2006/relationships/chart" Target="../charts/chart102.xml"/><Relationship Id="rId5" Type="http://schemas.openxmlformats.org/officeDocument/2006/relationships/chart" Target="../charts/chart101.xml"/><Relationship Id="rId4" Type="http://schemas.openxmlformats.org/officeDocument/2006/relationships/chart" Target="../charts/chart10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6" Type="http://schemas.openxmlformats.org/officeDocument/2006/relationships/chart" Target="../charts/chart108.xml"/><Relationship Id="rId5" Type="http://schemas.openxmlformats.org/officeDocument/2006/relationships/chart" Target="../charts/chart107.xml"/><Relationship Id="rId4" Type="http://schemas.openxmlformats.org/officeDocument/2006/relationships/chart" Target="../charts/chart106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Relationship Id="rId6" Type="http://schemas.openxmlformats.org/officeDocument/2006/relationships/chart" Target="../charts/chart120.xml"/><Relationship Id="rId5" Type="http://schemas.openxmlformats.org/officeDocument/2006/relationships/chart" Target="../charts/chart119.xml"/><Relationship Id="rId4" Type="http://schemas.openxmlformats.org/officeDocument/2006/relationships/chart" Target="../charts/chart11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Relationship Id="rId6" Type="http://schemas.openxmlformats.org/officeDocument/2006/relationships/chart" Target="../charts/chart138.xml"/><Relationship Id="rId5" Type="http://schemas.openxmlformats.org/officeDocument/2006/relationships/chart" Target="../charts/chart137.xml"/><Relationship Id="rId4" Type="http://schemas.openxmlformats.org/officeDocument/2006/relationships/chart" Target="../charts/chart13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Relationship Id="rId6" Type="http://schemas.openxmlformats.org/officeDocument/2006/relationships/chart" Target="../charts/chart144.xml"/><Relationship Id="rId5" Type="http://schemas.openxmlformats.org/officeDocument/2006/relationships/chart" Target="../charts/chart143.xml"/><Relationship Id="rId4" Type="http://schemas.openxmlformats.org/officeDocument/2006/relationships/chart" Target="../charts/chart142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39338250" y="1304925"/>
          <a:ext cx="11525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39338250" y="12639675"/>
          <a:ext cx="11525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42</xdr:row>
      <xdr:rowOff>0</xdr:rowOff>
    </xdr:from>
    <xdr:to>
      <xdr:col>41</xdr:col>
      <xdr:colOff>0</xdr:colOff>
      <xdr:row>73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51</xdr:row>
      <xdr:rowOff>0</xdr:rowOff>
    </xdr:from>
    <xdr:to>
      <xdr:col>65</xdr:col>
      <xdr:colOff>704850</xdr:colOff>
      <xdr:row>73</xdr:row>
      <xdr:rowOff>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17</xdr:row>
      <xdr:rowOff>0</xdr:rowOff>
    </xdr:from>
    <xdr:to>
      <xdr:col>59</xdr:col>
      <xdr:colOff>0</xdr:colOff>
      <xdr:row>73</xdr:row>
      <xdr:rowOff>0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112</xdr:row>
      <xdr:rowOff>0</xdr:rowOff>
    </xdr:from>
    <xdr:to>
      <xdr:col>41</xdr:col>
      <xdr:colOff>0</xdr:colOff>
      <xdr:row>143</xdr:row>
      <xdr:rowOff>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0</xdr:colOff>
      <xdr:row>121</xdr:row>
      <xdr:rowOff>0</xdr:rowOff>
    </xdr:from>
    <xdr:to>
      <xdr:col>65</xdr:col>
      <xdr:colOff>704850</xdr:colOff>
      <xdr:row>143</xdr:row>
      <xdr:rowOff>0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87</xdr:row>
      <xdr:rowOff>0</xdr:rowOff>
    </xdr:from>
    <xdr:to>
      <xdr:col>59</xdr:col>
      <xdr:colOff>0</xdr:colOff>
      <xdr:row>143</xdr:row>
      <xdr:rowOff>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0</xdr:colOff>
      <xdr:row>7</xdr:row>
      <xdr:rowOff>0</xdr:rowOff>
    </xdr:from>
    <xdr:to>
      <xdr:col>61</xdr:col>
      <xdr:colOff>0</xdr:colOff>
      <xdr:row>9</xdr:row>
      <xdr:rowOff>0</xdr:rowOff>
    </xdr:to>
    <xdr:sp macro="" textlink="">
      <xdr:nvSpPr>
        <xdr:cNvPr id="8" name="Line 35"/>
        <xdr:cNvSpPr>
          <a:spLocks noChangeShapeType="1"/>
        </xdr:cNvSpPr>
      </xdr:nvSpPr>
      <xdr:spPr bwMode="auto">
        <a:xfrm>
          <a:off x="18859500" y="113347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77</xdr:row>
      <xdr:rowOff>0</xdr:rowOff>
    </xdr:from>
    <xdr:to>
      <xdr:col>61</xdr:col>
      <xdr:colOff>0</xdr:colOff>
      <xdr:row>79</xdr:row>
      <xdr:rowOff>0</xdr:rowOff>
    </xdr:to>
    <xdr:sp macro="" textlink="">
      <xdr:nvSpPr>
        <xdr:cNvPr id="9" name="Line 36"/>
        <xdr:cNvSpPr>
          <a:spLocks noChangeShapeType="1"/>
        </xdr:cNvSpPr>
      </xdr:nvSpPr>
      <xdr:spPr bwMode="auto">
        <a:xfrm>
          <a:off x="18859500" y="12468225"/>
          <a:ext cx="314325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M1614"/>
  <sheetViews>
    <sheetView tabSelected="1" topLeftCell="AO1" zoomScale="55" zoomScaleNormal="55" zoomScaleSheetLayoutView="50" workbookViewId="0">
      <selection activeCell="AO35" activeCellId="1" sqref="AO105 AO3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54</v>
      </c>
      <c r="Q1" s="129" t="str">
        <f>A1</f>
        <v>1508 19 Grimsby ATC 1, A180 Pyewipe</v>
      </c>
      <c r="AF1" s="129" t="str">
        <f>A1</f>
        <v>1508 19 Grimsby ATC 1, A180 Pyewipe</v>
      </c>
      <c r="AQ1" s="130" t="str">
        <f>A1</f>
        <v>1508 19 Grimsby ATC 1, A180 Pyewipe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1, A180 Pyewipe</v>
      </c>
      <c r="BI1" s="129" t="str">
        <f>A1</f>
        <v>1508 19 Grimsby ATC 1, A180 Pyewipe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1</v>
      </c>
      <c r="R6" s="3" t="s">
        <v>0</v>
      </c>
      <c r="S6" s="5" t="str">
        <f>C6</f>
        <v>Westbound</v>
      </c>
      <c r="AF6" s="6"/>
      <c r="AG6" s="3" t="s">
        <v>0</v>
      </c>
      <c r="AH6" s="7" t="str">
        <f>C6</f>
        <v>Westbound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Westbound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Westbound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Westbound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>TEXT(AG8,"dddd")</f>
        <v>Tuesday</v>
      </c>
      <c r="AH9" s="33" t="str">
        <f t="shared" ref="AH9:AM9" si="3">TEXT(AH8,"dddd")</f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67</v>
      </c>
      <c r="C10" s="43">
        <v>12</v>
      </c>
      <c r="D10" s="43">
        <v>1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9</v>
      </c>
      <c r="K10" s="43">
        <v>0</v>
      </c>
      <c r="L10" s="43">
        <v>6</v>
      </c>
      <c r="M10" s="43">
        <v>1</v>
      </c>
      <c r="N10" s="43">
        <v>0</v>
      </c>
      <c r="O10" s="31">
        <f>SUM(B10:N10)</f>
        <v>96</v>
      </c>
      <c r="Q10" s="30">
        <v>1</v>
      </c>
      <c r="R10" s="43">
        <v>0</v>
      </c>
      <c r="S10" s="43">
        <v>0</v>
      </c>
      <c r="T10" s="43">
        <v>0</v>
      </c>
      <c r="U10" s="43">
        <v>1</v>
      </c>
      <c r="V10" s="43">
        <v>5</v>
      </c>
      <c r="W10" s="43">
        <v>9</v>
      </c>
      <c r="X10" s="43">
        <v>35</v>
      </c>
      <c r="Y10" s="43">
        <v>30</v>
      </c>
      <c r="Z10" s="43">
        <v>10</v>
      </c>
      <c r="AA10" s="43">
        <v>5</v>
      </c>
      <c r="AB10" s="43">
        <v>1</v>
      </c>
      <c r="AC10" s="43">
        <v>0</v>
      </c>
      <c r="AD10" s="31">
        <f>SUM(R10:AC10)</f>
        <v>96</v>
      </c>
      <c r="AF10" s="30">
        <v>1</v>
      </c>
      <c r="AG10" s="44">
        <f>O10</f>
        <v>96</v>
      </c>
      <c r="AH10" s="45">
        <f>O80</f>
        <v>75</v>
      </c>
      <c r="AI10" s="45">
        <f>O150</f>
        <v>74</v>
      </c>
      <c r="AJ10" s="46">
        <f>O220</f>
        <v>0</v>
      </c>
      <c r="AK10" s="46">
        <f>O290</f>
        <v>0</v>
      </c>
      <c r="AL10" s="46">
        <f>O360</f>
        <v>0</v>
      </c>
      <c r="AM10" s="46">
        <f>O430</f>
        <v>0</v>
      </c>
      <c r="AN10" s="135">
        <f>(AG10+AH10+AI10)/3</f>
        <v>81.666666666666671</v>
      </c>
      <c r="AO10" s="47">
        <f>SUM(AG10:AM10)/3</f>
        <v>81.666666666666671</v>
      </c>
      <c r="AQ10" s="35">
        <v>1</v>
      </c>
      <c r="AR10" s="48">
        <v>45.5</v>
      </c>
      <c r="AS10" s="48">
        <v>49.1</v>
      </c>
      <c r="AT10" s="48">
        <v>47.9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9</v>
      </c>
      <c r="BB10" s="50">
        <f>SUM(R108:T108)</f>
        <v>5</v>
      </c>
      <c r="BC10" s="50">
        <f>SUM(R178:T178)</f>
        <v>119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33</v>
      </c>
      <c r="C11" s="43">
        <v>7</v>
      </c>
      <c r="D11" s="43">
        <v>1</v>
      </c>
      <c r="E11" s="43">
        <v>0</v>
      </c>
      <c r="F11" s="43">
        <v>1</v>
      </c>
      <c r="G11" s="43">
        <v>0</v>
      </c>
      <c r="H11" s="43">
        <v>0</v>
      </c>
      <c r="I11" s="43">
        <v>0</v>
      </c>
      <c r="J11" s="43">
        <v>6</v>
      </c>
      <c r="K11" s="43">
        <v>0</v>
      </c>
      <c r="L11" s="43">
        <v>2</v>
      </c>
      <c r="M11" s="43">
        <v>0</v>
      </c>
      <c r="N11" s="43">
        <v>0</v>
      </c>
      <c r="O11" s="31">
        <f t="shared" ref="O11:O33" si="6">SUM(B11:N11)</f>
        <v>50</v>
      </c>
      <c r="Q11" s="30">
        <v>2</v>
      </c>
      <c r="R11" s="43">
        <v>0</v>
      </c>
      <c r="S11" s="43">
        <v>0</v>
      </c>
      <c r="T11" s="43">
        <v>0</v>
      </c>
      <c r="U11" s="43">
        <v>0</v>
      </c>
      <c r="V11" s="43">
        <v>4</v>
      </c>
      <c r="W11" s="43">
        <v>8</v>
      </c>
      <c r="X11" s="43">
        <v>13</v>
      </c>
      <c r="Y11" s="43">
        <v>14</v>
      </c>
      <c r="Z11" s="43">
        <v>7</v>
      </c>
      <c r="AA11" s="43">
        <v>2</v>
      </c>
      <c r="AB11" s="43">
        <v>2</v>
      </c>
      <c r="AC11" s="43">
        <v>0</v>
      </c>
      <c r="AD11" s="31">
        <f t="shared" ref="AD11:AD33" si="7">SUM(R11:AC11)</f>
        <v>50</v>
      </c>
      <c r="AF11" s="56">
        <v>2</v>
      </c>
      <c r="AG11" s="44">
        <f t="shared" ref="AG11:AG33" si="8">O11</f>
        <v>50</v>
      </c>
      <c r="AH11" s="45">
        <f t="shared" ref="AH11:AH33" si="9">O81</f>
        <v>61</v>
      </c>
      <c r="AI11" s="45">
        <f t="shared" ref="AI11:AI33" si="10">O151</f>
        <v>61</v>
      </c>
      <c r="AJ11" s="46">
        <f t="shared" ref="AJ11:AJ33" si="11">O221</f>
        <v>0</v>
      </c>
      <c r="AK11" s="46">
        <f t="shared" ref="AK11:AK33" si="12">O291</f>
        <v>0</v>
      </c>
      <c r="AL11" s="46">
        <f t="shared" ref="AL11:AL33" si="13">O361</f>
        <v>0</v>
      </c>
      <c r="AM11" s="46">
        <f t="shared" ref="AM11:AM33" si="14">O431</f>
        <v>0</v>
      </c>
      <c r="AN11" s="135">
        <f t="shared" ref="AN11:AN33" si="15">(AG11+AH11+AI11)/3</f>
        <v>57.333333333333336</v>
      </c>
      <c r="AO11" s="47">
        <f t="shared" ref="AO11:AO33" si="16">SUM(AG11:AM11)/3</f>
        <v>57.333333333333336</v>
      </c>
      <c r="AQ11" s="57">
        <v>2</v>
      </c>
      <c r="AR11" s="48">
        <v>45.7</v>
      </c>
      <c r="AS11" s="48">
        <v>46.7</v>
      </c>
      <c r="AT11" s="48">
        <v>46.2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3231</v>
      </c>
      <c r="BB11" s="59">
        <f>SUM(U108:W108)</f>
        <v>2874</v>
      </c>
      <c r="BC11" s="59">
        <f>SUM(U178:W178)</f>
        <v>2932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12858</v>
      </c>
      <c r="BK11" s="62">
        <f>SUM(C35:D35,F35:H35,M35)</f>
        <v>2511</v>
      </c>
      <c r="BL11" s="63">
        <f>SUM(E35,I35:L35,N35)</f>
        <v>560</v>
      </c>
      <c r="BM11" s="64">
        <f>SUM(BJ11:BL11)</f>
        <v>15929</v>
      </c>
    </row>
    <row r="12" spans="1:65" x14ac:dyDescent="0.2">
      <c r="A12" s="30">
        <v>3</v>
      </c>
      <c r="B12" s="43">
        <v>41</v>
      </c>
      <c r="C12" s="43">
        <v>8</v>
      </c>
      <c r="D12" s="43">
        <v>0</v>
      </c>
      <c r="E12" s="43">
        <v>0</v>
      </c>
      <c r="F12" s="43">
        <v>4</v>
      </c>
      <c r="G12" s="43">
        <v>0</v>
      </c>
      <c r="H12" s="43">
        <v>0</v>
      </c>
      <c r="I12" s="43">
        <v>2</v>
      </c>
      <c r="J12" s="43">
        <v>6</v>
      </c>
      <c r="K12" s="43">
        <v>0</v>
      </c>
      <c r="L12" s="43">
        <v>3</v>
      </c>
      <c r="M12" s="43">
        <v>0</v>
      </c>
      <c r="N12" s="43">
        <v>0</v>
      </c>
      <c r="O12" s="31">
        <f t="shared" si="6"/>
        <v>64</v>
      </c>
      <c r="Q12" s="30">
        <v>3</v>
      </c>
      <c r="R12" s="43">
        <v>0</v>
      </c>
      <c r="S12" s="43">
        <v>0</v>
      </c>
      <c r="T12" s="43">
        <v>0</v>
      </c>
      <c r="U12" s="43">
        <v>0</v>
      </c>
      <c r="V12" s="43">
        <v>3</v>
      </c>
      <c r="W12" s="43">
        <v>6</v>
      </c>
      <c r="X12" s="43">
        <v>23</v>
      </c>
      <c r="Y12" s="43">
        <v>26</v>
      </c>
      <c r="Z12" s="43">
        <v>5</v>
      </c>
      <c r="AA12" s="43">
        <v>1</v>
      </c>
      <c r="AB12" s="43">
        <v>0</v>
      </c>
      <c r="AC12" s="43">
        <v>0</v>
      </c>
      <c r="AD12" s="31">
        <f t="shared" si="7"/>
        <v>64</v>
      </c>
      <c r="AF12" s="30">
        <v>3</v>
      </c>
      <c r="AG12" s="44">
        <f t="shared" si="8"/>
        <v>64</v>
      </c>
      <c r="AH12" s="45">
        <f t="shared" si="9"/>
        <v>66</v>
      </c>
      <c r="AI12" s="45">
        <f t="shared" si="10"/>
        <v>56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62</v>
      </c>
      <c r="AO12" s="47">
        <f t="shared" si="16"/>
        <v>62</v>
      </c>
      <c r="AQ12" s="35">
        <v>3</v>
      </c>
      <c r="AR12" s="48">
        <v>45.1</v>
      </c>
      <c r="AS12" s="48">
        <v>46.3</v>
      </c>
      <c r="AT12" s="48">
        <v>47.1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15469</v>
      </c>
      <c r="BB12" s="66">
        <f>SUM(X108:Z108)</f>
        <v>15714</v>
      </c>
      <c r="BC12" s="66">
        <f>SUM(X178:Z178)</f>
        <v>15631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15002</v>
      </c>
      <c r="BK12" s="69">
        <f>SUM(C36:D36,F36:H36,M36)</f>
        <v>2744</v>
      </c>
      <c r="BL12" s="70">
        <f>SUM(E36,I36:L36,N36)</f>
        <v>645</v>
      </c>
      <c r="BM12" s="64">
        <f>SUM(BJ12:BL12)</f>
        <v>18391</v>
      </c>
    </row>
    <row r="13" spans="1:65" x14ac:dyDescent="0.2">
      <c r="A13" s="30">
        <v>4</v>
      </c>
      <c r="B13" s="43">
        <v>68</v>
      </c>
      <c r="C13" s="43">
        <v>17</v>
      </c>
      <c r="D13" s="43">
        <v>0</v>
      </c>
      <c r="E13" s="43">
        <v>0</v>
      </c>
      <c r="F13" s="43">
        <v>1</v>
      </c>
      <c r="G13" s="43">
        <v>0</v>
      </c>
      <c r="H13" s="43">
        <v>0</v>
      </c>
      <c r="I13" s="43">
        <v>0</v>
      </c>
      <c r="J13" s="43">
        <v>6</v>
      </c>
      <c r="K13" s="43">
        <v>0</v>
      </c>
      <c r="L13" s="43">
        <v>3</v>
      </c>
      <c r="M13" s="43">
        <v>0</v>
      </c>
      <c r="N13" s="43">
        <v>0</v>
      </c>
      <c r="O13" s="31">
        <f t="shared" si="6"/>
        <v>95</v>
      </c>
      <c r="Q13" s="30">
        <v>4</v>
      </c>
      <c r="R13" s="43">
        <v>0</v>
      </c>
      <c r="S13" s="43">
        <v>0</v>
      </c>
      <c r="T13" s="43">
        <v>0</v>
      </c>
      <c r="U13" s="43">
        <v>0</v>
      </c>
      <c r="V13" s="43">
        <v>2</v>
      </c>
      <c r="W13" s="43">
        <v>14</v>
      </c>
      <c r="X13" s="43">
        <v>29</v>
      </c>
      <c r="Y13" s="43">
        <v>24</v>
      </c>
      <c r="Z13" s="43">
        <v>17</v>
      </c>
      <c r="AA13" s="43">
        <v>7</v>
      </c>
      <c r="AB13" s="43">
        <v>2</v>
      </c>
      <c r="AC13" s="43">
        <v>0</v>
      </c>
      <c r="AD13" s="31">
        <f t="shared" si="7"/>
        <v>95</v>
      </c>
      <c r="AF13" s="30">
        <v>4</v>
      </c>
      <c r="AG13" s="44">
        <f t="shared" si="8"/>
        <v>95</v>
      </c>
      <c r="AH13" s="45">
        <f t="shared" si="9"/>
        <v>103</v>
      </c>
      <c r="AI13" s="45">
        <f t="shared" si="10"/>
        <v>78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92</v>
      </c>
      <c r="AO13" s="47">
        <f t="shared" si="16"/>
        <v>92</v>
      </c>
      <c r="AQ13" s="35">
        <v>4</v>
      </c>
      <c r="AR13" s="48">
        <v>46.7</v>
      </c>
      <c r="AS13" s="48">
        <v>48.5</v>
      </c>
      <c r="AT13" s="48">
        <v>48.2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1163</v>
      </c>
      <c r="BB13" s="72">
        <f>SUM(AA108:AC108)</f>
        <v>1328</v>
      </c>
      <c r="BC13" s="72">
        <f>SUM(AA178:AC178)</f>
        <v>1342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15322</v>
      </c>
      <c r="BK13" s="75">
        <f>SUM(C37:D37,F37:H37,M37)</f>
        <v>2778</v>
      </c>
      <c r="BL13" s="76">
        <f>SUM(E37,I37:L37,N37)</f>
        <v>658</v>
      </c>
      <c r="BM13" s="64">
        <f>SUM(BJ13:BL13)</f>
        <v>18758</v>
      </c>
    </row>
    <row r="14" spans="1:65" x14ac:dyDescent="0.2">
      <c r="A14" s="30">
        <v>5</v>
      </c>
      <c r="B14" s="43">
        <v>147</v>
      </c>
      <c r="C14" s="43">
        <v>14</v>
      </c>
      <c r="D14" s="43">
        <v>2</v>
      </c>
      <c r="E14" s="43">
        <v>0</v>
      </c>
      <c r="F14" s="43">
        <v>0</v>
      </c>
      <c r="G14" s="43">
        <v>0</v>
      </c>
      <c r="H14" s="43">
        <v>1</v>
      </c>
      <c r="I14" s="43">
        <v>1</v>
      </c>
      <c r="J14" s="43">
        <v>10</v>
      </c>
      <c r="K14" s="43">
        <v>1</v>
      </c>
      <c r="L14" s="43">
        <v>15</v>
      </c>
      <c r="M14" s="43">
        <v>1</v>
      </c>
      <c r="N14" s="43">
        <v>0</v>
      </c>
      <c r="O14" s="31">
        <f t="shared" si="6"/>
        <v>192</v>
      </c>
      <c r="Q14" s="30">
        <v>5</v>
      </c>
      <c r="R14" s="43">
        <v>0</v>
      </c>
      <c r="S14" s="43">
        <v>0</v>
      </c>
      <c r="T14" s="43">
        <v>0</v>
      </c>
      <c r="U14" s="43">
        <v>0</v>
      </c>
      <c r="V14" s="43">
        <v>5</v>
      </c>
      <c r="W14" s="43">
        <v>23</v>
      </c>
      <c r="X14" s="43">
        <v>56</v>
      </c>
      <c r="Y14" s="43">
        <v>55</v>
      </c>
      <c r="Z14" s="43">
        <v>36</v>
      </c>
      <c r="AA14" s="43">
        <v>12</v>
      </c>
      <c r="AB14" s="43">
        <v>4</v>
      </c>
      <c r="AC14" s="43">
        <v>1</v>
      </c>
      <c r="AD14" s="31">
        <f t="shared" si="7"/>
        <v>192</v>
      </c>
      <c r="AF14" s="30">
        <v>5</v>
      </c>
      <c r="AG14" s="44">
        <f t="shared" si="8"/>
        <v>192</v>
      </c>
      <c r="AH14" s="45">
        <f t="shared" si="9"/>
        <v>203</v>
      </c>
      <c r="AI14" s="45">
        <f t="shared" si="10"/>
        <v>202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199</v>
      </c>
      <c r="AO14" s="47">
        <f t="shared" si="16"/>
        <v>199</v>
      </c>
      <c r="AQ14" s="35">
        <v>5</v>
      </c>
      <c r="AR14" s="48">
        <v>47.1</v>
      </c>
      <c r="AS14" s="48">
        <v>47.4</v>
      </c>
      <c r="AT14" s="48">
        <v>47.2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16233</v>
      </c>
      <c r="BK14" s="79">
        <f>SUM(C38:D38,F38:H38,M38)</f>
        <v>2892</v>
      </c>
      <c r="BL14" s="80">
        <f>SUM(E38,I38:L38,N38)</f>
        <v>747</v>
      </c>
      <c r="BM14" s="64">
        <f>SUM(BJ14:BL14)</f>
        <v>19872</v>
      </c>
    </row>
    <row r="15" spans="1:65" x14ac:dyDescent="0.2">
      <c r="A15" s="30">
        <v>6</v>
      </c>
      <c r="B15" s="43">
        <v>555</v>
      </c>
      <c r="C15" s="43">
        <v>37</v>
      </c>
      <c r="D15" s="43">
        <v>2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8</v>
      </c>
      <c r="K15" s="43">
        <v>0</v>
      </c>
      <c r="L15" s="43">
        <v>11</v>
      </c>
      <c r="M15" s="43">
        <v>4</v>
      </c>
      <c r="N15" s="43">
        <v>0</v>
      </c>
      <c r="O15" s="31">
        <f t="shared" si="6"/>
        <v>617</v>
      </c>
      <c r="Q15" s="30">
        <v>6</v>
      </c>
      <c r="R15" s="43">
        <v>0</v>
      </c>
      <c r="S15" s="43">
        <v>0</v>
      </c>
      <c r="T15" s="43">
        <v>0</v>
      </c>
      <c r="U15" s="43">
        <v>0</v>
      </c>
      <c r="V15" s="43">
        <v>8</v>
      </c>
      <c r="W15" s="43">
        <v>90</v>
      </c>
      <c r="X15" s="43">
        <v>185</v>
      </c>
      <c r="Y15" s="43">
        <v>189</v>
      </c>
      <c r="Z15" s="43">
        <v>87</v>
      </c>
      <c r="AA15" s="43">
        <v>44</v>
      </c>
      <c r="AB15" s="43">
        <v>12</v>
      </c>
      <c r="AC15" s="43">
        <v>2</v>
      </c>
      <c r="AD15" s="31">
        <f t="shared" si="7"/>
        <v>617</v>
      </c>
      <c r="AF15" s="30">
        <v>6</v>
      </c>
      <c r="AG15" s="44">
        <f t="shared" si="8"/>
        <v>617</v>
      </c>
      <c r="AH15" s="45">
        <f t="shared" si="9"/>
        <v>640</v>
      </c>
      <c r="AI15" s="45">
        <f t="shared" si="10"/>
        <v>646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634.33333333333337</v>
      </c>
      <c r="AO15" s="47">
        <f t="shared" si="16"/>
        <v>634.33333333333337</v>
      </c>
      <c r="AQ15" s="35">
        <v>6</v>
      </c>
      <c r="AR15" s="48">
        <v>46.7</v>
      </c>
      <c r="AS15" s="48">
        <v>47.3</v>
      </c>
      <c r="AT15" s="48">
        <v>47.2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>SUM(BA10:BA13)</f>
        <v>19872</v>
      </c>
      <c r="BB15" s="82">
        <f t="shared" ref="BB15:BG15" si="17">SUM(BB10:BB13)</f>
        <v>19921</v>
      </c>
      <c r="BC15" s="82">
        <f t="shared" si="17"/>
        <v>20024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866</v>
      </c>
      <c r="C16" s="43">
        <v>92</v>
      </c>
      <c r="D16" s="43">
        <v>2</v>
      </c>
      <c r="E16" s="43">
        <v>1</v>
      </c>
      <c r="F16" s="43">
        <v>4</v>
      </c>
      <c r="G16" s="43">
        <v>0</v>
      </c>
      <c r="H16" s="43">
        <v>0</v>
      </c>
      <c r="I16" s="43">
        <v>0</v>
      </c>
      <c r="J16" s="43">
        <v>22</v>
      </c>
      <c r="K16" s="43">
        <v>4</v>
      </c>
      <c r="L16" s="43">
        <v>7</v>
      </c>
      <c r="M16" s="43">
        <v>10</v>
      </c>
      <c r="N16" s="43">
        <v>0</v>
      </c>
      <c r="O16" s="31">
        <f t="shared" si="6"/>
        <v>1008</v>
      </c>
      <c r="Q16" s="30">
        <v>7</v>
      </c>
      <c r="R16" s="43">
        <v>0</v>
      </c>
      <c r="S16" s="43">
        <v>0</v>
      </c>
      <c r="T16" s="43">
        <v>0</v>
      </c>
      <c r="U16" s="43">
        <v>0</v>
      </c>
      <c r="V16" s="43">
        <v>19</v>
      </c>
      <c r="W16" s="43">
        <v>101</v>
      </c>
      <c r="X16" s="43">
        <v>262</v>
      </c>
      <c r="Y16" s="43">
        <v>356</v>
      </c>
      <c r="Z16" s="43">
        <v>184</v>
      </c>
      <c r="AA16" s="43">
        <v>55</v>
      </c>
      <c r="AB16" s="43">
        <v>30</v>
      </c>
      <c r="AC16" s="43">
        <v>1</v>
      </c>
      <c r="AD16" s="31">
        <f t="shared" si="7"/>
        <v>1008</v>
      </c>
      <c r="AF16" s="30">
        <v>7</v>
      </c>
      <c r="AG16" s="44">
        <f t="shared" si="8"/>
        <v>1008</v>
      </c>
      <c r="AH16" s="45">
        <f t="shared" si="9"/>
        <v>987</v>
      </c>
      <c r="AI16" s="45">
        <f t="shared" si="10"/>
        <v>968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987.66666666666663</v>
      </c>
      <c r="AO16" s="47">
        <f t="shared" si="16"/>
        <v>987.66666666666663</v>
      </c>
      <c r="AQ16" s="35">
        <v>7</v>
      </c>
      <c r="AR16" s="48">
        <v>47.4</v>
      </c>
      <c r="AS16" s="48">
        <v>48</v>
      </c>
      <c r="AT16" s="48">
        <v>48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12776</v>
      </c>
      <c r="BK16" s="88">
        <f>SUM(C105:D105,F105:H105,M105)</f>
        <v>2673</v>
      </c>
      <c r="BL16" s="89">
        <f>SUM(E105,I105:L105,N105)</f>
        <v>499</v>
      </c>
      <c r="BM16" s="64">
        <f>SUM(BJ16:BL16)</f>
        <v>15948</v>
      </c>
    </row>
    <row r="17" spans="1:65" x14ac:dyDescent="0.2">
      <c r="A17" s="30">
        <v>8</v>
      </c>
      <c r="B17" s="43">
        <v>1625</v>
      </c>
      <c r="C17" s="43">
        <v>179</v>
      </c>
      <c r="D17" s="43">
        <v>7</v>
      </c>
      <c r="E17" s="43">
        <v>2</v>
      </c>
      <c r="F17" s="43">
        <v>11</v>
      </c>
      <c r="G17" s="43">
        <v>2</v>
      </c>
      <c r="H17" s="43">
        <v>1</v>
      </c>
      <c r="I17" s="43">
        <v>1</v>
      </c>
      <c r="J17" s="43">
        <v>15</v>
      </c>
      <c r="K17" s="43">
        <v>11</v>
      </c>
      <c r="L17" s="43">
        <v>13</v>
      </c>
      <c r="M17" s="43">
        <v>7</v>
      </c>
      <c r="N17" s="43">
        <v>0</v>
      </c>
      <c r="O17" s="31">
        <f t="shared" si="6"/>
        <v>1874</v>
      </c>
      <c r="Q17" s="30">
        <v>8</v>
      </c>
      <c r="R17" s="43">
        <v>0</v>
      </c>
      <c r="S17" s="43">
        <v>0</v>
      </c>
      <c r="T17" s="43">
        <v>2</v>
      </c>
      <c r="U17" s="43">
        <v>9</v>
      </c>
      <c r="V17" s="43">
        <v>16</v>
      </c>
      <c r="W17" s="43">
        <v>193</v>
      </c>
      <c r="X17" s="43">
        <v>556</v>
      </c>
      <c r="Y17" s="43">
        <v>677</v>
      </c>
      <c r="Z17" s="43">
        <v>315</v>
      </c>
      <c r="AA17" s="43">
        <v>81</v>
      </c>
      <c r="AB17" s="43">
        <v>23</v>
      </c>
      <c r="AC17" s="43">
        <v>2</v>
      </c>
      <c r="AD17" s="31">
        <f t="shared" si="7"/>
        <v>1874</v>
      </c>
      <c r="AF17" s="30">
        <v>8</v>
      </c>
      <c r="AG17" s="44">
        <f t="shared" si="8"/>
        <v>1874</v>
      </c>
      <c r="AH17" s="45">
        <f t="shared" si="9"/>
        <v>1906</v>
      </c>
      <c r="AI17" s="45">
        <f t="shared" si="10"/>
        <v>1759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1846.3333333333333</v>
      </c>
      <c r="AO17" s="47">
        <f t="shared" si="16"/>
        <v>1846.3333333333333</v>
      </c>
      <c r="AQ17" s="35">
        <v>8</v>
      </c>
      <c r="AR17" s="48">
        <v>46.8</v>
      </c>
      <c r="AS17" s="48">
        <v>46.1</v>
      </c>
      <c r="AT17" s="48">
        <v>47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14861</v>
      </c>
      <c r="BK17" s="69">
        <f>SUM(C106:D106,F106:H106,M106)</f>
        <v>2912</v>
      </c>
      <c r="BL17" s="70">
        <f>SUM(E106,I106:L106,N106)</f>
        <v>585</v>
      </c>
      <c r="BM17" s="64">
        <f>SUM(BJ17:BL17)</f>
        <v>18358</v>
      </c>
    </row>
    <row r="18" spans="1:65" x14ac:dyDescent="0.2">
      <c r="A18" s="30">
        <v>9</v>
      </c>
      <c r="B18" s="43">
        <v>1320</v>
      </c>
      <c r="C18" s="43">
        <v>222</v>
      </c>
      <c r="D18" s="43">
        <v>9</v>
      </c>
      <c r="E18" s="43">
        <v>2</v>
      </c>
      <c r="F18" s="43">
        <v>12</v>
      </c>
      <c r="G18" s="43">
        <v>0</v>
      </c>
      <c r="H18" s="43">
        <v>2</v>
      </c>
      <c r="I18" s="43">
        <v>2</v>
      </c>
      <c r="J18" s="43">
        <v>17</v>
      </c>
      <c r="K18" s="43">
        <v>13</v>
      </c>
      <c r="L18" s="43">
        <v>10</v>
      </c>
      <c r="M18" s="43">
        <v>19</v>
      </c>
      <c r="N18" s="43">
        <v>0</v>
      </c>
      <c r="O18" s="31">
        <f t="shared" si="6"/>
        <v>1628</v>
      </c>
      <c r="Q18" s="30">
        <v>9</v>
      </c>
      <c r="R18" s="43">
        <v>0</v>
      </c>
      <c r="S18" s="43">
        <v>0</v>
      </c>
      <c r="T18" s="43">
        <v>0</v>
      </c>
      <c r="U18" s="43">
        <v>0</v>
      </c>
      <c r="V18" s="43">
        <v>33</v>
      </c>
      <c r="W18" s="43">
        <v>202</v>
      </c>
      <c r="X18" s="43">
        <v>476</v>
      </c>
      <c r="Y18" s="43">
        <v>594</v>
      </c>
      <c r="Z18" s="43">
        <v>248</v>
      </c>
      <c r="AA18" s="43">
        <v>61</v>
      </c>
      <c r="AB18" s="43">
        <v>13</v>
      </c>
      <c r="AC18" s="43">
        <v>1</v>
      </c>
      <c r="AD18" s="31">
        <f t="shared" si="7"/>
        <v>1628</v>
      </c>
      <c r="AF18" s="30">
        <v>9</v>
      </c>
      <c r="AG18" s="44">
        <f t="shared" si="8"/>
        <v>1628</v>
      </c>
      <c r="AH18" s="45">
        <f t="shared" si="9"/>
        <v>1538</v>
      </c>
      <c r="AI18" s="45">
        <f t="shared" si="10"/>
        <v>1659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1608.3333333333333</v>
      </c>
      <c r="AO18" s="47">
        <f t="shared" si="16"/>
        <v>1608.3333333333333</v>
      </c>
      <c r="AQ18" s="35">
        <v>9</v>
      </c>
      <c r="AR18" s="48">
        <v>46.3</v>
      </c>
      <c r="AS18" s="48">
        <v>46.6</v>
      </c>
      <c r="AT18" s="48">
        <v>46.6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15219</v>
      </c>
      <c r="BK18" s="75">
        <f>SUM(C107:D107,F107:H107,M107)</f>
        <v>2949</v>
      </c>
      <c r="BL18" s="76">
        <f>SUM(E107,I107:L107,N107)</f>
        <v>605</v>
      </c>
      <c r="BM18" s="64">
        <f>SUM(BJ18:BL18)</f>
        <v>18773</v>
      </c>
    </row>
    <row r="19" spans="1:65" x14ac:dyDescent="0.2">
      <c r="A19" s="30">
        <v>10</v>
      </c>
      <c r="B19" s="43">
        <v>861</v>
      </c>
      <c r="C19" s="43">
        <v>166</v>
      </c>
      <c r="D19" s="43">
        <v>5</v>
      </c>
      <c r="E19" s="43">
        <v>3</v>
      </c>
      <c r="F19" s="43">
        <v>16</v>
      </c>
      <c r="G19" s="43">
        <v>0</v>
      </c>
      <c r="H19" s="43">
        <v>5</v>
      </c>
      <c r="I19" s="43">
        <v>0</v>
      </c>
      <c r="J19" s="43">
        <v>24</v>
      </c>
      <c r="K19" s="43">
        <v>3</v>
      </c>
      <c r="L19" s="43">
        <v>21</v>
      </c>
      <c r="M19" s="43">
        <v>27</v>
      </c>
      <c r="N19" s="43">
        <v>0</v>
      </c>
      <c r="O19" s="31">
        <f t="shared" si="6"/>
        <v>1131</v>
      </c>
      <c r="Q19" s="30">
        <v>10</v>
      </c>
      <c r="R19" s="43">
        <v>0</v>
      </c>
      <c r="S19" s="43">
        <v>0</v>
      </c>
      <c r="T19" s="43">
        <v>0</v>
      </c>
      <c r="U19" s="43">
        <v>2</v>
      </c>
      <c r="V19" s="43">
        <v>37</v>
      </c>
      <c r="W19" s="43">
        <v>166</v>
      </c>
      <c r="X19" s="43">
        <v>363</v>
      </c>
      <c r="Y19" s="43">
        <v>380</v>
      </c>
      <c r="Z19" s="43">
        <v>133</v>
      </c>
      <c r="AA19" s="43">
        <v>40</v>
      </c>
      <c r="AB19" s="43">
        <v>9</v>
      </c>
      <c r="AC19" s="43">
        <v>1</v>
      </c>
      <c r="AD19" s="31">
        <f t="shared" si="7"/>
        <v>1131</v>
      </c>
      <c r="AF19" s="30">
        <v>10</v>
      </c>
      <c r="AG19" s="44">
        <f t="shared" si="8"/>
        <v>1131</v>
      </c>
      <c r="AH19" s="45">
        <f t="shared" si="9"/>
        <v>1181</v>
      </c>
      <c r="AI19" s="45">
        <f t="shared" si="10"/>
        <v>1214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1175.3333333333333</v>
      </c>
      <c r="AO19" s="47">
        <f t="shared" si="16"/>
        <v>1175.3333333333333</v>
      </c>
      <c r="AQ19" s="35">
        <v>10</v>
      </c>
      <c r="AR19" s="48">
        <v>45.5</v>
      </c>
      <c r="AS19" s="48">
        <v>45.7</v>
      </c>
      <c r="AT19" s="48">
        <v>45.9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16175</v>
      </c>
      <c r="BK19" s="79">
        <f>SUM(C108:D108,F108:H108,M108)</f>
        <v>3078</v>
      </c>
      <c r="BL19" s="80">
        <f>SUM(E108,I108:L108,N108)</f>
        <v>668</v>
      </c>
      <c r="BM19" s="64">
        <f>SUM(BJ19:BL19)</f>
        <v>19921</v>
      </c>
    </row>
    <row r="20" spans="1:65" x14ac:dyDescent="0.2">
      <c r="A20" s="30">
        <v>11</v>
      </c>
      <c r="B20" s="43">
        <v>798</v>
      </c>
      <c r="C20" s="43">
        <v>195</v>
      </c>
      <c r="D20" s="43">
        <v>16</v>
      </c>
      <c r="E20" s="43">
        <v>3</v>
      </c>
      <c r="F20" s="43">
        <v>15</v>
      </c>
      <c r="G20" s="43">
        <v>0</v>
      </c>
      <c r="H20" s="43">
        <v>6</v>
      </c>
      <c r="I20" s="43">
        <v>0</v>
      </c>
      <c r="J20" s="43">
        <v>30</v>
      </c>
      <c r="K20" s="43">
        <v>6</v>
      </c>
      <c r="L20" s="43">
        <v>19</v>
      </c>
      <c r="M20" s="43">
        <v>21</v>
      </c>
      <c r="N20" s="43">
        <v>0</v>
      </c>
      <c r="O20" s="31">
        <f t="shared" si="6"/>
        <v>1109</v>
      </c>
      <c r="Q20" s="30">
        <v>11</v>
      </c>
      <c r="R20" s="43">
        <v>0</v>
      </c>
      <c r="S20" s="43">
        <v>0</v>
      </c>
      <c r="T20" s="43">
        <v>1</v>
      </c>
      <c r="U20" s="43">
        <v>2</v>
      </c>
      <c r="V20" s="43">
        <v>36</v>
      </c>
      <c r="W20" s="43">
        <v>172</v>
      </c>
      <c r="X20" s="43">
        <v>365</v>
      </c>
      <c r="Y20" s="43">
        <v>324</v>
      </c>
      <c r="Z20" s="43">
        <v>149</v>
      </c>
      <c r="AA20" s="43">
        <v>47</v>
      </c>
      <c r="AB20" s="43">
        <v>12</v>
      </c>
      <c r="AC20" s="43">
        <v>1</v>
      </c>
      <c r="AD20" s="31">
        <f t="shared" si="7"/>
        <v>1109</v>
      </c>
      <c r="AF20" s="30">
        <v>11</v>
      </c>
      <c r="AG20" s="44">
        <f t="shared" si="8"/>
        <v>1109</v>
      </c>
      <c r="AH20" s="45">
        <f t="shared" si="9"/>
        <v>1078</v>
      </c>
      <c r="AI20" s="45">
        <f t="shared" si="10"/>
        <v>1072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1086.3333333333333</v>
      </c>
      <c r="AO20" s="47">
        <f t="shared" si="16"/>
        <v>1086.3333333333333</v>
      </c>
      <c r="AQ20" s="35">
        <v>11</v>
      </c>
      <c r="AR20" s="48">
        <v>45.6</v>
      </c>
      <c r="AS20" s="48">
        <v>45.3</v>
      </c>
      <c r="AT20" s="48">
        <v>45.7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851</v>
      </c>
      <c r="C21" s="43">
        <v>175</v>
      </c>
      <c r="D21" s="43">
        <v>7</v>
      </c>
      <c r="E21" s="43">
        <v>0</v>
      </c>
      <c r="F21" s="43">
        <v>11</v>
      </c>
      <c r="G21" s="43">
        <v>1</v>
      </c>
      <c r="H21" s="43">
        <v>6</v>
      </c>
      <c r="I21" s="43">
        <v>0</v>
      </c>
      <c r="J21" s="43">
        <v>30</v>
      </c>
      <c r="K21" s="43">
        <v>5</v>
      </c>
      <c r="L21" s="43">
        <v>21</v>
      </c>
      <c r="M21" s="43">
        <v>28</v>
      </c>
      <c r="N21" s="43">
        <v>0</v>
      </c>
      <c r="O21" s="31">
        <f t="shared" si="6"/>
        <v>1135</v>
      </c>
      <c r="Q21" s="30">
        <v>12</v>
      </c>
      <c r="R21" s="43">
        <v>0</v>
      </c>
      <c r="S21" s="43">
        <v>0</v>
      </c>
      <c r="T21" s="43">
        <v>1</v>
      </c>
      <c r="U21" s="43">
        <v>6</v>
      </c>
      <c r="V21" s="43">
        <v>42</v>
      </c>
      <c r="W21" s="43">
        <v>238</v>
      </c>
      <c r="X21" s="43">
        <v>381</v>
      </c>
      <c r="Y21" s="43">
        <v>331</v>
      </c>
      <c r="Z21" s="43">
        <v>100</v>
      </c>
      <c r="AA21" s="43">
        <v>22</v>
      </c>
      <c r="AB21" s="43">
        <v>14</v>
      </c>
      <c r="AC21" s="43">
        <v>0</v>
      </c>
      <c r="AD21" s="31">
        <f t="shared" si="7"/>
        <v>1135</v>
      </c>
      <c r="AF21" s="30">
        <v>12</v>
      </c>
      <c r="AG21" s="44">
        <f t="shared" si="8"/>
        <v>1135</v>
      </c>
      <c r="AH21" s="45">
        <f t="shared" si="9"/>
        <v>1139</v>
      </c>
      <c r="AI21" s="45">
        <f t="shared" si="10"/>
        <v>1108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1127.3333333333333</v>
      </c>
      <c r="AO21" s="47">
        <f t="shared" si="16"/>
        <v>1127.3333333333333</v>
      </c>
      <c r="AQ21" s="35">
        <v>12</v>
      </c>
      <c r="AR21" s="48">
        <v>44.4</v>
      </c>
      <c r="AS21" s="48">
        <v>45.5</v>
      </c>
      <c r="AT21" s="48">
        <v>45.4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12955</v>
      </c>
      <c r="BK21" s="88">
        <f>SUM(C175:D175,F175:H175,M175)</f>
        <v>2585</v>
      </c>
      <c r="BL21" s="89">
        <f>SUM(E175,I175:L175,N175)</f>
        <v>518</v>
      </c>
      <c r="BM21" s="64">
        <f>SUM(BJ21:BL21)</f>
        <v>16058</v>
      </c>
    </row>
    <row r="22" spans="1:65" x14ac:dyDescent="0.2">
      <c r="A22" s="30">
        <v>13</v>
      </c>
      <c r="B22" s="43">
        <v>943</v>
      </c>
      <c r="C22" s="43">
        <v>197</v>
      </c>
      <c r="D22" s="43">
        <v>5</v>
      </c>
      <c r="E22" s="43">
        <v>2</v>
      </c>
      <c r="F22" s="43">
        <v>10</v>
      </c>
      <c r="G22" s="43">
        <v>0</v>
      </c>
      <c r="H22" s="43">
        <v>4</v>
      </c>
      <c r="I22" s="43">
        <v>1</v>
      </c>
      <c r="J22" s="43">
        <v>27</v>
      </c>
      <c r="K22" s="43">
        <v>3</v>
      </c>
      <c r="L22" s="43">
        <v>19</v>
      </c>
      <c r="M22" s="43">
        <v>14</v>
      </c>
      <c r="N22" s="43">
        <v>0</v>
      </c>
      <c r="O22" s="31">
        <f t="shared" si="6"/>
        <v>1225</v>
      </c>
      <c r="Q22" s="30">
        <v>13</v>
      </c>
      <c r="R22" s="43">
        <v>0</v>
      </c>
      <c r="S22" s="43">
        <v>0</v>
      </c>
      <c r="T22" s="43">
        <v>0</v>
      </c>
      <c r="U22" s="43">
        <v>7</v>
      </c>
      <c r="V22" s="43">
        <v>44</v>
      </c>
      <c r="W22" s="43">
        <v>214</v>
      </c>
      <c r="X22" s="43">
        <v>404</v>
      </c>
      <c r="Y22" s="43">
        <v>377</v>
      </c>
      <c r="Z22" s="43">
        <v>137</v>
      </c>
      <c r="AA22" s="43">
        <v>31</v>
      </c>
      <c r="AB22" s="43">
        <v>10</v>
      </c>
      <c r="AC22" s="43">
        <v>1</v>
      </c>
      <c r="AD22" s="31">
        <f t="shared" si="7"/>
        <v>1225</v>
      </c>
      <c r="AF22" s="30">
        <v>13</v>
      </c>
      <c r="AG22" s="44">
        <f t="shared" si="8"/>
        <v>1225</v>
      </c>
      <c r="AH22" s="45">
        <f t="shared" si="9"/>
        <v>1254</v>
      </c>
      <c r="AI22" s="45">
        <f t="shared" si="10"/>
        <v>1327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1268.6666666666667</v>
      </c>
      <c r="AO22" s="47">
        <f t="shared" si="16"/>
        <v>1268.6666666666667</v>
      </c>
      <c r="AQ22" s="35">
        <v>13</v>
      </c>
      <c r="AR22" s="48">
        <v>44.9</v>
      </c>
      <c r="AS22" s="48">
        <v>46.3</v>
      </c>
      <c r="AT22" s="48">
        <v>45.5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15110</v>
      </c>
      <c r="BK22" s="69">
        <f>SUM(C176:D176,F176:H176,M176)</f>
        <v>2809</v>
      </c>
      <c r="BL22" s="70">
        <f>SUM(E176,I176:L176,N176)</f>
        <v>590</v>
      </c>
      <c r="BM22" s="64">
        <f>SUM(BJ22:BL22)</f>
        <v>18509</v>
      </c>
    </row>
    <row r="23" spans="1:65" x14ac:dyDescent="0.2">
      <c r="A23" s="30">
        <v>14</v>
      </c>
      <c r="B23" s="43">
        <v>1101</v>
      </c>
      <c r="C23" s="43">
        <v>170</v>
      </c>
      <c r="D23" s="43">
        <v>6</v>
      </c>
      <c r="E23" s="43">
        <v>4</v>
      </c>
      <c r="F23" s="43">
        <v>13</v>
      </c>
      <c r="G23" s="43">
        <v>0</v>
      </c>
      <c r="H23" s="43">
        <v>4</v>
      </c>
      <c r="I23" s="43">
        <v>2</v>
      </c>
      <c r="J23" s="43">
        <v>17</v>
      </c>
      <c r="K23" s="43">
        <v>5</v>
      </c>
      <c r="L23" s="43">
        <v>19</v>
      </c>
      <c r="M23" s="43">
        <v>12</v>
      </c>
      <c r="N23" s="43">
        <v>0</v>
      </c>
      <c r="O23" s="31">
        <f t="shared" si="6"/>
        <v>1353</v>
      </c>
      <c r="Q23" s="30">
        <v>14</v>
      </c>
      <c r="R23" s="43">
        <v>0</v>
      </c>
      <c r="S23" s="43">
        <v>0</v>
      </c>
      <c r="T23" s="43">
        <v>0</v>
      </c>
      <c r="U23" s="43">
        <v>8</v>
      </c>
      <c r="V23" s="43">
        <v>49</v>
      </c>
      <c r="W23" s="43">
        <v>243</v>
      </c>
      <c r="X23" s="43">
        <v>448</v>
      </c>
      <c r="Y23" s="43">
        <v>405</v>
      </c>
      <c r="Z23" s="43">
        <v>157</v>
      </c>
      <c r="AA23" s="43">
        <v>33</v>
      </c>
      <c r="AB23" s="43">
        <v>9</v>
      </c>
      <c r="AC23" s="43">
        <v>1</v>
      </c>
      <c r="AD23" s="31">
        <f t="shared" si="7"/>
        <v>1353</v>
      </c>
      <c r="AF23" s="30">
        <v>14</v>
      </c>
      <c r="AG23" s="44">
        <f t="shared" si="8"/>
        <v>1353</v>
      </c>
      <c r="AH23" s="45">
        <f t="shared" si="9"/>
        <v>1352</v>
      </c>
      <c r="AI23" s="45">
        <f t="shared" si="10"/>
        <v>1419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1374.6666666666667</v>
      </c>
      <c r="AO23" s="47">
        <f t="shared" si="16"/>
        <v>1374.6666666666667</v>
      </c>
      <c r="AQ23" s="35">
        <v>14</v>
      </c>
      <c r="AR23" s="48">
        <v>44.9</v>
      </c>
      <c r="AS23" s="48">
        <v>46.2</v>
      </c>
      <c r="AT23" s="48">
        <v>45.8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15461</v>
      </c>
      <c r="BK23" s="75">
        <f>SUM(C177:D177,F177:H177,M177)</f>
        <v>2842</v>
      </c>
      <c r="BL23" s="76">
        <f>SUM(E177,I177:L177,N177)</f>
        <v>604</v>
      </c>
      <c r="BM23" s="64">
        <f>SUM(BJ23:BL23)</f>
        <v>18907</v>
      </c>
    </row>
    <row r="24" spans="1:65" x14ac:dyDescent="0.2">
      <c r="A24" s="30">
        <v>15</v>
      </c>
      <c r="B24" s="43">
        <v>974</v>
      </c>
      <c r="C24" s="43">
        <v>206</v>
      </c>
      <c r="D24" s="43">
        <v>15</v>
      </c>
      <c r="E24" s="43">
        <v>5</v>
      </c>
      <c r="F24" s="43">
        <v>14</v>
      </c>
      <c r="G24" s="43">
        <v>0</v>
      </c>
      <c r="H24" s="43">
        <v>2</v>
      </c>
      <c r="I24" s="43">
        <v>0</v>
      </c>
      <c r="J24" s="43">
        <v>27</v>
      </c>
      <c r="K24" s="43">
        <v>7</v>
      </c>
      <c r="L24" s="43">
        <v>17</v>
      </c>
      <c r="M24" s="43">
        <v>24</v>
      </c>
      <c r="N24" s="43">
        <v>0</v>
      </c>
      <c r="O24" s="31">
        <f t="shared" si="6"/>
        <v>1291</v>
      </c>
      <c r="Q24" s="30">
        <v>15</v>
      </c>
      <c r="R24" s="43">
        <v>0</v>
      </c>
      <c r="S24" s="43">
        <v>0</v>
      </c>
      <c r="T24" s="43">
        <v>0</v>
      </c>
      <c r="U24" s="43">
        <v>4</v>
      </c>
      <c r="V24" s="43">
        <v>44</v>
      </c>
      <c r="W24" s="43">
        <v>234</v>
      </c>
      <c r="X24" s="43">
        <v>450</v>
      </c>
      <c r="Y24" s="43">
        <v>356</v>
      </c>
      <c r="Z24" s="43">
        <v>157</v>
      </c>
      <c r="AA24" s="43">
        <v>34</v>
      </c>
      <c r="AB24" s="43">
        <v>10</v>
      </c>
      <c r="AC24" s="43">
        <v>2</v>
      </c>
      <c r="AD24" s="31">
        <f t="shared" si="7"/>
        <v>1291</v>
      </c>
      <c r="AF24" s="30">
        <v>15</v>
      </c>
      <c r="AG24" s="44">
        <f t="shared" si="8"/>
        <v>1291</v>
      </c>
      <c r="AH24" s="45">
        <f t="shared" si="9"/>
        <v>1305</v>
      </c>
      <c r="AI24" s="45">
        <f t="shared" si="10"/>
        <v>1359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1318.3333333333333</v>
      </c>
      <c r="AO24" s="47">
        <f t="shared" si="16"/>
        <v>1318.3333333333333</v>
      </c>
      <c r="AQ24" s="35">
        <v>15</v>
      </c>
      <c r="AR24" s="48">
        <v>44.9</v>
      </c>
      <c r="AS24" s="48">
        <v>46.6</v>
      </c>
      <c r="AT24" s="48">
        <v>45.4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16376</v>
      </c>
      <c r="BK24" s="79">
        <f>SUM(C178:D178,F178:H178,M178)</f>
        <v>2970</v>
      </c>
      <c r="BL24" s="80">
        <f>SUM(E178,I178:L178,N178)</f>
        <v>678</v>
      </c>
      <c r="BM24" s="64">
        <f>SUM(BJ24:BL24)</f>
        <v>20024</v>
      </c>
    </row>
    <row r="25" spans="1:65" x14ac:dyDescent="0.2">
      <c r="A25" s="30">
        <v>16</v>
      </c>
      <c r="B25" s="43">
        <v>1044</v>
      </c>
      <c r="C25" s="43">
        <v>174</v>
      </c>
      <c r="D25" s="43">
        <v>5</v>
      </c>
      <c r="E25" s="43">
        <v>2</v>
      </c>
      <c r="F25" s="43">
        <v>18</v>
      </c>
      <c r="G25" s="43">
        <v>0</v>
      </c>
      <c r="H25" s="43">
        <v>0</v>
      </c>
      <c r="I25" s="43">
        <v>0</v>
      </c>
      <c r="J25" s="43">
        <v>27</v>
      </c>
      <c r="K25" s="43">
        <v>10</v>
      </c>
      <c r="L25" s="43">
        <v>22</v>
      </c>
      <c r="M25" s="43">
        <v>22</v>
      </c>
      <c r="N25" s="43">
        <v>0</v>
      </c>
      <c r="O25" s="31">
        <f t="shared" si="6"/>
        <v>1324</v>
      </c>
      <c r="Q25" s="30">
        <v>16</v>
      </c>
      <c r="R25" s="43">
        <v>0</v>
      </c>
      <c r="S25" s="43">
        <v>0</v>
      </c>
      <c r="T25" s="43">
        <v>3</v>
      </c>
      <c r="U25" s="43">
        <v>8</v>
      </c>
      <c r="V25" s="43">
        <v>33</v>
      </c>
      <c r="W25" s="43">
        <v>198</v>
      </c>
      <c r="X25" s="43">
        <v>391</v>
      </c>
      <c r="Y25" s="43">
        <v>440</v>
      </c>
      <c r="Z25" s="43">
        <v>179</v>
      </c>
      <c r="AA25" s="43">
        <v>61</v>
      </c>
      <c r="AB25" s="43">
        <v>11</v>
      </c>
      <c r="AC25" s="43">
        <v>0</v>
      </c>
      <c r="AD25" s="31">
        <f t="shared" si="7"/>
        <v>1324</v>
      </c>
      <c r="AF25" s="30">
        <v>16</v>
      </c>
      <c r="AG25" s="44">
        <f t="shared" si="8"/>
        <v>1324</v>
      </c>
      <c r="AH25" s="45">
        <f t="shared" si="9"/>
        <v>1333</v>
      </c>
      <c r="AI25" s="45">
        <f t="shared" si="10"/>
        <v>1353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1336.6666666666667</v>
      </c>
      <c r="AO25" s="47">
        <f t="shared" si="16"/>
        <v>1336.6666666666667</v>
      </c>
      <c r="AQ25" s="35">
        <v>16</v>
      </c>
      <c r="AR25" s="48">
        <v>45.8</v>
      </c>
      <c r="AS25" s="48">
        <v>46.4</v>
      </c>
      <c r="AT25" s="48">
        <v>45.4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1150</v>
      </c>
      <c r="C26" s="43">
        <v>183</v>
      </c>
      <c r="D26" s="43">
        <v>11</v>
      </c>
      <c r="E26" s="43">
        <v>2</v>
      </c>
      <c r="F26" s="43">
        <v>19</v>
      </c>
      <c r="G26" s="43">
        <v>1</v>
      </c>
      <c r="H26" s="43">
        <v>2</v>
      </c>
      <c r="I26" s="43">
        <v>0</v>
      </c>
      <c r="J26" s="43">
        <v>12</v>
      </c>
      <c r="K26" s="43">
        <v>8</v>
      </c>
      <c r="L26" s="43">
        <v>10</v>
      </c>
      <c r="M26" s="43">
        <v>16</v>
      </c>
      <c r="N26" s="43">
        <v>0</v>
      </c>
      <c r="O26" s="31">
        <f t="shared" si="6"/>
        <v>1414</v>
      </c>
      <c r="Q26" s="30">
        <v>17</v>
      </c>
      <c r="R26" s="43">
        <v>0</v>
      </c>
      <c r="S26" s="43">
        <v>0</v>
      </c>
      <c r="T26" s="43">
        <v>0</v>
      </c>
      <c r="U26" s="43">
        <v>2</v>
      </c>
      <c r="V26" s="43">
        <v>22</v>
      </c>
      <c r="W26" s="43">
        <v>149</v>
      </c>
      <c r="X26" s="43">
        <v>430</v>
      </c>
      <c r="Y26" s="43">
        <v>516</v>
      </c>
      <c r="Z26" s="43">
        <v>230</v>
      </c>
      <c r="AA26" s="43">
        <v>53</v>
      </c>
      <c r="AB26" s="43">
        <v>11</v>
      </c>
      <c r="AC26" s="43">
        <v>1</v>
      </c>
      <c r="AD26" s="31">
        <f t="shared" si="7"/>
        <v>1414</v>
      </c>
      <c r="AF26" s="30">
        <v>17</v>
      </c>
      <c r="AG26" s="44">
        <f t="shared" si="8"/>
        <v>1414</v>
      </c>
      <c r="AH26" s="45">
        <f t="shared" si="9"/>
        <v>1371</v>
      </c>
      <c r="AI26" s="45">
        <f t="shared" si="10"/>
        <v>1383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1389.3333333333333</v>
      </c>
      <c r="AO26" s="47">
        <f t="shared" si="16"/>
        <v>1389.3333333333333</v>
      </c>
      <c r="AQ26" s="35">
        <v>17</v>
      </c>
      <c r="AR26" s="48">
        <v>46.5</v>
      </c>
      <c r="AS26" s="48">
        <v>46.9</v>
      </c>
      <c r="AT26" s="48">
        <v>46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1339</v>
      </c>
      <c r="C27" s="43">
        <v>90</v>
      </c>
      <c r="D27" s="43">
        <v>4</v>
      </c>
      <c r="E27" s="43">
        <v>2</v>
      </c>
      <c r="F27" s="43">
        <v>6</v>
      </c>
      <c r="G27" s="43">
        <v>0</v>
      </c>
      <c r="H27" s="43">
        <v>0</v>
      </c>
      <c r="I27" s="43">
        <v>0</v>
      </c>
      <c r="J27" s="43">
        <v>9</v>
      </c>
      <c r="K27" s="43">
        <v>14</v>
      </c>
      <c r="L27" s="43">
        <v>10</v>
      </c>
      <c r="M27" s="43">
        <v>12</v>
      </c>
      <c r="N27" s="43">
        <v>0</v>
      </c>
      <c r="O27" s="31">
        <f t="shared" si="6"/>
        <v>1486</v>
      </c>
      <c r="Q27" s="30">
        <v>18</v>
      </c>
      <c r="R27" s="43">
        <v>0</v>
      </c>
      <c r="S27" s="43">
        <v>0</v>
      </c>
      <c r="T27" s="43">
        <v>2</v>
      </c>
      <c r="U27" s="43">
        <v>5</v>
      </c>
      <c r="V27" s="43">
        <v>24</v>
      </c>
      <c r="W27" s="43">
        <v>153</v>
      </c>
      <c r="X27" s="43">
        <v>423</v>
      </c>
      <c r="Y27" s="43">
        <v>540</v>
      </c>
      <c r="Z27" s="43">
        <v>248</v>
      </c>
      <c r="AA27" s="43">
        <v>74</v>
      </c>
      <c r="AB27" s="43">
        <v>15</v>
      </c>
      <c r="AC27" s="43">
        <v>2</v>
      </c>
      <c r="AD27" s="31">
        <f t="shared" si="7"/>
        <v>1486</v>
      </c>
      <c r="AF27" s="30">
        <v>18</v>
      </c>
      <c r="AG27" s="44">
        <f t="shared" si="8"/>
        <v>1486</v>
      </c>
      <c r="AH27" s="45">
        <f t="shared" si="9"/>
        <v>1473</v>
      </c>
      <c r="AI27" s="45">
        <f t="shared" si="10"/>
        <v>1430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1463</v>
      </c>
      <c r="AO27" s="47">
        <f t="shared" si="16"/>
        <v>1463</v>
      </c>
      <c r="AQ27" s="35">
        <v>18</v>
      </c>
      <c r="AR27" s="48">
        <v>46.8</v>
      </c>
      <c r="AS27" s="48">
        <v>47.1</v>
      </c>
      <c r="AT27" s="48">
        <v>46.4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852</v>
      </c>
      <c r="C28" s="43">
        <v>66</v>
      </c>
      <c r="D28" s="43">
        <v>3</v>
      </c>
      <c r="E28" s="43">
        <v>0</v>
      </c>
      <c r="F28" s="43">
        <v>4</v>
      </c>
      <c r="G28" s="43">
        <v>0</v>
      </c>
      <c r="H28" s="43">
        <v>1</v>
      </c>
      <c r="I28" s="43">
        <v>0</v>
      </c>
      <c r="J28" s="43">
        <v>10</v>
      </c>
      <c r="K28" s="43">
        <v>6</v>
      </c>
      <c r="L28" s="43">
        <v>10</v>
      </c>
      <c r="M28" s="43">
        <v>7</v>
      </c>
      <c r="N28" s="43">
        <v>0</v>
      </c>
      <c r="O28" s="31">
        <f t="shared" si="6"/>
        <v>959</v>
      </c>
      <c r="Q28" s="30">
        <v>19</v>
      </c>
      <c r="R28" s="43">
        <v>0</v>
      </c>
      <c r="S28" s="43">
        <v>0</v>
      </c>
      <c r="T28" s="43">
        <v>0</v>
      </c>
      <c r="U28" s="43">
        <v>7</v>
      </c>
      <c r="V28" s="43">
        <v>9</v>
      </c>
      <c r="W28" s="43">
        <v>66</v>
      </c>
      <c r="X28" s="43">
        <v>229</v>
      </c>
      <c r="Y28" s="43">
        <v>325</v>
      </c>
      <c r="Z28" s="43">
        <v>208</v>
      </c>
      <c r="AA28" s="43">
        <v>82</v>
      </c>
      <c r="AB28" s="43">
        <v>33</v>
      </c>
      <c r="AC28" s="43">
        <v>0</v>
      </c>
      <c r="AD28" s="31">
        <f t="shared" si="7"/>
        <v>959</v>
      </c>
      <c r="AF28" s="30">
        <v>19</v>
      </c>
      <c r="AG28" s="44">
        <f t="shared" si="8"/>
        <v>959</v>
      </c>
      <c r="AH28" s="45">
        <f t="shared" si="9"/>
        <v>1018</v>
      </c>
      <c r="AI28" s="45">
        <f t="shared" si="10"/>
        <v>975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984</v>
      </c>
      <c r="AO28" s="47">
        <f t="shared" si="16"/>
        <v>984</v>
      </c>
      <c r="AQ28" s="35">
        <v>19</v>
      </c>
      <c r="AR28" s="48">
        <v>48.4</v>
      </c>
      <c r="AS28" s="48">
        <v>48.4</v>
      </c>
      <c r="AT28" s="48">
        <v>48.3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541</v>
      </c>
      <c r="C29" s="43">
        <v>40</v>
      </c>
      <c r="D29" s="43">
        <v>1</v>
      </c>
      <c r="E29" s="43">
        <v>0</v>
      </c>
      <c r="F29" s="43">
        <v>3</v>
      </c>
      <c r="G29" s="43">
        <v>0</v>
      </c>
      <c r="H29" s="43">
        <v>1</v>
      </c>
      <c r="I29" s="43">
        <v>0</v>
      </c>
      <c r="J29" s="43">
        <v>6</v>
      </c>
      <c r="K29" s="43">
        <v>2</v>
      </c>
      <c r="L29" s="43">
        <v>11</v>
      </c>
      <c r="M29" s="43">
        <v>3</v>
      </c>
      <c r="N29" s="43">
        <v>0</v>
      </c>
      <c r="O29" s="31">
        <f t="shared" si="6"/>
        <v>608</v>
      </c>
      <c r="Q29" s="30">
        <v>20</v>
      </c>
      <c r="R29" s="43">
        <v>0</v>
      </c>
      <c r="S29" s="43">
        <v>0</v>
      </c>
      <c r="T29" s="43">
        <v>0</v>
      </c>
      <c r="U29" s="43">
        <v>3</v>
      </c>
      <c r="V29" s="43">
        <v>12</v>
      </c>
      <c r="W29" s="43">
        <v>65</v>
      </c>
      <c r="X29" s="43">
        <v>145</v>
      </c>
      <c r="Y29" s="43">
        <v>209</v>
      </c>
      <c r="Z29" s="43">
        <v>102</v>
      </c>
      <c r="AA29" s="43">
        <v>50</v>
      </c>
      <c r="AB29" s="43">
        <v>16</v>
      </c>
      <c r="AC29" s="43">
        <v>6</v>
      </c>
      <c r="AD29" s="31">
        <f t="shared" si="7"/>
        <v>608</v>
      </c>
      <c r="AF29" s="30">
        <v>20</v>
      </c>
      <c r="AG29" s="44">
        <f t="shared" si="8"/>
        <v>608</v>
      </c>
      <c r="AH29" s="45">
        <f t="shared" si="9"/>
        <v>584</v>
      </c>
      <c r="AI29" s="45">
        <f t="shared" si="10"/>
        <v>638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610</v>
      </c>
      <c r="AO29" s="47">
        <f t="shared" si="16"/>
        <v>610</v>
      </c>
      <c r="AQ29" s="35">
        <v>20</v>
      </c>
      <c r="AR29" s="48">
        <v>47.8</v>
      </c>
      <c r="AS29" s="48">
        <v>47.6</v>
      </c>
      <c r="AT29" s="48">
        <v>47.1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402</v>
      </c>
      <c r="C30" s="43">
        <v>36</v>
      </c>
      <c r="D30" s="43">
        <v>0</v>
      </c>
      <c r="E30" s="43">
        <v>0</v>
      </c>
      <c r="F30" s="43">
        <v>3</v>
      </c>
      <c r="G30" s="43">
        <v>0</v>
      </c>
      <c r="H30" s="43">
        <v>1</v>
      </c>
      <c r="I30" s="43">
        <v>0</v>
      </c>
      <c r="J30" s="43">
        <v>2</v>
      </c>
      <c r="K30" s="43">
        <v>2</v>
      </c>
      <c r="L30" s="43">
        <v>10</v>
      </c>
      <c r="M30" s="43">
        <v>4</v>
      </c>
      <c r="N30" s="43">
        <v>0</v>
      </c>
      <c r="O30" s="31">
        <f t="shared" si="6"/>
        <v>460</v>
      </c>
      <c r="Q30" s="30">
        <v>21</v>
      </c>
      <c r="R30" s="43">
        <v>0</v>
      </c>
      <c r="S30" s="43">
        <v>0</v>
      </c>
      <c r="T30" s="43">
        <v>0</v>
      </c>
      <c r="U30" s="43">
        <v>1</v>
      </c>
      <c r="V30" s="43">
        <v>20</v>
      </c>
      <c r="W30" s="43">
        <v>37</v>
      </c>
      <c r="X30" s="43">
        <v>124</v>
      </c>
      <c r="Y30" s="43">
        <v>147</v>
      </c>
      <c r="Z30" s="43">
        <v>84</v>
      </c>
      <c r="AA30" s="43">
        <v>28</v>
      </c>
      <c r="AB30" s="43">
        <v>17</v>
      </c>
      <c r="AC30" s="43">
        <v>2</v>
      </c>
      <c r="AD30" s="31">
        <f t="shared" si="7"/>
        <v>460</v>
      </c>
      <c r="AF30" s="30">
        <v>21</v>
      </c>
      <c r="AG30" s="44">
        <f t="shared" si="8"/>
        <v>460</v>
      </c>
      <c r="AH30" s="45">
        <f t="shared" si="9"/>
        <v>464</v>
      </c>
      <c r="AI30" s="45">
        <f t="shared" si="10"/>
        <v>471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465</v>
      </c>
      <c r="AO30" s="47">
        <f t="shared" si="16"/>
        <v>465</v>
      </c>
      <c r="AQ30" s="35">
        <v>21</v>
      </c>
      <c r="AR30" s="48">
        <v>47.5</v>
      </c>
      <c r="AS30" s="48">
        <v>46.6</v>
      </c>
      <c r="AT30" s="48">
        <v>47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335</v>
      </c>
      <c r="C31" s="43">
        <v>27</v>
      </c>
      <c r="D31" s="43">
        <v>2</v>
      </c>
      <c r="E31" s="43">
        <v>0</v>
      </c>
      <c r="F31" s="43">
        <v>1</v>
      </c>
      <c r="G31" s="43">
        <v>0</v>
      </c>
      <c r="H31" s="43">
        <v>0</v>
      </c>
      <c r="I31" s="43">
        <v>1</v>
      </c>
      <c r="J31" s="43">
        <v>7</v>
      </c>
      <c r="K31" s="43">
        <v>0</v>
      </c>
      <c r="L31" s="43">
        <v>10</v>
      </c>
      <c r="M31" s="43">
        <v>3</v>
      </c>
      <c r="N31" s="43">
        <v>0</v>
      </c>
      <c r="O31" s="31">
        <f t="shared" si="6"/>
        <v>386</v>
      </c>
      <c r="Q31" s="30">
        <v>22</v>
      </c>
      <c r="R31" s="43">
        <v>0</v>
      </c>
      <c r="S31" s="43">
        <v>0</v>
      </c>
      <c r="T31" s="43">
        <v>0</v>
      </c>
      <c r="U31" s="43">
        <v>1</v>
      </c>
      <c r="V31" s="43">
        <v>9</v>
      </c>
      <c r="W31" s="43">
        <v>55</v>
      </c>
      <c r="X31" s="43">
        <v>106</v>
      </c>
      <c r="Y31" s="43">
        <v>133</v>
      </c>
      <c r="Z31" s="43">
        <v>55</v>
      </c>
      <c r="AA31" s="43">
        <v>19</v>
      </c>
      <c r="AB31" s="43">
        <v>7</v>
      </c>
      <c r="AC31" s="43">
        <v>1</v>
      </c>
      <c r="AD31" s="31">
        <f t="shared" si="7"/>
        <v>386</v>
      </c>
      <c r="AF31" s="30">
        <v>22</v>
      </c>
      <c r="AG31" s="44">
        <f t="shared" si="8"/>
        <v>386</v>
      </c>
      <c r="AH31" s="45">
        <f t="shared" si="9"/>
        <v>375</v>
      </c>
      <c r="AI31" s="45">
        <f t="shared" si="10"/>
        <v>374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378.33333333333331</v>
      </c>
      <c r="AO31" s="47">
        <f t="shared" si="16"/>
        <v>378.33333333333331</v>
      </c>
      <c r="AQ31" s="35">
        <v>22</v>
      </c>
      <c r="AR31" s="48">
        <v>46.4</v>
      </c>
      <c r="AS31" s="48">
        <v>46.7</v>
      </c>
      <c r="AT31" s="48">
        <v>47.1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220</v>
      </c>
      <c r="C32" s="43">
        <v>17</v>
      </c>
      <c r="D32" s="43">
        <v>0</v>
      </c>
      <c r="E32" s="43">
        <v>0</v>
      </c>
      <c r="F32" s="43">
        <v>1</v>
      </c>
      <c r="G32" s="43">
        <v>0</v>
      </c>
      <c r="H32" s="43">
        <v>0</v>
      </c>
      <c r="I32" s="43">
        <v>0</v>
      </c>
      <c r="J32" s="43">
        <v>4</v>
      </c>
      <c r="K32" s="43">
        <v>1</v>
      </c>
      <c r="L32" s="43">
        <v>2</v>
      </c>
      <c r="M32" s="43">
        <v>2</v>
      </c>
      <c r="N32" s="43">
        <v>0</v>
      </c>
      <c r="O32" s="31">
        <f t="shared" si="6"/>
        <v>247</v>
      </c>
      <c r="Q32" s="30">
        <v>23</v>
      </c>
      <c r="R32" s="43">
        <v>0</v>
      </c>
      <c r="S32" s="43">
        <v>0</v>
      </c>
      <c r="T32" s="43">
        <v>0</v>
      </c>
      <c r="U32" s="43">
        <v>0</v>
      </c>
      <c r="V32" s="43">
        <v>7</v>
      </c>
      <c r="W32" s="43">
        <v>35</v>
      </c>
      <c r="X32" s="43">
        <v>67</v>
      </c>
      <c r="Y32" s="43">
        <v>80</v>
      </c>
      <c r="Z32" s="43">
        <v>40</v>
      </c>
      <c r="AA32" s="43">
        <v>8</v>
      </c>
      <c r="AB32" s="43">
        <v>8</v>
      </c>
      <c r="AC32" s="43">
        <v>2</v>
      </c>
      <c r="AD32" s="31">
        <f t="shared" si="7"/>
        <v>247</v>
      </c>
      <c r="AF32" s="30">
        <v>23</v>
      </c>
      <c r="AG32" s="44">
        <f t="shared" si="8"/>
        <v>247</v>
      </c>
      <c r="AH32" s="45">
        <f t="shared" si="9"/>
        <v>269</v>
      </c>
      <c r="AI32" s="45">
        <f t="shared" si="10"/>
        <v>270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262</v>
      </c>
      <c r="AO32" s="47">
        <f t="shared" si="16"/>
        <v>262</v>
      </c>
      <c r="AQ32" s="35">
        <v>23</v>
      </c>
      <c r="AR32" s="48">
        <v>46.8</v>
      </c>
      <c r="AS32" s="48">
        <v>45.8</v>
      </c>
      <c r="AT32" s="48">
        <v>47.3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100</v>
      </c>
      <c r="C33" s="43">
        <v>12</v>
      </c>
      <c r="D33" s="43">
        <v>0</v>
      </c>
      <c r="E33" s="43">
        <v>0</v>
      </c>
      <c r="F33" s="43">
        <v>1</v>
      </c>
      <c r="G33" s="43">
        <v>0</v>
      </c>
      <c r="H33" s="43">
        <v>0</v>
      </c>
      <c r="I33" s="43">
        <v>0</v>
      </c>
      <c r="J33" s="43">
        <v>5</v>
      </c>
      <c r="K33" s="43">
        <v>0</v>
      </c>
      <c r="L33" s="43">
        <v>1</v>
      </c>
      <c r="M33" s="43">
        <v>1</v>
      </c>
      <c r="N33" s="43">
        <v>0</v>
      </c>
      <c r="O33" s="31">
        <f t="shared" si="6"/>
        <v>120</v>
      </c>
      <c r="Q33" s="30">
        <v>24</v>
      </c>
      <c r="R33" s="43">
        <v>0</v>
      </c>
      <c r="S33" s="43">
        <v>0</v>
      </c>
      <c r="T33" s="43">
        <v>0</v>
      </c>
      <c r="U33" s="43">
        <v>0</v>
      </c>
      <c r="V33" s="43">
        <v>4</v>
      </c>
      <c r="W33" s="43">
        <v>7</v>
      </c>
      <c r="X33" s="43">
        <v>26</v>
      </c>
      <c r="Y33" s="43">
        <v>43</v>
      </c>
      <c r="Z33" s="43">
        <v>23</v>
      </c>
      <c r="AA33" s="43">
        <v>7</v>
      </c>
      <c r="AB33" s="43">
        <v>10</v>
      </c>
      <c r="AC33" s="43">
        <v>0</v>
      </c>
      <c r="AD33" s="31">
        <f t="shared" si="7"/>
        <v>120</v>
      </c>
      <c r="AF33" s="30">
        <v>24</v>
      </c>
      <c r="AG33" s="44">
        <f t="shared" si="8"/>
        <v>120</v>
      </c>
      <c r="AH33" s="45">
        <f t="shared" si="9"/>
        <v>146</v>
      </c>
      <c r="AI33" s="45">
        <f t="shared" si="10"/>
        <v>128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131.33333333333334</v>
      </c>
      <c r="AO33" s="47">
        <f t="shared" si="16"/>
        <v>131.33333333333334</v>
      </c>
      <c r="AQ33" s="35">
        <v>24</v>
      </c>
      <c r="AR33" s="48">
        <v>48.8</v>
      </c>
      <c r="AS33" s="48">
        <v>47.5</v>
      </c>
      <c r="AT33" s="48">
        <v>48.1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>SUM(B17:B28)</f>
        <v>12858</v>
      </c>
      <c r="C35" s="92">
        <f t="shared" ref="C35:O35" si="18">SUM(C17:C28)</f>
        <v>2023</v>
      </c>
      <c r="D35" s="92">
        <f t="shared" si="18"/>
        <v>93</v>
      </c>
      <c r="E35" s="92">
        <f t="shared" si="18"/>
        <v>27</v>
      </c>
      <c r="F35" s="92">
        <f t="shared" si="18"/>
        <v>149</v>
      </c>
      <c r="G35" s="92">
        <f t="shared" si="18"/>
        <v>4</v>
      </c>
      <c r="H35" s="92">
        <f t="shared" si="18"/>
        <v>33</v>
      </c>
      <c r="I35" s="92">
        <f t="shared" si="18"/>
        <v>6</v>
      </c>
      <c r="J35" s="92">
        <f t="shared" si="18"/>
        <v>245</v>
      </c>
      <c r="K35" s="92">
        <f t="shared" si="18"/>
        <v>91</v>
      </c>
      <c r="L35" s="92">
        <f t="shared" si="18"/>
        <v>191</v>
      </c>
      <c r="M35" s="92">
        <f t="shared" si="18"/>
        <v>209</v>
      </c>
      <c r="N35" s="92">
        <f t="shared" si="18"/>
        <v>0</v>
      </c>
      <c r="O35" s="93">
        <f t="shared" si="18"/>
        <v>15929</v>
      </c>
      <c r="Q35" s="91" t="s">
        <v>34</v>
      </c>
      <c r="R35" s="92">
        <f>SUM(R17:R28)</f>
        <v>0</v>
      </c>
      <c r="S35" s="92">
        <f t="shared" ref="S35:AC35" si="19">SUM(S17:S28)</f>
        <v>0</v>
      </c>
      <c r="T35" s="92">
        <f t="shared" si="19"/>
        <v>9</v>
      </c>
      <c r="U35" s="92">
        <f t="shared" si="19"/>
        <v>60</v>
      </c>
      <c r="V35" s="92">
        <f t="shared" si="19"/>
        <v>389</v>
      </c>
      <c r="W35" s="92">
        <f t="shared" si="19"/>
        <v>2228</v>
      </c>
      <c r="X35" s="92">
        <f t="shared" si="19"/>
        <v>4916</v>
      </c>
      <c r="Y35" s="92">
        <f t="shared" si="19"/>
        <v>5265</v>
      </c>
      <c r="Z35" s="92">
        <f t="shared" si="19"/>
        <v>2261</v>
      </c>
      <c r="AA35" s="92">
        <f t="shared" si="19"/>
        <v>619</v>
      </c>
      <c r="AB35" s="92">
        <f t="shared" si="19"/>
        <v>170</v>
      </c>
      <c r="AC35" s="92">
        <f t="shared" si="19"/>
        <v>12</v>
      </c>
      <c r="AD35" s="93">
        <f>SUM(AD17:AD28)</f>
        <v>15929</v>
      </c>
      <c r="AF35" s="91" t="s">
        <v>34</v>
      </c>
      <c r="AG35" s="92">
        <f>SUM(AG17:AG28)</f>
        <v>15929</v>
      </c>
      <c r="AH35" s="92">
        <f t="shared" ref="AH35:AO35" si="20">SUM(AH17:AH28)</f>
        <v>15948</v>
      </c>
      <c r="AI35" s="92">
        <f t="shared" si="20"/>
        <v>16058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>SUM(AN17:AN28)</f>
        <v>15978.333333333334</v>
      </c>
      <c r="AO35" s="94">
        <f t="shared" si="20"/>
        <v>15978.333333333334</v>
      </c>
      <c r="AQ35" s="95" t="s">
        <v>38</v>
      </c>
      <c r="AR35" s="96">
        <v>45</v>
      </c>
      <c r="AS35" s="96">
        <v>45.4</v>
      </c>
      <c r="AT35" s="96">
        <v>45.6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>SUM(B16:B31)</f>
        <v>15002</v>
      </c>
      <c r="C36" s="98">
        <f t="shared" ref="C36:O36" si="21">SUM(C16:C31)</f>
        <v>2218</v>
      </c>
      <c r="D36" s="98">
        <f t="shared" si="21"/>
        <v>98</v>
      </c>
      <c r="E36" s="98">
        <f t="shared" si="21"/>
        <v>28</v>
      </c>
      <c r="F36" s="98">
        <f t="shared" si="21"/>
        <v>160</v>
      </c>
      <c r="G36" s="98">
        <f t="shared" si="21"/>
        <v>4</v>
      </c>
      <c r="H36" s="98">
        <f t="shared" si="21"/>
        <v>35</v>
      </c>
      <c r="I36" s="98">
        <f t="shared" si="21"/>
        <v>7</v>
      </c>
      <c r="J36" s="98">
        <f t="shared" si="21"/>
        <v>282</v>
      </c>
      <c r="K36" s="98">
        <f t="shared" si="21"/>
        <v>99</v>
      </c>
      <c r="L36" s="98">
        <f t="shared" si="21"/>
        <v>229</v>
      </c>
      <c r="M36" s="98">
        <f t="shared" si="21"/>
        <v>229</v>
      </c>
      <c r="N36" s="98">
        <f t="shared" si="21"/>
        <v>0</v>
      </c>
      <c r="O36" s="93">
        <f t="shared" si="21"/>
        <v>18391</v>
      </c>
      <c r="Q36" s="97" t="s">
        <v>35</v>
      </c>
      <c r="R36" s="98">
        <f>SUM(R16:R31)</f>
        <v>0</v>
      </c>
      <c r="S36" s="98">
        <f t="shared" ref="S36:AD36" si="22">SUM(S16:S31)</f>
        <v>0</v>
      </c>
      <c r="T36" s="98">
        <f t="shared" si="22"/>
        <v>9</v>
      </c>
      <c r="U36" s="98">
        <f t="shared" si="22"/>
        <v>65</v>
      </c>
      <c r="V36" s="98">
        <f t="shared" si="22"/>
        <v>449</v>
      </c>
      <c r="W36" s="98">
        <f t="shared" si="22"/>
        <v>2486</v>
      </c>
      <c r="X36" s="98">
        <f t="shared" si="22"/>
        <v>5553</v>
      </c>
      <c r="Y36" s="98">
        <f t="shared" si="22"/>
        <v>6110</v>
      </c>
      <c r="Z36" s="98">
        <f t="shared" si="22"/>
        <v>2686</v>
      </c>
      <c r="AA36" s="98">
        <f t="shared" si="22"/>
        <v>771</v>
      </c>
      <c r="AB36" s="98">
        <f t="shared" si="22"/>
        <v>240</v>
      </c>
      <c r="AC36" s="98">
        <f t="shared" si="22"/>
        <v>22</v>
      </c>
      <c r="AD36" s="93">
        <f t="shared" si="22"/>
        <v>18391</v>
      </c>
      <c r="AF36" s="97" t="s">
        <v>35</v>
      </c>
      <c r="AG36" s="98">
        <f>SUM(AG16:AG31)</f>
        <v>18391</v>
      </c>
      <c r="AH36" s="98">
        <f t="shared" ref="AH36:AO36" si="23">SUM(AH16:AH31)</f>
        <v>18358</v>
      </c>
      <c r="AI36" s="98">
        <f t="shared" si="23"/>
        <v>18509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>SUM(AN16:AN31)</f>
        <v>18419.333333333332</v>
      </c>
      <c r="AO36" s="94">
        <f t="shared" si="23"/>
        <v>18419.333333333332</v>
      </c>
      <c r="AQ36" s="99" t="s">
        <v>39</v>
      </c>
      <c r="AR36" s="100">
        <v>45.4</v>
      </c>
      <c r="AS36" s="100">
        <v>46.5</v>
      </c>
      <c r="AT36" s="100">
        <v>45.4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>SUM(B16:B33)</f>
        <v>15322</v>
      </c>
      <c r="C37" s="102">
        <f t="shared" ref="C37:O37" si="24">SUM(C16:C33)</f>
        <v>2247</v>
      </c>
      <c r="D37" s="102">
        <f t="shared" si="24"/>
        <v>98</v>
      </c>
      <c r="E37" s="102">
        <f t="shared" si="24"/>
        <v>28</v>
      </c>
      <c r="F37" s="102">
        <f t="shared" si="24"/>
        <v>162</v>
      </c>
      <c r="G37" s="102">
        <f t="shared" si="24"/>
        <v>4</v>
      </c>
      <c r="H37" s="102">
        <f t="shared" si="24"/>
        <v>35</v>
      </c>
      <c r="I37" s="102">
        <f t="shared" si="24"/>
        <v>7</v>
      </c>
      <c r="J37" s="102">
        <f t="shared" si="24"/>
        <v>291</v>
      </c>
      <c r="K37" s="102">
        <f t="shared" si="24"/>
        <v>100</v>
      </c>
      <c r="L37" s="102">
        <f t="shared" si="24"/>
        <v>232</v>
      </c>
      <c r="M37" s="102">
        <f t="shared" si="24"/>
        <v>232</v>
      </c>
      <c r="N37" s="102">
        <f t="shared" si="24"/>
        <v>0</v>
      </c>
      <c r="O37" s="93">
        <f t="shared" si="24"/>
        <v>18758</v>
      </c>
      <c r="Q37" s="101" t="s">
        <v>36</v>
      </c>
      <c r="R37" s="102">
        <f>SUM(R16:R33)</f>
        <v>0</v>
      </c>
      <c r="S37" s="102">
        <f t="shared" ref="S37:AD37" si="25">SUM(S16:S33)</f>
        <v>0</v>
      </c>
      <c r="T37" s="102">
        <f t="shared" si="25"/>
        <v>9</v>
      </c>
      <c r="U37" s="102">
        <f t="shared" si="25"/>
        <v>65</v>
      </c>
      <c r="V37" s="102">
        <f t="shared" si="25"/>
        <v>460</v>
      </c>
      <c r="W37" s="102">
        <f t="shared" si="25"/>
        <v>2528</v>
      </c>
      <c r="X37" s="102">
        <f t="shared" si="25"/>
        <v>5646</v>
      </c>
      <c r="Y37" s="102">
        <f t="shared" si="25"/>
        <v>6233</v>
      </c>
      <c r="Z37" s="102">
        <f t="shared" si="25"/>
        <v>2749</v>
      </c>
      <c r="AA37" s="102">
        <f t="shared" si="25"/>
        <v>786</v>
      </c>
      <c r="AB37" s="102">
        <f t="shared" si="25"/>
        <v>258</v>
      </c>
      <c r="AC37" s="102">
        <f t="shared" si="25"/>
        <v>24</v>
      </c>
      <c r="AD37" s="93">
        <f t="shared" si="25"/>
        <v>18758</v>
      </c>
      <c r="AF37" s="101" t="s">
        <v>36</v>
      </c>
      <c r="AG37" s="102">
        <f>SUM(AG16:AG33)</f>
        <v>18758</v>
      </c>
      <c r="AH37" s="102">
        <f t="shared" ref="AH37:AO37" si="26">SUM(AH16:AH33)</f>
        <v>18773</v>
      </c>
      <c r="AI37" s="102">
        <f t="shared" si="26"/>
        <v>18907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>SUM(AN16:AN33)</f>
        <v>18812.666666666664</v>
      </c>
      <c r="AO37" s="94">
        <f t="shared" si="26"/>
        <v>18812.666666666664</v>
      </c>
      <c r="AQ37" s="103" t="s">
        <v>37</v>
      </c>
      <c r="AR37" s="104">
        <v>46.2</v>
      </c>
      <c r="AS37" s="104">
        <v>46.6</v>
      </c>
      <c r="AT37" s="104">
        <v>46.4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>SUM(B10:B33)</f>
        <v>16233</v>
      </c>
      <c r="C38" s="106">
        <f t="shared" ref="C38:O38" si="27">SUM(C10:C33)</f>
        <v>2342</v>
      </c>
      <c r="D38" s="106">
        <f t="shared" si="27"/>
        <v>104</v>
      </c>
      <c r="E38" s="106">
        <f t="shared" si="27"/>
        <v>28</v>
      </c>
      <c r="F38" s="106">
        <f t="shared" si="27"/>
        <v>168</v>
      </c>
      <c r="G38" s="106">
        <f t="shared" si="27"/>
        <v>4</v>
      </c>
      <c r="H38" s="106">
        <f t="shared" si="27"/>
        <v>36</v>
      </c>
      <c r="I38" s="106">
        <f t="shared" si="27"/>
        <v>10</v>
      </c>
      <c r="J38" s="106">
        <f t="shared" si="27"/>
        <v>336</v>
      </c>
      <c r="K38" s="106">
        <f t="shared" si="27"/>
        <v>101</v>
      </c>
      <c r="L38" s="106">
        <f t="shared" si="27"/>
        <v>272</v>
      </c>
      <c r="M38" s="106">
        <f t="shared" si="27"/>
        <v>238</v>
      </c>
      <c r="N38" s="106">
        <f t="shared" si="27"/>
        <v>0</v>
      </c>
      <c r="O38" s="93">
        <f t="shared" si="27"/>
        <v>19872</v>
      </c>
      <c r="Q38" s="105" t="s">
        <v>37</v>
      </c>
      <c r="R38" s="106">
        <f>SUM(R10:R33)</f>
        <v>0</v>
      </c>
      <c r="S38" s="106">
        <f t="shared" ref="S38:AD38" si="28">SUM(S10:S33)</f>
        <v>0</v>
      </c>
      <c r="T38" s="106">
        <f t="shared" si="28"/>
        <v>9</v>
      </c>
      <c r="U38" s="106">
        <f t="shared" si="28"/>
        <v>66</v>
      </c>
      <c r="V38" s="106">
        <f t="shared" si="28"/>
        <v>487</v>
      </c>
      <c r="W38" s="106">
        <f t="shared" si="28"/>
        <v>2678</v>
      </c>
      <c r="X38" s="106">
        <f t="shared" si="28"/>
        <v>5987</v>
      </c>
      <c r="Y38" s="106">
        <f t="shared" si="28"/>
        <v>6571</v>
      </c>
      <c r="Z38" s="106">
        <f t="shared" si="28"/>
        <v>2911</v>
      </c>
      <c r="AA38" s="106">
        <f t="shared" si="28"/>
        <v>857</v>
      </c>
      <c r="AB38" s="106">
        <f t="shared" si="28"/>
        <v>279</v>
      </c>
      <c r="AC38" s="106">
        <f t="shared" si="28"/>
        <v>27</v>
      </c>
      <c r="AD38" s="93">
        <f t="shared" si="28"/>
        <v>19872</v>
      </c>
      <c r="AF38" s="105" t="s">
        <v>37</v>
      </c>
      <c r="AG38" s="106">
        <f>SUM(AG10:AG33)</f>
        <v>19872</v>
      </c>
      <c r="AH38" s="106">
        <f t="shared" ref="AH38:AO38" si="29">SUM(AH10:AH33)</f>
        <v>19921</v>
      </c>
      <c r="AI38" s="106">
        <f t="shared" si="29"/>
        <v>20024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>SUM(AN10:AN33)</f>
        <v>19938.999999999996</v>
      </c>
      <c r="AO38" s="94">
        <f t="shared" si="29"/>
        <v>19938.999999999996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46.400000000000006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41</v>
      </c>
      <c r="R41" s="3" t="s">
        <v>40</v>
      </c>
      <c r="S41" s="5" t="str">
        <f>C41</f>
        <v>Eastbound</v>
      </c>
      <c r="AR41" s="12" t="s">
        <v>0</v>
      </c>
      <c r="AS41" s="13" t="str">
        <f>C6</f>
        <v>Westbound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>R$9</f>
        <v>0-10</v>
      </c>
      <c r="S44" s="30" t="str">
        <f t="shared" ref="S44:AC44" si="31">S$9</f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106</v>
      </c>
      <c r="C45" s="43">
        <v>4</v>
      </c>
      <c r="D45" s="43">
        <v>0</v>
      </c>
      <c r="E45" s="43">
        <v>0</v>
      </c>
      <c r="F45" s="43">
        <v>1</v>
      </c>
      <c r="G45" s="43">
        <v>0</v>
      </c>
      <c r="H45" s="43">
        <v>0</v>
      </c>
      <c r="I45" s="43">
        <v>0</v>
      </c>
      <c r="J45" s="43">
        <v>10</v>
      </c>
      <c r="K45" s="43">
        <v>0</v>
      </c>
      <c r="L45" s="43">
        <v>7</v>
      </c>
      <c r="M45" s="43">
        <v>0</v>
      </c>
      <c r="N45" s="43">
        <v>0</v>
      </c>
      <c r="O45" s="31">
        <f>SUM(B45:N45)</f>
        <v>128</v>
      </c>
      <c r="Q45" s="30">
        <v>1</v>
      </c>
      <c r="R45" s="43">
        <v>0</v>
      </c>
      <c r="S45" s="43">
        <v>1</v>
      </c>
      <c r="T45" s="43">
        <v>0</v>
      </c>
      <c r="U45" s="43">
        <v>2</v>
      </c>
      <c r="V45" s="43">
        <v>16</v>
      </c>
      <c r="W45" s="43">
        <v>20</v>
      </c>
      <c r="X45" s="43">
        <v>39</v>
      </c>
      <c r="Y45" s="43">
        <v>30</v>
      </c>
      <c r="Z45" s="43">
        <v>14</v>
      </c>
      <c r="AA45" s="43">
        <v>4</v>
      </c>
      <c r="AB45" s="43">
        <v>1</v>
      </c>
      <c r="AC45" s="43">
        <v>1</v>
      </c>
      <c r="AD45" s="31">
        <f>SUM(R45:AC45)</f>
        <v>128</v>
      </c>
      <c r="AQ45" s="35">
        <v>1</v>
      </c>
      <c r="AR45" s="112">
        <v>53.700000762939453</v>
      </c>
      <c r="AS45" s="112">
        <v>58.599998474121094</v>
      </c>
      <c r="AT45" s="112">
        <v>59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37</v>
      </c>
      <c r="C46" s="43">
        <v>5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2</v>
      </c>
      <c r="K46" s="43">
        <v>0</v>
      </c>
      <c r="L46" s="43">
        <v>5</v>
      </c>
      <c r="M46" s="43">
        <v>1</v>
      </c>
      <c r="N46" s="43">
        <v>0</v>
      </c>
      <c r="O46" s="31">
        <f t="shared" ref="O46:O68" si="33">SUM(B46:N46)</f>
        <v>50</v>
      </c>
      <c r="Q46" s="30">
        <v>2</v>
      </c>
      <c r="R46" s="43">
        <v>0</v>
      </c>
      <c r="S46" s="43">
        <v>0</v>
      </c>
      <c r="T46" s="43">
        <v>0</v>
      </c>
      <c r="U46" s="43">
        <v>3</v>
      </c>
      <c r="V46" s="43">
        <v>8</v>
      </c>
      <c r="W46" s="43">
        <v>9</v>
      </c>
      <c r="X46" s="43">
        <v>13</v>
      </c>
      <c r="Y46" s="43">
        <v>10</v>
      </c>
      <c r="Z46" s="43">
        <v>4</v>
      </c>
      <c r="AA46" s="43">
        <v>2</v>
      </c>
      <c r="AB46" s="43">
        <v>1</v>
      </c>
      <c r="AC46" s="43">
        <v>0</v>
      </c>
      <c r="AD46" s="31">
        <f t="shared" ref="AD46:AD68" si="34">SUM(R46:AC46)</f>
        <v>50</v>
      </c>
      <c r="AQ46" s="57">
        <v>2</v>
      </c>
      <c r="AR46" s="112">
        <v>53.5</v>
      </c>
      <c r="AS46" s="112">
        <v>53.299999237060547</v>
      </c>
      <c r="AT46" s="112">
        <v>53.400001525878906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45</v>
      </c>
      <c r="C47" s="43">
        <v>6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5</v>
      </c>
      <c r="K47" s="43">
        <v>0</v>
      </c>
      <c r="L47" s="43">
        <v>5</v>
      </c>
      <c r="M47" s="43">
        <v>0</v>
      </c>
      <c r="N47" s="43">
        <v>0</v>
      </c>
      <c r="O47" s="31">
        <f t="shared" si="33"/>
        <v>61</v>
      </c>
      <c r="Q47" s="30">
        <v>3</v>
      </c>
      <c r="R47" s="43">
        <v>0</v>
      </c>
      <c r="S47" s="43">
        <v>0</v>
      </c>
      <c r="T47" s="43">
        <v>0</v>
      </c>
      <c r="U47" s="43">
        <v>0</v>
      </c>
      <c r="V47" s="43">
        <v>11</v>
      </c>
      <c r="W47" s="43">
        <v>9</v>
      </c>
      <c r="X47" s="43">
        <v>16</v>
      </c>
      <c r="Y47" s="43">
        <v>18</v>
      </c>
      <c r="Z47" s="43">
        <v>4</v>
      </c>
      <c r="AA47" s="43">
        <v>3</v>
      </c>
      <c r="AB47" s="43">
        <v>0</v>
      </c>
      <c r="AC47" s="43">
        <v>0</v>
      </c>
      <c r="AD47" s="31">
        <f t="shared" si="34"/>
        <v>61</v>
      </c>
      <c r="AQ47" s="35">
        <v>3</v>
      </c>
      <c r="AR47" s="112">
        <v>48.599998474121094</v>
      </c>
      <c r="AS47" s="112">
        <v>53.299999237060547</v>
      </c>
      <c r="AT47" s="112">
        <v>53.299999237060547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5512.7142857142853</v>
      </c>
      <c r="BK47" s="88">
        <f t="shared" si="35"/>
        <v>1109.8571428571429</v>
      </c>
      <c r="BL47" s="89">
        <f t="shared" si="35"/>
        <v>225.28571428571428</v>
      </c>
      <c r="BM47" s="114">
        <f>SUM(BJ47:BL47)</f>
        <v>6847.8571428571431</v>
      </c>
    </row>
    <row r="48" spans="1:65" x14ac:dyDescent="0.2">
      <c r="A48" s="30">
        <v>4</v>
      </c>
      <c r="B48" s="43">
        <v>51</v>
      </c>
      <c r="C48" s="43">
        <v>9</v>
      </c>
      <c r="D48" s="43">
        <v>2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11</v>
      </c>
      <c r="K48" s="43">
        <v>0</v>
      </c>
      <c r="L48" s="43">
        <v>3</v>
      </c>
      <c r="M48" s="43">
        <v>1</v>
      </c>
      <c r="N48" s="43">
        <v>0</v>
      </c>
      <c r="O48" s="31">
        <f t="shared" si="33"/>
        <v>77</v>
      </c>
      <c r="Q48" s="30">
        <v>4</v>
      </c>
      <c r="R48" s="43">
        <v>0</v>
      </c>
      <c r="S48" s="43">
        <v>2</v>
      </c>
      <c r="T48" s="43">
        <v>0</v>
      </c>
      <c r="U48" s="43">
        <v>6</v>
      </c>
      <c r="V48" s="43">
        <v>6</v>
      </c>
      <c r="W48" s="43">
        <v>17</v>
      </c>
      <c r="X48" s="43">
        <v>23</v>
      </c>
      <c r="Y48" s="43">
        <v>13</v>
      </c>
      <c r="Z48" s="43">
        <v>3</v>
      </c>
      <c r="AA48" s="43">
        <v>0</v>
      </c>
      <c r="AB48" s="43">
        <v>5</v>
      </c>
      <c r="AC48" s="43">
        <v>2</v>
      </c>
      <c r="AD48" s="31">
        <f t="shared" si="34"/>
        <v>77</v>
      </c>
      <c r="AQ48" s="35">
        <v>4</v>
      </c>
      <c r="AR48" s="112">
        <v>53.299999237060547</v>
      </c>
      <c r="AS48" s="112">
        <v>53.799999237060547</v>
      </c>
      <c r="AT48" s="112">
        <v>53.200000762939453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6424.7142857142853</v>
      </c>
      <c r="BK48" s="116">
        <f t="shared" si="35"/>
        <v>1209.2857142857142</v>
      </c>
      <c r="BL48" s="117">
        <f t="shared" si="35"/>
        <v>260</v>
      </c>
      <c r="BM48" s="114">
        <f>SUM(BJ48:BL48)</f>
        <v>7894</v>
      </c>
    </row>
    <row r="49" spans="1:65" x14ac:dyDescent="0.2">
      <c r="A49" s="30">
        <v>5</v>
      </c>
      <c r="B49" s="43">
        <v>64</v>
      </c>
      <c r="C49" s="43">
        <v>8</v>
      </c>
      <c r="D49" s="43">
        <v>1</v>
      </c>
      <c r="E49" s="43">
        <v>0</v>
      </c>
      <c r="F49" s="43">
        <v>2</v>
      </c>
      <c r="G49" s="43">
        <v>0</v>
      </c>
      <c r="H49" s="43">
        <v>0</v>
      </c>
      <c r="I49" s="43">
        <v>0</v>
      </c>
      <c r="J49" s="43">
        <v>9</v>
      </c>
      <c r="K49" s="43">
        <v>0</v>
      </c>
      <c r="L49" s="43">
        <v>3</v>
      </c>
      <c r="M49" s="43">
        <v>2</v>
      </c>
      <c r="N49" s="43">
        <v>0</v>
      </c>
      <c r="O49" s="31">
        <f t="shared" si="33"/>
        <v>89</v>
      </c>
      <c r="Q49" s="30">
        <v>5</v>
      </c>
      <c r="R49" s="43">
        <v>1</v>
      </c>
      <c r="S49" s="43">
        <v>1</v>
      </c>
      <c r="T49" s="43">
        <v>0</v>
      </c>
      <c r="U49" s="43">
        <v>0</v>
      </c>
      <c r="V49" s="43">
        <v>14</v>
      </c>
      <c r="W49" s="43">
        <v>25</v>
      </c>
      <c r="X49" s="43">
        <v>28</v>
      </c>
      <c r="Y49" s="43">
        <v>12</v>
      </c>
      <c r="Z49" s="43">
        <v>6</v>
      </c>
      <c r="AA49" s="43">
        <v>2</v>
      </c>
      <c r="AB49" s="43">
        <v>0</v>
      </c>
      <c r="AC49" s="43">
        <v>0</v>
      </c>
      <c r="AD49" s="31">
        <f t="shared" si="34"/>
        <v>89</v>
      </c>
      <c r="AQ49" s="35">
        <v>5</v>
      </c>
      <c r="AR49" s="112">
        <v>53.299999237060547</v>
      </c>
      <c r="AS49" s="112">
        <v>53.799999237060547</v>
      </c>
      <c r="AT49" s="112">
        <v>53.200000762939453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6571.7142857142853</v>
      </c>
      <c r="BK49" s="119">
        <f t="shared" si="35"/>
        <v>1224.1428571428571</v>
      </c>
      <c r="BL49" s="120">
        <f t="shared" si="35"/>
        <v>266.71428571428572</v>
      </c>
      <c r="BM49" s="114">
        <f>SUM(BJ49:BL49)</f>
        <v>8062.5714285714275</v>
      </c>
    </row>
    <row r="50" spans="1:65" x14ac:dyDescent="0.2">
      <c r="A50" s="30">
        <v>6</v>
      </c>
      <c r="B50" s="43">
        <v>207</v>
      </c>
      <c r="C50" s="43">
        <v>24</v>
      </c>
      <c r="D50" s="43">
        <v>2</v>
      </c>
      <c r="E50" s="43">
        <v>1</v>
      </c>
      <c r="F50" s="43">
        <v>1</v>
      </c>
      <c r="G50" s="43">
        <v>0</v>
      </c>
      <c r="H50" s="43">
        <v>0</v>
      </c>
      <c r="I50" s="43">
        <v>0</v>
      </c>
      <c r="J50" s="43">
        <v>11</v>
      </c>
      <c r="K50" s="43">
        <v>1</v>
      </c>
      <c r="L50" s="43">
        <v>5</v>
      </c>
      <c r="M50" s="43">
        <v>7</v>
      </c>
      <c r="N50" s="43">
        <v>0</v>
      </c>
      <c r="O50" s="31">
        <f t="shared" si="33"/>
        <v>259</v>
      </c>
      <c r="Q50" s="30">
        <v>6</v>
      </c>
      <c r="R50" s="43">
        <v>0</v>
      </c>
      <c r="S50" s="43">
        <v>7</v>
      </c>
      <c r="T50" s="43">
        <v>1</v>
      </c>
      <c r="U50" s="43">
        <v>5</v>
      </c>
      <c r="V50" s="43">
        <v>33</v>
      </c>
      <c r="W50" s="43">
        <v>48</v>
      </c>
      <c r="X50" s="43">
        <v>75</v>
      </c>
      <c r="Y50" s="43">
        <v>54</v>
      </c>
      <c r="Z50" s="43">
        <v>21</v>
      </c>
      <c r="AA50" s="43">
        <v>12</v>
      </c>
      <c r="AB50" s="43">
        <v>2</v>
      </c>
      <c r="AC50" s="43">
        <v>1</v>
      </c>
      <c r="AD50" s="31">
        <f t="shared" si="34"/>
        <v>259</v>
      </c>
      <c r="AQ50" s="35">
        <v>6</v>
      </c>
      <c r="AR50" s="112">
        <v>53.799999237060547</v>
      </c>
      <c r="AS50" s="112">
        <v>53.599998474121094</v>
      </c>
      <c r="AT50" s="112">
        <v>53.599998474121094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6969.1428571428569</v>
      </c>
      <c r="BK50" s="79">
        <f t="shared" si="35"/>
        <v>1277.1428571428571</v>
      </c>
      <c r="BL50" s="80">
        <f t="shared" si="35"/>
        <v>299</v>
      </c>
      <c r="BM50" s="114">
        <f>SUM(BJ50:BL50)</f>
        <v>8545.2857142857138</v>
      </c>
    </row>
    <row r="51" spans="1:65" x14ac:dyDescent="0.2">
      <c r="A51" s="30">
        <v>7</v>
      </c>
      <c r="B51" s="43">
        <v>393</v>
      </c>
      <c r="C51" s="43">
        <v>47</v>
      </c>
      <c r="D51" s="43">
        <v>9</v>
      </c>
      <c r="E51" s="43">
        <v>2</v>
      </c>
      <c r="F51" s="43">
        <v>6</v>
      </c>
      <c r="G51" s="43">
        <v>0</v>
      </c>
      <c r="H51" s="43">
        <v>2</v>
      </c>
      <c r="I51" s="43">
        <v>0</v>
      </c>
      <c r="J51" s="43">
        <v>20</v>
      </c>
      <c r="K51" s="43">
        <v>1</v>
      </c>
      <c r="L51" s="43">
        <v>17</v>
      </c>
      <c r="M51" s="43">
        <v>7</v>
      </c>
      <c r="N51" s="43">
        <v>0</v>
      </c>
      <c r="O51" s="31">
        <f t="shared" si="33"/>
        <v>504</v>
      </c>
      <c r="Q51" s="30">
        <v>7</v>
      </c>
      <c r="R51" s="43">
        <v>0</v>
      </c>
      <c r="S51" s="43">
        <v>5</v>
      </c>
      <c r="T51" s="43">
        <v>1</v>
      </c>
      <c r="U51" s="43">
        <v>4</v>
      </c>
      <c r="V51" s="43">
        <v>48</v>
      </c>
      <c r="W51" s="43">
        <v>92</v>
      </c>
      <c r="X51" s="43">
        <v>155</v>
      </c>
      <c r="Y51" s="43">
        <v>126</v>
      </c>
      <c r="Z51" s="43">
        <v>52</v>
      </c>
      <c r="AA51" s="43">
        <v>12</v>
      </c>
      <c r="AB51" s="43">
        <v>7</v>
      </c>
      <c r="AC51" s="43">
        <v>2</v>
      </c>
      <c r="AD51" s="31">
        <f t="shared" si="34"/>
        <v>504</v>
      </c>
      <c r="AQ51" s="35">
        <v>7</v>
      </c>
      <c r="AR51" s="112">
        <v>53</v>
      </c>
      <c r="AS51" s="112">
        <v>54</v>
      </c>
      <c r="AT51" s="112">
        <v>53.400001525878906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727</v>
      </c>
      <c r="C52" s="43">
        <v>100</v>
      </c>
      <c r="D52" s="43">
        <v>32</v>
      </c>
      <c r="E52" s="43">
        <v>5</v>
      </c>
      <c r="F52" s="43">
        <v>11</v>
      </c>
      <c r="G52" s="43">
        <v>0</v>
      </c>
      <c r="H52" s="43">
        <v>1</v>
      </c>
      <c r="I52" s="43">
        <v>0</v>
      </c>
      <c r="J52" s="43">
        <v>11</v>
      </c>
      <c r="K52" s="43">
        <v>3</v>
      </c>
      <c r="L52" s="43">
        <v>16</v>
      </c>
      <c r="M52" s="43">
        <v>23</v>
      </c>
      <c r="N52" s="43">
        <v>0</v>
      </c>
      <c r="O52" s="31">
        <f t="shared" si="33"/>
        <v>929</v>
      </c>
      <c r="Q52" s="30">
        <v>8</v>
      </c>
      <c r="R52" s="43">
        <v>2</v>
      </c>
      <c r="S52" s="43">
        <v>21</v>
      </c>
      <c r="T52" s="43">
        <v>2</v>
      </c>
      <c r="U52" s="43">
        <v>11</v>
      </c>
      <c r="V52" s="43">
        <v>91</v>
      </c>
      <c r="W52" s="43">
        <v>136</v>
      </c>
      <c r="X52" s="43">
        <v>241</v>
      </c>
      <c r="Y52" s="43">
        <v>310</v>
      </c>
      <c r="Z52" s="43">
        <v>84</v>
      </c>
      <c r="AA52" s="43">
        <v>25</v>
      </c>
      <c r="AB52" s="43">
        <v>6</v>
      </c>
      <c r="AC52" s="43">
        <v>0</v>
      </c>
      <c r="AD52" s="31">
        <f t="shared" si="34"/>
        <v>929</v>
      </c>
      <c r="AQ52" s="35">
        <v>8</v>
      </c>
      <c r="AR52" s="112">
        <v>53.799999237060547</v>
      </c>
      <c r="AS52" s="112">
        <v>53.900001525878906</v>
      </c>
      <c r="AT52" s="112">
        <v>53.400001525878906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1459</v>
      </c>
      <c r="C53" s="43">
        <v>150</v>
      </c>
      <c r="D53" s="43">
        <v>8</v>
      </c>
      <c r="E53" s="43">
        <v>3</v>
      </c>
      <c r="F53" s="43">
        <v>14</v>
      </c>
      <c r="G53" s="43">
        <v>0</v>
      </c>
      <c r="H53" s="43">
        <v>0</v>
      </c>
      <c r="I53" s="43">
        <v>1</v>
      </c>
      <c r="J53" s="43">
        <v>8</v>
      </c>
      <c r="K53" s="43">
        <v>8</v>
      </c>
      <c r="L53" s="43">
        <v>8</v>
      </c>
      <c r="M53" s="43">
        <v>20</v>
      </c>
      <c r="N53" s="43">
        <v>0</v>
      </c>
      <c r="O53" s="31">
        <f t="shared" si="33"/>
        <v>1679</v>
      </c>
      <c r="Q53" s="30">
        <v>9</v>
      </c>
      <c r="R53" s="43">
        <v>0</v>
      </c>
      <c r="S53" s="43">
        <v>25</v>
      </c>
      <c r="T53" s="43">
        <v>51</v>
      </c>
      <c r="U53" s="43">
        <v>18</v>
      </c>
      <c r="V53" s="43">
        <v>175</v>
      </c>
      <c r="W53" s="43">
        <v>354</v>
      </c>
      <c r="X53" s="43">
        <v>560</v>
      </c>
      <c r="Y53" s="43">
        <v>418</v>
      </c>
      <c r="Z53" s="43">
        <v>67</v>
      </c>
      <c r="AA53" s="43">
        <v>8</v>
      </c>
      <c r="AB53" s="43">
        <v>3</v>
      </c>
      <c r="AC53" s="43">
        <v>0</v>
      </c>
      <c r="AD53" s="31">
        <f t="shared" si="34"/>
        <v>1679</v>
      </c>
      <c r="AQ53" s="35">
        <v>9</v>
      </c>
      <c r="AR53" s="112">
        <v>53.799999237060547</v>
      </c>
      <c r="AS53" s="112">
        <v>53.200000762939453</v>
      </c>
      <c r="AT53" s="112">
        <v>53.700000762939453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1267</v>
      </c>
      <c r="C54" s="43">
        <v>178</v>
      </c>
      <c r="D54" s="43">
        <v>2</v>
      </c>
      <c r="E54" s="43">
        <v>2</v>
      </c>
      <c r="F54" s="43">
        <v>19</v>
      </c>
      <c r="G54" s="43">
        <v>0</v>
      </c>
      <c r="H54" s="43">
        <v>1</v>
      </c>
      <c r="I54" s="43">
        <v>0</v>
      </c>
      <c r="J54" s="43">
        <v>10</v>
      </c>
      <c r="K54" s="43">
        <v>7</v>
      </c>
      <c r="L54" s="43">
        <v>9</v>
      </c>
      <c r="M54" s="43">
        <v>19</v>
      </c>
      <c r="N54" s="43">
        <v>0</v>
      </c>
      <c r="O54" s="31">
        <f t="shared" si="33"/>
        <v>1514</v>
      </c>
      <c r="Q54" s="30">
        <v>10</v>
      </c>
      <c r="R54" s="43">
        <v>0</v>
      </c>
      <c r="S54" s="43">
        <v>44</v>
      </c>
      <c r="T54" s="43">
        <v>19</v>
      </c>
      <c r="U54" s="43">
        <v>35</v>
      </c>
      <c r="V54" s="43">
        <v>110</v>
      </c>
      <c r="W54" s="43">
        <v>398</v>
      </c>
      <c r="X54" s="43">
        <v>495</v>
      </c>
      <c r="Y54" s="43">
        <v>342</v>
      </c>
      <c r="Z54" s="43">
        <v>62</v>
      </c>
      <c r="AA54" s="43">
        <v>8</v>
      </c>
      <c r="AB54" s="43">
        <v>1</v>
      </c>
      <c r="AC54" s="43">
        <v>0</v>
      </c>
      <c r="AD54" s="31">
        <f t="shared" si="34"/>
        <v>1514</v>
      </c>
      <c r="AQ54" s="35">
        <v>10</v>
      </c>
      <c r="AR54" s="112">
        <v>53.700000762939453</v>
      </c>
      <c r="AS54" s="112">
        <v>53.700000762939453</v>
      </c>
      <c r="AT54" s="112">
        <v>53.299999237060547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1045</v>
      </c>
      <c r="C55" s="43">
        <v>132</v>
      </c>
      <c r="D55" s="43">
        <v>6</v>
      </c>
      <c r="E55" s="43">
        <v>3</v>
      </c>
      <c r="F55" s="43">
        <v>14</v>
      </c>
      <c r="G55" s="43">
        <v>0</v>
      </c>
      <c r="H55" s="43">
        <v>3</v>
      </c>
      <c r="I55" s="43">
        <v>0</v>
      </c>
      <c r="J55" s="43">
        <v>16</v>
      </c>
      <c r="K55" s="43">
        <v>1</v>
      </c>
      <c r="L55" s="43">
        <v>12</v>
      </c>
      <c r="M55" s="43">
        <v>16</v>
      </c>
      <c r="N55" s="43">
        <v>0</v>
      </c>
      <c r="O55" s="31">
        <f t="shared" si="33"/>
        <v>1248</v>
      </c>
      <c r="Q55" s="30">
        <v>11</v>
      </c>
      <c r="R55" s="43">
        <v>0</v>
      </c>
      <c r="S55" s="43">
        <v>35</v>
      </c>
      <c r="T55" s="43">
        <v>14</v>
      </c>
      <c r="U55" s="43">
        <v>11</v>
      </c>
      <c r="V55" s="43">
        <v>129</v>
      </c>
      <c r="W55" s="43">
        <v>259</v>
      </c>
      <c r="X55" s="43">
        <v>404</v>
      </c>
      <c r="Y55" s="43">
        <v>281</v>
      </c>
      <c r="Z55" s="43">
        <v>94</v>
      </c>
      <c r="AA55" s="43">
        <v>16</v>
      </c>
      <c r="AB55" s="43">
        <v>5</v>
      </c>
      <c r="AC55" s="43">
        <v>0</v>
      </c>
      <c r="AD55" s="31">
        <f t="shared" si="34"/>
        <v>1248</v>
      </c>
      <c r="AQ55" s="35">
        <v>11</v>
      </c>
      <c r="AR55" s="112">
        <v>53</v>
      </c>
      <c r="AS55" s="112">
        <v>54</v>
      </c>
      <c r="AT55" s="112">
        <v>53.599998474121094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984</v>
      </c>
      <c r="C56" s="43">
        <v>175</v>
      </c>
      <c r="D56" s="43">
        <v>7</v>
      </c>
      <c r="E56" s="43">
        <v>0</v>
      </c>
      <c r="F56" s="43">
        <v>10</v>
      </c>
      <c r="G56" s="43">
        <v>0</v>
      </c>
      <c r="H56" s="43">
        <v>3</v>
      </c>
      <c r="I56" s="43">
        <v>0</v>
      </c>
      <c r="J56" s="43">
        <v>13</v>
      </c>
      <c r="K56" s="43">
        <v>8</v>
      </c>
      <c r="L56" s="43">
        <v>10</v>
      </c>
      <c r="M56" s="43">
        <v>17</v>
      </c>
      <c r="N56" s="43">
        <v>0</v>
      </c>
      <c r="O56" s="31">
        <f t="shared" si="33"/>
        <v>1227</v>
      </c>
      <c r="Q56" s="30">
        <v>12</v>
      </c>
      <c r="R56" s="43">
        <v>0</v>
      </c>
      <c r="S56" s="43">
        <v>6</v>
      </c>
      <c r="T56" s="43">
        <v>45</v>
      </c>
      <c r="U56" s="43">
        <v>17</v>
      </c>
      <c r="V56" s="43">
        <v>114</v>
      </c>
      <c r="W56" s="43">
        <v>323</v>
      </c>
      <c r="X56" s="43">
        <v>380</v>
      </c>
      <c r="Y56" s="43">
        <v>275</v>
      </c>
      <c r="Z56" s="43">
        <v>58</v>
      </c>
      <c r="AA56" s="43">
        <v>8</v>
      </c>
      <c r="AB56" s="43">
        <v>1</v>
      </c>
      <c r="AC56" s="43">
        <v>0</v>
      </c>
      <c r="AD56" s="31">
        <f t="shared" si="34"/>
        <v>1227</v>
      </c>
      <c r="AQ56" s="35">
        <v>12</v>
      </c>
      <c r="AR56" s="112">
        <v>48.400001525878906</v>
      </c>
      <c r="AS56" s="112">
        <v>53.200000762939453</v>
      </c>
      <c r="AT56" s="112">
        <v>53.200000762939453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1025</v>
      </c>
      <c r="C57" s="43">
        <v>159</v>
      </c>
      <c r="D57" s="43">
        <v>11</v>
      </c>
      <c r="E57" s="43">
        <v>2</v>
      </c>
      <c r="F57" s="43">
        <v>6</v>
      </c>
      <c r="G57" s="43">
        <v>0</v>
      </c>
      <c r="H57" s="43">
        <v>5</v>
      </c>
      <c r="I57" s="43">
        <v>0</v>
      </c>
      <c r="J57" s="43">
        <v>15</v>
      </c>
      <c r="K57" s="43">
        <v>2</v>
      </c>
      <c r="L57" s="43">
        <v>12</v>
      </c>
      <c r="M57" s="43">
        <v>19</v>
      </c>
      <c r="N57" s="43">
        <v>0</v>
      </c>
      <c r="O57" s="31">
        <f t="shared" si="33"/>
        <v>1256</v>
      </c>
      <c r="Q57" s="30">
        <v>13</v>
      </c>
      <c r="R57" s="43">
        <v>0</v>
      </c>
      <c r="S57" s="43">
        <v>54</v>
      </c>
      <c r="T57" s="43">
        <v>1</v>
      </c>
      <c r="U57" s="43">
        <v>14</v>
      </c>
      <c r="V57" s="43">
        <v>140</v>
      </c>
      <c r="W57" s="43">
        <v>254</v>
      </c>
      <c r="X57" s="43">
        <v>386</v>
      </c>
      <c r="Y57" s="43">
        <v>323</v>
      </c>
      <c r="Z57" s="43">
        <v>70</v>
      </c>
      <c r="AA57" s="43">
        <v>14</v>
      </c>
      <c r="AB57" s="43">
        <v>0</v>
      </c>
      <c r="AC57" s="43">
        <v>0</v>
      </c>
      <c r="AD57" s="31">
        <f t="shared" si="34"/>
        <v>1256</v>
      </c>
      <c r="AQ57" s="35">
        <v>13</v>
      </c>
      <c r="AR57" s="112">
        <v>53.900001525878906</v>
      </c>
      <c r="AS57" s="112">
        <v>53.5</v>
      </c>
      <c r="AT57" s="112">
        <v>53.200000762939453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1139</v>
      </c>
      <c r="C58" s="43">
        <v>139</v>
      </c>
      <c r="D58" s="43">
        <v>7</v>
      </c>
      <c r="E58" s="43">
        <v>3</v>
      </c>
      <c r="F58" s="43">
        <v>9</v>
      </c>
      <c r="G58" s="43">
        <v>0</v>
      </c>
      <c r="H58" s="43">
        <v>3</v>
      </c>
      <c r="I58" s="43">
        <v>0</v>
      </c>
      <c r="J58" s="43">
        <v>17</v>
      </c>
      <c r="K58" s="43">
        <v>4</v>
      </c>
      <c r="L58" s="43">
        <v>9</v>
      </c>
      <c r="M58" s="43">
        <v>9</v>
      </c>
      <c r="N58" s="43">
        <v>0</v>
      </c>
      <c r="O58" s="31">
        <f t="shared" si="33"/>
        <v>1339</v>
      </c>
      <c r="Q58" s="30">
        <v>14</v>
      </c>
      <c r="R58" s="43">
        <v>0</v>
      </c>
      <c r="S58" s="43">
        <v>45</v>
      </c>
      <c r="T58" s="43">
        <v>0</v>
      </c>
      <c r="U58" s="43">
        <v>4</v>
      </c>
      <c r="V58" s="43">
        <v>111</v>
      </c>
      <c r="W58" s="43">
        <v>310</v>
      </c>
      <c r="X58" s="43">
        <v>435</v>
      </c>
      <c r="Y58" s="43">
        <v>327</v>
      </c>
      <c r="Z58" s="43">
        <v>94</v>
      </c>
      <c r="AA58" s="43">
        <v>8</v>
      </c>
      <c r="AB58" s="43">
        <v>5</v>
      </c>
      <c r="AC58" s="43">
        <v>0</v>
      </c>
      <c r="AD58" s="31">
        <f t="shared" si="34"/>
        <v>1339</v>
      </c>
      <c r="AQ58" s="35">
        <v>14</v>
      </c>
      <c r="AR58" s="112">
        <v>53.799999237060547</v>
      </c>
      <c r="AS58" s="112">
        <v>53.099998474121094</v>
      </c>
      <c r="AT58" s="112">
        <v>53.599998474121094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1187</v>
      </c>
      <c r="C59" s="43">
        <v>132</v>
      </c>
      <c r="D59" s="43">
        <v>3</v>
      </c>
      <c r="E59" s="43">
        <v>0</v>
      </c>
      <c r="F59" s="43">
        <v>11</v>
      </c>
      <c r="G59" s="43">
        <v>0</v>
      </c>
      <c r="H59" s="43">
        <v>2</v>
      </c>
      <c r="I59" s="43">
        <v>2</v>
      </c>
      <c r="J59" s="43">
        <v>12</v>
      </c>
      <c r="K59" s="43">
        <v>2</v>
      </c>
      <c r="L59" s="43">
        <v>15</v>
      </c>
      <c r="M59" s="43">
        <v>11</v>
      </c>
      <c r="N59" s="43">
        <v>0</v>
      </c>
      <c r="O59" s="31">
        <f t="shared" si="33"/>
        <v>1377</v>
      </c>
      <c r="Q59" s="30">
        <v>15</v>
      </c>
      <c r="R59" s="43">
        <v>0</v>
      </c>
      <c r="S59" s="43">
        <v>52</v>
      </c>
      <c r="T59" s="43">
        <v>0</v>
      </c>
      <c r="U59" s="43">
        <v>12</v>
      </c>
      <c r="V59" s="43">
        <v>91</v>
      </c>
      <c r="W59" s="43">
        <v>258</v>
      </c>
      <c r="X59" s="43">
        <v>461</v>
      </c>
      <c r="Y59" s="43">
        <v>373</v>
      </c>
      <c r="Z59" s="43">
        <v>104</v>
      </c>
      <c r="AA59" s="43">
        <v>20</v>
      </c>
      <c r="AB59" s="43">
        <v>5</v>
      </c>
      <c r="AC59" s="43">
        <v>1</v>
      </c>
      <c r="AD59" s="31">
        <f t="shared" si="34"/>
        <v>1377</v>
      </c>
      <c r="AQ59" s="35">
        <v>15</v>
      </c>
      <c r="AR59" s="112">
        <v>53.400001525878906</v>
      </c>
      <c r="AS59" s="112">
        <v>54</v>
      </c>
      <c r="AT59" s="112">
        <v>53.099998474121094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1162</v>
      </c>
      <c r="C60" s="43">
        <v>141</v>
      </c>
      <c r="D60" s="43">
        <v>7</v>
      </c>
      <c r="E60" s="43">
        <v>3</v>
      </c>
      <c r="F60" s="43">
        <v>8</v>
      </c>
      <c r="G60" s="43">
        <v>0</v>
      </c>
      <c r="H60" s="43">
        <v>1</v>
      </c>
      <c r="I60" s="43">
        <v>0</v>
      </c>
      <c r="J60" s="43">
        <v>14</v>
      </c>
      <c r="K60" s="43">
        <v>3</v>
      </c>
      <c r="L60" s="43">
        <v>15</v>
      </c>
      <c r="M60" s="43">
        <v>9</v>
      </c>
      <c r="N60" s="43">
        <v>0</v>
      </c>
      <c r="O60" s="31">
        <f t="shared" si="33"/>
        <v>1363</v>
      </c>
      <c r="Q60" s="30">
        <v>16</v>
      </c>
      <c r="R60" s="43">
        <v>0</v>
      </c>
      <c r="S60" s="43">
        <v>8</v>
      </c>
      <c r="T60" s="43">
        <v>38</v>
      </c>
      <c r="U60" s="43">
        <v>18</v>
      </c>
      <c r="V60" s="43">
        <v>70</v>
      </c>
      <c r="W60" s="43">
        <v>225</v>
      </c>
      <c r="X60" s="43">
        <v>438</v>
      </c>
      <c r="Y60" s="43">
        <v>409</v>
      </c>
      <c r="Z60" s="43">
        <v>125</v>
      </c>
      <c r="AA60" s="43">
        <v>27</v>
      </c>
      <c r="AB60" s="43">
        <v>5</v>
      </c>
      <c r="AC60" s="43">
        <v>0</v>
      </c>
      <c r="AD60" s="31">
        <f t="shared" si="34"/>
        <v>1363</v>
      </c>
      <c r="AQ60" s="35">
        <v>16</v>
      </c>
      <c r="AR60" s="112">
        <v>54</v>
      </c>
      <c r="AS60" s="112">
        <v>53.700000762939453</v>
      </c>
      <c r="AT60" s="112">
        <v>53.5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1735</v>
      </c>
      <c r="C61" s="43">
        <v>148</v>
      </c>
      <c r="D61" s="43">
        <v>3</v>
      </c>
      <c r="E61" s="43">
        <v>2</v>
      </c>
      <c r="F61" s="43">
        <v>15</v>
      </c>
      <c r="G61" s="43">
        <v>0</v>
      </c>
      <c r="H61" s="43">
        <v>2</v>
      </c>
      <c r="I61" s="43">
        <v>2</v>
      </c>
      <c r="J61" s="43">
        <v>10</v>
      </c>
      <c r="K61" s="43">
        <v>9</v>
      </c>
      <c r="L61" s="43">
        <v>5</v>
      </c>
      <c r="M61" s="43">
        <v>7</v>
      </c>
      <c r="N61" s="43">
        <v>0</v>
      </c>
      <c r="O61" s="31">
        <f t="shared" si="33"/>
        <v>1938</v>
      </c>
      <c r="Q61" s="30">
        <v>17</v>
      </c>
      <c r="R61" s="43">
        <v>22</v>
      </c>
      <c r="S61" s="43">
        <v>112</v>
      </c>
      <c r="T61" s="43">
        <v>74</v>
      </c>
      <c r="U61" s="43">
        <v>60</v>
      </c>
      <c r="V61" s="43">
        <v>164</v>
      </c>
      <c r="W61" s="43">
        <v>436</v>
      </c>
      <c r="X61" s="43">
        <v>515</v>
      </c>
      <c r="Y61" s="43">
        <v>421</v>
      </c>
      <c r="Z61" s="43">
        <v>111</v>
      </c>
      <c r="AA61" s="43">
        <v>20</v>
      </c>
      <c r="AB61" s="43">
        <v>3</v>
      </c>
      <c r="AC61" s="43">
        <v>0</v>
      </c>
      <c r="AD61" s="31">
        <f t="shared" si="34"/>
        <v>1938</v>
      </c>
      <c r="AQ61" s="35">
        <v>17</v>
      </c>
      <c r="AR61" s="112">
        <v>53.900001525878906</v>
      </c>
      <c r="AS61" s="112">
        <v>53</v>
      </c>
      <c r="AT61" s="112">
        <v>53.900001525878906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1830</v>
      </c>
      <c r="C62" s="43">
        <v>68</v>
      </c>
      <c r="D62" s="43">
        <v>12</v>
      </c>
      <c r="E62" s="43">
        <v>3</v>
      </c>
      <c r="F62" s="43">
        <v>21</v>
      </c>
      <c r="G62" s="43">
        <v>1</v>
      </c>
      <c r="H62" s="43">
        <v>1</v>
      </c>
      <c r="I62" s="43">
        <v>0</v>
      </c>
      <c r="J62" s="43">
        <v>7</v>
      </c>
      <c r="K62" s="43">
        <v>30</v>
      </c>
      <c r="L62" s="43">
        <v>2</v>
      </c>
      <c r="M62" s="43">
        <v>5</v>
      </c>
      <c r="N62" s="43">
        <v>0</v>
      </c>
      <c r="O62" s="31">
        <f t="shared" si="33"/>
        <v>1980</v>
      </c>
      <c r="Q62" s="30">
        <v>18</v>
      </c>
      <c r="R62" s="43">
        <v>519</v>
      </c>
      <c r="S62" s="43">
        <v>1107</v>
      </c>
      <c r="T62" s="43">
        <v>95</v>
      </c>
      <c r="U62" s="43">
        <v>13</v>
      </c>
      <c r="V62" s="43">
        <v>24</v>
      </c>
      <c r="W62" s="43">
        <v>49</v>
      </c>
      <c r="X62" s="43">
        <v>90</v>
      </c>
      <c r="Y62" s="43">
        <v>64</v>
      </c>
      <c r="Z62" s="43">
        <v>19</v>
      </c>
      <c r="AA62" s="43">
        <v>0</v>
      </c>
      <c r="AB62" s="43">
        <v>0</v>
      </c>
      <c r="AC62" s="43">
        <v>0</v>
      </c>
      <c r="AD62" s="31">
        <f t="shared" si="34"/>
        <v>1980</v>
      </c>
      <c r="AQ62" s="35">
        <v>18</v>
      </c>
      <c r="AR62" s="112">
        <v>53.099998474121094</v>
      </c>
      <c r="AS62" s="112">
        <v>53.599998474121094</v>
      </c>
      <c r="AT62" s="112">
        <v>53.299999237060547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1254</v>
      </c>
      <c r="C63" s="43">
        <v>62</v>
      </c>
      <c r="D63" s="43">
        <v>0</v>
      </c>
      <c r="E63" s="43">
        <v>2</v>
      </c>
      <c r="F63" s="43">
        <v>4</v>
      </c>
      <c r="G63" s="43">
        <v>0</v>
      </c>
      <c r="H63" s="43">
        <v>0</v>
      </c>
      <c r="I63" s="43">
        <v>1</v>
      </c>
      <c r="J63" s="43">
        <v>7</v>
      </c>
      <c r="K63" s="43">
        <v>11</v>
      </c>
      <c r="L63" s="43">
        <v>4</v>
      </c>
      <c r="M63" s="43">
        <v>2</v>
      </c>
      <c r="N63" s="43">
        <v>0</v>
      </c>
      <c r="O63" s="31">
        <f t="shared" si="33"/>
        <v>1347</v>
      </c>
      <c r="Q63" s="30">
        <v>19</v>
      </c>
      <c r="R63" s="43">
        <v>0</v>
      </c>
      <c r="S63" s="43">
        <v>30</v>
      </c>
      <c r="T63" s="43">
        <v>0</v>
      </c>
      <c r="U63" s="43">
        <v>3</v>
      </c>
      <c r="V63" s="43">
        <v>34</v>
      </c>
      <c r="W63" s="43">
        <v>160</v>
      </c>
      <c r="X63" s="43">
        <v>368</v>
      </c>
      <c r="Y63" s="43">
        <v>485</v>
      </c>
      <c r="Z63" s="43">
        <v>212</v>
      </c>
      <c r="AA63" s="43">
        <v>47</v>
      </c>
      <c r="AB63" s="43">
        <v>8</v>
      </c>
      <c r="AC63" s="43">
        <v>0</v>
      </c>
      <c r="AD63" s="31">
        <f t="shared" si="34"/>
        <v>1347</v>
      </c>
      <c r="AQ63" s="35">
        <v>19</v>
      </c>
      <c r="AR63" s="112">
        <v>58.900001525878906</v>
      </c>
      <c r="AS63" s="112">
        <v>53.099998474121094</v>
      </c>
      <c r="AT63" s="112">
        <v>58.799999237060547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668</v>
      </c>
      <c r="C64" s="43">
        <v>39</v>
      </c>
      <c r="D64" s="43">
        <v>1</v>
      </c>
      <c r="E64" s="43">
        <v>1</v>
      </c>
      <c r="F64" s="43">
        <v>5</v>
      </c>
      <c r="G64" s="43">
        <v>0</v>
      </c>
      <c r="H64" s="43">
        <v>0</v>
      </c>
      <c r="I64" s="43">
        <v>0</v>
      </c>
      <c r="J64" s="43">
        <v>7</v>
      </c>
      <c r="K64" s="43">
        <v>3</v>
      </c>
      <c r="L64" s="43">
        <v>10</v>
      </c>
      <c r="M64" s="43">
        <v>8</v>
      </c>
      <c r="N64" s="43">
        <v>0</v>
      </c>
      <c r="O64" s="31">
        <f t="shared" si="33"/>
        <v>742</v>
      </c>
      <c r="Q64" s="30">
        <v>20</v>
      </c>
      <c r="R64" s="43">
        <v>0</v>
      </c>
      <c r="S64" s="43">
        <v>13</v>
      </c>
      <c r="T64" s="43">
        <v>0</v>
      </c>
      <c r="U64" s="43">
        <v>3</v>
      </c>
      <c r="V64" s="43">
        <v>34</v>
      </c>
      <c r="W64" s="43">
        <v>115</v>
      </c>
      <c r="X64" s="43">
        <v>219</v>
      </c>
      <c r="Y64" s="43">
        <v>222</v>
      </c>
      <c r="Z64" s="43">
        <v>103</v>
      </c>
      <c r="AA64" s="43">
        <v>26</v>
      </c>
      <c r="AB64" s="43">
        <v>6</v>
      </c>
      <c r="AC64" s="43">
        <v>1</v>
      </c>
      <c r="AD64" s="31">
        <f t="shared" si="34"/>
        <v>742</v>
      </c>
      <c r="AQ64" s="35">
        <v>20</v>
      </c>
      <c r="AR64" s="112">
        <v>58.400001525878906</v>
      </c>
      <c r="AS64" s="112">
        <v>53.099998474121094</v>
      </c>
      <c r="AT64" s="112">
        <v>53.400001525878906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390</v>
      </c>
      <c r="C65" s="43">
        <v>16</v>
      </c>
      <c r="D65" s="43">
        <v>2</v>
      </c>
      <c r="E65" s="43">
        <v>1</v>
      </c>
      <c r="F65" s="43">
        <v>0</v>
      </c>
      <c r="G65" s="43">
        <v>0</v>
      </c>
      <c r="H65" s="43">
        <v>0</v>
      </c>
      <c r="I65" s="43">
        <v>0</v>
      </c>
      <c r="J65" s="43">
        <v>3</v>
      </c>
      <c r="K65" s="43">
        <v>0</v>
      </c>
      <c r="L65" s="43">
        <v>3</v>
      </c>
      <c r="M65" s="43">
        <v>1</v>
      </c>
      <c r="N65" s="43">
        <v>0</v>
      </c>
      <c r="O65" s="31">
        <f t="shared" si="33"/>
        <v>416</v>
      </c>
      <c r="Q65" s="30">
        <v>21</v>
      </c>
      <c r="R65" s="43">
        <v>0</v>
      </c>
      <c r="S65" s="43">
        <v>5</v>
      </c>
      <c r="T65" s="43">
        <v>0</v>
      </c>
      <c r="U65" s="43">
        <v>2</v>
      </c>
      <c r="V65" s="43">
        <v>15</v>
      </c>
      <c r="W65" s="43">
        <v>49</v>
      </c>
      <c r="X65" s="43">
        <v>160</v>
      </c>
      <c r="Y65" s="43">
        <v>119</v>
      </c>
      <c r="Z65" s="43">
        <v>43</v>
      </c>
      <c r="AA65" s="43">
        <v>18</v>
      </c>
      <c r="AB65" s="43">
        <v>5</v>
      </c>
      <c r="AC65" s="43">
        <v>0</v>
      </c>
      <c r="AD65" s="31">
        <f t="shared" si="34"/>
        <v>416</v>
      </c>
      <c r="AQ65" s="35">
        <v>21</v>
      </c>
      <c r="AR65" s="112">
        <v>53.5</v>
      </c>
      <c r="AS65" s="112">
        <v>53.799999237060547</v>
      </c>
      <c r="AT65" s="112">
        <v>53.299999237060547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300</v>
      </c>
      <c r="C66" s="43">
        <v>22</v>
      </c>
      <c r="D66" s="43">
        <v>0</v>
      </c>
      <c r="E66" s="43">
        <v>0</v>
      </c>
      <c r="F66" s="43">
        <v>2</v>
      </c>
      <c r="G66" s="43">
        <v>0</v>
      </c>
      <c r="H66" s="43">
        <v>0</v>
      </c>
      <c r="I66" s="43">
        <v>0</v>
      </c>
      <c r="J66" s="43">
        <v>6</v>
      </c>
      <c r="K66" s="43">
        <v>0</v>
      </c>
      <c r="L66" s="43">
        <v>1</v>
      </c>
      <c r="M66" s="43">
        <v>0</v>
      </c>
      <c r="N66" s="43">
        <v>0</v>
      </c>
      <c r="O66" s="31">
        <f t="shared" si="33"/>
        <v>331</v>
      </c>
      <c r="Q66" s="30">
        <v>22</v>
      </c>
      <c r="R66" s="43">
        <v>0</v>
      </c>
      <c r="S66" s="43">
        <v>10</v>
      </c>
      <c r="T66" s="43">
        <v>0</v>
      </c>
      <c r="U66" s="43">
        <v>2</v>
      </c>
      <c r="V66" s="43">
        <v>16</v>
      </c>
      <c r="W66" s="43">
        <v>44</v>
      </c>
      <c r="X66" s="43">
        <v>113</v>
      </c>
      <c r="Y66" s="43">
        <v>101</v>
      </c>
      <c r="Z66" s="43">
        <v>34</v>
      </c>
      <c r="AA66" s="43">
        <v>5</v>
      </c>
      <c r="AB66" s="43">
        <v>5</v>
      </c>
      <c r="AC66" s="43">
        <v>1</v>
      </c>
      <c r="AD66" s="31">
        <f t="shared" si="34"/>
        <v>331</v>
      </c>
      <c r="AQ66" s="35">
        <v>22</v>
      </c>
      <c r="AR66" s="112">
        <v>53.799999237060547</v>
      </c>
      <c r="AS66" s="112">
        <v>53.299999237060547</v>
      </c>
      <c r="AT66" s="112">
        <v>53.900001525878906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326</v>
      </c>
      <c r="C67" s="43">
        <v>16</v>
      </c>
      <c r="D67" s="43">
        <v>0</v>
      </c>
      <c r="E67" s="43">
        <v>0</v>
      </c>
      <c r="F67" s="43">
        <v>1</v>
      </c>
      <c r="G67" s="43">
        <v>0</v>
      </c>
      <c r="H67" s="43">
        <v>0</v>
      </c>
      <c r="I67" s="43">
        <v>0</v>
      </c>
      <c r="J67" s="43">
        <v>1</v>
      </c>
      <c r="K67" s="43">
        <v>0</v>
      </c>
      <c r="L67" s="43">
        <v>1</v>
      </c>
      <c r="M67" s="43">
        <v>3</v>
      </c>
      <c r="N67" s="43">
        <v>0</v>
      </c>
      <c r="O67" s="31">
        <f t="shared" si="33"/>
        <v>348</v>
      </c>
      <c r="Q67" s="30">
        <v>23</v>
      </c>
      <c r="R67" s="43">
        <v>0</v>
      </c>
      <c r="S67" s="43">
        <v>9</v>
      </c>
      <c r="T67" s="43">
        <v>0</v>
      </c>
      <c r="U67" s="43">
        <v>5</v>
      </c>
      <c r="V67" s="43">
        <v>17</v>
      </c>
      <c r="W67" s="43">
        <v>61</v>
      </c>
      <c r="X67" s="43">
        <v>103</v>
      </c>
      <c r="Y67" s="43">
        <v>99</v>
      </c>
      <c r="Z67" s="43">
        <v>33</v>
      </c>
      <c r="AA67" s="43">
        <v>16</v>
      </c>
      <c r="AB67" s="43">
        <v>3</v>
      </c>
      <c r="AC67" s="43">
        <v>2</v>
      </c>
      <c r="AD67" s="31">
        <f t="shared" si="34"/>
        <v>348</v>
      </c>
      <c r="AQ67" s="35">
        <v>23</v>
      </c>
      <c r="AR67" s="112">
        <v>53.099998474121094</v>
      </c>
      <c r="AS67" s="112">
        <v>53</v>
      </c>
      <c r="AT67" s="112">
        <v>53.599998474121094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194</v>
      </c>
      <c r="C68" s="43">
        <v>16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1</v>
      </c>
      <c r="K68" s="43">
        <v>0</v>
      </c>
      <c r="L68" s="43">
        <v>2</v>
      </c>
      <c r="M68" s="43">
        <v>1</v>
      </c>
      <c r="N68" s="43">
        <v>0</v>
      </c>
      <c r="O68" s="31">
        <f t="shared" si="33"/>
        <v>214</v>
      </c>
      <c r="Q68" s="30">
        <v>24</v>
      </c>
      <c r="R68" s="43">
        <v>1</v>
      </c>
      <c r="S68" s="43">
        <v>9</v>
      </c>
      <c r="T68" s="43">
        <v>0</v>
      </c>
      <c r="U68" s="43">
        <v>0</v>
      </c>
      <c r="V68" s="43">
        <v>10</v>
      </c>
      <c r="W68" s="43">
        <v>45</v>
      </c>
      <c r="X68" s="43">
        <v>57</v>
      </c>
      <c r="Y68" s="43">
        <v>52</v>
      </c>
      <c r="Z68" s="43">
        <v>25</v>
      </c>
      <c r="AA68" s="43">
        <v>9</v>
      </c>
      <c r="AB68" s="43">
        <v>6</v>
      </c>
      <c r="AC68" s="43">
        <v>0</v>
      </c>
      <c r="AD68" s="31">
        <f t="shared" si="34"/>
        <v>214</v>
      </c>
      <c r="AQ68" s="35">
        <v>24</v>
      </c>
      <c r="AR68" s="112">
        <v>58.599998474121094</v>
      </c>
      <c r="AS68" s="112">
        <v>53.299999237060547</v>
      </c>
      <c r="AT68" s="112">
        <v>58.599998474121094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>SUM(B52:B63)</f>
        <v>14814</v>
      </c>
      <c r="C70" s="92">
        <f t="shared" ref="C70:O70" si="36">SUM(C52:C63)</f>
        <v>1584</v>
      </c>
      <c r="D70" s="92">
        <f t="shared" si="36"/>
        <v>98</v>
      </c>
      <c r="E70" s="92">
        <f t="shared" si="36"/>
        <v>28</v>
      </c>
      <c r="F70" s="92">
        <f t="shared" si="36"/>
        <v>142</v>
      </c>
      <c r="G70" s="92">
        <f t="shared" si="36"/>
        <v>1</v>
      </c>
      <c r="H70" s="92">
        <f t="shared" si="36"/>
        <v>22</v>
      </c>
      <c r="I70" s="92">
        <f t="shared" si="36"/>
        <v>6</v>
      </c>
      <c r="J70" s="92">
        <f t="shared" si="36"/>
        <v>140</v>
      </c>
      <c r="K70" s="92">
        <f t="shared" si="36"/>
        <v>88</v>
      </c>
      <c r="L70" s="92">
        <f t="shared" si="36"/>
        <v>117</v>
      </c>
      <c r="M70" s="92">
        <f t="shared" si="36"/>
        <v>157</v>
      </c>
      <c r="N70" s="92">
        <f t="shared" si="36"/>
        <v>0</v>
      </c>
      <c r="O70" s="93">
        <f t="shared" si="36"/>
        <v>17197</v>
      </c>
      <c r="Q70" s="91" t="s">
        <v>34</v>
      </c>
      <c r="R70" s="92">
        <f>SUM(R52:R63)</f>
        <v>543</v>
      </c>
      <c r="S70" s="92">
        <f t="shared" ref="S70:AD70" si="37">SUM(S52:S63)</f>
        <v>1539</v>
      </c>
      <c r="T70" s="92">
        <f t="shared" si="37"/>
        <v>339</v>
      </c>
      <c r="U70" s="92">
        <f t="shared" si="37"/>
        <v>216</v>
      </c>
      <c r="V70" s="92">
        <f t="shared" si="37"/>
        <v>1253</v>
      </c>
      <c r="W70" s="92">
        <f t="shared" si="37"/>
        <v>3162</v>
      </c>
      <c r="X70" s="92">
        <f t="shared" si="37"/>
        <v>4773</v>
      </c>
      <c r="Y70" s="92">
        <f t="shared" si="37"/>
        <v>4028</v>
      </c>
      <c r="Z70" s="92">
        <f t="shared" si="37"/>
        <v>1100</v>
      </c>
      <c r="AA70" s="92">
        <f t="shared" si="37"/>
        <v>201</v>
      </c>
      <c r="AB70" s="92">
        <f t="shared" si="37"/>
        <v>42</v>
      </c>
      <c r="AC70" s="92">
        <f t="shared" si="37"/>
        <v>1</v>
      </c>
      <c r="AD70" s="93">
        <f t="shared" si="37"/>
        <v>17197</v>
      </c>
      <c r="AQ70" s="95" t="s">
        <v>38</v>
      </c>
      <c r="AR70" s="96">
        <v>53.5</v>
      </c>
      <c r="AS70" s="96">
        <v>53.400001525878906</v>
      </c>
      <c r="AT70" s="96">
        <v>53.400001525878906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>SUM(B51:B66)</f>
        <v>16565</v>
      </c>
      <c r="C71" s="98">
        <f t="shared" ref="C71:O71" si="38">SUM(C51:C66)</f>
        <v>1708</v>
      </c>
      <c r="D71" s="98">
        <f t="shared" si="38"/>
        <v>110</v>
      </c>
      <c r="E71" s="98">
        <f t="shared" si="38"/>
        <v>32</v>
      </c>
      <c r="F71" s="98">
        <f t="shared" si="38"/>
        <v>155</v>
      </c>
      <c r="G71" s="98">
        <f t="shared" si="38"/>
        <v>1</v>
      </c>
      <c r="H71" s="98">
        <f t="shared" si="38"/>
        <v>24</v>
      </c>
      <c r="I71" s="98">
        <f t="shared" si="38"/>
        <v>6</v>
      </c>
      <c r="J71" s="98">
        <f t="shared" si="38"/>
        <v>176</v>
      </c>
      <c r="K71" s="98">
        <f t="shared" si="38"/>
        <v>92</v>
      </c>
      <c r="L71" s="98">
        <f t="shared" si="38"/>
        <v>148</v>
      </c>
      <c r="M71" s="98">
        <f t="shared" si="38"/>
        <v>173</v>
      </c>
      <c r="N71" s="98">
        <f t="shared" si="38"/>
        <v>0</v>
      </c>
      <c r="O71" s="93">
        <f t="shared" si="38"/>
        <v>19190</v>
      </c>
      <c r="Q71" s="97" t="s">
        <v>35</v>
      </c>
      <c r="R71" s="98">
        <f>SUM(R51:R66)</f>
        <v>543</v>
      </c>
      <c r="S71" s="98">
        <f t="shared" ref="S71:AD71" si="39">SUM(S51:S66)</f>
        <v>1572</v>
      </c>
      <c r="T71" s="98">
        <f t="shared" si="39"/>
        <v>340</v>
      </c>
      <c r="U71" s="98">
        <f t="shared" si="39"/>
        <v>227</v>
      </c>
      <c r="V71" s="98">
        <f t="shared" si="39"/>
        <v>1366</v>
      </c>
      <c r="W71" s="98">
        <f t="shared" si="39"/>
        <v>3462</v>
      </c>
      <c r="X71" s="98">
        <f t="shared" si="39"/>
        <v>5420</v>
      </c>
      <c r="Y71" s="98">
        <f t="shared" si="39"/>
        <v>4596</v>
      </c>
      <c r="Z71" s="98">
        <f t="shared" si="39"/>
        <v>1332</v>
      </c>
      <c r="AA71" s="98">
        <f t="shared" si="39"/>
        <v>262</v>
      </c>
      <c r="AB71" s="98">
        <f t="shared" si="39"/>
        <v>65</v>
      </c>
      <c r="AC71" s="98">
        <f t="shared" si="39"/>
        <v>5</v>
      </c>
      <c r="AD71" s="93">
        <f t="shared" si="39"/>
        <v>19190</v>
      </c>
      <c r="AQ71" s="99" t="s">
        <v>39</v>
      </c>
      <c r="AR71" s="100">
        <v>53.299999237060547</v>
      </c>
      <c r="AS71" s="100">
        <v>53.299999237060547</v>
      </c>
      <c r="AT71" s="100">
        <v>53.099998474121094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>SUM(B51:B68)</f>
        <v>17085</v>
      </c>
      <c r="C72" s="102">
        <f t="shared" ref="C72:O72" si="40">SUM(C51:C68)</f>
        <v>1740</v>
      </c>
      <c r="D72" s="102">
        <f t="shared" si="40"/>
        <v>110</v>
      </c>
      <c r="E72" s="102">
        <f t="shared" si="40"/>
        <v>32</v>
      </c>
      <c r="F72" s="102">
        <f t="shared" si="40"/>
        <v>156</v>
      </c>
      <c r="G72" s="102">
        <f t="shared" si="40"/>
        <v>1</v>
      </c>
      <c r="H72" s="102">
        <f t="shared" si="40"/>
        <v>24</v>
      </c>
      <c r="I72" s="102">
        <f t="shared" si="40"/>
        <v>6</v>
      </c>
      <c r="J72" s="102">
        <f t="shared" si="40"/>
        <v>178</v>
      </c>
      <c r="K72" s="102">
        <f t="shared" si="40"/>
        <v>92</v>
      </c>
      <c r="L72" s="102">
        <f t="shared" si="40"/>
        <v>151</v>
      </c>
      <c r="M72" s="102">
        <f t="shared" si="40"/>
        <v>177</v>
      </c>
      <c r="N72" s="102">
        <f t="shared" si="40"/>
        <v>0</v>
      </c>
      <c r="O72" s="93">
        <f t="shared" si="40"/>
        <v>19752</v>
      </c>
      <c r="Q72" s="101" t="s">
        <v>36</v>
      </c>
      <c r="R72" s="102">
        <f>SUM(R51:R68)</f>
        <v>544</v>
      </c>
      <c r="S72" s="102">
        <f t="shared" ref="S72:AD72" si="41">SUM(S51:S68)</f>
        <v>1590</v>
      </c>
      <c r="T72" s="102">
        <f t="shared" si="41"/>
        <v>340</v>
      </c>
      <c r="U72" s="102">
        <f t="shared" si="41"/>
        <v>232</v>
      </c>
      <c r="V72" s="102">
        <f t="shared" si="41"/>
        <v>1393</v>
      </c>
      <c r="W72" s="102">
        <f t="shared" si="41"/>
        <v>3568</v>
      </c>
      <c r="X72" s="102">
        <f t="shared" si="41"/>
        <v>5580</v>
      </c>
      <c r="Y72" s="102">
        <f t="shared" si="41"/>
        <v>4747</v>
      </c>
      <c r="Z72" s="102">
        <f t="shared" si="41"/>
        <v>1390</v>
      </c>
      <c r="AA72" s="102">
        <f t="shared" si="41"/>
        <v>287</v>
      </c>
      <c r="AB72" s="102">
        <f t="shared" si="41"/>
        <v>74</v>
      </c>
      <c r="AC72" s="102">
        <f t="shared" si="41"/>
        <v>7</v>
      </c>
      <c r="AD72" s="93">
        <f t="shared" si="41"/>
        <v>19752</v>
      </c>
      <c r="AQ72" s="103" t="s">
        <v>37</v>
      </c>
      <c r="AR72" s="104">
        <v>53.599998474121094</v>
      </c>
      <c r="AS72" s="104">
        <v>53.900001525878906</v>
      </c>
      <c r="AT72" s="104">
        <v>53.599998474121094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>SUM(B45:B68)</f>
        <v>17595</v>
      </c>
      <c r="C73" s="106">
        <f t="shared" ref="C73:O73" si="42">SUM(C45:C68)</f>
        <v>1796</v>
      </c>
      <c r="D73" s="106">
        <f t="shared" si="42"/>
        <v>115</v>
      </c>
      <c r="E73" s="106">
        <f t="shared" si="42"/>
        <v>33</v>
      </c>
      <c r="F73" s="106">
        <f t="shared" si="42"/>
        <v>160</v>
      </c>
      <c r="G73" s="106">
        <f t="shared" si="42"/>
        <v>1</v>
      </c>
      <c r="H73" s="106">
        <f t="shared" si="42"/>
        <v>24</v>
      </c>
      <c r="I73" s="106">
        <f t="shared" si="42"/>
        <v>6</v>
      </c>
      <c r="J73" s="106">
        <f t="shared" si="42"/>
        <v>226</v>
      </c>
      <c r="K73" s="106">
        <f t="shared" si="42"/>
        <v>93</v>
      </c>
      <c r="L73" s="106">
        <f t="shared" si="42"/>
        <v>179</v>
      </c>
      <c r="M73" s="106">
        <f t="shared" si="42"/>
        <v>188</v>
      </c>
      <c r="N73" s="106">
        <f t="shared" si="42"/>
        <v>0</v>
      </c>
      <c r="O73" s="93">
        <f t="shared" si="42"/>
        <v>20416</v>
      </c>
      <c r="Q73" s="105" t="s">
        <v>37</v>
      </c>
      <c r="R73" s="106">
        <f>SUM(R45:R68)</f>
        <v>545</v>
      </c>
      <c r="S73" s="106">
        <f t="shared" ref="S73:AD73" si="43">SUM(S45:S68)</f>
        <v>1601</v>
      </c>
      <c r="T73" s="106">
        <f t="shared" si="43"/>
        <v>341</v>
      </c>
      <c r="U73" s="106">
        <f t="shared" si="43"/>
        <v>248</v>
      </c>
      <c r="V73" s="106">
        <f t="shared" si="43"/>
        <v>1481</v>
      </c>
      <c r="W73" s="106">
        <f t="shared" si="43"/>
        <v>3696</v>
      </c>
      <c r="X73" s="106">
        <f t="shared" si="43"/>
        <v>5774</v>
      </c>
      <c r="Y73" s="106">
        <f t="shared" si="43"/>
        <v>4884</v>
      </c>
      <c r="Z73" s="106">
        <f t="shared" si="43"/>
        <v>1442</v>
      </c>
      <c r="AA73" s="106">
        <f t="shared" si="43"/>
        <v>310</v>
      </c>
      <c r="AB73" s="106">
        <f t="shared" si="43"/>
        <v>83</v>
      </c>
      <c r="AC73" s="106">
        <f t="shared" si="43"/>
        <v>11</v>
      </c>
      <c r="AD73" s="93">
        <f t="shared" si="43"/>
        <v>20416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53.699999491373696</v>
      </c>
    </row>
    <row r="76" spans="1:65" x14ac:dyDescent="0.2">
      <c r="A76" s="5"/>
      <c r="B76" s="3" t="s">
        <v>0</v>
      </c>
      <c r="C76" s="5" t="str">
        <f>C6</f>
        <v>Westbound</v>
      </c>
      <c r="R76" s="3" t="s">
        <v>0</v>
      </c>
      <c r="S76" s="5" t="str">
        <f>C6</f>
        <v>Westbound</v>
      </c>
      <c r="AF76" s="6"/>
      <c r="AG76" s="3" t="s">
        <v>40</v>
      </c>
      <c r="AH76" s="7" t="str">
        <f>C41</f>
        <v>Eastbound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Eastbound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Eastbound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Eastbound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>R$9</f>
        <v>0-10</v>
      </c>
      <c r="S79" s="30" t="str">
        <f t="shared" ref="S79:AC79" si="47">S$9</f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63</v>
      </c>
      <c r="C80" s="43">
        <v>7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4</v>
      </c>
      <c r="K80" s="43">
        <v>0</v>
      </c>
      <c r="L80" s="43">
        <v>1</v>
      </c>
      <c r="M80" s="43">
        <v>0</v>
      </c>
      <c r="N80" s="43">
        <v>0</v>
      </c>
      <c r="O80" s="31">
        <f>SUM(B80:N80)</f>
        <v>75</v>
      </c>
      <c r="Q80" s="30">
        <v>1</v>
      </c>
      <c r="R80" s="43">
        <v>0</v>
      </c>
      <c r="S80" s="43">
        <v>0</v>
      </c>
      <c r="T80" s="43">
        <v>0</v>
      </c>
      <c r="U80" s="43">
        <v>0</v>
      </c>
      <c r="V80" s="43">
        <v>1</v>
      </c>
      <c r="W80" s="43">
        <v>6</v>
      </c>
      <c r="X80" s="43">
        <v>19</v>
      </c>
      <c r="Y80" s="43">
        <v>25</v>
      </c>
      <c r="Z80" s="43">
        <v>11</v>
      </c>
      <c r="AA80" s="43">
        <v>9</v>
      </c>
      <c r="AB80" s="43">
        <v>2</v>
      </c>
      <c r="AC80" s="43">
        <v>2</v>
      </c>
      <c r="AD80" s="31">
        <f>SUM(R80:AC80)</f>
        <v>75</v>
      </c>
      <c r="AF80" s="30">
        <v>1</v>
      </c>
      <c r="AG80" s="44">
        <f t="shared" ref="AG80:AG103" si="51">O45</f>
        <v>128</v>
      </c>
      <c r="AH80" s="45">
        <f t="shared" ref="AH80:AH103" si="52">O115</f>
        <v>142</v>
      </c>
      <c r="AI80" s="45">
        <f t="shared" ref="AI80:AI103" si="53">O185</f>
        <v>118</v>
      </c>
      <c r="AJ80" s="46">
        <f t="shared" ref="AJ80:AJ103" si="54">O255</f>
        <v>0</v>
      </c>
      <c r="AK80" s="46">
        <f t="shared" ref="AK80:AK103" si="55">O325</f>
        <v>0</v>
      </c>
      <c r="AL80" s="46">
        <f t="shared" ref="AL80:AL103" si="56">O395</f>
        <v>0</v>
      </c>
      <c r="AM80" s="46">
        <f t="shared" ref="AM80:AM103" si="57">O465</f>
        <v>0</v>
      </c>
      <c r="AN80" s="135">
        <f>(AG80+AH80+AI80)/3</f>
        <v>129.33333333333334</v>
      </c>
      <c r="AO80" s="47">
        <f>SUM(AG80:AM80)/3</f>
        <v>129.33333333333334</v>
      </c>
      <c r="AQ80" s="35">
        <v>1</v>
      </c>
      <c r="AR80" s="48">
        <v>43.8</v>
      </c>
      <c r="AS80" s="48">
        <v>44.2</v>
      </c>
      <c r="AT80" s="48">
        <v>45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2487</v>
      </c>
      <c r="BB80" s="50">
        <f>SUM(R143:T143)</f>
        <v>2328</v>
      </c>
      <c r="BC80" s="50">
        <f>SUM(R213:T213)</f>
        <v>2971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44</v>
      </c>
      <c r="C81" s="43">
        <v>9</v>
      </c>
      <c r="D81" s="43">
        <v>0</v>
      </c>
      <c r="E81" s="43">
        <v>0</v>
      </c>
      <c r="F81" s="43">
        <v>1</v>
      </c>
      <c r="G81" s="43">
        <v>0</v>
      </c>
      <c r="H81" s="43">
        <v>0</v>
      </c>
      <c r="I81" s="43">
        <v>0</v>
      </c>
      <c r="J81" s="43">
        <v>2</v>
      </c>
      <c r="K81" s="43">
        <v>0</v>
      </c>
      <c r="L81" s="43">
        <v>3</v>
      </c>
      <c r="M81" s="43">
        <v>2</v>
      </c>
      <c r="N81" s="43">
        <v>0</v>
      </c>
      <c r="O81" s="31">
        <f t="shared" ref="O81:O103" si="58">SUM(B81:N81)</f>
        <v>61</v>
      </c>
      <c r="Q81" s="30">
        <v>2</v>
      </c>
      <c r="R81" s="43">
        <v>0</v>
      </c>
      <c r="S81" s="43">
        <v>0</v>
      </c>
      <c r="T81" s="43">
        <v>0</v>
      </c>
      <c r="U81" s="43">
        <v>0</v>
      </c>
      <c r="V81" s="43">
        <v>4</v>
      </c>
      <c r="W81" s="43">
        <v>7</v>
      </c>
      <c r="X81" s="43">
        <v>13</v>
      </c>
      <c r="Y81" s="43">
        <v>23</v>
      </c>
      <c r="Z81" s="43">
        <v>8</v>
      </c>
      <c r="AA81" s="43">
        <v>4</v>
      </c>
      <c r="AB81" s="43">
        <v>2</v>
      </c>
      <c r="AC81" s="43">
        <v>0</v>
      </c>
      <c r="AD81" s="31">
        <f t="shared" ref="AD81:AD103" si="59">SUM(R81:AC81)</f>
        <v>61</v>
      </c>
      <c r="AF81" s="56">
        <v>2</v>
      </c>
      <c r="AG81" s="44">
        <f t="shared" si="51"/>
        <v>50</v>
      </c>
      <c r="AH81" s="45">
        <f t="shared" si="52"/>
        <v>71</v>
      </c>
      <c r="AI81" s="45">
        <f t="shared" si="53"/>
        <v>61</v>
      </c>
      <c r="AJ81" s="46">
        <f t="shared" si="54"/>
        <v>0</v>
      </c>
      <c r="AK81" s="46">
        <f t="shared" si="55"/>
        <v>0</v>
      </c>
      <c r="AL81" s="46">
        <f t="shared" si="56"/>
        <v>0</v>
      </c>
      <c r="AM81" s="46">
        <f t="shared" si="57"/>
        <v>0</v>
      </c>
      <c r="AN81" s="135">
        <f t="shared" ref="AN81:AN103" si="60">(AG81+AH81+AI81)/3</f>
        <v>60.666666666666664</v>
      </c>
      <c r="AO81" s="47">
        <f t="shared" ref="AO81:AO103" si="61">SUM(AG81:AM81)/3</f>
        <v>60.666666666666664</v>
      </c>
      <c r="AQ81" s="57">
        <v>2</v>
      </c>
      <c r="AR81" s="48">
        <v>42.4</v>
      </c>
      <c r="AS81" s="48">
        <v>44.7</v>
      </c>
      <c r="AT81" s="48">
        <v>43.2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5425</v>
      </c>
      <c r="BB81" s="59">
        <f>SUM(U143:W143)</f>
        <v>5524</v>
      </c>
      <c r="BC81" s="59">
        <f>SUM(U213:W213)</f>
        <v>5177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14814</v>
      </c>
      <c r="BK81" s="88">
        <f>SUM(C70:D70,F70:H70,M70)</f>
        <v>2004</v>
      </c>
      <c r="BL81" s="89">
        <f>SUM(E70,I70:L70,N70)</f>
        <v>379</v>
      </c>
      <c r="BM81" s="64">
        <f>SUM(BJ81:BL81)</f>
        <v>17197</v>
      </c>
    </row>
    <row r="82" spans="1:65" x14ac:dyDescent="0.2">
      <c r="A82" s="30">
        <v>3</v>
      </c>
      <c r="B82" s="43">
        <v>47</v>
      </c>
      <c r="C82" s="43">
        <v>14</v>
      </c>
      <c r="D82" s="43">
        <v>2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1</v>
      </c>
      <c r="K82" s="43">
        <v>0</v>
      </c>
      <c r="L82" s="43">
        <v>1</v>
      </c>
      <c r="M82" s="43">
        <v>1</v>
      </c>
      <c r="N82" s="43">
        <v>0</v>
      </c>
      <c r="O82" s="31">
        <f t="shared" si="58"/>
        <v>66</v>
      </c>
      <c r="Q82" s="30">
        <v>3</v>
      </c>
      <c r="R82" s="43">
        <v>0</v>
      </c>
      <c r="S82" s="43">
        <v>0</v>
      </c>
      <c r="T82" s="43">
        <v>0</v>
      </c>
      <c r="U82" s="43">
        <v>0</v>
      </c>
      <c r="V82" s="43">
        <v>1</v>
      </c>
      <c r="W82" s="43">
        <v>10</v>
      </c>
      <c r="X82" s="43">
        <v>20</v>
      </c>
      <c r="Y82" s="43">
        <v>24</v>
      </c>
      <c r="Z82" s="43">
        <v>5</v>
      </c>
      <c r="AA82" s="43">
        <v>4</v>
      </c>
      <c r="AB82" s="43">
        <v>2</v>
      </c>
      <c r="AC82" s="43">
        <v>0</v>
      </c>
      <c r="AD82" s="31">
        <f t="shared" si="59"/>
        <v>66</v>
      </c>
      <c r="AF82" s="30">
        <v>3</v>
      </c>
      <c r="AG82" s="44">
        <f t="shared" si="51"/>
        <v>61</v>
      </c>
      <c r="AH82" s="45">
        <f t="shared" si="52"/>
        <v>79</v>
      </c>
      <c r="AI82" s="45">
        <f t="shared" si="53"/>
        <v>61</v>
      </c>
      <c r="AJ82" s="46">
        <f t="shared" si="54"/>
        <v>0</v>
      </c>
      <c r="AK82" s="46">
        <f t="shared" si="55"/>
        <v>0</v>
      </c>
      <c r="AL82" s="46">
        <f t="shared" si="56"/>
        <v>0</v>
      </c>
      <c r="AM82" s="46">
        <f t="shared" si="57"/>
        <v>0</v>
      </c>
      <c r="AN82" s="135">
        <f t="shared" si="60"/>
        <v>67</v>
      </c>
      <c r="AO82" s="47">
        <f t="shared" si="61"/>
        <v>67</v>
      </c>
      <c r="AQ82" s="35">
        <v>3</v>
      </c>
      <c r="AR82" s="48">
        <v>43.3</v>
      </c>
      <c r="AS82" s="48">
        <v>43.1</v>
      </c>
      <c r="AT82" s="48">
        <v>45.5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12100</v>
      </c>
      <c r="BB82" s="66">
        <f>SUM(X143:Z143)</f>
        <v>12092</v>
      </c>
      <c r="BC82" s="66">
        <f>SUM(X213:Z213)</f>
        <v>11838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16565</v>
      </c>
      <c r="BK82" s="69">
        <f>SUM(C71:D71,F71:H71,M71)</f>
        <v>2171</v>
      </c>
      <c r="BL82" s="70">
        <f>SUM(E71,I71:L71,N71)</f>
        <v>454</v>
      </c>
      <c r="BM82" s="64">
        <f>SUM(BJ82:BL82)</f>
        <v>19190</v>
      </c>
    </row>
    <row r="83" spans="1:65" x14ac:dyDescent="0.2">
      <c r="A83" s="30">
        <v>4</v>
      </c>
      <c r="B83" s="43">
        <v>81</v>
      </c>
      <c r="C83" s="43">
        <v>11</v>
      </c>
      <c r="D83" s="43">
        <v>0</v>
      </c>
      <c r="E83" s="43">
        <v>0</v>
      </c>
      <c r="F83" s="43">
        <v>2</v>
      </c>
      <c r="G83" s="43">
        <v>0</v>
      </c>
      <c r="H83" s="43">
        <v>0</v>
      </c>
      <c r="I83" s="43">
        <v>1</v>
      </c>
      <c r="J83" s="43">
        <v>2</v>
      </c>
      <c r="K83" s="43">
        <v>0</v>
      </c>
      <c r="L83" s="43">
        <v>5</v>
      </c>
      <c r="M83" s="43">
        <v>1</v>
      </c>
      <c r="N83" s="43">
        <v>0</v>
      </c>
      <c r="O83" s="31">
        <f t="shared" si="58"/>
        <v>103</v>
      </c>
      <c r="Q83" s="30">
        <v>4</v>
      </c>
      <c r="R83" s="43">
        <v>0</v>
      </c>
      <c r="S83" s="43">
        <v>0</v>
      </c>
      <c r="T83" s="43">
        <v>0</v>
      </c>
      <c r="U83" s="43">
        <v>0</v>
      </c>
      <c r="V83" s="43">
        <v>3</v>
      </c>
      <c r="W83" s="43">
        <v>7</v>
      </c>
      <c r="X83" s="43">
        <v>20</v>
      </c>
      <c r="Y83" s="43">
        <v>35</v>
      </c>
      <c r="Z83" s="43">
        <v>30</v>
      </c>
      <c r="AA83" s="43">
        <v>3</v>
      </c>
      <c r="AB83" s="43">
        <v>5</v>
      </c>
      <c r="AC83" s="43">
        <v>0</v>
      </c>
      <c r="AD83" s="31">
        <f t="shared" si="59"/>
        <v>103</v>
      </c>
      <c r="AF83" s="30">
        <v>4</v>
      </c>
      <c r="AG83" s="44">
        <f t="shared" si="51"/>
        <v>77</v>
      </c>
      <c r="AH83" s="45">
        <f t="shared" si="52"/>
        <v>79</v>
      </c>
      <c r="AI83" s="45">
        <f t="shared" si="53"/>
        <v>69</v>
      </c>
      <c r="AJ83" s="46">
        <f t="shared" si="54"/>
        <v>0</v>
      </c>
      <c r="AK83" s="46">
        <f t="shared" si="55"/>
        <v>0</v>
      </c>
      <c r="AL83" s="46">
        <f t="shared" si="56"/>
        <v>0</v>
      </c>
      <c r="AM83" s="46">
        <f t="shared" si="57"/>
        <v>0</v>
      </c>
      <c r="AN83" s="135">
        <f t="shared" si="60"/>
        <v>75</v>
      </c>
      <c r="AO83" s="47">
        <f t="shared" si="61"/>
        <v>75</v>
      </c>
      <c r="AQ83" s="35">
        <v>4</v>
      </c>
      <c r="AR83" s="48">
        <v>43</v>
      </c>
      <c r="AS83" s="48">
        <v>42.7</v>
      </c>
      <c r="AT83" s="48">
        <v>42.3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404</v>
      </c>
      <c r="BB83" s="72">
        <f>SUM(AA143:AC143)</f>
        <v>431</v>
      </c>
      <c r="BC83" s="72">
        <f>SUM(AA213:AC213)</f>
        <v>432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17085</v>
      </c>
      <c r="BK83" s="75">
        <f>SUM(C72:D72,F72:H72,M72)</f>
        <v>2208</v>
      </c>
      <c r="BL83" s="76">
        <f>SUM(E72,I72:L72,N72)</f>
        <v>459</v>
      </c>
      <c r="BM83" s="64">
        <f>SUM(BJ83:BL83)</f>
        <v>19752</v>
      </c>
    </row>
    <row r="84" spans="1:65" x14ac:dyDescent="0.2">
      <c r="A84" s="30">
        <v>5</v>
      </c>
      <c r="B84" s="43">
        <v>165</v>
      </c>
      <c r="C84" s="43">
        <v>12</v>
      </c>
      <c r="D84" s="43">
        <v>2</v>
      </c>
      <c r="E84" s="43">
        <v>0</v>
      </c>
      <c r="F84" s="43">
        <v>2</v>
      </c>
      <c r="G84" s="43">
        <v>0</v>
      </c>
      <c r="H84" s="43">
        <v>0</v>
      </c>
      <c r="I84" s="43">
        <v>0</v>
      </c>
      <c r="J84" s="43">
        <v>7</v>
      </c>
      <c r="K84" s="43">
        <v>0</v>
      </c>
      <c r="L84" s="43">
        <v>13</v>
      </c>
      <c r="M84" s="43">
        <v>2</v>
      </c>
      <c r="N84" s="43">
        <v>0</v>
      </c>
      <c r="O84" s="31">
        <f t="shared" si="58"/>
        <v>203</v>
      </c>
      <c r="Q84" s="30">
        <v>5</v>
      </c>
      <c r="R84" s="43">
        <v>0</v>
      </c>
      <c r="S84" s="43">
        <v>0</v>
      </c>
      <c r="T84" s="43">
        <v>0</v>
      </c>
      <c r="U84" s="43">
        <v>1</v>
      </c>
      <c r="V84" s="43">
        <v>4</v>
      </c>
      <c r="W84" s="43">
        <v>24</v>
      </c>
      <c r="X84" s="43">
        <v>52</v>
      </c>
      <c r="Y84" s="43">
        <v>65</v>
      </c>
      <c r="Z84" s="43">
        <v>40</v>
      </c>
      <c r="AA84" s="43">
        <v>9</v>
      </c>
      <c r="AB84" s="43">
        <v>7</v>
      </c>
      <c r="AC84" s="43">
        <v>1</v>
      </c>
      <c r="AD84" s="31">
        <f t="shared" si="59"/>
        <v>203</v>
      </c>
      <c r="AF84" s="30">
        <v>5</v>
      </c>
      <c r="AG84" s="44">
        <f t="shared" si="51"/>
        <v>89</v>
      </c>
      <c r="AH84" s="45">
        <f t="shared" si="52"/>
        <v>85</v>
      </c>
      <c r="AI84" s="45">
        <f t="shared" si="53"/>
        <v>98</v>
      </c>
      <c r="AJ84" s="46">
        <f t="shared" si="54"/>
        <v>0</v>
      </c>
      <c r="AK84" s="46">
        <f t="shared" si="55"/>
        <v>0</v>
      </c>
      <c r="AL84" s="46">
        <f t="shared" si="56"/>
        <v>0</v>
      </c>
      <c r="AM84" s="46">
        <f t="shared" si="57"/>
        <v>0</v>
      </c>
      <c r="AN84" s="135">
        <f t="shared" si="60"/>
        <v>90.666666666666671</v>
      </c>
      <c r="AO84" s="47">
        <f t="shared" si="61"/>
        <v>90.666666666666671</v>
      </c>
      <c r="AQ84" s="35">
        <v>5</v>
      </c>
      <c r="AR84" s="48">
        <v>41</v>
      </c>
      <c r="AS84" s="48">
        <v>41.4</v>
      </c>
      <c r="AT84" s="48">
        <v>42.4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17595</v>
      </c>
      <c r="BK84" s="79">
        <f>SUM(C73:D73,F73:H73,M73)</f>
        <v>2284</v>
      </c>
      <c r="BL84" s="80">
        <f>SUM(E73,I73:L73,N73)</f>
        <v>537</v>
      </c>
      <c r="BM84" s="64">
        <f>SUM(BJ84:BL84)</f>
        <v>20416</v>
      </c>
    </row>
    <row r="85" spans="1:65" x14ac:dyDescent="0.2">
      <c r="A85" s="30">
        <v>6</v>
      </c>
      <c r="B85" s="43">
        <v>556</v>
      </c>
      <c r="C85" s="43">
        <v>55</v>
      </c>
      <c r="D85" s="43">
        <v>0</v>
      </c>
      <c r="E85" s="43">
        <v>2</v>
      </c>
      <c r="F85" s="43">
        <v>1</v>
      </c>
      <c r="G85" s="43">
        <v>1</v>
      </c>
      <c r="H85" s="43">
        <v>0</v>
      </c>
      <c r="I85" s="43">
        <v>0</v>
      </c>
      <c r="J85" s="43">
        <v>9</v>
      </c>
      <c r="K85" s="43">
        <v>1</v>
      </c>
      <c r="L85" s="43">
        <v>11</v>
      </c>
      <c r="M85" s="43">
        <v>4</v>
      </c>
      <c r="N85" s="43">
        <v>0</v>
      </c>
      <c r="O85" s="31">
        <f t="shared" si="58"/>
        <v>640</v>
      </c>
      <c r="Q85" s="30">
        <v>6</v>
      </c>
      <c r="R85" s="43">
        <v>0</v>
      </c>
      <c r="S85" s="43">
        <v>0</v>
      </c>
      <c r="T85" s="43">
        <v>0</v>
      </c>
      <c r="U85" s="43">
        <v>0</v>
      </c>
      <c r="V85" s="43">
        <v>7</v>
      </c>
      <c r="W85" s="43">
        <v>72</v>
      </c>
      <c r="X85" s="43">
        <v>183</v>
      </c>
      <c r="Y85" s="43">
        <v>216</v>
      </c>
      <c r="Z85" s="43">
        <v>98</v>
      </c>
      <c r="AA85" s="43">
        <v>45</v>
      </c>
      <c r="AB85" s="43">
        <v>18</v>
      </c>
      <c r="AC85" s="43">
        <v>1</v>
      </c>
      <c r="AD85" s="31">
        <f t="shared" si="59"/>
        <v>640</v>
      </c>
      <c r="AF85" s="30">
        <v>6</v>
      </c>
      <c r="AG85" s="44">
        <f t="shared" si="51"/>
        <v>259</v>
      </c>
      <c r="AH85" s="45">
        <f t="shared" si="52"/>
        <v>254</v>
      </c>
      <c r="AI85" s="45">
        <f t="shared" si="53"/>
        <v>243</v>
      </c>
      <c r="AJ85" s="46">
        <f t="shared" si="54"/>
        <v>0</v>
      </c>
      <c r="AK85" s="46">
        <f t="shared" si="55"/>
        <v>0</v>
      </c>
      <c r="AL85" s="46">
        <f t="shared" si="56"/>
        <v>0</v>
      </c>
      <c r="AM85" s="46">
        <f t="shared" si="57"/>
        <v>0</v>
      </c>
      <c r="AN85" s="135">
        <f t="shared" si="60"/>
        <v>252</v>
      </c>
      <c r="AO85" s="47">
        <f t="shared" si="61"/>
        <v>252</v>
      </c>
      <c r="AQ85" s="35">
        <v>6</v>
      </c>
      <c r="AR85" s="48">
        <v>42.6</v>
      </c>
      <c r="AS85" s="48">
        <v>42.9</v>
      </c>
      <c r="AT85" s="48">
        <v>43.1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>SUM(BA80:BA83)</f>
        <v>20416</v>
      </c>
      <c r="BB85" s="82">
        <f t="shared" ref="BB85:BG85" si="62">SUM(BB80:BB83)</f>
        <v>20375</v>
      </c>
      <c r="BC85" s="82">
        <f t="shared" si="62"/>
        <v>20418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843</v>
      </c>
      <c r="C86" s="43">
        <v>92</v>
      </c>
      <c r="D86" s="43">
        <v>3</v>
      </c>
      <c r="E86" s="43">
        <v>0</v>
      </c>
      <c r="F86" s="43">
        <v>5</v>
      </c>
      <c r="G86" s="43">
        <v>0</v>
      </c>
      <c r="H86" s="43">
        <v>1</v>
      </c>
      <c r="I86" s="43">
        <v>0</v>
      </c>
      <c r="J86" s="43">
        <v>15</v>
      </c>
      <c r="K86" s="43">
        <v>6</v>
      </c>
      <c r="L86" s="43">
        <v>13</v>
      </c>
      <c r="M86" s="43">
        <v>9</v>
      </c>
      <c r="N86" s="43">
        <v>0</v>
      </c>
      <c r="O86" s="31">
        <f t="shared" si="58"/>
        <v>987</v>
      </c>
      <c r="Q86" s="30">
        <v>7</v>
      </c>
      <c r="R86" s="43">
        <v>0</v>
      </c>
      <c r="S86" s="43">
        <v>0</v>
      </c>
      <c r="T86" s="43">
        <v>0</v>
      </c>
      <c r="U86" s="43">
        <v>0</v>
      </c>
      <c r="V86" s="43">
        <v>23</v>
      </c>
      <c r="W86" s="43">
        <v>73</v>
      </c>
      <c r="X86" s="43">
        <v>255</v>
      </c>
      <c r="Y86" s="43">
        <v>323</v>
      </c>
      <c r="Z86" s="43">
        <v>206</v>
      </c>
      <c r="AA86" s="43">
        <v>82</v>
      </c>
      <c r="AB86" s="43">
        <v>24</v>
      </c>
      <c r="AC86" s="43">
        <v>1</v>
      </c>
      <c r="AD86" s="31">
        <f t="shared" si="59"/>
        <v>987</v>
      </c>
      <c r="AF86" s="30">
        <v>7</v>
      </c>
      <c r="AG86" s="44">
        <f t="shared" si="51"/>
        <v>504</v>
      </c>
      <c r="AH86" s="45">
        <f t="shared" si="52"/>
        <v>550</v>
      </c>
      <c r="AI86" s="45">
        <f t="shared" si="53"/>
        <v>497</v>
      </c>
      <c r="AJ86" s="46">
        <f t="shared" si="54"/>
        <v>0</v>
      </c>
      <c r="AK86" s="46">
        <f t="shared" si="55"/>
        <v>0</v>
      </c>
      <c r="AL86" s="46">
        <f t="shared" si="56"/>
        <v>0</v>
      </c>
      <c r="AM86" s="46">
        <f t="shared" si="57"/>
        <v>0</v>
      </c>
      <c r="AN86" s="135">
        <f t="shared" si="60"/>
        <v>517</v>
      </c>
      <c r="AO86" s="47">
        <f t="shared" si="61"/>
        <v>517</v>
      </c>
      <c r="AQ86" s="35">
        <v>7</v>
      </c>
      <c r="AR86" s="48">
        <v>43.8</v>
      </c>
      <c r="AS86" s="48">
        <v>44.3</v>
      </c>
      <c r="AT86" s="48">
        <v>45.2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14547</v>
      </c>
      <c r="BK86" s="88">
        <f>SUM(C140:D140,F140:H140,M140)</f>
        <v>2000</v>
      </c>
      <c r="BL86" s="89">
        <f>SUM(E140,I140:L140,N140)</f>
        <v>466</v>
      </c>
      <c r="BM86" s="64">
        <f>SUM(BJ86:BL86)</f>
        <v>17013</v>
      </c>
    </row>
    <row r="87" spans="1:65" x14ac:dyDescent="0.2">
      <c r="A87" s="30">
        <v>8</v>
      </c>
      <c r="B87" s="43">
        <v>1652</v>
      </c>
      <c r="C87" s="43">
        <v>187</v>
      </c>
      <c r="D87" s="43">
        <v>9</v>
      </c>
      <c r="E87" s="43">
        <v>0</v>
      </c>
      <c r="F87" s="43">
        <v>18</v>
      </c>
      <c r="G87" s="43">
        <v>0</v>
      </c>
      <c r="H87" s="43">
        <v>3</v>
      </c>
      <c r="I87" s="43">
        <v>2</v>
      </c>
      <c r="J87" s="43">
        <v>10</v>
      </c>
      <c r="K87" s="43">
        <v>8</v>
      </c>
      <c r="L87" s="43">
        <v>8</v>
      </c>
      <c r="M87" s="43">
        <v>9</v>
      </c>
      <c r="N87" s="43">
        <v>0</v>
      </c>
      <c r="O87" s="31">
        <f t="shared" si="58"/>
        <v>1906</v>
      </c>
      <c r="Q87" s="30">
        <v>8</v>
      </c>
      <c r="R87" s="43">
        <v>0</v>
      </c>
      <c r="S87" s="43">
        <v>0</v>
      </c>
      <c r="T87" s="43">
        <v>0</v>
      </c>
      <c r="U87" s="43">
        <v>1</v>
      </c>
      <c r="V87" s="43">
        <v>36</v>
      </c>
      <c r="W87" s="43">
        <v>232</v>
      </c>
      <c r="X87" s="43">
        <v>612</v>
      </c>
      <c r="Y87" s="43">
        <v>668</v>
      </c>
      <c r="Z87" s="43">
        <v>274</v>
      </c>
      <c r="AA87" s="43">
        <v>62</v>
      </c>
      <c r="AB87" s="43">
        <v>21</v>
      </c>
      <c r="AC87" s="43">
        <v>0</v>
      </c>
      <c r="AD87" s="31">
        <f t="shared" si="59"/>
        <v>1906</v>
      </c>
      <c r="AF87" s="30">
        <v>8</v>
      </c>
      <c r="AG87" s="44">
        <f t="shared" si="51"/>
        <v>929</v>
      </c>
      <c r="AH87" s="45">
        <f t="shared" si="52"/>
        <v>955</v>
      </c>
      <c r="AI87" s="45">
        <f t="shared" si="53"/>
        <v>983</v>
      </c>
      <c r="AJ87" s="46">
        <f t="shared" si="54"/>
        <v>0</v>
      </c>
      <c r="AK87" s="46">
        <f t="shared" si="55"/>
        <v>0</v>
      </c>
      <c r="AL87" s="46">
        <f t="shared" si="56"/>
        <v>0</v>
      </c>
      <c r="AM87" s="46">
        <f t="shared" si="57"/>
        <v>0</v>
      </c>
      <c r="AN87" s="135">
        <f t="shared" si="60"/>
        <v>955.66666666666663</v>
      </c>
      <c r="AO87" s="47">
        <f t="shared" si="61"/>
        <v>955.66666666666663</v>
      </c>
      <c r="AQ87" s="35">
        <v>8</v>
      </c>
      <c r="AR87" s="48">
        <v>43.5</v>
      </c>
      <c r="AS87" s="48">
        <v>43.1</v>
      </c>
      <c r="AT87" s="48">
        <v>45.1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16474</v>
      </c>
      <c r="BK87" s="69">
        <f>SUM(C141:D141,F141:H141,M141)</f>
        <v>2159</v>
      </c>
      <c r="BL87" s="70">
        <f>SUM(E141,I141:L141,N141)</f>
        <v>507</v>
      </c>
      <c r="BM87" s="64">
        <f>SUM(BJ87:BL87)</f>
        <v>19140</v>
      </c>
    </row>
    <row r="88" spans="1:65" x14ac:dyDescent="0.2">
      <c r="A88" s="30">
        <v>9</v>
      </c>
      <c r="B88" s="43">
        <v>1243</v>
      </c>
      <c r="C88" s="43">
        <v>211</v>
      </c>
      <c r="D88" s="43">
        <v>6</v>
      </c>
      <c r="E88" s="43">
        <v>2</v>
      </c>
      <c r="F88" s="43">
        <v>15</v>
      </c>
      <c r="G88" s="43">
        <v>0</v>
      </c>
      <c r="H88" s="43">
        <v>0</v>
      </c>
      <c r="I88" s="43">
        <v>0</v>
      </c>
      <c r="J88" s="43">
        <v>24</v>
      </c>
      <c r="K88" s="43">
        <v>8</v>
      </c>
      <c r="L88" s="43">
        <v>7</v>
      </c>
      <c r="M88" s="43">
        <v>22</v>
      </c>
      <c r="N88" s="43">
        <v>0</v>
      </c>
      <c r="O88" s="31">
        <f t="shared" si="58"/>
        <v>1538</v>
      </c>
      <c r="Q88" s="30">
        <v>9</v>
      </c>
      <c r="R88" s="43">
        <v>0</v>
      </c>
      <c r="S88" s="43">
        <v>0</v>
      </c>
      <c r="T88" s="43">
        <v>0</v>
      </c>
      <c r="U88" s="43">
        <v>1</v>
      </c>
      <c r="V88" s="43">
        <v>29</v>
      </c>
      <c r="W88" s="43">
        <v>180</v>
      </c>
      <c r="X88" s="43">
        <v>469</v>
      </c>
      <c r="Y88" s="43">
        <v>520</v>
      </c>
      <c r="Z88" s="43">
        <v>236</v>
      </c>
      <c r="AA88" s="43">
        <v>77</v>
      </c>
      <c r="AB88" s="43">
        <v>24</v>
      </c>
      <c r="AC88" s="43">
        <v>2</v>
      </c>
      <c r="AD88" s="31">
        <f t="shared" si="59"/>
        <v>1538</v>
      </c>
      <c r="AF88" s="30">
        <v>9</v>
      </c>
      <c r="AG88" s="44">
        <f t="shared" si="51"/>
        <v>1679</v>
      </c>
      <c r="AH88" s="45">
        <f t="shared" si="52"/>
        <v>1733</v>
      </c>
      <c r="AI88" s="45">
        <f t="shared" si="53"/>
        <v>1715</v>
      </c>
      <c r="AJ88" s="46">
        <f t="shared" si="54"/>
        <v>0</v>
      </c>
      <c r="AK88" s="46">
        <f t="shared" si="55"/>
        <v>0</v>
      </c>
      <c r="AL88" s="46">
        <f t="shared" si="56"/>
        <v>0</v>
      </c>
      <c r="AM88" s="46">
        <f t="shared" si="57"/>
        <v>0</v>
      </c>
      <c r="AN88" s="135">
        <f t="shared" si="60"/>
        <v>1709</v>
      </c>
      <c r="AO88" s="47">
        <f t="shared" si="61"/>
        <v>1709</v>
      </c>
      <c r="AQ88" s="35">
        <v>9</v>
      </c>
      <c r="AR88" s="48">
        <v>41.5</v>
      </c>
      <c r="AS88" s="48">
        <v>41.2</v>
      </c>
      <c r="AT88" s="48">
        <v>36.6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16947</v>
      </c>
      <c r="BK88" s="75">
        <f>SUM(C142:D142,F142:H142,M142)</f>
        <v>2194</v>
      </c>
      <c r="BL88" s="76">
        <f>SUM(E142,I142:L142,N142)</f>
        <v>524</v>
      </c>
      <c r="BM88" s="64">
        <f>SUM(BJ88:BL88)</f>
        <v>19665</v>
      </c>
    </row>
    <row r="89" spans="1:65" x14ac:dyDescent="0.2">
      <c r="A89" s="30">
        <v>10</v>
      </c>
      <c r="B89" s="43">
        <v>879</v>
      </c>
      <c r="C89" s="43">
        <v>184</v>
      </c>
      <c r="D89" s="43">
        <v>11</v>
      </c>
      <c r="E89" s="43">
        <v>2</v>
      </c>
      <c r="F89" s="43">
        <v>23</v>
      </c>
      <c r="G89" s="43">
        <v>0</v>
      </c>
      <c r="H89" s="43">
        <v>2</v>
      </c>
      <c r="I89" s="43">
        <v>1</v>
      </c>
      <c r="J89" s="43">
        <v>25</v>
      </c>
      <c r="K89" s="43">
        <v>4</v>
      </c>
      <c r="L89" s="43">
        <v>25</v>
      </c>
      <c r="M89" s="43">
        <v>25</v>
      </c>
      <c r="N89" s="43">
        <v>0</v>
      </c>
      <c r="O89" s="31">
        <f t="shared" si="58"/>
        <v>1181</v>
      </c>
      <c r="Q89" s="30">
        <v>10</v>
      </c>
      <c r="R89" s="43">
        <v>0</v>
      </c>
      <c r="S89" s="43">
        <v>0</v>
      </c>
      <c r="T89" s="43">
        <v>0</v>
      </c>
      <c r="U89" s="43">
        <v>6</v>
      </c>
      <c r="V89" s="43">
        <v>36</v>
      </c>
      <c r="W89" s="43">
        <v>184</v>
      </c>
      <c r="X89" s="43">
        <v>360</v>
      </c>
      <c r="Y89" s="43">
        <v>359</v>
      </c>
      <c r="Z89" s="43">
        <v>182</v>
      </c>
      <c r="AA89" s="43">
        <v>38</v>
      </c>
      <c r="AB89" s="43">
        <v>16</v>
      </c>
      <c r="AC89" s="43">
        <v>0</v>
      </c>
      <c r="AD89" s="31">
        <f t="shared" si="59"/>
        <v>1181</v>
      </c>
      <c r="AF89" s="30">
        <v>10</v>
      </c>
      <c r="AG89" s="44">
        <f t="shared" si="51"/>
        <v>1514</v>
      </c>
      <c r="AH89" s="45">
        <f t="shared" si="52"/>
        <v>1416</v>
      </c>
      <c r="AI89" s="45">
        <f t="shared" si="53"/>
        <v>1385</v>
      </c>
      <c r="AJ89" s="46">
        <f t="shared" si="54"/>
        <v>0</v>
      </c>
      <c r="AK89" s="46">
        <f t="shared" si="55"/>
        <v>0</v>
      </c>
      <c r="AL89" s="46">
        <f t="shared" si="56"/>
        <v>0</v>
      </c>
      <c r="AM89" s="46">
        <f t="shared" si="57"/>
        <v>0</v>
      </c>
      <c r="AN89" s="135">
        <f t="shared" si="60"/>
        <v>1438.3333333333333</v>
      </c>
      <c r="AO89" s="47">
        <f t="shared" si="61"/>
        <v>1438.3333333333333</v>
      </c>
      <c r="AQ89" s="35">
        <v>10</v>
      </c>
      <c r="AR89" s="48">
        <v>41.2</v>
      </c>
      <c r="AS89" s="48">
        <v>42.2</v>
      </c>
      <c r="AT89" s="48">
        <v>43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17535</v>
      </c>
      <c r="BK89" s="79">
        <f>SUM(C143:D143,F143:H143,M143)</f>
        <v>2274</v>
      </c>
      <c r="BL89" s="80">
        <f>SUM(E143,I143:L143,N143)</f>
        <v>566</v>
      </c>
      <c r="BM89" s="64">
        <f>SUM(BJ89:BL89)</f>
        <v>20375</v>
      </c>
    </row>
    <row r="90" spans="1:65" x14ac:dyDescent="0.2">
      <c r="A90" s="30">
        <v>11</v>
      </c>
      <c r="B90" s="43">
        <v>772</v>
      </c>
      <c r="C90" s="43">
        <v>172</v>
      </c>
      <c r="D90" s="43">
        <v>16</v>
      </c>
      <c r="E90" s="43">
        <v>2</v>
      </c>
      <c r="F90" s="43">
        <v>25</v>
      </c>
      <c r="G90" s="43">
        <v>1</v>
      </c>
      <c r="H90" s="43">
        <v>7</v>
      </c>
      <c r="I90" s="43">
        <v>2</v>
      </c>
      <c r="J90" s="43">
        <v>24</v>
      </c>
      <c r="K90" s="43">
        <v>5</v>
      </c>
      <c r="L90" s="43">
        <v>30</v>
      </c>
      <c r="M90" s="43">
        <v>22</v>
      </c>
      <c r="N90" s="43">
        <v>0</v>
      </c>
      <c r="O90" s="31">
        <f t="shared" si="58"/>
        <v>1078</v>
      </c>
      <c r="Q90" s="30">
        <v>11</v>
      </c>
      <c r="R90" s="43">
        <v>0</v>
      </c>
      <c r="S90" s="43">
        <v>0</v>
      </c>
      <c r="T90" s="43">
        <v>0</v>
      </c>
      <c r="U90" s="43">
        <v>6</v>
      </c>
      <c r="V90" s="43">
        <v>36</v>
      </c>
      <c r="W90" s="43">
        <v>180</v>
      </c>
      <c r="X90" s="43">
        <v>330</v>
      </c>
      <c r="Y90" s="43">
        <v>340</v>
      </c>
      <c r="Z90" s="43">
        <v>139</v>
      </c>
      <c r="AA90" s="43">
        <v>38</v>
      </c>
      <c r="AB90" s="43">
        <v>9</v>
      </c>
      <c r="AC90" s="43">
        <v>0</v>
      </c>
      <c r="AD90" s="31">
        <f t="shared" si="59"/>
        <v>1078</v>
      </c>
      <c r="AF90" s="30">
        <v>11</v>
      </c>
      <c r="AG90" s="44">
        <f t="shared" si="51"/>
        <v>1248</v>
      </c>
      <c r="AH90" s="45">
        <f t="shared" si="52"/>
        <v>1217</v>
      </c>
      <c r="AI90" s="45">
        <f t="shared" si="53"/>
        <v>1264</v>
      </c>
      <c r="AJ90" s="46">
        <f t="shared" si="54"/>
        <v>0</v>
      </c>
      <c r="AK90" s="46">
        <f t="shared" si="55"/>
        <v>0</v>
      </c>
      <c r="AL90" s="46">
        <f t="shared" si="56"/>
        <v>0</v>
      </c>
      <c r="AM90" s="46">
        <f t="shared" si="57"/>
        <v>0</v>
      </c>
      <c r="AN90" s="135">
        <f t="shared" si="60"/>
        <v>1243</v>
      </c>
      <c r="AO90" s="47">
        <f t="shared" si="61"/>
        <v>1243</v>
      </c>
      <c r="AQ90" s="35">
        <v>11</v>
      </c>
      <c r="AR90" s="48">
        <v>42</v>
      </c>
      <c r="AS90" s="48">
        <v>42.2</v>
      </c>
      <c r="AT90" s="48">
        <v>42.4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837</v>
      </c>
      <c r="C91" s="43">
        <v>185</v>
      </c>
      <c r="D91" s="43">
        <v>15</v>
      </c>
      <c r="E91" s="43">
        <v>0</v>
      </c>
      <c r="F91" s="43">
        <v>21</v>
      </c>
      <c r="G91" s="43">
        <v>0</v>
      </c>
      <c r="H91" s="43">
        <v>9</v>
      </c>
      <c r="I91" s="43">
        <v>1</v>
      </c>
      <c r="J91" s="43">
        <v>14</v>
      </c>
      <c r="K91" s="43">
        <v>3</v>
      </c>
      <c r="L91" s="43">
        <v>16</v>
      </c>
      <c r="M91" s="43">
        <v>38</v>
      </c>
      <c r="N91" s="43">
        <v>0</v>
      </c>
      <c r="O91" s="31">
        <f t="shared" si="58"/>
        <v>1139</v>
      </c>
      <c r="Q91" s="30">
        <v>12</v>
      </c>
      <c r="R91" s="43">
        <v>0</v>
      </c>
      <c r="S91" s="43">
        <v>0</v>
      </c>
      <c r="T91" s="43">
        <v>0</v>
      </c>
      <c r="U91" s="43">
        <v>4</v>
      </c>
      <c r="V91" s="43">
        <v>34</v>
      </c>
      <c r="W91" s="43">
        <v>170</v>
      </c>
      <c r="X91" s="43">
        <v>393</v>
      </c>
      <c r="Y91" s="43">
        <v>350</v>
      </c>
      <c r="Z91" s="43">
        <v>128</v>
      </c>
      <c r="AA91" s="43">
        <v>44</v>
      </c>
      <c r="AB91" s="43">
        <v>14</v>
      </c>
      <c r="AC91" s="43">
        <v>2</v>
      </c>
      <c r="AD91" s="31">
        <f t="shared" si="59"/>
        <v>1139</v>
      </c>
      <c r="AF91" s="30">
        <v>12</v>
      </c>
      <c r="AG91" s="44">
        <f t="shared" si="51"/>
        <v>1227</v>
      </c>
      <c r="AH91" s="45">
        <f t="shared" si="52"/>
        <v>1207</v>
      </c>
      <c r="AI91" s="45">
        <f t="shared" si="53"/>
        <v>1251</v>
      </c>
      <c r="AJ91" s="46">
        <f t="shared" si="54"/>
        <v>0</v>
      </c>
      <c r="AK91" s="46">
        <f t="shared" si="55"/>
        <v>0</v>
      </c>
      <c r="AL91" s="46">
        <f t="shared" si="56"/>
        <v>0</v>
      </c>
      <c r="AM91" s="46">
        <f t="shared" si="57"/>
        <v>0</v>
      </c>
      <c r="AN91" s="135">
        <f t="shared" si="60"/>
        <v>1228.3333333333333</v>
      </c>
      <c r="AO91" s="47">
        <f t="shared" si="61"/>
        <v>1228.3333333333333</v>
      </c>
      <c r="AQ91" s="35">
        <v>12</v>
      </c>
      <c r="AR91" s="48">
        <v>41.4</v>
      </c>
      <c r="AS91" s="48">
        <v>41.6</v>
      </c>
      <c r="AT91" s="48">
        <v>43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14720</v>
      </c>
      <c r="BK91" s="88">
        <f>SUM(C210:D210,F210:H210,M210)</f>
        <v>1942</v>
      </c>
      <c r="BL91" s="89">
        <f>SUM(E210,I210:L210,N210)</f>
        <v>422</v>
      </c>
      <c r="BM91" s="64">
        <f>SUM(BJ91:BL91)</f>
        <v>17084</v>
      </c>
    </row>
    <row r="92" spans="1:65" x14ac:dyDescent="0.2">
      <c r="A92" s="30">
        <v>13</v>
      </c>
      <c r="B92" s="43">
        <v>964</v>
      </c>
      <c r="C92" s="43">
        <v>196</v>
      </c>
      <c r="D92" s="43">
        <v>7</v>
      </c>
      <c r="E92" s="43">
        <v>2</v>
      </c>
      <c r="F92" s="43">
        <v>16</v>
      </c>
      <c r="G92" s="43">
        <v>0</v>
      </c>
      <c r="H92" s="43">
        <v>4</v>
      </c>
      <c r="I92" s="43">
        <v>1</v>
      </c>
      <c r="J92" s="43">
        <v>20</v>
      </c>
      <c r="K92" s="43">
        <v>4</v>
      </c>
      <c r="L92" s="43">
        <v>13</v>
      </c>
      <c r="M92" s="43">
        <v>27</v>
      </c>
      <c r="N92" s="43">
        <v>0</v>
      </c>
      <c r="O92" s="31">
        <f t="shared" si="58"/>
        <v>1254</v>
      </c>
      <c r="Q92" s="30">
        <v>13</v>
      </c>
      <c r="R92" s="43">
        <v>0</v>
      </c>
      <c r="S92" s="43">
        <v>0</v>
      </c>
      <c r="T92" s="43">
        <v>0</v>
      </c>
      <c r="U92" s="43">
        <v>0</v>
      </c>
      <c r="V92" s="43">
        <v>19</v>
      </c>
      <c r="W92" s="43">
        <v>186</v>
      </c>
      <c r="X92" s="43">
        <v>372</v>
      </c>
      <c r="Y92" s="43">
        <v>434</v>
      </c>
      <c r="Z92" s="43">
        <v>164</v>
      </c>
      <c r="AA92" s="43">
        <v>52</v>
      </c>
      <c r="AB92" s="43">
        <v>26</v>
      </c>
      <c r="AC92" s="43">
        <v>1</v>
      </c>
      <c r="AD92" s="31">
        <f t="shared" si="59"/>
        <v>1254</v>
      </c>
      <c r="AF92" s="30">
        <v>13</v>
      </c>
      <c r="AG92" s="44">
        <f t="shared" si="51"/>
        <v>1256</v>
      </c>
      <c r="AH92" s="45">
        <f t="shared" si="52"/>
        <v>1290</v>
      </c>
      <c r="AI92" s="45">
        <f t="shared" si="53"/>
        <v>1323</v>
      </c>
      <c r="AJ92" s="46">
        <f t="shared" si="54"/>
        <v>0</v>
      </c>
      <c r="AK92" s="46">
        <f t="shared" si="55"/>
        <v>0</v>
      </c>
      <c r="AL92" s="46">
        <f t="shared" si="56"/>
        <v>0</v>
      </c>
      <c r="AM92" s="46">
        <f t="shared" si="57"/>
        <v>0</v>
      </c>
      <c r="AN92" s="135">
        <f t="shared" si="60"/>
        <v>1289.6666666666667</v>
      </c>
      <c r="AO92" s="47">
        <f t="shared" si="61"/>
        <v>1289.6666666666667</v>
      </c>
      <c r="AQ92" s="35">
        <v>13</v>
      </c>
      <c r="AR92" s="48">
        <v>41.5</v>
      </c>
      <c r="AS92" s="48">
        <v>42.5</v>
      </c>
      <c r="AT92" s="48">
        <v>42.6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16625</v>
      </c>
      <c r="BK92" s="69">
        <f>SUM(C211:D211,F211:H211,M211)</f>
        <v>2114</v>
      </c>
      <c r="BL92" s="70">
        <f>SUM(E211,I211:L211,N211)</f>
        <v>477</v>
      </c>
      <c r="BM92" s="64">
        <f>SUM(BJ92:BL92)</f>
        <v>19216</v>
      </c>
    </row>
    <row r="93" spans="1:65" x14ac:dyDescent="0.2">
      <c r="A93" s="30">
        <v>14</v>
      </c>
      <c r="B93" s="43">
        <v>1093</v>
      </c>
      <c r="C93" s="43">
        <v>156</v>
      </c>
      <c r="D93" s="43">
        <v>11</v>
      </c>
      <c r="E93" s="43">
        <v>4</v>
      </c>
      <c r="F93" s="43">
        <v>10</v>
      </c>
      <c r="G93" s="43">
        <v>0</v>
      </c>
      <c r="H93" s="43">
        <v>4</v>
      </c>
      <c r="I93" s="43">
        <v>1</v>
      </c>
      <c r="J93" s="43">
        <v>18</v>
      </c>
      <c r="K93" s="43">
        <v>6</v>
      </c>
      <c r="L93" s="43">
        <v>22</v>
      </c>
      <c r="M93" s="43">
        <v>27</v>
      </c>
      <c r="N93" s="43">
        <v>0</v>
      </c>
      <c r="O93" s="31">
        <f t="shared" si="58"/>
        <v>1352</v>
      </c>
      <c r="Q93" s="30">
        <v>14</v>
      </c>
      <c r="R93" s="43">
        <v>0</v>
      </c>
      <c r="S93" s="43">
        <v>0</v>
      </c>
      <c r="T93" s="43">
        <v>0</v>
      </c>
      <c r="U93" s="43">
        <v>0</v>
      </c>
      <c r="V93" s="43">
        <v>21</v>
      </c>
      <c r="W93" s="43">
        <v>182</v>
      </c>
      <c r="X93" s="43">
        <v>423</v>
      </c>
      <c r="Y93" s="43">
        <v>459</v>
      </c>
      <c r="Z93" s="43">
        <v>202</v>
      </c>
      <c r="AA93" s="43">
        <v>44</v>
      </c>
      <c r="AB93" s="43">
        <v>18</v>
      </c>
      <c r="AC93" s="43">
        <v>3</v>
      </c>
      <c r="AD93" s="31">
        <f t="shared" si="59"/>
        <v>1352</v>
      </c>
      <c r="AF93" s="30">
        <v>14</v>
      </c>
      <c r="AG93" s="44">
        <f t="shared" si="51"/>
        <v>1339</v>
      </c>
      <c r="AH93" s="45">
        <f t="shared" si="52"/>
        <v>1233</v>
      </c>
      <c r="AI93" s="45">
        <f t="shared" si="53"/>
        <v>1281</v>
      </c>
      <c r="AJ93" s="46">
        <f t="shared" si="54"/>
        <v>0</v>
      </c>
      <c r="AK93" s="46">
        <f t="shared" si="55"/>
        <v>0</v>
      </c>
      <c r="AL93" s="46">
        <f t="shared" si="56"/>
        <v>0</v>
      </c>
      <c r="AM93" s="46">
        <f t="shared" si="57"/>
        <v>0</v>
      </c>
      <c r="AN93" s="135">
        <f t="shared" si="60"/>
        <v>1284.3333333333333</v>
      </c>
      <c r="AO93" s="47">
        <f t="shared" si="61"/>
        <v>1284.3333333333333</v>
      </c>
      <c r="AQ93" s="35">
        <v>14</v>
      </c>
      <c r="AR93" s="48">
        <v>42.1</v>
      </c>
      <c r="AS93" s="48">
        <v>42.7</v>
      </c>
      <c r="AT93" s="48">
        <v>43.2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17125</v>
      </c>
      <c r="BK93" s="75">
        <f>SUM(C212:D212,F212:H212,M212)</f>
        <v>2142</v>
      </c>
      <c r="BL93" s="76">
        <f>SUM(E212,I212:L212,N212)</f>
        <v>501</v>
      </c>
      <c r="BM93" s="64">
        <f>SUM(BJ93:BL93)</f>
        <v>19768</v>
      </c>
    </row>
    <row r="94" spans="1:65" x14ac:dyDescent="0.2">
      <c r="A94" s="30">
        <v>15</v>
      </c>
      <c r="B94" s="43">
        <v>1025</v>
      </c>
      <c r="C94" s="43">
        <v>187</v>
      </c>
      <c r="D94" s="43">
        <v>5</v>
      </c>
      <c r="E94" s="43">
        <v>2</v>
      </c>
      <c r="F94" s="43">
        <v>9</v>
      </c>
      <c r="G94" s="43">
        <v>0</v>
      </c>
      <c r="H94" s="43">
        <v>1</v>
      </c>
      <c r="I94" s="43">
        <v>1</v>
      </c>
      <c r="J94" s="43">
        <v>25</v>
      </c>
      <c r="K94" s="43">
        <v>4</v>
      </c>
      <c r="L94" s="43">
        <v>24</v>
      </c>
      <c r="M94" s="43">
        <v>22</v>
      </c>
      <c r="N94" s="43">
        <v>0</v>
      </c>
      <c r="O94" s="31">
        <f t="shared" si="58"/>
        <v>1305</v>
      </c>
      <c r="Q94" s="30">
        <v>15</v>
      </c>
      <c r="R94" s="43">
        <v>0</v>
      </c>
      <c r="S94" s="43">
        <v>0</v>
      </c>
      <c r="T94" s="43">
        <v>0</v>
      </c>
      <c r="U94" s="43">
        <v>2</v>
      </c>
      <c r="V94" s="43">
        <v>29</v>
      </c>
      <c r="W94" s="43">
        <v>153</v>
      </c>
      <c r="X94" s="43">
        <v>389</v>
      </c>
      <c r="Y94" s="43">
        <v>427</v>
      </c>
      <c r="Z94" s="43">
        <v>221</v>
      </c>
      <c r="AA94" s="43">
        <v>60</v>
      </c>
      <c r="AB94" s="43">
        <v>22</v>
      </c>
      <c r="AC94" s="43">
        <v>2</v>
      </c>
      <c r="AD94" s="31">
        <f t="shared" si="59"/>
        <v>1305</v>
      </c>
      <c r="AF94" s="30">
        <v>15</v>
      </c>
      <c r="AG94" s="44">
        <f t="shared" si="51"/>
        <v>1377</v>
      </c>
      <c r="AH94" s="45">
        <f t="shared" si="52"/>
        <v>1333</v>
      </c>
      <c r="AI94" s="45">
        <f t="shared" si="53"/>
        <v>1418</v>
      </c>
      <c r="AJ94" s="46">
        <f t="shared" si="54"/>
        <v>0</v>
      </c>
      <c r="AK94" s="46">
        <f t="shared" si="55"/>
        <v>0</v>
      </c>
      <c r="AL94" s="46">
        <f t="shared" si="56"/>
        <v>0</v>
      </c>
      <c r="AM94" s="46">
        <f t="shared" si="57"/>
        <v>0</v>
      </c>
      <c r="AN94" s="135">
        <f t="shared" si="60"/>
        <v>1376</v>
      </c>
      <c r="AO94" s="47">
        <f t="shared" si="61"/>
        <v>1376</v>
      </c>
      <c r="AQ94" s="35">
        <v>15</v>
      </c>
      <c r="AR94" s="48">
        <v>42.7</v>
      </c>
      <c r="AS94" s="48">
        <v>43</v>
      </c>
      <c r="AT94" s="48">
        <v>42.2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17638</v>
      </c>
      <c r="BK94" s="79">
        <f>SUM(C213:D213,F213:H213,M213)</f>
        <v>2234</v>
      </c>
      <c r="BL94" s="80">
        <f>SUM(E213,I213:L213,N213)</f>
        <v>546</v>
      </c>
      <c r="BM94" s="64">
        <f>SUM(BJ94:BL94)</f>
        <v>20418</v>
      </c>
    </row>
    <row r="95" spans="1:65" x14ac:dyDescent="0.2">
      <c r="A95" s="30">
        <v>16</v>
      </c>
      <c r="B95" s="43">
        <v>1001</v>
      </c>
      <c r="C95" s="43">
        <v>231</v>
      </c>
      <c r="D95" s="43">
        <v>4</v>
      </c>
      <c r="E95" s="43">
        <v>5</v>
      </c>
      <c r="F95" s="43">
        <v>19</v>
      </c>
      <c r="G95" s="43">
        <v>0</v>
      </c>
      <c r="H95" s="43">
        <v>2</v>
      </c>
      <c r="I95" s="43">
        <v>3</v>
      </c>
      <c r="J95" s="43">
        <v>20</v>
      </c>
      <c r="K95" s="43">
        <v>4</v>
      </c>
      <c r="L95" s="43">
        <v>18</v>
      </c>
      <c r="M95" s="43">
        <v>26</v>
      </c>
      <c r="N95" s="43">
        <v>0</v>
      </c>
      <c r="O95" s="31">
        <f t="shared" si="58"/>
        <v>1333</v>
      </c>
      <c r="Q95" s="30">
        <v>16</v>
      </c>
      <c r="R95" s="43">
        <v>0</v>
      </c>
      <c r="S95" s="43">
        <v>1</v>
      </c>
      <c r="T95" s="43">
        <v>4</v>
      </c>
      <c r="U95" s="43">
        <v>1</v>
      </c>
      <c r="V95" s="43">
        <v>30</v>
      </c>
      <c r="W95" s="43">
        <v>182</v>
      </c>
      <c r="X95" s="43">
        <v>370</v>
      </c>
      <c r="Y95" s="43">
        <v>450</v>
      </c>
      <c r="Z95" s="43">
        <v>205</v>
      </c>
      <c r="AA95" s="43">
        <v>69</v>
      </c>
      <c r="AB95" s="43">
        <v>17</v>
      </c>
      <c r="AC95" s="43">
        <v>4</v>
      </c>
      <c r="AD95" s="31">
        <f t="shared" si="59"/>
        <v>1333</v>
      </c>
      <c r="AF95" s="30">
        <v>16</v>
      </c>
      <c r="AG95" s="44">
        <f t="shared" si="51"/>
        <v>1363</v>
      </c>
      <c r="AH95" s="45">
        <f t="shared" si="52"/>
        <v>1384</v>
      </c>
      <c r="AI95" s="45">
        <f t="shared" si="53"/>
        <v>1285</v>
      </c>
      <c r="AJ95" s="46">
        <f t="shared" si="54"/>
        <v>0</v>
      </c>
      <c r="AK95" s="46">
        <f t="shared" si="55"/>
        <v>0</v>
      </c>
      <c r="AL95" s="46">
        <f t="shared" si="56"/>
        <v>0</v>
      </c>
      <c r="AM95" s="46">
        <f t="shared" si="57"/>
        <v>0</v>
      </c>
      <c r="AN95" s="135">
        <f t="shared" si="60"/>
        <v>1344</v>
      </c>
      <c r="AO95" s="47">
        <f t="shared" si="61"/>
        <v>1344</v>
      </c>
      <c r="AQ95" s="35">
        <v>16</v>
      </c>
      <c r="AR95" s="48">
        <v>43.5</v>
      </c>
      <c r="AS95" s="48">
        <v>43.5</v>
      </c>
      <c r="AT95" s="48">
        <v>44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1119</v>
      </c>
      <c r="C96" s="43">
        <v>177</v>
      </c>
      <c r="D96" s="43">
        <v>7</v>
      </c>
      <c r="E96" s="43">
        <v>1</v>
      </c>
      <c r="F96" s="43">
        <v>14</v>
      </c>
      <c r="G96" s="43">
        <v>0</v>
      </c>
      <c r="H96" s="43">
        <v>4</v>
      </c>
      <c r="I96" s="43">
        <v>1</v>
      </c>
      <c r="J96" s="43">
        <v>9</v>
      </c>
      <c r="K96" s="43">
        <v>2</v>
      </c>
      <c r="L96" s="43">
        <v>19</v>
      </c>
      <c r="M96" s="43">
        <v>18</v>
      </c>
      <c r="N96" s="43">
        <v>0</v>
      </c>
      <c r="O96" s="31">
        <f t="shared" si="58"/>
        <v>1371</v>
      </c>
      <c r="Q96" s="30">
        <v>17</v>
      </c>
      <c r="R96" s="43">
        <v>0</v>
      </c>
      <c r="S96" s="43">
        <v>0</v>
      </c>
      <c r="T96" s="43">
        <v>0</v>
      </c>
      <c r="U96" s="43">
        <v>0</v>
      </c>
      <c r="V96" s="43">
        <v>15</v>
      </c>
      <c r="W96" s="43">
        <v>155</v>
      </c>
      <c r="X96" s="43">
        <v>384</v>
      </c>
      <c r="Y96" s="43">
        <v>490</v>
      </c>
      <c r="Z96" s="43">
        <v>247</v>
      </c>
      <c r="AA96" s="43">
        <v>67</v>
      </c>
      <c r="AB96" s="43">
        <v>12</v>
      </c>
      <c r="AC96" s="43">
        <v>1</v>
      </c>
      <c r="AD96" s="31">
        <f t="shared" si="59"/>
        <v>1371</v>
      </c>
      <c r="AF96" s="30">
        <v>17</v>
      </c>
      <c r="AG96" s="44">
        <f t="shared" si="51"/>
        <v>1938</v>
      </c>
      <c r="AH96" s="45">
        <f t="shared" si="52"/>
        <v>1916</v>
      </c>
      <c r="AI96" s="45">
        <f t="shared" si="53"/>
        <v>1861</v>
      </c>
      <c r="AJ96" s="46">
        <f t="shared" si="54"/>
        <v>0</v>
      </c>
      <c r="AK96" s="46">
        <f t="shared" si="55"/>
        <v>0</v>
      </c>
      <c r="AL96" s="46">
        <f t="shared" si="56"/>
        <v>0</v>
      </c>
      <c r="AM96" s="46">
        <f t="shared" si="57"/>
        <v>0</v>
      </c>
      <c r="AN96" s="135">
        <f t="shared" si="60"/>
        <v>1905</v>
      </c>
      <c r="AO96" s="47">
        <f t="shared" si="61"/>
        <v>1905</v>
      </c>
      <c r="AQ96" s="35">
        <v>17</v>
      </c>
      <c r="AR96" s="48">
        <v>39.6</v>
      </c>
      <c r="AS96" s="48">
        <v>37</v>
      </c>
      <c r="AT96" s="48">
        <v>35.9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1293</v>
      </c>
      <c r="C97" s="43">
        <v>110</v>
      </c>
      <c r="D97" s="43">
        <v>9</v>
      </c>
      <c r="E97" s="43">
        <v>2</v>
      </c>
      <c r="F97" s="43">
        <v>10</v>
      </c>
      <c r="G97" s="43">
        <v>0</v>
      </c>
      <c r="H97" s="43">
        <v>1</v>
      </c>
      <c r="I97" s="43">
        <v>1</v>
      </c>
      <c r="J97" s="43">
        <v>12</v>
      </c>
      <c r="K97" s="43">
        <v>7</v>
      </c>
      <c r="L97" s="43">
        <v>7</v>
      </c>
      <c r="M97" s="43">
        <v>21</v>
      </c>
      <c r="N97" s="43">
        <v>0</v>
      </c>
      <c r="O97" s="31">
        <f t="shared" si="58"/>
        <v>1473</v>
      </c>
      <c r="Q97" s="30">
        <v>18</v>
      </c>
      <c r="R97" s="43">
        <v>0</v>
      </c>
      <c r="S97" s="43">
        <v>0</v>
      </c>
      <c r="T97" s="43">
        <v>0</v>
      </c>
      <c r="U97" s="43">
        <v>5</v>
      </c>
      <c r="V97" s="43">
        <v>24</v>
      </c>
      <c r="W97" s="43">
        <v>123</v>
      </c>
      <c r="X97" s="43">
        <v>403</v>
      </c>
      <c r="Y97" s="43">
        <v>573</v>
      </c>
      <c r="Z97" s="43">
        <v>254</v>
      </c>
      <c r="AA97" s="43">
        <v>64</v>
      </c>
      <c r="AB97" s="43">
        <v>24</v>
      </c>
      <c r="AC97" s="43">
        <v>3</v>
      </c>
      <c r="AD97" s="31">
        <f t="shared" si="59"/>
        <v>1473</v>
      </c>
      <c r="AF97" s="30">
        <v>18</v>
      </c>
      <c r="AG97" s="44">
        <f t="shared" si="51"/>
        <v>1980</v>
      </c>
      <c r="AH97" s="45">
        <f t="shared" si="52"/>
        <v>1954</v>
      </c>
      <c r="AI97" s="45">
        <f t="shared" si="53"/>
        <v>1998</v>
      </c>
      <c r="AJ97" s="46">
        <f t="shared" si="54"/>
        <v>0</v>
      </c>
      <c r="AK97" s="46">
        <f t="shared" si="55"/>
        <v>0</v>
      </c>
      <c r="AL97" s="46">
        <f t="shared" si="56"/>
        <v>0</v>
      </c>
      <c r="AM97" s="46">
        <f t="shared" si="57"/>
        <v>0</v>
      </c>
      <c r="AN97" s="135">
        <f t="shared" si="60"/>
        <v>1977.3333333333333</v>
      </c>
      <c r="AO97" s="47">
        <f t="shared" si="61"/>
        <v>1977.3333333333333</v>
      </c>
      <c r="AQ97" s="35">
        <v>18</v>
      </c>
      <c r="AR97" s="48">
        <v>16.600000000000001</v>
      </c>
      <c r="AS97" s="48">
        <v>19.5</v>
      </c>
      <c r="AT97" s="48">
        <v>12.8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898</v>
      </c>
      <c r="C98" s="43">
        <v>87</v>
      </c>
      <c r="D98" s="43">
        <v>0</v>
      </c>
      <c r="E98" s="43">
        <v>1</v>
      </c>
      <c r="F98" s="43">
        <v>5</v>
      </c>
      <c r="G98" s="43">
        <v>0</v>
      </c>
      <c r="H98" s="43">
        <v>1</v>
      </c>
      <c r="I98" s="43">
        <v>0</v>
      </c>
      <c r="J98" s="43">
        <v>8</v>
      </c>
      <c r="K98" s="43">
        <v>1</v>
      </c>
      <c r="L98" s="43">
        <v>8</v>
      </c>
      <c r="M98" s="43">
        <v>9</v>
      </c>
      <c r="N98" s="43">
        <v>0</v>
      </c>
      <c r="O98" s="31">
        <f t="shared" si="58"/>
        <v>1018</v>
      </c>
      <c r="Q98" s="30">
        <v>19</v>
      </c>
      <c r="R98" s="43">
        <v>0</v>
      </c>
      <c r="S98" s="43">
        <v>0</v>
      </c>
      <c r="T98" s="43">
        <v>0</v>
      </c>
      <c r="U98" s="43">
        <v>1</v>
      </c>
      <c r="V98" s="43">
        <v>6</v>
      </c>
      <c r="W98" s="43">
        <v>65</v>
      </c>
      <c r="X98" s="43">
        <v>247</v>
      </c>
      <c r="Y98" s="43">
        <v>380</v>
      </c>
      <c r="Z98" s="43">
        <v>214</v>
      </c>
      <c r="AA98" s="43">
        <v>76</v>
      </c>
      <c r="AB98" s="43">
        <v>28</v>
      </c>
      <c r="AC98" s="43">
        <v>1</v>
      </c>
      <c r="AD98" s="31">
        <f t="shared" si="59"/>
        <v>1018</v>
      </c>
      <c r="AF98" s="30">
        <v>19</v>
      </c>
      <c r="AG98" s="44">
        <f t="shared" si="51"/>
        <v>1347</v>
      </c>
      <c r="AH98" s="45">
        <f t="shared" si="52"/>
        <v>1375</v>
      </c>
      <c r="AI98" s="45">
        <f t="shared" si="53"/>
        <v>1320</v>
      </c>
      <c r="AJ98" s="46">
        <f t="shared" si="54"/>
        <v>0</v>
      </c>
      <c r="AK98" s="46">
        <f t="shared" si="55"/>
        <v>0</v>
      </c>
      <c r="AL98" s="46">
        <f t="shared" si="56"/>
        <v>0</v>
      </c>
      <c r="AM98" s="46">
        <f t="shared" si="57"/>
        <v>0</v>
      </c>
      <c r="AN98" s="135">
        <f t="shared" si="60"/>
        <v>1347.3333333333333</v>
      </c>
      <c r="AO98" s="47">
        <f t="shared" si="61"/>
        <v>1347.3333333333333</v>
      </c>
      <c r="AQ98" s="35">
        <v>19</v>
      </c>
      <c r="AR98" s="48">
        <v>45.5</v>
      </c>
      <c r="AS98" s="48">
        <v>44.6</v>
      </c>
      <c r="AT98" s="48">
        <v>43.4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515</v>
      </c>
      <c r="C99" s="43">
        <v>33</v>
      </c>
      <c r="D99" s="43">
        <v>0</v>
      </c>
      <c r="E99" s="43">
        <v>0</v>
      </c>
      <c r="F99" s="43">
        <v>5</v>
      </c>
      <c r="G99" s="43">
        <v>0</v>
      </c>
      <c r="H99" s="43">
        <v>0</v>
      </c>
      <c r="I99" s="43">
        <v>0</v>
      </c>
      <c r="J99" s="43">
        <v>9</v>
      </c>
      <c r="K99" s="43">
        <v>2</v>
      </c>
      <c r="L99" s="43">
        <v>15</v>
      </c>
      <c r="M99" s="43">
        <v>5</v>
      </c>
      <c r="N99" s="43">
        <v>0</v>
      </c>
      <c r="O99" s="31">
        <f t="shared" si="58"/>
        <v>584</v>
      </c>
      <c r="Q99" s="30">
        <v>20</v>
      </c>
      <c r="R99" s="43">
        <v>0</v>
      </c>
      <c r="S99" s="43">
        <v>0</v>
      </c>
      <c r="T99" s="43">
        <v>0</v>
      </c>
      <c r="U99" s="43">
        <v>0</v>
      </c>
      <c r="V99" s="43">
        <v>12</v>
      </c>
      <c r="W99" s="43">
        <v>66</v>
      </c>
      <c r="X99" s="43">
        <v>151</v>
      </c>
      <c r="Y99" s="43">
        <v>204</v>
      </c>
      <c r="Z99" s="43">
        <v>87</v>
      </c>
      <c r="AA99" s="43">
        <v>36</v>
      </c>
      <c r="AB99" s="43">
        <v>23</v>
      </c>
      <c r="AC99" s="43">
        <v>5</v>
      </c>
      <c r="AD99" s="31">
        <f t="shared" si="59"/>
        <v>584</v>
      </c>
      <c r="AF99" s="30">
        <v>20</v>
      </c>
      <c r="AG99" s="44">
        <f t="shared" si="51"/>
        <v>742</v>
      </c>
      <c r="AH99" s="45">
        <f t="shared" si="52"/>
        <v>808</v>
      </c>
      <c r="AI99" s="45">
        <f t="shared" si="53"/>
        <v>810</v>
      </c>
      <c r="AJ99" s="46">
        <f t="shared" si="54"/>
        <v>0</v>
      </c>
      <c r="AK99" s="46">
        <f t="shared" si="55"/>
        <v>0</v>
      </c>
      <c r="AL99" s="46">
        <f t="shared" si="56"/>
        <v>0</v>
      </c>
      <c r="AM99" s="46">
        <f t="shared" si="57"/>
        <v>0</v>
      </c>
      <c r="AN99" s="135">
        <f t="shared" si="60"/>
        <v>786.66666666666663</v>
      </c>
      <c r="AO99" s="47">
        <f t="shared" si="61"/>
        <v>786.66666666666663</v>
      </c>
      <c r="AQ99" s="35">
        <v>20</v>
      </c>
      <c r="AR99" s="48">
        <v>44.9</v>
      </c>
      <c r="AS99" s="48">
        <v>44.8</v>
      </c>
      <c r="AT99" s="48">
        <v>45.4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408</v>
      </c>
      <c r="C100" s="43">
        <v>35</v>
      </c>
      <c r="D100" s="43">
        <v>1</v>
      </c>
      <c r="E100" s="43">
        <v>0</v>
      </c>
      <c r="F100" s="43">
        <v>4</v>
      </c>
      <c r="G100" s="43">
        <v>0</v>
      </c>
      <c r="H100" s="43">
        <v>0</v>
      </c>
      <c r="I100" s="43">
        <v>1</v>
      </c>
      <c r="J100" s="43">
        <v>4</v>
      </c>
      <c r="K100" s="43">
        <v>0</v>
      </c>
      <c r="L100" s="43">
        <v>10</v>
      </c>
      <c r="M100" s="43">
        <v>1</v>
      </c>
      <c r="N100" s="43">
        <v>0</v>
      </c>
      <c r="O100" s="31">
        <f t="shared" si="58"/>
        <v>464</v>
      </c>
      <c r="Q100" s="30">
        <v>21</v>
      </c>
      <c r="R100" s="43">
        <v>0</v>
      </c>
      <c r="S100" s="43">
        <v>0</v>
      </c>
      <c r="T100" s="43">
        <v>0</v>
      </c>
      <c r="U100" s="43">
        <v>1</v>
      </c>
      <c r="V100" s="43">
        <v>6</v>
      </c>
      <c r="W100" s="43">
        <v>79</v>
      </c>
      <c r="X100" s="43">
        <v>137</v>
      </c>
      <c r="Y100" s="43">
        <v>140</v>
      </c>
      <c r="Z100" s="43">
        <v>56</v>
      </c>
      <c r="AA100" s="43">
        <v>30</v>
      </c>
      <c r="AB100" s="43">
        <v>11</v>
      </c>
      <c r="AC100" s="43">
        <v>4</v>
      </c>
      <c r="AD100" s="31">
        <f t="shared" si="59"/>
        <v>464</v>
      </c>
      <c r="AF100" s="30">
        <v>21</v>
      </c>
      <c r="AG100" s="44">
        <f t="shared" si="51"/>
        <v>416</v>
      </c>
      <c r="AH100" s="45">
        <f t="shared" si="52"/>
        <v>476</v>
      </c>
      <c r="AI100" s="45">
        <f t="shared" si="53"/>
        <v>483</v>
      </c>
      <c r="AJ100" s="46">
        <f t="shared" si="54"/>
        <v>0</v>
      </c>
      <c r="AK100" s="46">
        <f t="shared" si="55"/>
        <v>0</v>
      </c>
      <c r="AL100" s="46">
        <f t="shared" si="56"/>
        <v>0</v>
      </c>
      <c r="AM100" s="46">
        <f t="shared" si="57"/>
        <v>0</v>
      </c>
      <c r="AN100" s="135">
        <f t="shared" si="60"/>
        <v>458.33333333333331</v>
      </c>
      <c r="AO100" s="47">
        <f t="shared" si="61"/>
        <v>458.33333333333331</v>
      </c>
      <c r="AQ100" s="35">
        <v>21</v>
      </c>
      <c r="AR100" s="48">
        <v>45</v>
      </c>
      <c r="AS100" s="48">
        <v>44.3</v>
      </c>
      <c r="AT100" s="48">
        <v>44.5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319</v>
      </c>
      <c r="C101" s="43">
        <v>37</v>
      </c>
      <c r="D101" s="43">
        <v>0</v>
      </c>
      <c r="E101" s="43">
        <v>0</v>
      </c>
      <c r="F101" s="43">
        <v>2</v>
      </c>
      <c r="G101" s="43">
        <v>0</v>
      </c>
      <c r="H101" s="43">
        <v>0</v>
      </c>
      <c r="I101" s="43">
        <v>0</v>
      </c>
      <c r="J101" s="43">
        <v>4</v>
      </c>
      <c r="K101" s="43">
        <v>0</v>
      </c>
      <c r="L101" s="43">
        <v>7</v>
      </c>
      <c r="M101" s="43">
        <v>6</v>
      </c>
      <c r="N101" s="43">
        <v>0</v>
      </c>
      <c r="O101" s="31">
        <f t="shared" si="58"/>
        <v>375</v>
      </c>
      <c r="Q101" s="30">
        <v>22</v>
      </c>
      <c r="R101" s="43">
        <v>0</v>
      </c>
      <c r="S101" s="43">
        <v>0</v>
      </c>
      <c r="T101" s="43">
        <v>0</v>
      </c>
      <c r="U101" s="43">
        <v>0</v>
      </c>
      <c r="V101" s="43">
        <v>8</v>
      </c>
      <c r="W101" s="43">
        <v>49</v>
      </c>
      <c r="X101" s="43">
        <v>106</v>
      </c>
      <c r="Y101" s="43">
        <v>130</v>
      </c>
      <c r="Z101" s="43">
        <v>55</v>
      </c>
      <c r="AA101" s="43">
        <v>18</v>
      </c>
      <c r="AB101" s="43">
        <v>7</v>
      </c>
      <c r="AC101" s="43">
        <v>2</v>
      </c>
      <c r="AD101" s="31">
        <f t="shared" si="59"/>
        <v>375</v>
      </c>
      <c r="AF101" s="30">
        <v>22</v>
      </c>
      <c r="AG101" s="44">
        <f t="shared" si="51"/>
        <v>331</v>
      </c>
      <c r="AH101" s="45">
        <f t="shared" si="52"/>
        <v>293</v>
      </c>
      <c r="AI101" s="45">
        <f t="shared" si="53"/>
        <v>342</v>
      </c>
      <c r="AJ101" s="46">
        <f t="shared" si="54"/>
        <v>0</v>
      </c>
      <c r="AK101" s="46">
        <f t="shared" si="55"/>
        <v>0</v>
      </c>
      <c r="AL101" s="46">
        <f t="shared" si="56"/>
        <v>0</v>
      </c>
      <c r="AM101" s="46">
        <f t="shared" si="57"/>
        <v>0</v>
      </c>
      <c r="AN101" s="135">
        <f t="shared" si="60"/>
        <v>322</v>
      </c>
      <c r="AO101" s="47">
        <f t="shared" si="61"/>
        <v>322</v>
      </c>
      <c r="AQ101" s="35">
        <v>22</v>
      </c>
      <c r="AR101" s="48">
        <v>44.2</v>
      </c>
      <c r="AS101" s="48">
        <v>45.1</v>
      </c>
      <c r="AT101" s="48">
        <v>44.9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235</v>
      </c>
      <c r="C102" s="43">
        <v>18</v>
      </c>
      <c r="D102" s="43">
        <v>1</v>
      </c>
      <c r="E102" s="43">
        <v>1</v>
      </c>
      <c r="F102" s="43">
        <v>0</v>
      </c>
      <c r="G102" s="43">
        <v>0</v>
      </c>
      <c r="H102" s="43">
        <v>0</v>
      </c>
      <c r="I102" s="43">
        <v>0</v>
      </c>
      <c r="J102" s="43">
        <v>9</v>
      </c>
      <c r="K102" s="43">
        <v>1</v>
      </c>
      <c r="L102" s="43">
        <v>3</v>
      </c>
      <c r="M102" s="43">
        <v>1</v>
      </c>
      <c r="N102" s="43">
        <v>0</v>
      </c>
      <c r="O102" s="31">
        <f t="shared" si="58"/>
        <v>269</v>
      </c>
      <c r="Q102" s="30">
        <v>23</v>
      </c>
      <c r="R102" s="43">
        <v>0</v>
      </c>
      <c r="S102" s="43">
        <v>0</v>
      </c>
      <c r="T102" s="43">
        <v>0</v>
      </c>
      <c r="U102" s="43">
        <v>0</v>
      </c>
      <c r="V102" s="43">
        <v>8</v>
      </c>
      <c r="W102" s="43">
        <v>43</v>
      </c>
      <c r="X102" s="43">
        <v>80</v>
      </c>
      <c r="Y102" s="43">
        <v>88</v>
      </c>
      <c r="Z102" s="43">
        <v>36</v>
      </c>
      <c r="AA102" s="43">
        <v>9</v>
      </c>
      <c r="AB102" s="43">
        <v>5</v>
      </c>
      <c r="AC102" s="43">
        <v>0</v>
      </c>
      <c r="AD102" s="31">
        <f t="shared" si="59"/>
        <v>269</v>
      </c>
      <c r="AF102" s="30">
        <v>23</v>
      </c>
      <c r="AG102" s="44">
        <f t="shared" si="51"/>
        <v>348</v>
      </c>
      <c r="AH102" s="45">
        <f t="shared" si="52"/>
        <v>330</v>
      </c>
      <c r="AI102" s="45">
        <f t="shared" si="53"/>
        <v>362</v>
      </c>
      <c r="AJ102" s="46">
        <f t="shared" si="54"/>
        <v>0</v>
      </c>
      <c r="AK102" s="46">
        <f t="shared" si="55"/>
        <v>0</v>
      </c>
      <c r="AL102" s="46">
        <f t="shared" si="56"/>
        <v>0</v>
      </c>
      <c r="AM102" s="46">
        <f t="shared" si="57"/>
        <v>0</v>
      </c>
      <c r="AN102" s="135">
        <f t="shared" si="60"/>
        <v>346.66666666666669</v>
      </c>
      <c r="AO102" s="47">
        <f t="shared" si="61"/>
        <v>346.66666666666669</v>
      </c>
      <c r="AQ102" s="35">
        <v>23</v>
      </c>
      <c r="AR102" s="48">
        <v>44.2</v>
      </c>
      <c r="AS102" s="48">
        <v>44.8</v>
      </c>
      <c r="AT102" s="48">
        <v>44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123</v>
      </c>
      <c r="C103" s="43">
        <v>16</v>
      </c>
      <c r="D103" s="43">
        <v>0</v>
      </c>
      <c r="E103" s="43">
        <v>0</v>
      </c>
      <c r="F103" s="43">
        <v>1</v>
      </c>
      <c r="G103" s="43">
        <v>0</v>
      </c>
      <c r="H103" s="43">
        <v>0</v>
      </c>
      <c r="I103" s="43">
        <v>0</v>
      </c>
      <c r="J103" s="43">
        <v>4</v>
      </c>
      <c r="K103" s="43">
        <v>0</v>
      </c>
      <c r="L103" s="43">
        <v>2</v>
      </c>
      <c r="M103" s="43">
        <v>0</v>
      </c>
      <c r="N103" s="43">
        <v>0</v>
      </c>
      <c r="O103" s="31">
        <f t="shared" si="58"/>
        <v>146</v>
      </c>
      <c r="Q103" s="30">
        <v>24</v>
      </c>
      <c r="R103" s="43">
        <v>0</v>
      </c>
      <c r="S103" s="43">
        <v>0</v>
      </c>
      <c r="T103" s="43">
        <v>0</v>
      </c>
      <c r="U103" s="43">
        <v>0</v>
      </c>
      <c r="V103" s="43">
        <v>6</v>
      </c>
      <c r="W103" s="43">
        <v>19</v>
      </c>
      <c r="X103" s="43">
        <v>37</v>
      </c>
      <c r="Y103" s="43">
        <v>42</v>
      </c>
      <c r="Z103" s="43">
        <v>26</v>
      </c>
      <c r="AA103" s="43">
        <v>10</v>
      </c>
      <c r="AB103" s="43">
        <v>3</v>
      </c>
      <c r="AC103" s="43">
        <v>3</v>
      </c>
      <c r="AD103" s="31">
        <f t="shared" si="59"/>
        <v>146</v>
      </c>
      <c r="AF103" s="30">
        <v>24</v>
      </c>
      <c r="AG103" s="44">
        <f t="shared" si="51"/>
        <v>214</v>
      </c>
      <c r="AH103" s="45">
        <f t="shared" si="52"/>
        <v>195</v>
      </c>
      <c r="AI103" s="45">
        <f t="shared" si="53"/>
        <v>190</v>
      </c>
      <c r="AJ103" s="46">
        <f t="shared" si="54"/>
        <v>0</v>
      </c>
      <c r="AK103" s="46">
        <f t="shared" si="55"/>
        <v>0</v>
      </c>
      <c r="AL103" s="46">
        <f t="shared" si="56"/>
        <v>0</v>
      </c>
      <c r="AM103" s="46">
        <f t="shared" si="57"/>
        <v>0</v>
      </c>
      <c r="AN103" s="135">
        <f t="shared" si="60"/>
        <v>199.66666666666666</v>
      </c>
      <c r="AO103" s="47">
        <f t="shared" si="61"/>
        <v>199.66666666666666</v>
      </c>
      <c r="AQ103" s="35">
        <v>24</v>
      </c>
      <c r="AR103" s="48">
        <v>43.8</v>
      </c>
      <c r="AS103" s="48">
        <v>45.6</v>
      </c>
      <c r="AT103" s="48">
        <v>44.7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>SUM(B87:B98)</f>
        <v>12776</v>
      </c>
      <c r="C105" s="92">
        <f t="shared" ref="C105:O105" si="63">SUM(C87:C98)</f>
        <v>2083</v>
      </c>
      <c r="D105" s="92">
        <f t="shared" si="63"/>
        <v>100</v>
      </c>
      <c r="E105" s="92">
        <f t="shared" si="63"/>
        <v>23</v>
      </c>
      <c r="F105" s="92">
        <f t="shared" si="63"/>
        <v>185</v>
      </c>
      <c r="G105" s="92">
        <f t="shared" si="63"/>
        <v>1</v>
      </c>
      <c r="H105" s="92">
        <f t="shared" si="63"/>
        <v>38</v>
      </c>
      <c r="I105" s="92">
        <f t="shared" si="63"/>
        <v>14</v>
      </c>
      <c r="J105" s="92">
        <f t="shared" si="63"/>
        <v>209</v>
      </c>
      <c r="K105" s="92">
        <f t="shared" si="63"/>
        <v>56</v>
      </c>
      <c r="L105" s="92">
        <f t="shared" si="63"/>
        <v>197</v>
      </c>
      <c r="M105" s="92">
        <f t="shared" si="63"/>
        <v>266</v>
      </c>
      <c r="N105" s="92">
        <f t="shared" si="63"/>
        <v>0</v>
      </c>
      <c r="O105" s="93">
        <f t="shared" si="63"/>
        <v>15948</v>
      </c>
      <c r="Q105" s="91" t="s">
        <v>34</v>
      </c>
      <c r="R105" s="92">
        <f>SUM(R87:R98)</f>
        <v>0</v>
      </c>
      <c r="S105" s="92">
        <f t="shared" ref="S105:AD105" si="64">SUM(S87:S98)</f>
        <v>1</v>
      </c>
      <c r="T105" s="92">
        <f t="shared" si="64"/>
        <v>4</v>
      </c>
      <c r="U105" s="92">
        <f t="shared" si="64"/>
        <v>27</v>
      </c>
      <c r="V105" s="92">
        <f t="shared" si="64"/>
        <v>315</v>
      </c>
      <c r="W105" s="92">
        <f t="shared" si="64"/>
        <v>1992</v>
      </c>
      <c r="X105" s="92">
        <f t="shared" si="64"/>
        <v>4752</v>
      </c>
      <c r="Y105" s="92">
        <f t="shared" si="64"/>
        <v>5450</v>
      </c>
      <c r="Z105" s="92">
        <f t="shared" si="64"/>
        <v>2466</v>
      </c>
      <c r="AA105" s="92">
        <f t="shared" si="64"/>
        <v>691</v>
      </c>
      <c r="AB105" s="92">
        <f t="shared" si="64"/>
        <v>231</v>
      </c>
      <c r="AC105" s="92">
        <f t="shared" si="64"/>
        <v>19</v>
      </c>
      <c r="AD105" s="93">
        <f t="shared" si="64"/>
        <v>15948</v>
      </c>
      <c r="AF105" s="91" t="s">
        <v>34</v>
      </c>
      <c r="AG105" s="92">
        <f>SUM(AG87:AG98)</f>
        <v>17197</v>
      </c>
      <c r="AH105" s="92">
        <f t="shared" ref="AH105:AM105" si="65">SUM(AH87:AH98)</f>
        <v>17013</v>
      </c>
      <c r="AI105" s="92">
        <f t="shared" si="65"/>
        <v>17084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>SUM(AN87:AN98)</f>
        <v>17098</v>
      </c>
      <c r="AO105" s="94">
        <f>SUM(AO87:AO98)</f>
        <v>17098</v>
      </c>
      <c r="AQ105" s="95" t="s">
        <v>38</v>
      </c>
      <c r="AR105" s="96">
        <v>41.7</v>
      </c>
      <c r="AS105" s="96">
        <v>41.9</v>
      </c>
      <c r="AT105" s="96">
        <v>42.7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>SUM(B86:B101)</f>
        <v>14861</v>
      </c>
      <c r="C106" s="98">
        <f t="shared" ref="C106:O106" si="66">SUM(C86:C101)</f>
        <v>2280</v>
      </c>
      <c r="D106" s="98">
        <f t="shared" si="66"/>
        <v>104</v>
      </c>
      <c r="E106" s="98">
        <f t="shared" si="66"/>
        <v>23</v>
      </c>
      <c r="F106" s="98">
        <f t="shared" si="66"/>
        <v>201</v>
      </c>
      <c r="G106" s="98">
        <f t="shared" si="66"/>
        <v>1</v>
      </c>
      <c r="H106" s="98">
        <f t="shared" si="66"/>
        <v>39</v>
      </c>
      <c r="I106" s="98">
        <f t="shared" si="66"/>
        <v>15</v>
      </c>
      <c r="J106" s="98">
        <f t="shared" si="66"/>
        <v>241</v>
      </c>
      <c r="K106" s="98">
        <f t="shared" si="66"/>
        <v>64</v>
      </c>
      <c r="L106" s="98">
        <f t="shared" si="66"/>
        <v>242</v>
      </c>
      <c r="M106" s="98">
        <f t="shared" si="66"/>
        <v>287</v>
      </c>
      <c r="N106" s="98">
        <f t="shared" si="66"/>
        <v>0</v>
      </c>
      <c r="O106" s="93">
        <f t="shared" si="66"/>
        <v>18358</v>
      </c>
      <c r="Q106" s="97" t="s">
        <v>35</v>
      </c>
      <c r="R106" s="98">
        <f>SUM(R86:R101)</f>
        <v>0</v>
      </c>
      <c r="S106" s="98">
        <f t="shared" ref="S106:AD106" si="67">SUM(S86:S101)</f>
        <v>1</v>
      </c>
      <c r="T106" s="98">
        <f t="shared" si="67"/>
        <v>4</v>
      </c>
      <c r="U106" s="98">
        <f t="shared" si="67"/>
        <v>28</v>
      </c>
      <c r="V106" s="98">
        <f t="shared" si="67"/>
        <v>364</v>
      </c>
      <c r="W106" s="98">
        <f t="shared" si="67"/>
        <v>2259</v>
      </c>
      <c r="X106" s="98">
        <f t="shared" si="67"/>
        <v>5401</v>
      </c>
      <c r="Y106" s="98">
        <f t="shared" si="67"/>
        <v>6247</v>
      </c>
      <c r="Z106" s="98">
        <f t="shared" si="67"/>
        <v>2870</v>
      </c>
      <c r="AA106" s="98">
        <f t="shared" si="67"/>
        <v>857</v>
      </c>
      <c r="AB106" s="98">
        <f t="shared" si="67"/>
        <v>296</v>
      </c>
      <c r="AC106" s="98">
        <f t="shared" si="67"/>
        <v>31</v>
      </c>
      <c r="AD106" s="93">
        <f t="shared" si="67"/>
        <v>18358</v>
      </c>
      <c r="AF106" s="97" t="s">
        <v>35</v>
      </c>
      <c r="AG106" s="98">
        <f>SUM(AG86:AG101)</f>
        <v>19190</v>
      </c>
      <c r="AH106" s="98">
        <f t="shared" ref="AH106:AM106" si="68">SUM(AH86:AH101)</f>
        <v>19140</v>
      </c>
      <c r="AI106" s="98">
        <f t="shared" si="68"/>
        <v>19216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>SUM(AN86:AN101)</f>
        <v>19182</v>
      </c>
      <c r="AO106" s="94">
        <f>SUM(AO86:AO101)</f>
        <v>19182</v>
      </c>
      <c r="AQ106" s="99" t="s">
        <v>39</v>
      </c>
      <c r="AR106" s="100">
        <v>43.1</v>
      </c>
      <c r="AS106" s="100">
        <v>43.3</v>
      </c>
      <c r="AT106" s="100">
        <v>43.1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>SUM(B86:B103)</f>
        <v>15219</v>
      </c>
      <c r="C107" s="102">
        <f t="shared" ref="C107:O107" si="69">SUM(C86:C103)</f>
        <v>2314</v>
      </c>
      <c r="D107" s="102">
        <f t="shared" si="69"/>
        <v>105</v>
      </c>
      <c r="E107" s="102">
        <f t="shared" si="69"/>
        <v>24</v>
      </c>
      <c r="F107" s="102">
        <f t="shared" si="69"/>
        <v>202</v>
      </c>
      <c r="G107" s="102">
        <f t="shared" si="69"/>
        <v>1</v>
      </c>
      <c r="H107" s="102">
        <f t="shared" si="69"/>
        <v>39</v>
      </c>
      <c r="I107" s="102">
        <f t="shared" si="69"/>
        <v>15</v>
      </c>
      <c r="J107" s="102">
        <f t="shared" si="69"/>
        <v>254</v>
      </c>
      <c r="K107" s="102">
        <f t="shared" si="69"/>
        <v>65</v>
      </c>
      <c r="L107" s="102">
        <f t="shared" si="69"/>
        <v>247</v>
      </c>
      <c r="M107" s="102">
        <f t="shared" si="69"/>
        <v>288</v>
      </c>
      <c r="N107" s="102">
        <f t="shared" si="69"/>
        <v>0</v>
      </c>
      <c r="O107" s="93">
        <f t="shared" si="69"/>
        <v>18773</v>
      </c>
      <c r="Q107" s="101" t="s">
        <v>36</v>
      </c>
      <c r="R107" s="102">
        <f>SUM(R86:R103)</f>
        <v>0</v>
      </c>
      <c r="S107" s="102">
        <f t="shared" ref="S107:AD107" si="70">SUM(S86:S103)</f>
        <v>1</v>
      </c>
      <c r="T107" s="102">
        <f t="shared" si="70"/>
        <v>4</v>
      </c>
      <c r="U107" s="102">
        <f t="shared" si="70"/>
        <v>28</v>
      </c>
      <c r="V107" s="102">
        <f t="shared" si="70"/>
        <v>378</v>
      </c>
      <c r="W107" s="102">
        <f t="shared" si="70"/>
        <v>2321</v>
      </c>
      <c r="X107" s="102">
        <f t="shared" si="70"/>
        <v>5518</v>
      </c>
      <c r="Y107" s="102">
        <f t="shared" si="70"/>
        <v>6377</v>
      </c>
      <c r="Z107" s="102">
        <f t="shared" si="70"/>
        <v>2932</v>
      </c>
      <c r="AA107" s="102">
        <f t="shared" si="70"/>
        <v>876</v>
      </c>
      <c r="AB107" s="102">
        <f t="shared" si="70"/>
        <v>304</v>
      </c>
      <c r="AC107" s="102">
        <f t="shared" si="70"/>
        <v>34</v>
      </c>
      <c r="AD107" s="93">
        <f t="shared" si="70"/>
        <v>18773</v>
      </c>
      <c r="AF107" s="101" t="s">
        <v>36</v>
      </c>
      <c r="AG107" s="102">
        <f>SUM(AG86:AG103)</f>
        <v>19752</v>
      </c>
      <c r="AH107" s="102">
        <f t="shared" ref="AH107:AM107" si="71">SUM(AH86:AH103)</f>
        <v>19665</v>
      </c>
      <c r="AI107" s="102">
        <f t="shared" si="71"/>
        <v>19768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>SUM(AN86:AN103)</f>
        <v>19728.333333333336</v>
      </c>
      <c r="AO107" s="94">
        <f>SUM(AO86:AO103)</f>
        <v>19728.333333333336</v>
      </c>
      <c r="AQ107" s="103" t="s">
        <v>37</v>
      </c>
      <c r="AR107" s="104">
        <v>39.9</v>
      </c>
      <c r="AS107" s="104">
        <v>40.200000000000003</v>
      </c>
      <c r="AT107" s="104">
        <v>39.200000000000003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>SUM(B80:B103)</f>
        <v>16175</v>
      </c>
      <c r="C108" s="106">
        <f t="shared" ref="C108:O108" si="72">SUM(C80:C103)</f>
        <v>2422</v>
      </c>
      <c r="D108" s="106">
        <f t="shared" si="72"/>
        <v>109</v>
      </c>
      <c r="E108" s="106">
        <f t="shared" si="72"/>
        <v>26</v>
      </c>
      <c r="F108" s="106">
        <f t="shared" si="72"/>
        <v>208</v>
      </c>
      <c r="G108" s="106">
        <f t="shared" si="72"/>
        <v>2</v>
      </c>
      <c r="H108" s="106">
        <f t="shared" si="72"/>
        <v>39</v>
      </c>
      <c r="I108" s="106">
        <f t="shared" si="72"/>
        <v>16</v>
      </c>
      <c r="J108" s="106">
        <f t="shared" si="72"/>
        <v>279</v>
      </c>
      <c r="K108" s="106">
        <f t="shared" si="72"/>
        <v>66</v>
      </c>
      <c r="L108" s="106">
        <f t="shared" si="72"/>
        <v>281</v>
      </c>
      <c r="M108" s="106">
        <f t="shared" si="72"/>
        <v>298</v>
      </c>
      <c r="N108" s="106">
        <f t="shared" si="72"/>
        <v>0</v>
      </c>
      <c r="O108" s="93">
        <f t="shared" si="72"/>
        <v>19921</v>
      </c>
      <c r="Q108" s="105" t="s">
        <v>37</v>
      </c>
      <c r="R108" s="106">
        <f>SUM(R80:R103)</f>
        <v>0</v>
      </c>
      <c r="S108" s="106">
        <f t="shared" ref="S108:AD108" si="73">SUM(S80:S103)</f>
        <v>1</v>
      </c>
      <c r="T108" s="106">
        <f t="shared" si="73"/>
        <v>4</v>
      </c>
      <c r="U108" s="106">
        <f t="shared" si="73"/>
        <v>29</v>
      </c>
      <c r="V108" s="106">
        <f t="shared" si="73"/>
        <v>398</v>
      </c>
      <c r="W108" s="106">
        <f t="shared" si="73"/>
        <v>2447</v>
      </c>
      <c r="X108" s="106">
        <f t="shared" si="73"/>
        <v>5825</v>
      </c>
      <c r="Y108" s="106">
        <f t="shared" si="73"/>
        <v>6765</v>
      </c>
      <c r="Z108" s="106">
        <f t="shared" si="73"/>
        <v>3124</v>
      </c>
      <c r="AA108" s="106">
        <f t="shared" si="73"/>
        <v>950</v>
      </c>
      <c r="AB108" s="106">
        <f t="shared" si="73"/>
        <v>340</v>
      </c>
      <c r="AC108" s="106">
        <f t="shared" si="73"/>
        <v>38</v>
      </c>
      <c r="AD108" s="93">
        <f t="shared" si="73"/>
        <v>19921</v>
      </c>
      <c r="AF108" s="105" t="s">
        <v>37</v>
      </c>
      <c r="AG108" s="106">
        <f>SUM(AG80:AG103)</f>
        <v>20416</v>
      </c>
      <c r="AH108" s="106">
        <f t="shared" ref="AH108:AM108" si="74">SUM(AH80:AH103)</f>
        <v>20375</v>
      </c>
      <c r="AI108" s="106">
        <f t="shared" si="74"/>
        <v>20418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>SUM(AN80:AN103)</f>
        <v>20403</v>
      </c>
      <c r="AO108" s="94">
        <f>SUM(AO80:AO103)</f>
        <v>20403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39.766666666666666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Eastbound</v>
      </c>
      <c r="R111" s="3" t="s">
        <v>40</v>
      </c>
      <c r="S111" s="5" t="str">
        <f>C41</f>
        <v>Eastbound</v>
      </c>
      <c r="AR111" s="12" t="s">
        <v>40</v>
      </c>
      <c r="AS111" s="13" t="str">
        <f>C41</f>
        <v>Eastbound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>R$9</f>
        <v>0-10</v>
      </c>
      <c r="S114" s="30" t="str">
        <f t="shared" ref="S114:AC114" si="76">S$9</f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124</v>
      </c>
      <c r="C115" s="43">
        <v>8</v>
      </c>
      <c r="D115" s="43">
        <v>2</v>
      </c>
      <c r="E115" s="43">
        <v>0</v>
      </c>
      <c r="F115" s="43">
        <v>1</v>
      </c>
      <c r="G115" s="43">
        <v>0</v>
      </c>
      <c r="H115" s="43">
        <v>0</v>
      </c>
      <c r="I115" s="43">
        <v>0</v>
      </c>
      <c r="J115" s="43">
        <v>3</v>
      </c>
      <c r="K115" s="43">
        <v>0</v>
      </c>
      <c r="L115" s="43">
        <v>2</v>
      </c>
      <c r="M115" s="43">
        <v>2</v>
      </c>
      <c r="N115" s="43">
        <v>0</v>
      </c>
      <c r="O115" s="31">
        <f>SUM(B115:N115)</f>
        <v>142</v>
      </c>
      <c r="Q115" s="30">
        <v>1</v>
      </c>
      <c r="R115" s="43">
        <v>0</v>
      </c>
      <c r="S115" s="43">
        <v>7</v>
      </c>
      <c r="T115" s="43">
        <v>0</v>
      </c>
      <c r="U115" s="43">
        <v>0</v>
      </c>
      <c r="V115" s="43">
        <v>4</v>
      </c>
      <c r="W115" s="43">
        <v>30</v>
      </c>
      <c r="X115" s="43">
        <v>32</v>
      </c>
      <c r="Y115" s="43">
        <v>43</v>
      </c>
      <c r="Z115" s="43">
        <v>20</v>
      </c>
      <c r="AA115" s="43">
        <v>2</v>
      </c>
      <c r="AB115" s="43">
        <v>3</v>
      </c>
      <c r="AC115" s="43">
        <v>1</v>
      </c>
      <c r="AD115" s="31">
        <f>SUM(R115:AC115)</f>
        <v>142</v>
      </c>
      <c r="AQ115" s="35">
        <v>1</v>
      </c>
      <c r="AR115" s="112">
        <v>53.700000762939453</v>
      </c>
      <c r="AS115" s="112">
        <v>53.900001525878906</v>
      </c>
      <c r="AT115" s="112">
        <v>53.700000762939453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61</v>
      </c>
      <c r="C116" s="43">
        <v>6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2</v>
      </c>
      <c r="K116" s="43">
        <v>0</v>
      </c>
      <c r="L116" s="43">
        <v>1</v>
      </c>
      <c r="M116" s="43">
        <v>1</v>
      </c>
      <c r="N116" s="43">
        <v>0</v>
      </c>
      <c r="O116" s="31">
        <f t="shared" ref="O116:O138" si="78">SUM(B116:N116)</f>
        <v>71</v>
      </c>
      <c r="Q116" s="30">
        <v>2</v>
      </c>
      <c r="R116" s="43">
        <v>0</v>
      </c>
      <c r="S116" s="43">
        <v>1</v>
      </c>
      <c r="T116" s="43">
        <v>0</v>
      </c>
      <c r="U116" s="43">
        <v>0</v>
      </c>
      <c r="V116" s="43">
        <v>5</v>
      </c>
      <c r="W116" s="43">
        <v>11</v>
      </c>
      <c r="X116" s="43">
        <v>22</v>
      </c>
      <c r="Y116" s="43">
        <v>23</v>
      </c>
      <c r="Z116" s="43">
        <v>6</v>
      </c>
      <c r="AA116" s="43">
        <v>1</v>
      </c>
      <c r="AB116" s="43">
        <v>1</v>
      </c>
      <c r="AC116" s="43">
        <v>1</v>
      </c>
      <c r="AD116" s="31">
        <f t="shared" ref="AD116:AD138" si="79">SUM(R116:AC116)</f>
        <v>71</v>
      </c>
      <c r="AQ116" s="57">
        <v>2</v>
      </c>
      <c r="AR116" s="112">
        <v>48.900001525878906</v>
      </c>
      <c r="AS116" s="112">
        <v>48.700000762939453</v>
      </c>
      <c r="AT116" s="112">
        <v>53.900001525878906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66</v>
      </c>
      <c r="C117" s="43">
        <v>7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3</v>
      </c>
      <c r="K117" s="43">
        <v>0</v>
      </c>
      <c r="L117" s="43">
        <v>3</v>
      </c>
      <c r="M117" s="43">
        <v>0</v>
      </c>
      <c r="N117" s="43">
        <v>0</v>
      </c>
      <c r="O117" s="31">
        <f t="shared" si="78"/>
        <v>79</v>
      </c>
      <c r="Q117" s="30">
        <v>3</v>
      </c>
      <c r="R117" s="43">
        <v>0</v>
      </c>
      <c r="S117" s="43">
        <v>3</v>
      </c>
      <c r="T117" s="43">
        <v>0</v>
      </c>
      <c r="U117" s="43">
        <v>1</v>
      </c>
      <c r="V117" s="43">
        <v>9</v>
      </c>
      <c r="W117" s="43">
        <v>12</v>
      </c>
      <c r="X117" s="43">
        <v>22</v>
      </c>
      <c r="Y117" s="43">
        <v>19</v>
      </c>
      <c r="Z117" s="43">
        <v>9</v>
      </c>
      <c r="AA117" s="43">
        <v>3</v>
      </c>
      <c r="AB117" s="43">
        <v>1</v>
      </c>
      <c r="AC117" s="43">
        <v>0</v>
      </c>
      <c r="AD117" s="31">
        <f t="shared" si="79"/>
        <v>79</v>
      </c>
      <c r="AQ117" s="35">
        <v>3</v>
      </c>
      <c r="AR117" s="112">
        <v>48.799999237060547</v>
      </c>
      <c r="AS117" s="112">
        <v>53.5</v>
      </c>
      <c r="AT117" s="112">
        <v>53.5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6297.2857142857147</v>
      </c>
      <c r="BK117" s="88">
        <f t="shared" si="80"/>
        <v>849.42857142857144</v>
      </c>
      <c r="BL117" s="89">
        <f t="shared" si="80"/>
        <v>181</v>
      </c>
      <c r="BM117" s="114">
        <f>SUM(BJ117:BL117)</f>
        <v>7327.7142857142862</v>
      </c>
    </row>
    <row r="118" spans="1:65" x14ac:dyDescent="0.2">
      <c r="A118" s="30">
        <v>4</v>
      </c>
      <c r="B118" s="43">
        <v>59</v>
      </c>
      <c r="C118" s="43">
        <v>9</v>
      </c>
      <c r="D118" s="43">
        <v>1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3</v>
      </c>
      <c r="K118" s="43">
        <v>0</v>
      </c>
      <c r="L118" s="43">
        <v>5</v>
      </c>
      <c r="M118" s="43">
        <v>2</v>
      </c>
      <c r="N118" s="43">
        <v>0</v>
      </c>
      <c r="O118" s="31">
        <f t="shared" si="78"/>
        <v>79</v>
      </c>
      <c r="Q118" s="30">
        <v>4</v>
      </c>
      <c r="R118" s="43">
        <v>0</v>
      </c>
      <c r="S118" s="43">
        <v>4</v>
      </c>
      <c r="T118" s="43">
        <v>0</v>
      </c>
      <c r="U118" s="43">
        <v>1</v>
      </c>
      <c r="V118" s="43">
        <v>9</v>
      </c>
      <c r="W118" s="43">
        <v>16</v>
      </c>
      <c r="X118" s="43">
        <v>18</v>
      </c>
      <c r="Y118" s="43">
        <v>18</v>
      </c>
      <c r="Z118" s="43">
        <v>8</v>
      </c>
      <c r="AA118" s="43">
        <v>2</v>
      </c>
      <c r="AB118" s="43">
        <v>3</v>
      </c>
      <c r="AC118" s="43">
        <v>0</v>
      </c>
      <c r="AD118" s="31">
        <f t="shared" si="79"/>
        <v>79</v>
      </c>
      <c r="AQ118" s="35">
        <v>4</v>
      </c>
      <c r="AR118" s="112">
        <v>53</v>
      </c>
      <c r="AS118" s="112">
        <v>53.400001525878906</v>
      </c>
      <c r="AT118" s="112">
        <v>48.099998474121094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7094.8571428571431</v>
      </c>
      <c r="BK118" s="116">
        <f t="shared" si="80"/>
        <v>920.57142857142856</v>
      </c>
      <c r="BL118" s="117">
        <f t="shared" si="80"/>
        <v>205.42857142857142</v>
      </c>
      <c r="BM118" s="114">
        <f>SUM(BJ118:BL118)</f>
        <v>8220.8571428571431</v>
      </c>
    </row>
    <row r="119" spans="1:65" x14ac:dyDescent="0.2">
      <c r="A119" s="30">
        <v>5</v>
      </c>
      <c r="B119" s="43">
        <v>71</v>
      </c>
      <c r="C119" s="43">
        <v>7</v>
      </c>
      <c r="D119" s="43">
        <v>0</v>
      </c>
      <c r="E119" s="43">
        <v>0</v>
      </c>
      <c r="F119" s="43">
        <v>2</v>
      </c>
      <c r="G119" s="43">
        <v>0</v>
      </c>
      <c r="H119" s="43">
        <v>0</v>
      </c>
      <c r="I119" s="43">
        <v>0</v>
      </c>
      <c r="J119" s="43">
        <v>1</v>
      </c>
      <c r="K119" s="43">
        <v>0</v>
      </c>
      <c r="L119" s="43">
        <v>2</v>
      </c>
      <c r="M119" s="43">
        <v>2</v>
      </c>
      <c r="N119" s="43">
        <v>0</v>
      </c>
      <c r="O119" s="31">
        <f t="shared" si="78"/>
        <v>85</v>
      </c>
      <c r="Q119" s="30">
        <v>5</v>
      </c>
      <c r="R119" s="43">
        <v>0</v>
      </c>
      <c r="S119" s="43">
        <v>5</v>
      </c>
      <c r="T119" s="43">
        <v>0</v>
      </c>
      <c r="U119" s="43">
        <v>1</v>
      </c>
      <c r="V119" s="43">
        <v>8</v>
      </c>
      <c r="W119" s="43">
        <v>15</v>
      </c>
      <c r="X119" s="43">
        <v>28</v>
      </c>
      <c r="Y119" s="43">
        <v>22</v>
      </c>
      <c r="Z119" s="43">
        <v>6</v>
      </c>
      <c r="AA119" s="43">
        <v>0</v>
      </c>
      <c r="AB119" s="43">
        <v>0</v>
      </c>
      <c r="AC119" s="43">
        <v>0</v>
      </c>
      <c r="AD119" s="31">
        <f t="shared" si="79"/>
        <v>85</v>
      </c>
      <c r="AQ119" s="35">
        <v>5</v>
      </c>
      <c r="AR119" s="112">
        <v>48.5</v>
      </c>
      <c r="AS119" s="112">
        <v>48.099998474121094</v>
      </c>
      <c r="AT119" s="112">
        <v>48.799999237060547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7308.1428571428569</v>
      </c>
      <c r="BK119" s="119">
        <f t="shared" si="80"/>
        <v>934.85714285714289</v>
      </c>
      <c r="BL119" s="120">
        <f t="shared" si="80"/>
        <v>212</v>
      </c>
      <c r="BM119" s="114">
        <f>SUM(BJ119:BL119)</f>
        <v>8455</v>
      </c>
    </row>
    <row r="120" spans="1:65" x14ac:dyDescent="0.2">
      <c r="A120" s="30">
        <v>6</v>
      </c>
      <c r="B120" s="43">
        <v>207</v>
      </c>
      <c r="C120" s="43">
        <v>21</v>
      </c>
      <c r="D120" s="43">
        <v>3</v>
      </c>
      <c r="E120" s="43">
        <v>0</v>
      </c>
      <c r="F120" s="43">
        <v>1</v>
      </c>
      <c r="G120" s="43">
        <v>0</v>
      </c>
      <c r="H120" s="43">
        <v>0</v>
      </c>
      <c r="I120" s="43">
        <v>0</v>
      </c>
      <c r="J120" s="43">
        <v>10</v>
      </c>
      <c r="K120" s="43">
        <v>0</v>
      </c>
      <c r="L120" s="43">
        <v>7</v>
      </c>
      <c r="M120" s="43">
        <v>5</v>
      </c>
      <c r="N120" s="43">
        <v>0</v>
      </c>
      <c r="O120" s="31">
        <f t="shared" si="78"/>
        <v>254</v>
      </c>
      <c r="Q120" s="30">
        <v>6</v>
      </c>
      <c r="R120" s="43">
        <v>1</v>
      </c>
      <c r="S120" s="43">
        <v>10</v>
      </c>
      <c r="T120" s="43">
        <v>0</v>
      </c>
      <c r="U120" s="43">
        <v>0</v>
      </c>
      <c r="V120" s="43">
        <v>21</v>
      </c>
      <c r="W120" s="43">
        <v>56</v>
      </c>
      <c r="X120" s="43">
        <v>75</v>
      </c>
      <c r="Y120" s="43">
        <v>55</v>
      </c>
      <c r="Z120" s="43">
        <v>18</v>
      </c>
      <c r="AA120" s="43">
        <v>13</v>
      </c>
      <c r="AB120" s="43">
        <v>4</v>
      </c>
      <c r="AC120" s="43">
        <v>1</v>
      </c>
      <c r="AD120" s="31">
        <f t="shared" si="79"/>
        <v>254</v>
      </c>
      <c r="AQ120" s="35">
        <v>6</v>
      </c>
      <c r="AR120" s="112">
        <v>53.900001525878906</v>
      </c>
      <c r="AS120" s="112">
        <v>53.799999237060547</v>
      </c>
      <c r="AT120" s="112">
        <v>53.400001525878906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7538.2857142857147</v>
      </c>
      <c r="BK120" s="79">
        <f t="shared" si="80"/>
        <v>970.28571428571433</v>
      </c>
      <c r="BL120" s="80">
        <f t="shared" si="80"/>
        <v>235.57142857142858</v>
      </c>
      <c r="BM120" s="114">
        <f>SUM(BJ120:BL120)</f>
        <v>8744.1428571428587</v>
      </c>
    </row>
    <row r="121" spans="1:65" x14ac:dyDescent="0.2">
      <c r="A121" s="30">
        <v>7</v>
      </c>
      <c r="B121" s="43">
        <v>474</v>
      </c>
      <c r="C121" s="43">
        <v>38</v>
      </c>
      <c r="D121" s="43">
        <v>8</v>
      </c>
      <c r="E121" s="43">
        <v>1</v>
      </c>
      <c r="F121" s="43">
        <v>7</v>
      </c>
      <c r="G121" s="43">
        <v>0</v>
      </c>
      <c r="H121" s="43">
        <v>1</v>
      </c>
      <c r="I121" s="43">
        <v>0</v>
      </c>
      <c r="J121" s="43">
        <v>8</v>
      </c>
      <c r="K121" s="43">
        <v>0</v>
      </c>
      <c r="L121" s="43">
        <v>5</v>
      </c>
      <c r="M121" s="43">
        <v>8</v>
      </c>
      <c r="N121" s="43">
        <v>0</v>
      </c>
      <c r="O121" s="31">
        <f t="shared" si="78"/>
        <v>550</v>
      </c>
      <c r="Q121" s="30">
        <v>7</v>
      </c>
      <c r="R121" s="43">
        <v>0</v>
      </c>
      <c r="S121" s="43">
        <v>16</v>
      </c>
      <c r="T121" s="43">
        <v>5</v>
      </c>
      <c r="U121" s="43">
        <v>5</v>
      </c>
      <c r="V121" s="43">
        <v>40</v>
      </c>
      <c r="W121" s="43">
        <v>73</v>
      </c>
      <c r="X121" s="43">
        <v>134</v>
      </c>
      <c r="Y121" s="43">
        <v>177</v>
      </c>
      <c r="Z121" s="43">
        <v>69</v>
      </c>
      <c r="AA121" s="43">
        <v>22</v>
      </c>
      <c r="AB121" s="43">
        <v>9</v>
      </c>
      <c r="AC121" s="43">
        <v>0</v>
      </c>
      <c r="AD121" s="31">
        <f t="shared" si="79"/>
        <v>550</v>
      </c>
      <c r="AQ121" s="35">
        <v>7</v>
      </c>
      <c r="AR121" s="112">
        <v>53.400001525878906</v>
      </c>
      <c r="AS121" s="112">
        <v>53.5</v>
      </c>
      <c r="AT121" s="112">
        <v>53.5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760</v>
      </c>
      <c r="C122" s="43">
        <v>94</v>
      </c>
      <c r="D122" s="43">
        <v>26</v>
      </c>
      <c r="E122" s="43">
        <v>7</v>
      </c>
      <c r="F122" s="43">
        <v>13</v>
      </c>
      <c r="G122" s="43">
        <v>0</v>
      </c>
      <c r="H122" s="43">
        <v>1</v>
      </c>
      <c r="I122" s="43">
        <v>0</v>
      </c>
      <c r="J122" s="43">
        <v>14</v>
      </c>
      <c r="K122" s="43">
        <v>4</v>
      </c>
      <c r="L122" s="43">
        <v>15</v>
      </c>
      <c r="M122" s="43">
        <v>21</v>
      </c>
      <c r="N122" s="43">
        <v>0</v>
      </c>
      <c r="O122" s="31">
        <f t="shared" si="78"/>
        <v>955</v>
      </c>
      <c r="Q122" s="30">
        <v>8</v>
      </c>
      <c r="R122" s="43">
        <v>0</v>
      </c>
      <c r="S122" s="43">
        <v>55</v>
      </c>
      <c r="T122" s="43">
        <v>0</v>
      </c>
      <c r="U122" s="43">
        <v>16</v>
      </c>
      <c r="V122" s="43">
        <v>73</v>
      </c>
      <c r="W122" s="43">
        <v>103</v>
      </c>
      <c r="X122" s="43">
        <v>264</v>
      </c>
      <c r="Y122" s="43">
        <v>305</v>
      </c>
      <c r="Z122" s="43">
        <v>116</v>
      </c>
      <c r="AA122" s="43">
        <v>18</v>
      </c>
      <c r="AB122" s="43">
        <v>5</v>
      </c>
      <c r="AC122" s="43">
        <v>0</v>
      </c>
      <c r="AD122" s="31">
        <f t="shared" si="79"/>
        <v>955</v>
      </c>
      <c r="AQ122" s="35">
        <v>8</v>
      </c>
      <c r="AR122" s="112">
        <v>53.700000762939453</v>
      </c>
      <c r="AS122" s="112">
        <v>53.799999237060547</v>
      </c>
      <c r="AT122" s="112">
        <v>53.5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1467</v>
      </c>
      <c r="C123" s="43">
        <v>160</v>
      </c>
      <c r="D123" s="43">
        <v>13</v>
      </c>
      <c r="E123" s="43">
        <v>7</v>
      </c>
      <c r="F123" s="43">
        <v>20</v>
      </c>
      <c r="G123" s="43">
        <v>0</v>
      </c>
      <c r="H123" s="43">
        <v>3</v>
      </c>
      <c r="I123" s="43">
        <v>3</v>
      </c>
      <c r="J123" s="43">
        <v>9</v>
      </c>
      <c r="K123" s="43">
        <v>10</v>
      </c>
      <c r="L123" s="43">
        <v>20</v>
      </c>
      <c r="M123" s="43">
        <v>21</v>
      </c>
      <c r="N123" s="43">
        <v>0</v>
      </c>
      <c r="O123" s="31">
        <f t="shared" si="78"/>
        <v>1733</v>
      </c>
      <c r="Q123" s="30">
        <v>9</v>
      </c>
      <c r="R123" s="43">
        <v>0</v>
      </c>
      <c r="S123" s="43">
        <v>78</v>
      </c>
      <c r="T123" s="43">
        <v>1</v>
      </c>
      <c r="U123" s="43">
        <v>27</v>
      </c>
      <c r="V123" s="43">
        <v>164</v>
      </c>
      <c r="W123" s="43">
        <v>390</v>
      </c>
      <c r="X123" s="43">
        <v>584</v>
      </c>
      <c r="Y123" s="43">
        <v>400</v>
      </c>
      <c r="Z123" s="43">
        <v>77</v>
      </c>
      <c r="AA123" s="43">
        <v>7</v>
      </c>
      <c r="AB123" s="43">
        <v>5</v>
      </c>
      <c r="AC123" s="43">
        <v>0</v>
      </c>
      <c r="AD123" s="31">
        <f t="shared" si="79"/>
        <v>1733</v>
      </c>
      <c r="AQ123" s="35">
        <v>9</v>
      </c>
      <c r="AR123" s="112">
        <v>48.5</v>
      </c>
      <c r="AS123" s="112">
        <v>48.599998474121094</v>
      </c>
      <c r="AT123" s="112">
        <v>48.200000762939453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1198</v>
      </c>
      <c r="C124" s="43">
        <v>157</v>
      </c>
      <c r="D124" s="43">
        <v>9</v>
      </c>
      <c r="E124" s="43">
        <v>1</v>
      </c>
      <c r="F124" s="43">
        <v>17</v>
      </c>
      <c r="G124" s="43">
        <v>0</v>
      </c>
      <c r="H124" s="43">
        <v>0</v>
      </c>
      <c r="I124" s="43">
        <v>0</v>
      </c>
      <c r="J124" s="43">
        <v>12</v>
      </c>
      <c r="K124" s="43">
        <v>5</v>
      </c>
      <c r="L124" s="43">
        <v>8</v>
      </c>
      <c r="M124" s="43">
        <v>9</v>
      </c>
      <c r="N124" s="43">
        <v>0</v>
      </c>
      <c r="O124" s="31">
        <f t="shared" si="78"/>
        <v>1416</v>
      </c>
      <c r="Q124" s="30">
        <v>10</v>
      </c>
      <c r="R124" s="43">
        <v>1</v>
      </c>
      <c r="S124" s="43">
        <v>48</v>
      </c>
      <c r="T124" s="43">
        <v>1</v>
      </c>
      <c r="U124" s="43">
        <v>18</v>
      </c>
      <c r="V124" s="43">
        <v>126</v>
      </c>
      <c r="W124" s="43">
        <v>286</v>
      </c>
      <c r="X124" s="43">
        <v>453</v>
      </c>
      <c r="Y124" s="43">
        <v>362</v>
      </c>
      <c r="Z124" s="43">
        <v>103</v>
      </c>
      <c r="AA124" s="43">
        <v>14</v>
      </c>
      <c r="AB124" s="43">
        <v>4</v>
      </c>
      <c r="AC124" s="43">
        <v>0</v>
      </c>
      <c r="AD124" s="31">
        <f t="shared" si="79"/>
        <v>1416</v>
      </c>
      <c r="AQ124" s="35">
        <v>10</v>
      </c>
      <c r="AR124" s="112">
        <v>48.5</v>
      </c>
      <c r="AS124" s="112">
        <v>48.799999237060547</v>
      </c>
      <c r="AT124" s="112">
        <v>48.299999237060547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986</v>
      </c>
      <c r="C125" s="43">
        <v>143</v>
      </c>
      <c r="D125" s="43">
        <v>11</v>
      </c>
      <c r="E125" s="43">
        <v>3</v>
      </c>
      <c r="F125" s="43">
        <v>19</v>
      </c>
      <c r="G125" s="43">
        <v>0</v>
      </c>
      <c r="H125" s="43">
        <v>2</v>
      </c>
      <c r="I125" s="43">
        <v>0</v>
      </c>
      <c r="J125" s="43">
        <v>13</v>
      </c>
      <c r="K125" s="43">
        <v>6</v>
      </c>
      <c r="L125" s="43">
        <v>13</v>
      </c>
      <c r="M125" s="43">
        <v>21</v>
      </c>
      <c r="N125" s="43">
        <v>0</v>
      </c>
      <c r="O125" s="31">
        <f t="shared" si="78"/>
        <v>1217</v>
      </c>
      <c r="Q125" s="30">
        <v>11</v>
      </c>
      <c r="R125" s="43">
        <v>1</v>
      </c>
      <c r="S125" s="43">
        <v>19</v>
      </c>
      <c r="T125" s="43">
        <v>22</v>
      </c>
      <c r="U125" s="43">
        <v>20</v>
      </c>
      <c r="V125" s="43">
        <v>85</v>
      </c>
      <c r="W125" s="43">
        <v>302</v>
      </c>
      <c r="X125" s="43">
        <v>373</v>
      </c>
      <c r="Y125" s="43">
        <v>291</v>
      </c>
      <c r="Z125" s="43">
        <v>82</v>
      </c>
      <c r="AA125" s="43">
        <v>17</v>
      </c>
      <c r="AB125" s="43">
        <v>5</v>
      </c>
      <c r="AC125" s="43">
        <v>0</v>
      </c>
      <c r="AD125" s="31">
        <f t="shared" si="79"/>
        <v>1217</v>
      </c>
      <c r="AQ125" s="35">
        <v>11</v>
      </c>
      <c r="AR125" s="112">
        <v>48.5</v>
      </c>
      <c r="AS125" s="112">
        <v>48</v>
      </c>
      <c r="AT125" s="112">
        <v>48.099998474121094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948</v>
      </c>
      <c r="C126" s="43">
        <v>166</v>
      </c>
      <c r="D126" s="43">
        <v>18</v>
      </c>
      <c r="E126" s="43">
        <v>1</v>
      </c>
      <c r="F126" s="43">
        <v>12</v>
      </c>
      <c r="G126" s="43">
        <v>0</v>
      </c>
      <c r="H126" s="43">
        <v>1</v>
      </c>
      <c r="I126" s="43">
        <v>1</v>
      </c>
      <c r="J126" s="43">
        <v>16</v>
      </c>
      <c r="K126" s="43">
        <v>7</v>
      </c>
      <c r="L126" s="43">
        <v>17</v>
      </c>
      <c r="M126" s="43">
        <v>20</v>
      </c>
      <c r="N126" s="43">
        <v>0</v>
      </c>
      <c r="O126" s="31">
        <f t="shared" si="78"/>
        <v>1207</v>
      </c>
      <c r="Q126" s="30">
        <v>12</v>
      </c>
      <c r="R126" s="43">
        <v>0</v>
      </c>
      <c r="S126" s="43">
        <v>33</v>
      </c>
      <c r="T126" s="43">
        <v>0</v>
      </c>
      <c r="U126" s="43">
        <v>15</v>
      </c>
      <c r="V126" s="43">
        <v>126</v>
      </c>
      <c r="W126" s="43">
        <v>300</v>
      </c>
      <c r="X126" s="43">
        <v>404</v>
      </c>
      <c r="Y126" s="43">
        <v>237</v>
      </c>
      <c r="Z126" s="43">
        <v>76</v>
      </c>
      <c r="AA126" s="43">
        <v>14</v>
      </c>
      <c r="AB126" s="43">
        <v>1</v>
      </c>
      <c r="AC126" s="43">
        <v>1</v>
      </c>
      <c r="AD126" s="31">
        <f t="shared" si="79"/>
        <v>1207</v>
      </c>
      <c r="AQ126" s="35">
        <v>12</v>
      </c>
      <c r="AR126" s="112">
        <v>48.400001525878906</v>
      </c>
      <c r="AS126" s="112">
        <v>48.200000762939453</v>
      </c>
      <c r="AT126" s="112">
        <v>48.599998474121094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1058</v>
      </c>
      <c r="C127" s="43">
        <v>143</v>
      </c>
      <c r="D127" s="43">
        <v>10</v>
      </c>
      <c r="E127" s="43">
        <v>3</v>
      </c>
      <c r="F127" s="43">
        <v>15</v>
      </c>
      <c r="G127" s="43">
        <v>0</v>
      </c>
      <c r="H127" s="43">
        <v>4</v>
      </c>
      <c r="I127" s="43">
        <v>0</v>
      </c>
      <c r="J127" s="43">
        <v>15</v>
      </c>
      <c r="K127" s="43">
        <v>7</v>
      </c>
      <c r="L127" s="43">
        <v>19</v>
      </c>
      <c r="M127" s="43">
        <v>16</v>
      </c>
      <c r="N127" s="43">
        <v>0</v>
      </c>
      <c r="O127" s="31">
        <f t="shared" si="78"/>
        <v>1290</v>
      </c>
      <c r="Q127" s="30">
        <v>13</v>
      </c>
      <c r="R127" s="43">
        <v>1</v>
      </c>
      <c r="S127" s="43">
        <v>48</v>
      </c>
      <c r="T127" s="43">
        <v>2</v>
      </c>
      <c r="U127" s="43">
        <v>10</v>
      </c>
      <c r="V127" s="43">
        <v>91</v>
      </c>
      <c r="W127" s="43">
        <v>263</v>
      </c>
      <c r="X127" s="43">
        <v>408</v>
      </c>
      <c r="Y127" s="43">
        <v>349</v>
      </c>
      <c r="Z127" s="43">
        <v>91</v>
      </c>
      <c r="AA127" s="43">
        <v>17</v>
      </c>
      <c r="AB127" s="43">
        <v>10</v>
      </c>
      <c r="AC127" s="43">
        <v>0</v>
      </c>
      <c r="AD127" s="31">
        <f t="shared" si="79"/>
        <v>1290</v>
      </c>
      <c r="AQ127" s="35">
        <v>13</v>
      </c>
      <c r="AR127" s="112">
        <v>48.400001525878906</v>
      </c>
      <c r="AS127" s="112">
        <v>48.099998474121094</v>
      </c>
      <c r="AT127" s="112">
        <v>48.200000762939453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1019</v>
      </c>
      <c r="C128" s="43">
        <v>134</v>
      </c>
      <c r="D128" s="43">
        <v>6</v>
      </c>
      <c r="E128" s="43">
        <v>1</v>
      </c>
      <c r="F128" s="43">
        <v>13</v>
      </c>
      <c r="G128" s="43">
        <v>0</v>
      </c>
      <c r="H128" s="43">
        <v>1</v>
      </c>
      <c r="I128" s="43">
        <v>0</v>
      </c>
      <c r="J128" s="43">
        <v>19</v>
      </c>
      <c r="K128" s="43">
        <v>6</v>
      </c>
      <c r="L128" s="43">
        <v>20</v>
      </c>
      <c r="M128" s="43">
        <v>14</v>
      </c>
      <c r="N128" s="43">
        <v>0</v>
      </c>
      <c r="O128" s="31">
        <f t="shared" si="78"/>
        <v>1233</v>
      </c>
      <c r="Q128" s="30">
        <v>14</v>
      </c>
      <c r="R128" s="43">
        <v>0</v>
      </c>
      <c r="S128" s="43">
        <v>35</v>
      </c>
      <c r="T128" s="43">
        <v>0</v>
      </c>
      <c r="U128" s="43">
        <v>8</v>
      </c>
      <c r="V128" s="43">
        <v>88</v>
      </c>
      <c r="W128" s="43">
        <v>269</v>
      </c>
      <c r="X128" s="43">
        <v>400</v>
      </c>
      <c r="Y128" s="43">
        <v>321</v>
      </c>
      <c r="Z128" s="43">
        <v>87</v>
      </c>
      <c r="AA128" s="43">
        <v>18</v>
      </c>
      <c r="AB128" s="43">
        <v>7</v>
      </c>
      <c r="AC128" s="43">
        <v>0</v>
      </c>
      <c r="AD128" s="31">
        <f t="shared" si="79"/>
        <v>1233</v>
      </c>
      <c r="AQ128" s="35">
        <v>14</v>
      </c>
      <c r="AR128" s="112">
        <v>48.299999237060547</v>
      </c>
      <c r="AS128" s="112">
        <v>48.099998474121094</v>
      </c>
      <c r="AT128" s="112">
        <v>48.900001525878906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1126</v>
      </c>
      <c r="C129" s="43">
        <v>129</v>
      </c>
      <c r="D129" s="43">
        <v>6</v>
      </c>
      <c r="E129" s="43">
        <v>4</v>
      </c>
      <c r="F129" s="43">
        <v>16</v>
      </c>
      <c r="G129" s="43">
        <v>0</v>
      </c>
      <c r="H129" s="43">
        <v>0</v>
      </c>
      <c r="I129" s="43">
        <v>1</v>
      </c>
      <c r="J129" s="43">
        <v>15</v>
      </c>
      <c r="K129" s="43">
        <v>8</v>
      </c>
      <c r="L129" s="43">
        <v>13</v>
      </c>
      <c r="M129" s="43">
        <v>15</v>
      </c>
      <c r="N129" s="43">
        <v>0</v>
      </c>
      <c r="O129" s="31">
        <f t="shared" si="78"/>
        <v>1333</v>
      </c>
      <c r="Q129" s="30">
        <v>15</v>
      </c>
      <c r="R129" s="43">
        <v>0</v>
      </c>
      <c r="S129" s="43">
        <v>20</v>
      </c>
      <c r="T129" s="43">
        <v>11</v>
      </c>
      <c r="U129" s="43">
        <v>11</v>
      </c>
      <c r="V129" s="43">
        <v>95</v>
      </c>
      <c r="W129" s="43">
        <v>269</v>
      </c>
      <c r="X129" s="43">
        <v>451</v>
      </c>
      <c r="Y129" s="43">
        <v>348</v>
      </c>
      <c r="Z129" s="43">
        <v>104</v>
      </c>
      <c r="AA129" s="43">
        <v>18</v>
      </c>
      <c r="AB129" s="43">
        <v>4</v>
      </c>
      <c r="AC129" s="43">
        <v>2</v>
      </c>
      <c r="AD129" s="31">
        <f t="shared" si="79"/>
        <v>1333</v>
      </c>
      <c r="AQ129" s="35">
        <v>15</v>
      </c>
      <c r="AR129" s="112">
        <v>48.099998474121094</v>
      </c>
      <c r="AS129" s="112">
        <v>48.299999237060547</v>
      </c>
      <c r="AT129" s="112">
        <v>48.099998474121094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1185</v>
      </c>
      <c r="C130" s="43">
        <v>132</v>
      </c>
      <c r="D130" s="43">
        <v>6</v>
      </c>
      <c r="E130" s="43">
        <v>1</v>
      </c>
      <c r="F130" s="43">
        <v>13</v>
      </c>
      <c r="G130" s="43">
        <v>0</v>
      </c>
      <c r="H130" s="43">
        <v>1</v>
      </c>
      <c r="I130" s="43">
        <v>0</v>
      </c>
      <c r="J130" s="43">
        <v>16</v>
      </c>
      <c r="K130" s="43">
        <v>6</v>
      </c>
      <c r="L130" s="43">
        <v>13</v>
      </c>
      <c r="M130" s="43">
        <v>11</v>
      </c>
      <c r="N130" s="43">
        <v>0</v>
      </c>
      <c r="O130" s="31">
        <f t="shared" si="78"/>
        <v>1384</v>
      </c>
      <c r="Q130" s="30">
        <v>16</v>
      </c>
      <c r="R130" s="43">
        <v>0</v>
      </c>
      <c r="S130" s="43">
        <v>0</v>
      </c>
      <c r="T130" s="43">
        <v>8</v>
      </c>
      <c r="U130" s="43">
        <v>33</v>
      </c>
      <c r="V130" s="43">
        <v>97</v>
      </c>
      <c r="W130" s="43">
        <v>254</v>
      </c>
      <c r="X130" s="43">
        <v>446</v>
      </c>
      <c r="Y130" s="43">
        <v>404</v>
      </c>
      <c r="Z130" s="43">
        <v>112</v>
      </c>
      <c r="AA130" s="43">
        <v>24</v>
      </c>
      <c r="AB130" s="43">
        <v>6</v>
      </c>
      <c r="AC130" s="43">
        <v>0</v>
      </c>
      <c r="AD130" s="31">
        <f t="shared" si="79"/>
        <v>1384</v>
      </c>
      <c r="AQ130" s="35">
        <v>16</v>
      </c>
      <c r="AR130" s="112">
        <v>48.200000762939453</v>
      </c>
      <c r="AS130" s="112">
        <v>48.099998474121094</v>
      </c>
      <c r="AT130" s="112">
        <v>53.400001525878906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1703</v>
      </c>
      <c r="C131" s="43">
        <v>141</v>
      </c>
      <c r="D131" s="43">
        <v>4</v>
      </c>
      <c r="E131" s="43">
        <v>1</v>
      </c>
      <c r="F131" s="43">
        <v>11</v>
      </c>
      <c r="G131" s="43">
        <v>0</v>
      </c>
      <c r="H131" s="43">
        <v>0</v>
      </c>
      <c r="I131" s="43">
        <v>0</v>
      </c>
      <c r="J131" s="43">
        <v>10</v>
      </c>
      <c r="K131" s="43">
        <v>24</v>
      </c>
      <c r="L131" s="43">
        <v>12</v>
      </c>
      <c r="M131" s="43">
        <v>10</v>
      </c>
      <c r="N131" s="43">
        <v>0</v>
      </c>
      <c r="O131" s="31">
        <f t="shared" si="78"/>
        <v>1916</v>
      </c>
      <c r="Q131" s="30">
        <v>17</v>
      </c>
      <c r="R131" s="43">
        <v>34</v>
      </c>
      <c r="S131" s="43">
        <v>170</v>
      </c>
      <c r="T131" s="43">
        <v>81</v>
      </c>
      <c r="U131" s="43">
        <v>77</v>
      </c>
      <c r="V131" s="43">
        <v>243</v>
      </c>
      <c r="W131" s="43">
        <v>505</v>
      </c>
      <c r="X131" s="43">
        <v>445</v>
      </c>
      <c r="Y131" s="43">
        <v>279</v>
      </c>
      <c r="Z131" s="43">
        <v>73</v>
      </c>
      <c r="AA131" s="43">
        <v>9</v>
      </c>
      <c r="AB131" s="43">
        <v>0</v>
      </c>
      <c r="AC131" s="43">
        <v>0</v>
      </c>
      <c r="AD131" s="31">
        <f t="shared" si="79"/>
        <v>1916</v>
      </c>
      <c r="AQ131" s="35">
        <v>17</v>
      </c>
      <c r="AR131" s="112">
        <v>49</v>
      </c>
      <c r="AS131" s="112">
        <v>48</v>
      </c>
      <c r="AT131" s="112">
        <v>48.299999237060547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1827</v>
      </c>
      <c r="C132" s="43">
        <v>60</v>
      </c>
      <c r="D132" s="43">
        <v>5</v>
      </c>
      <c r="E132" s="43">
        <v>1</v>
      </c>
      <c r="F132" s="43">
        <v>10</v>
      </c>
      <c r="G132" s="43">
        <v>0</v>
      </c>
      <c r="H132" s="43">
        <v>0</v>
      </c>
      <c r="I132" s="43">
        <v>2</v>
      </c>
      <c r="J132" s="43">
        <v>5</v>
      </c>
      <c r="K132" s="43">
        <v>33</v>
      </c>
      <c r="L132" s="43">
        <v>2</v>
      </c>
      <c r="M132" s="43">
        <v>9</v>
      </c>
      <c r="N132" s="43">
        <v>0</v>
      </c>
      <c r="O132" s="31">
        <f t="shared" si="78"/>
        <v>1954</v>
      </c>
      <c r="Q132" s="30">
        <v>18</v>
      </c>
      <c r="R132" s="43">
        <v>399</v>
      </c>
      <c r="S132" s="43">
        <v>1068</v>
      </c>
      <c r="T132" s="43">
        <v>67</v>
      </c>
      <c r="U132" s="43">
        <v>22</v>
      </c>
      <c r="V132" s="43">
        <v>31</v>
      </c>
      <c r="W132" s="43">
        <v>92</v>
      </c>
      <c r="X132" s="43">
        <v>131</v>
      </c>
      <c r="Y132" s="43">
        <v>105</v>
      </c>
      <c r="Z132" s="43">
        <v>29</v>
      </c>
      <c r="AA132" s="43">
        <v>8</v>
      </c>
      <c r="AB132" s="43">
        <v>2</v>
      </c>
      <c r="AC132" s="43">
        <v>0</v>
      </c>
      <c r="AD132" s="31">
        <f t="shared" si="79"/>
        <v>1954</v>
      </c>
      <c r="AQ132" s="35">
        <v>18</v>
      </c>
      <c r="AR132" s="112">
        <v>23.100000381469727</v>
      </c>
      <c r="AS132" s="112">
        <v>43.5</v>
      </c>
      <c r="AT132" s="112">
        <v>16.399999618530273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1270</v>
      </c>
      <c r="C133" s="43">
        <v>70</v>
      </c>
      <c r="D133" s="43">
        <v>4</v>
      </c>
      <c r="E133" s="43">
        <v>0</v>
      </c>
      <c r="F133" s="43">
        <v>7</v>
      </c>
      <c r="G133" s="43">
        <v>0</v>
      </c>
      <c r="H133" s="43">
        <v>0</v>
      </c>
      <c r="I133" s="43">
        <v>0</v>
      </c>
      <c r="J133" s="43">
        <v>10</v>
      </c>
      <c r="K133" s="43">
        <v>3</v>
      </c>
      <c r="L133" s="43">
        <v>4</v>
      </c>
      <c r="M133" s="43">
        <v>7</v>
      </c>
      <c r="N133" s="43">
        <v>0</v>
      </c>
      <c r="O133" s="31">
        <f t="shared" si="78"/>
        <v>1375</v>
      </c>
      <c r="Q133" s="30">
        <v>19</v>
      </c>
      <c r="R133" s="43">
        <v>0</v>
      </c>
      <c r="S133" s="43">
        <v>15</v>
      </c>
      <c r="T133" s="43">
        <v>13</v>
      </c>
      <c r="U133" s="43">
        <v>9</v>
      </c>
      <c r="V133" s="43">
        <v>73</v>
      </c>
      <c r="W133" s="43">
        <v>185</v>
      </c>
      <c r="X133" s="43">
        <v>409</v>
      </c>
      <c r="Y133" s="43">
        <v>469</v>
      </c>
      <c r="Z133" s="43">
        <v>154</v>
      </c>
      <c r="AA133" s="43">
        <v>33</v>
      </c>
      <c r="AB133" s="43">
        <v>15</v>
      </c>
      <c r="AC133" s="43">
        <v>0</v>
      </c>
      <c r="AD133" s="31">
        <f t="shared" si="79"/>
        <v>1375</v>
      </c>
      <c r="AQ133" s="35">
        <v>19</v>
      </c>
      <c r="AR133" s="112">
        <v>53.400001525878906</v>
      </c>
      <c r="AS133" s="112">
        <v>53.700000762939453</v>
      </c>
      <c r="AT133" s="112">
        <v>53.799999237060547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737</v>
      </c>
      <c r="C134" s="43">
        <v>41</v>
      </c>
      <c r="D134" s="43">
        <v>1</v>
      </c>
      <c r="E134" s="43">
        <v>1</v>
      </c>
      <c r="F134" s="43">
        <v>3</v>
      </c>
      <c r="G134" s="43">
        <v>0</v>
      </c>
      <c r="H134" s="43">
        <v>1</v>
      </c>
      <c r="I134" s="43">
        <v>0</v>
      </c>
      <c r="J134" s="43">
        <v>7</v>
      </c>
      <c r="K134" s="43">
        <v>3</v>
      </c>
      <c r="L134" s="43">
        <v>5</v>
      </c>
      <c r="M134" s="43">
        <v>9</v>
      </c>
      <c r="N134" s="43">
        <v>0</v>
      </c>
      <c r="O134" s="31">
        <f t="shared" si="78"/>
        <v>808</v>
      </c>
      <c r="Q134" s="30">
        <v>20</v>
      </c>
      <c r="R134" s="43">
        <v>0</v>
      </c>
      <c r="S134" s="43">
        <v>1</v>
      </c>
      <c r="T134" s="43">
        <v>14</v>
      </c>
      <c r="U134" s="43">
        <v>4</v>
      </c>
      <c r="V134" s="43">
        <v>43</v>
      </c>
      <c r="W134" s="43">
        <v>117</v>
      </c>
      <c r="X134" s="43">
        <v>232</v>
      </c>
      <c r="Y134" s="43">
        <v>252</v>
      </c>
      <c r="Z134" s="43">
        <v>120</v>
      </c>
      <c r="AA134" s="43">
        <v>23</v>
      </c>
      <c r="AB134" s="43">
        <v>2</v>
      </c>
      <c r="AC134" s="43">
        <v>0</v>
      </c>
      <c r="AD134" s="31">
        <f t="shared" si="79"/>
        <v>808</v>
      </c>
      <c r="AQ134" s="35">
        <v>20</v>
      </c>
      <c r="AR134" s="112">
        <v>53.400001525878906</v>
      </c>
      <c r="AS134" s="112">
        <v>53.5</v>
      </c>
      <c r="AT134" s="112">
        <v>53.299999237060547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444</v>
      </c>
      <c r="C135" s="43">
        <v>20</v>
      </c>
      <c r="D135" s="43">
        <v>1</v>
      </c>
      <c r="E135" s="43">
        <v>0</v>
      </c>
      <c r="F135" s="43">
        <v>2</v>
      </c>
      <c r="G135" s="43">
        <v>0</v>
      </c>
      <c r="H135" s="43">
        <v>1</v>
      </c>
      <c r="I135" s="43">
        <v>0</v>
      </c>
      <c r="J135" s="43">
        <v>2</v>
      </c>
      <c r="K135" s="43">
        <v>1</v>
      </c>
      <c r="L135" s="43">
        <v>3</v>
      </c>
      <c r="M135" s="43">
        <v>2</v>
      </c>
      <c r="N135" s="43">
        <v>0</v>
      </c>
      <c r="O135" s="31">
        <f t="shared" si="78"/>
        <v>476</v>
      </c>
      <c r="Q135" s="30">
        <v>21</v>
      </c>
      <c r="R135" s="43">
        <v>1</v>
      </c>
      <c r="S135" s="43">
        <v>1</v>
      </c>
      <c r="T135" s="43">
        <v>10</v>
      </c>
      <c r="U135" s="43">
        <v>4</v>
      </c>
      <c r="V135" s="43">
        <v>22</v>
      </c>
      <c r="W135" s="43">
        <v>95</v>
      </c>
      <c r="X135" s="43">
        <v>136</v>
      </c>
      <c r="Y135" s="43">
        <v>133</v>
      </c>
      <c r="Z135" s="43">
        <v>53</v>
      </c>
      <c r="AA135" s="43">
        <v>12</v>
      </c>
      <c r="AB135" s="43">
        <v>6</v>
      </c>
      <c r="AC135" s="43">
        <v>3</v>
      </c>
      <c r="AD135" s="31">
        <f t="shared" si="79"/>
        <v>476</v>
      </c>
      <c r="AQ135" s="35">
        <v>21</v>
      </c>
      <c r="AR135" s="112">
        <v>53.5</v>
      </c>
      <c r="AS135" s="112">
        <v>53.799999237060547</v>
      </c>
      <c r="AT135" s="112">
        <v>53.700000762939453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272</v>
      </c>
      <c r="C136" s="43">
        <v>12</v>
      </c>
      <c r="D136" s="43">
        <v>1</v>
      </c>
      <c r="E136" s="43">
        <v>0</v>
      </c>
      <c r="F136" s="43">
        <v>2</v>
      </c>
      <c r="G136" s="43">
        <v>0</v>
      </c>
      <c r="H136" s="43">
        <v>0</v>
      </c>
      <c r="I136" s="43">
        <v>0</v>
      </c>
      <c r="J136" s="43">
        <v>5</v>
      </c>
      <c r="K136" s="43">
        <v>0</v>
      </c>
      <c r="L136" s="43">
        <v>0</v>
      </c>
      <c r="M136" s="43">
        <v>1</v>
      </c>
      <c r="N136" s="43">
        <v>0</v>
      </c>
      <c r="O136" s="31">
        <f t="shared" si="78"/>
        <v>293</v>
      </c>
      <c r="Q136" s="30">
        <v>22</v>
      </c>
      <c r="R136" s="43">
        <v>0</v>
      </c>
      <c r="S136" s="43">
        <v>1</v>
      </c>
      <c r="T136" s="43">
        <v>3</v>
      </c>
      <c r="U136" s="43">
        <v>3</v>
      </c>
      <c r="V136" s="43">
        <v>10</v>
      </c>
      <c r="W136" s="43">
        <v>44</v>
      </c>
      <c r="X136" s="43">
        <v>98</v>
      </c>
      <c r="Y136" s="43">
        <v>88</v>
      </c>
      <c r="Z136" s="43">
        <v>25</v>
      </c>
      <c r="AA136" s="43">
        <v>14</v>
      </c>
      <c r="AB136" s="43">
        <v>7</v>
      </c>
      <c r="AC136" s="43">
        <v>0</v>
      </c>
      <c r="AD136" s="31">
        <f t="shared" si="79"/>
        <v>293</v>
      </c>
      <c r="AQ136" s="35">
        <v>22</v>
      </c>
      <c r="AR136" s="112">
        <v>53.200000762939453</v>
      </c>
      <c r="AS136" s="112">
        <v>53.099998474121094</v>
      </c>
      <c r="AT136" s="112">
        <v>53.299999237060547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297</v>
      </c>
      <c r="C137" s="43">
        <v>19</v>
      </c>
      <c r="D137" s="43">
        <v>1</v>
      </c>
      <c r="E137" s="43">
        <v>0</v>
      </c>
      <c r="F137" s="43">
        <v>2</v>
      </c>
      <c r="G137" s="43">
        <v>0</v>
      </c>
      <c r="H137" s="43">
        <v>1</v>
      </c>
      <c r="I137" s="43">
        <v>0</v>
      </c>
      <c r="J137" s="43">
        <v>8</v>
      </c>
      <c r="K137" s="43">
        <v>0</v>
      </c>
      <c r="L137" s="43">
        <v>1</v>
      </c>
      <c r="M137" s="43">
        <v>1</v>
      </c>
      <c r="N137" s="43">
        <v>0</v>
      </c>
      <c r="O137" s="31">
        <f t="shared" si="78"/>
        <v>330</v>
      </c>
      <c r="Q137" s="30">
        <v>23</v>
      </c>
      <c r="R137" s="43">
        <v>0</v>
      </c>
      <c r="S137" s="43">
        <v>1</v>
      </c>
      <c r="T137" s="43">
        <v>7</v>
      </c>
      <c r="U137" s="43">
        <v>0</v>
      </c>
      <c r="V137" s="43">
        <v>18</v>
      </c>
      <c r="W137" s="43">
        <v>45</v>
      </c>
      <c r="X137" s="43">
        <v>108</v>
      </c>
      <c r="Y137" s="43">
        <v>92</v>
      </c>
      <c r="Z137" s="43">
        <v>41</v>
      </c>
      <c r="AA137" s="43">
        <v>15</v>
      </c>
      <c r="AB137" s="43">
        <v>2</v>
      </c>
      <c r="AC137" s="43">
        <v>1</v>
      </c>
      <c r="AD137" s="31">
        <f t="shared" si="79"/>
        <v>330</v>
      </c>
      <c r="AQ137" s="35">
        <v>23</v>
      </c>
      <c r="AR137" s="112">
        <v>53.5</v>
      </c>
      <c r="AS137" s="112">
        <v>53.200000762939453</v>
      </c>
      <c r="AT137" s="112">
        <v>53.099998474121094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176</v>
      </c>
      <c r="C138" s="43">
        <v>11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1</v>
      </c>
      <c r="J138" s="43">
        <v>4</v>
      </c>
      <c r="K138" s="43">
        <v>0</v>
      </c>
      <c r="L138" s="43">
        <v>3</v>
      </c>
      <c r="M138" s="43">
        <v>0</v>
      </c>
      <c r="N138" s="43">
        <v>0</v>
      </c>
      <c r="O138" s="31">
        <f t="shared" si="78"/>
        <v>195</v>
      </c>
      <c r="Q138" s="30">
        <v>24</v>
      </c>
      <c r="R138" s="43">
        <v>0</v>
      </c>
      <c r="S138" s="43">
        <v>1</v>
      </c>
      <c r="T138" s="43">
        <v>5</v>
      </c>
      <c r="U138" s="43">
        <v>0</v>
      </c>
      <c r="V138" s="43">
        <v>6</v>
      </c>
      <c r="W138" s="43">
        <v>20</v>
      </c>
      <c r="X138" s="43">
        <v>67</v>
      </c>
      <c r="Y138" s="43">
        <v>58</v>
      </c>
      <c r="Z138" s="43">
        <v>23</v>
      </c>
      <c r="AA138" s="43">
        <v>13</v>
      </c>
      <c r="AB138" s="43">
        <v>0</v>
      </c>
      <c r="AC138" s="43">
        <v>2</v>
      </c>
      <c r="AD138" s="31">
        <f t="shared" si="79"/>
        <v>195</v>
      </c>
      <c r="AQ138" s="35">
        <v>24</v>
      </c>
      <c r="AR138" s="112">
        <v>53.299999237060547</v>
      </c>
      <c r="AS138" s="112">
        <v>53.700000762939453</v>
      </c>
      <c r="AT138" s="112">
        <v>48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>SUM(B122:B133)</f>
        <v>14547</v>
      </c>
      <c r="C140" s="92">
        <f t="shared" ref="C140:O140" si="81">SUM(C122:C133)</f>
        <v>1529</v>
      </c>
      <c r="D140" s="92">
        <f t="shared" si="81"/>
        <v>118</v>
      </c>
      <c r="E140" s="92">
        <f t="shared" si="81"/>
        <v>30</v>
      </c>
      <c r="F140" s="92">
        <f t="shared" si="81"/>
        <v>166</v>
      </c>
      <c r="G140" s="92">
        <f t="shared" si="81"/>
        <v>0</v>
      </c>
      <c r="H140" s="92">
        <f t="shared" si="81"/>
        <v>13</v>
      </c>
      <c r="I140" s="92">
        <f t="shared" si="81"/>
        <v>7</v>
      </c>
      <c r="J140" s="92">
        <f t="shared" si="81"/>
        <v>154</v>
      </c>
      <c r="K140" s="92">
        <f t="shared" si="81"/>
        <v>119</v>
      </c>
      <c r="L140" s="92">
        <f t="shared" si="81"/>
        <v>156</v>
      </c>
      <c r="M140" s="92">
        <f t="shared" si="81"/>
        <v>174</v>
      </c>
      <c r="N140" s="92">
        <f t="shared" si="81"/>
        <v>0</v>
      </c>
      <c r="O140" s="93">
        <f t="shared" si="81"/>
        <v>17013</v>
      </c>
      <c r="Q140" s="91" t="s">
        <v>34</v>
      </c>
      <c r="R140" s="92">
        <f>SUM(R122:R133)</f>
        <v>436</v>
      </c>
      <c r="S140" s="92">
        <f t="shared" ref="S140:AD140" si="82">SUM(S122:S133)</f>
        <v>1589</v>
      </c>
      <c r="T140" s="92">
        <f t="shared" si="82"/>
        <v>206</v>
      </c>
      <c r="U140" s="92">
        <f t="shared" si="82"/>
        <v>266</v>
      </c>
      <c r="V140" s="92">
        <f t="shared" si="82"/>
        <v>1292</v>
      </c>
      <c r="W140" s="92">
        <f t="shared" si="82"/>
        <v>3218</v>
      </c>
      <c r="X140" s="92">
        <f t="shared" si="82"/>
        <v>4768</v>
      </c>
      <c r="Y140" s="92">
        <f t="shared" si="82"/>
        <v>3870</v>
      </c>
      <c r="Z140" s="92">
        <f t="shared" si="82"/>
        <v>1104</v>
      </c>
      <c r="AA140" s="92">
        <f t="shared" si="82"/>
        <v>197</v>
      </c>
      <c r="AB140" s="92">
        <f t="shared" si="82"/>
        <v>64</v>
      </c>
      <c r="AC140" s="92">
        <f t="shared" si="82"/>
        <v>3</v>
      </c>
      <c r="AD140" s="93">
        <f t="shared" si="82"/>
        <v>17013</v>
      </c>
      <c r="AQ140" s="95" t="s">
        <v>38</v>
      </c>
      <c r="AR140" s="96">
        <v>48.599998474121094</v>
      </c>
      <c r="AS140" s="96">
        <v>48.5</v>
      </c>
      <c r="AT140" s="96">
        <v>48.299999237060547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>SUM(B121:B136)</f>
        <v>16474</v>
      </c>
      <c r="C141" s="98">
        <f t="shared" ref="C141:O141" si="83">SUM(C121:C136)</f>
        <v>1640</v>
      </c>
      <c r="D141" s="98">
        <f t="shared" si="83"/>
        <v>129</v>
      </c>
      <c r="E141" s="98">
        <f t="shared" si="83"/>
        <v>32</v>
      </c>
      <c r="F141" s="98">
        <f t="shared" si="83"/>
        <v>180</v>
      </c>
      <c r="G141" s="98">
        <f t="shared" si="83"/>
        <v>0</v>
      </c>
      <c r="H141" s="98">
        <f t="shared" si="83"/>
        <v>16</v>
      </c>
      <c r="I141" s="98">
        <f t="shared" si="83"/>
        <v>7</v>
      </c>
      <c r="J141" s="98">
        <f t="shared" si="83"/>
        <v>176</v>
      </c>
      <c r="K141" s="98">
        <f t="shared" si="83"/>
        <v>123</v>
      </c>
      <c r="L141" s="98">
        <f t="shared" si="83"/>
        <v>169</v>
      </c>
      <c r="M141" s="98">
        <f t="shared" si="83"/>
        <v>194</v>
      </c>
      <c r="N141" s="98">
        <f t="shared" si="83"/>
        <v>0</v>
      </c>
      <c r="O141" s="93">
        <f t="shared" si="83"/>
        <v>19140</v>
      </c>
      <c r="Q141" s="97" t="s">
        <v>35</v>
      </c>
      <c r="R141" s="98">
        <f>SUM(R121:R136)</f>
        <v>437</v>
      </c>
      <c r="S141" s="98">
        <f t="shared" ref="S141:AD141" si="84">SUM(S121:S136)</f>
        <v>1608</v>
      </c>
      <c r="T141" s="98">
        <f t="shared" si="84"/>
        <v>238</v>
      </c>
      <c r="U141" s="98">
        <f t="shared" si="84"/>
        <v>282</v>
      </c>
      <c r="V141" s="98">
        <f t="shared" si="84"/>
        <v>1407</v>
      </c>
      <c r="W141" s="98">
        <f t="shared" si="84"/>
        <v>3547</v>
      </c>
      <c r="X141" s="98">
        <f t="shared" si="84"/>
        <v>5368</v>
      </c>
      <c r="Y141" s="98">
        <f t="shared" si="84"/>
        <v>4520</v>
      </c>
      <c r="Z141" s="98">
        <f t="shared" si="84"/>
        <v>1371</v>
      </c>
      <c r="AA141" s="98">
        <f t="shared" si="84"/>
        <v>268</v>
      </c>
      <c r="AB141" s="98">
        <f t="shared" si="84"/>
        <v>88</v>
      </c>
      <c r="AC141" s="98">
        <f t="shared" si="84"/>
        <v>6</v>
      </c>
      <c r="AD141" s="93">
        <f t="shared" si="84"/>
        <v>19140</v>
      </c>
      <c r="AQ141" s="99" t="s">
        <v>39</v>
      </c>
      <c r="AR141" s="100">
        <v>48.5</v>
      </c>
      <c r="AS141" s="100">
        <v>48.400001525878906</v>
      </c>
      <c r="AT141" s="100">
        <v>48.799999237060547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>SUM(B121:B138)</f>
        <v>16947</v>
      </c>
      <c r="C142" s="102">
        <f t="shared" ref="C142:O142" si="85">SUM(C121:C138)</f>
        <v>1670</v>
      </c>
      <c r="D142" s="102">
        <f t="shared" si="85"/>
        <v>130</v>
      </c>
      <c r="E142" s="102">
        <f t="shared" si="85"/>
        <v>32</v>
      </c>
      <c r="F142" s="102">
        <f t="shared" si="85"/>
        <v>182</v>
      </c>
      <c r="G142" s="102">
        <f t="shared" si="85"/>
        <v>0</v>
      </c>
      <c r="H142" s="102">
        <f t="shared" si="85"/>
        <v>17</v>
      </c>
      <c r="I142" s="102">
        <f t="shared" si="85"/>
        <v>8</v>
      </c>
      <c r="J142" s="102">
        <f t="shared" si="85"/>
        <v>188</v>
      </c>
      <c r="K142" s="102">
        <f t="shared" si="85"/>
        <v>123</v>
      </c>
      <c r="L142" s="102">
        <f t="shared" si="85"/>
        <v>173</v>
      </c>
      <c r="M142" s="102">
        <f t="shared" si="85"/>
        <v>195</v>
      </c>
      <c r="N142" s="102">
        <f t="shared" si="85"/>
        <v>0</v>
      </c>
      <c r="O142" s="93">
        <f t="shared" si="85"/>
        <v>19665</v>
      </c>
      <c r="Q142" s="101" t="s">
        <v>36</v>
      </c>
      <c r="R142" s="102">
        <f>SUM(R121:R138)</f>
        <v>437</v>
      </c>
      <c r="S142" s="102">
        <f t="shared" ref="S142:AD142" si="86">SUM(S121:S138)</f>
        <v>1610</v>
      </c>
      <c r="T142" s="102">
        <f t="shared" si="86"/>
        <v>250</v>
      </c>
      <c r="U142" s="102">
        <f t="shared" si="86"/>
        <v>282</v>
      </c>
      <c r="V142" s="102">
        <f t="shared" si="86"/>
        <v>1431</v>
      </c>
      <c r="W142" s="102">
        <f t="shared" si="86"/>
        <v>3612</v>
      </c>
      <c r="X142" s="102">
        <f t="shared" si="86"/>
        <v>5543</v>
      </c>
      <c r="Y142" s="102">
        <f t="shared" si="86"/>
        <v>4670</v>
      </c>
      <c r="Z142" s="102">
        <f t="shared" si="86"/>
        <v>1435</v>
      </c>
      <c r="AA142" s="102">
        <f t="shared" si="86"/>
        <v>296</v>
      </c>
      <c r="AB142" s="102">
        <f t="shared" si="86"/>
        <v>90</v>
      </c>
      <c r="AC142" s="102">
        <f t="shared" si="86"/>
        <v>9</v>
      </c>
      <c r="AD142" s="93">
        <f t="shared" si="86"/>
        <v>19665</v>
      </c>
      <c r="AQ142" s="103" t="s">
        <v>37</v>
      </c>
      <c r="AR142" s="104">
        <v>48.200000762939453</v>
      </c>
      <c r="AS142" s="104">
        <v>48.099998474121094</v>
      </c>
      <c r="AT142" s="104">
        <v>48.299999237060547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>SUM(B115:B138)</f>
        <v>17535</v>
      </c>
      <c r="C143" s="106">
        <f t="shared" ref="C143:O143" si="87">SUM(C115:C138)</f>
        <v>1728</v>
      </c>
      <c r="D143" s="106">
        <f t="shared" si="87"/>
        <v>136</v>
      </c>
      <c r="E143" s="106">
        <f t="shared" si="87"/>
        <v>32</v>
      </c>
      <c r="F143" s="106">
        <f t="shared" si="87"/>
        <v>186</v>
      </c>
      <c r="G143" s="106">
        <f t="shared" si="87"/>
        <v>0</v>
      </c>
      <c r="H143" s="106">
        <f t="shared" si="87"/>
        <v>17</v>
      </c>
      <c r="I143" s="106">
        <f t="shared" si="87"/>
        <v>8</v>
      </c>
      <c r="J143" s="106">
        <f t="shared" si="87"/>
        <v>210</v>
      </c>
      <c r="K143" s="106">
        <f t="shared" si="87"/>
        <v>123</v>
      </c>
      <c r="L143" s="106">
        <f t="shared" si="87"/>
        <v>193</v>
      </c>
      <c r="M143" s="106">
        <f t="shared" si="87"/>
        <v>207</v>
      </c>
      <c r="N143" s="106">
        <f t="shared" si="87"/>
        <v>0</v>
      </c>
      <c r="O143" s="93">
        <f t="shared" si="87"/>
        <v>20375</v>
      </c>
      <c r="Q143" s="105" t="s">
        <v>37</v>
      </c>
      <c r="R143" s="106">
        <f>SUM(R115:R138)</f>
        <v>438</v>
      </c>
      <c r="S143" s="106">
        <f t="shared" ref="S143:AD143" si="88">SUM(S115:S138)</f>
        <v>1640</v>
      </c>
      <c r="T143" s="106">
        <f t="shared" si="88"/>
        <v>250</v>
      </c>
      <c r="U143" s="106">
        <f t="shared" si="88"/>
        <v>285</v>
      </c>
      <c r="V143" s="106">
        <f t="shared" si="88"/>
        <v>1487</v>
      </c>
      <c r="W143" s="106">
        <f t="shared" si="88"/>
        <v>3752</v>
      </c>
      <c r="X143" s="106">
        <f t="shared" si="88"/>
        <v>5740</v>
      </c>
      <c r="Y143" s="106">
        <f t="shared" si="88"/>
        <v>4850</v>
      </c>
      <c r="Z143" s="106">
        <f t="shared" si="88"/>
        <v>1502</v>
      </c>
      <c r="AA143" s="106">
        <f t="shared" si="88"/>
        <v>317</v>
      </c>
      <c r="AB143" s="106">
        <f t="shared" si="88"/>
        <v>102</v>
      </c>
      <c r="AC143" s="106">
        <f t="shared" si="88"/>
        <v>12</v>
      </c>
      <c r="AD143" s="93">
        <f t="shared" si="88"/>
        <v>20375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48.199999491373696</v>
      </c>
    </row>
    <row r="146" spans="1:30" x14ac:dyDescent="0.2">
      <c r="A146" s="5"/>
      <c r="B146" s="3" t="s">
        <v>0</v>
      </c>
      <c r="C146" s="5" t="str">
        <f>C6</f>
        <v>Westbound</v>
      </c>
      <c r="R146" s="3" t="s">
        <v>0</v>
      </c>
      <c r="S146" s="5" t="str">
        <f>C6</f>
        <v>Westbound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>R$9</f>
        <v>0-10</v>
      </c>
      <c r="S149" s="30" t="str">
        <f t="shared" ref="S149:AC149" si="89">S$9</f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59</v>
      </c>
      <c r="C150" s="43">
        <v>8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2</v>
      </c>
      <c r="K150" s="43">
        <v>0</v>
      </c>
      <c r="L150" s="43">
        <v>3</v>
      </c>
      <c r="M150" s="43">
        <v>2</v>
      </c>
      <c r="N150" s="43">
        <v>0</v>
      </c>
      <c r="O150" s="31">
        <f>SUM(B150:N150)</f>
        <v>74</v>
      </c>
      <c r="Q150" s="30">
        <v>1</v>
      </c>
      <c r="R150" s="43">
        <v>0</v>
      </c>
      <c r="S150" s="43">
        <v>0</v>
      </c>
      <c r="T150" s="43">
        <v>0</v>
      </c>
      <c r="U150" s="43">
        <v>1</v>
      </c>
      <c r="V150" s="43">
        <v>1</v>
      </c>
      <c r="W150" s="43">
        <v>6</v>
      </c>
      <c r="X150" s="43">
        <v>20</v>
      </c>
      <c r="Y150" s="43">
        <v>24</v>
      </c>
      <c r="Z150" s="43">
        <v>11</v>
      </c>
      <c r="AA150" s="43">
        <v>8</v>
      </c>
      <c r="AB150" s="43">
        <v>3</v>
      </c>
      <c r="AC150" s="43">
        <v>0</v>
      </c>
      <c r="AD150" s="31">
        <f>SUM(R150:AC150)</f>
        <v>74</v>
      </c>
    </row>
    <row r="151" spans="1:30" x14ac:dyDescent="0.2">
      <c r="A151" s="30">
        <v>2</v>
      </c>
      <c r="B151" s="43">
        <v>49</v>
      </c>
      <c r="C151" s="43">
        <v>5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5</v>
      </c>
      <c r="K151" s="43">
        <v>0</v>
      </c>
      <c r="L151" s="43">
        <v>2</v>
      </c>
      <c r="M151" s="43">
        <v>0</v>
      </c>
      <c r="N151" s="43">
        <v>0</v>
      </c>
      <c r="O151" s="31">
        <f t="shared" ref="O151:O173" si="90">SUM(B151:N151)</f>
        <v>61</v>
      </c>
      <c r="Q151" s="30">
        <v>2</v>
      </c>
      <c r="R151" s="43">
        <v>0</v>
      </c>
      <c r="S151" s="43">
        <v>0</v>
      </c>
      <c r="T151" s="43">
        <v>0</v>
      </c>
      <c r="U151" s="43">
        <v>1</v>
      </c>
      <c r="V151" s="43">
        <v>3</v>
      </c>
      <c r="W151" s="43">
        <v>9</v>
      </c>
      <c r="X151" s="43">
        <v>13</v>
      </c>
      <c r="Y151" s="43">
        <v>19</v>
      </c>
      <c r="Z151" s="43">
        <v>11</v>
      </c>
      <c r="AA151" s="43">
        <v>4</v>
      </c>
      <c r="AB151" s="43">
        <v>1</v>
      </c>
      <c r="AC151" s="43">
        <v>0</v>
      </c>
      <c r="AD151" s="31">
        <f t="shared" ref="AD151:AD173" si="91">SUM(R151:AC151)</f>
        <v>61</v>
      </c>
    </row>
    <row r="152" spans="1:30" x14ac:dyDescent="0.2">
      <c r="A152" s="30">
        <v>3</v>
      </c>
      <c r="B152" s="43">
        <v>40</v>
      </c>
      <c r="C152" s="43">
        <v>7</v>
      </c>
      <c r="D152" s="43">
        <v>2</v>
      </c>
      <c r="E152" s="43">
        <v>0</v>
      </c>
      <c r="F152" s="43">
        <v>1</v>
      </c>
      <c r="G152" s="43">
        <v>0</v>
      </c>
      <c r="H152" s="43">
        <v>0</v>
      </c>
      <c r="I152" s="43">
        <v>1</v>
      </c>
      <c r="J152" s="43">
        <v>3</v>
      </c>
      <c r="K152" s="43">
        <v>0</v>
      </c>
      <c r="L152" s="43">
        <v>2</v>
      </c>
      <c r="M152" s="43">
        <v>0</v>
      </c>
      <c r="N152" s="43">
        <v>0</v>
      </c>
      <c r="O152" s="31">
        <f t="shared" si="90"/>
        <v>56</v>
      </c>
      <c r="Q152" s="30">
        <v>3</v>
      </c>
      <c r="R152" s="43">
        <v>0</v>
      </c>
      <c r="S152" s="43">
        <v>0</v>
      </c>
      <c r="T152" s="43">
        <v>0</v>
      </c>
      <c r="U152" s="43">
        <v>0</v>
      </c>
      <c r="V152" s="43">
        <v>2</v>
      </c>
      <c r="W152" s="43">
        <v>6</v>
      </c>
      <c r="X152" s="43">
        <v>20</v>
      </c>
      <c r="Y152" s="43">
        <v>14</v>
      </c>
      <c r="Z152" s="43">
        <v>9</v>
      </c>
      <c r="AA152" s="43">
        <v>2</v>
      </c>
      <c r="AB152" s="43">
        <v>2</v>
      </c>
      <c r="AC152" s="43">
        <v>1</v>
      </c>
      <c r="AD152" s="31">
        <f t="shared" si="91"/>
        <v>56</v>
      </c>
    </row>
    <row r="153" spans="1:30" x14ac:dyDescent="0.2">
      <c r="A153" s="30">
        <v>4</v>
      </c>
      <c r="B153" s="43">
        <v>54</v>
      </c>
      <c r="C153" s="43">
        <v>14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7</v>
      </c>
      <c r="K153" s="43">
        <v>0</v>
      </c>
      <c r="L153" s="43">
        <v>3</v>
      </c>
      <c r="M153" s="43">
        <v>0</v>
      </c>
      <c r="N153" s="43">
        <v>0</v>
      </c>
      <c r="O153" s="31">
        <f t="shared" si="90"/>
        <v>78</v>
      </c>
      <c r="Q153" s="30">
        <v>4</v>
      </c>
      <c r="R153" s="43">
        <v>0</v>
      </c>
      <c r="S153" s="43">
        <v>0</v>
      </c>
      <c r="T153" s="43">
        <v>0</v>
      </c>
      <c r="U153" s="43">
        <v>0</v>
      </c>
      <c r="V153" s="43">
        <v>3</v>
      </c>
      <c r="W153" s="43">
        <v>7</v>
      </c>
      <c r="X153" s="43">
        <v>19</v>
      </c>
      <c r="Y153" s="43">
        <v>20</v>
      </c>
      <c r="Z153" s="43">
        <v>21</v>
      </c>
      <c r="AA153" s="43">
        <v>5</v>
      </c>
      <c r="AB153" s="43">
        <v>2</v>
      </c>
      <c r="AC153" s="43">
        <v>1</v>
      </c>
      <c r="AD153" s="31">
        <f t="shared" si="91"/>
        <v>78</v>
      </c>
    </row>
    <row r="154" spans="1:30" x14ac:dyDescent="0.2">
      <c r="A154" s="30">
        <v>5</v>
      </c>
      <c r="B154" s="43">
        <v>157</v>
      </c>
      <c r="C154" s="43">
        <v>17</v>
      </c>
      <c r="D154" s="43">
        <v>1</v>
      </c>
      <c r="E154" s="43">
        <v>0</v>
      </c>
      <c r="F154" s="43">
        <v>4</v>
      </c>
      <c r="G154" s="43">
        <v>0</v>
      </c>
      <c r="H154" s="43">
        <v>0</v>
      </c>
      <c r="I154" s="43">
        <v>0</v>
      </c>
      <c r="J154" s="43">
        <v>7</v>
      </c>
      <c r="K154" s="43">
        <v>0</v>
      </c>
      <c r="L154" s="43">
        <v>15</v>
      </c>
      <c r="M154" s="43">
        <v>1</v>
      </c>
      <c r="N154" s="43">
        <v>0</v>
      </c>
      <c r="O154" s="31">
        <f t="shared" si="90"/>
        <v>202</v>
      </c>
      <c r="Q154" s="30">
        <v>5</v>
      </c>
      <c r="R154" s="43">
        <v>0</v>
      </c>
      <c r="S154" s="43">
        <v>0</v>
      </c>
      <c r="T154" s="43">
        <v>0</v>
      </c>
      <c r="U154" s="43">
        <v>0</v>
      </c>
      <c r="V154" s="43">
        <v>3</v>
      </c>
      <c r="W154" s="43">
        <v>26</v>
      </c>
      <c r="X154" s="43">
        <v>52</v>
      </c>
      <c r="Y154" s="43">
        <v>67</v>
      </c>
      <c r="Z154" s="43">
        <v>37</v>
      </c>
      <c r="AA154" s="43">
        <v>11</v>
      </c>
      <c r="AB154" s="43">
        <v>6</v>
      </c>
      <c r="AC154" s="43">
        <v>0</v>
      </c>
      <c r="AD154" s="31">
        <f t="shared" si="91"/>
        <v>202</v>
      </c>
    </row>
    <row r="155" spans="1:30" x14ac:dyDescent="0.2">
      <c r="A155" s="30">
        <v>6</v>
      </c>
      <c r="B155" s="43">
        <v>556</v>
      </c>
      <c r="C155" s="43">
        <v>59</v>
      </c>
      <c r="D155" s="43">
        <v>1</v>
      </c>
      <c r="E155" s="43">
        <v>0</v>
      </c>
      <c r="F155" s="43">
        <v>4</v>
      </c>
      <c r="G155" s="43">
        <v>0</v>
      </c>
      <c r="H155" s="43">
        <v>0</v>
      </c>
      <c r="I155" s="43">
        <v>0</v>
      </c>
      <c r="J155" s="43">
        <v>9</v>
      </c>
      <c r="K155" s="43">
        <v>3</v>
      </c>
      <c r="L155" s="43">
        <v>12</v>
      </c>
      <c r="M155" s="43">
        <v>2</v>
      </c>
      <c r="N155" s="43">
        <v>0</v>
      </c>
      <c r="O155" s="31">
        <f t="shared" si="90"/>
        <v>646</v>
      </c>
      <c r="Q155" s="30">
        <v>6</v>
      </c>
      <c r="R155" s="43">
        <v>0</v>
      </c>
      <c r="S155" s="43">
        <v>0</v>
      </c>
      <c r="T155" s="43">
        <v>1</v>
      </c>
      <c r="U155" s="43">
        <v>1</v>
      </c>
      <c r="V155" s="43">
        <v>10</v>
      </c>
      <c r="W155" s="43">
        <v>79</v>
      </c>
      <c r="X155" s="43">
        <v>167</v>
      </c>
      <c r="Y155" s="43">
        <v>220</v>
      </c>
      <c r="Z155" s="43">
        <v>107</v>
      </c>
      <c r="AA155" s="43">
        <v>46</v>
      </c>
      <c r="AB155" s="43">
        <v>14</v>
      </c>
      <c r="AC155" s="43">
        <v>1</v>
      </c>
      <c r="AD155" s="31">
        <f t="shared" si="91"/>
        <v>646</v>
      </c>
    </row>
    <row r="156" spans="1:30" x14ac:dyDescent="0.2">
      <c r="A156" s="30">
        <v>7</v>
      </c>
      <c r="B156" s="43">
        <v>835</v>
      </c>
      <c r="C156" s="43">
        <v>93</v>
      </c>
      <c r="D156" s="43">
        <v>5</v>
      </c>
      <c r="E156" s="43">
        <v>0</v>
      </c>
      <c r="F156" s="43">
        <v>6</v>
      </c>
      <c r="G156" s="43">
        <v>0</v>
      </c>
      <c r="H156" s="43">
        <v>0</v>
      </c>
      <c r="I156" s="43">
        <v>0</v>
      </c>
      <c r="J156" s="43">
        <v>12</v>
      </c>
      <c r="K156" s="43">
        <v>5</v>
      </c>
      <c r="L156" s="43">
        <v>8</v>
      </c>
      <c r="M156" s="43">
        <v>4</v>
      </c>
      <c r="N156" s="43">
        <v>0</v>
      </c>
      <c r="O156" s="31">
        <f t="shared" si="90"/>
        <v>968</v>
      </c>
      <c r="Q156" s="30">
        <v>7</v>
      </c>
      <c r="R156" s="43">
        <v>0</v>
      </c>
      <c r="S156" s="43">
        <v>0</v>
      </c>
      <c r="T156" s="43">
        <v>0</v>
      </c>
      <c r="U156" s="43">
        <v>2</v>
      </c>
      <c r="V156" s="43">
        <v>16</v>
      </c>
      <c r="W156" s="43">
        <v>72</v>
      </c>
      <c r="X156" s="43">
        <v>216</v>
      </c>
      <c r="Y156" s="43">
        <v>375</v>
      </c>
      <c r="Z156" s="43">
        <v>194</v>
      </c>
      <c r="AA156" s="43">
        <v>69</v>
      </c>
      <c r="AB156" s="43">
        <v>23</v>
      </c>
      <c r="AC156" s="43">
        <v>1</v>
      </c>
      <c r="AD156" s="31">
        <f t="shared" si="91"/>
        <v>968</v>
      </c>
    </row>
    <row r="157" spans="1:30" x14ac:dyDescent="0.2">
      <c r="A157" s="30">
        <v>8</v>
      </c>
      <c r="B157" s="43">
        <v>1493</v>
      </c>
      <c r="C157" s="43">
        <v>175</v>
      </c>
      <c r="D157" s="43">
        <v>6</v>
      </c>
      <c r="E157" s="43">
        <v>3</v>
      </c>
      <c r="F157" s="43">
        <v>18</v>
      </c>
      <c r="G157" s="43">
        <v>0</v>
      </c>
      <c r="H157" s="43">
        <v>5</v>
      </c>
      <c r="I157" s="43">
        <v>1</v>
      </c>
      <c r="J157" s="43">
        <v>11</v>
      </c>
      <c r="K157" s="43">
        <v>14</v>
      </c>
      <c r="L157" s="43">
        <v>13</v>
      </c>
      <c r="M157" s="43">
        <v>20</v>
      </c>
      <c r="N157" s="43">
        <v>0</v>
      </c>
      <c r="O157" s="31">
        <f t="shared" si="90"/>
        <v>1759</v>
      </c>
      <c r="Q157" s="30">
        <v>8</v>
      </c>
      <c r="R157" s="43">
        <v>0</v>
      </c>
      <c r="S157" s="43">
        <v>0</v>
      </c>
      <c r="T157" s="43">
        <v>0</v>
      </c>
      <c r="U157" s="43">
        <v>2</v>
      </c>
      <c r="V157" s="43">
        <v>30</v>
      </c>
      <c r="W157" s="43">
        <v>186</v>
      </c>
      <c r="X157" s="43">
        <v>468</v>
      </c>
      <c r="Y157" s="43">
        <v>637</v>
      </c>
      <c r="Z157" s="43">
        <v>323</v>
      </c>
      <c r="AA157" s="43">
        <v>85</v>
      </c>
      <c r="AB157" s="43">
        <v>26</v>
      </c>
      <c r="AC157" s="43">
        <v>2</v>
      </c>
      <c r="AD157" s="31">
        <f t="shared" si="91"/>
        <v>1759</v>
      </c>
    </row>
    <row r="158" spans="1:30" x14ac:dyDescent="0.2">
      <c r="A158" s="30">
        <v>9</v>
      </c>
      <c r="B158" s="43">
        <v>1366</v>
      </c>
      <c r="C158" s="43">
        <v>224</v>
      </c>
      <c r="D158" s="43">
        <v>7</v>
      </c>
      <c r="E158" s="43">
        <v>1</v>
      </c>
      <c r="F158" s="43">
        <v>15</v>
      </c>
      <c r="G158" s="43">
        <v>0</v>
      </c>
      <c r="H158" s="43">
        <v>3</v>
      </c>
      <c r="I158" s="43">
        <v>0</v>
      </c>
      <c r="J158" s="43">
        <v>16</v>
      </c>
      <c r="K158" s="43">
        <v>8</v>
      </c>
      <c r="L158" s="43">
        <v>8</v>
      </c>
      <c r="M158" s="43">
        <v>11</v>
      </c>
      <c r="N158" s="43">
        <v>0</v>
      </c>
      <c r="O158" s="31">
        <f t="shared" si="90"/>
        <v>1659</v>
      </c>
      <c r="Q158" s="30">
        <v>9</v>
      </c>
      <c r="R158" s="43">
        <v>6</v>
      </c>
      <c r="S158" s="43">
        <v>2</v>
      </c>
      <c r="T158" s="43">
        <v>0</v>
      </c>
      <c r="U158" s="43">
        <v>5</v>
      </c>
      <c r="V158" s="43">
        <v>39</v>
      </c>
      <c r="W158" s="43">
        <v>174</v>
      </c>
      <c r="X158" s="43">
        <v>461</v>
      </c>
      <c r="Y158" s="43">
        <v>576</v>
      </c>
      <c r="Z158" s="43">
        <v>291</v>
      </c>
      <c r="AA158" s="43">
        <v>83</v>
      </c>
      <c r="AB158" s="43">
        <v>19</v>
      </c>
      <c r="AC158" s="43">
        <v>3</v>
      </c>
      <c r="AD158" s="31">
        <f t="shared" si="91"/>
        <v>1659</v>
      </c>
    </row>
    <row r="159" spans="1:30" x14ac:dyDescent="0.2">
      <c r="A159" s="30">
        <v>10</v>
      </c>
      <c r="B159" s="43">
        <v>937</v>
      </c>
      <c r="C159" s="43">
        <v>185</v>
      </c>
      <c r="D159" s="43">
        <v>5</v>
      </c>
      <c r="E159" s="43">
        <v>3</v>
      </c>
      <c r="F159" s="43">
        <v>13</v>
      </c>
      <c r="G159" s="43">
        <v>0</v>
      </c>
      <c r="H159" s="43">
        <v>1</v>
      </c>
      <c r="I159" s="43">
        <v>3</v>
      </c>
      <c r="J159" s="43">
        <v>21</v>
      </c>
      <c r="K159" s="43">
        <v>4</v>
      </c>
      <c r="L159" s="43">
        <v>15</v>
      </c>
      <c r="M159" s="43">
        <v>27</v>
      </c>
      <c r="N159" s="43">
        <v>0</v>
      </c>
      <c r="O159" s="31">
        <f t="shared" si="90"/>
        <v>1214</v>
      </c>
      <c r="Q159" s="30">
        <v>10</v>
      </c>
      <c r="R159" s="43">
        <v>9</v>
      </c>
      <c r="S159" s="43">
        <v>0</v>
      </c>
      <c r="T159" s="43">
        <v>0</v>
      </c>
      <c r="U159" s="43">
        <v>7</v>
      </c>
      <c r="V159" s="43">
        <v>39</v>
      </c>
      <c r="W159" s="43">
        <v>159</v>
      </c>
      <c r="X159" s="43">
        <v>339</v>
      </c>
      <c r="Y159" s="43">
        <v>400</v>
      </c>
      <c r="Z159" s="43">
        <v>188</v>
      </c>
      <c r="AA159" s="43">
        <v>53</v>
      </c>
      <c r="AB159" s="43">
        <v>19</v>
      </c>
      <c r="AC159" s="43">
        <v>1</v>
      </c>
      <c r="AD159" s="31">
        <f t="shared" si="91"/>
        <v>1214</v>
      </c>
    </row>
    <row r="160" spans="1:30" x14ac:dyDescent="0.2">
      <c r="A160" s="30">
        <v>11</v>
      </c>
      <c r="B160" s="43">
        <v>793</v>
      </c>
      <c r="C160" s="43">
        <v>166</v>
      </c>
      <c r="D160" s="43">
        <v>12</v>
      </c>
      <c r="E160" s="43">
        <v>5</v>
      </c>
      <c r="F160" s="43">
        <v>17</v>
      </c>
      <c r="G160" s="43">
        <v>0</v>
      </c>
      <c r="H160" s="43">
        <v>2</v>
      </c>
      <c r="I160" s="43">
        <v>2</v>
      </c>
      <c r="J160" s="43">
        <v>23</v>
      </c>
      <c r="K160" s="43">
        <v>4</v>
      </c>
      <c r="L160" s="43">
        <v>20</v>
      </c>
      <c r="M160" s="43">
        <v>28</v>
      </c>
      <c r="N160" s="43">
        <v>0</v>
      </c>
      <c r="O160" s="31">
        <f t="shared" si="90"/>
        <v>1072</v>
      </c>
      <c r="Q160" s="30">
        <v>11</v>
      </c>
      <c r="R160" s="43">
        <v>8</v>
      </c>
      <c r="S160" s="43">
        <v>0</v>
      </c>
      <c r="T160" s="43">
        <v>0</v>
      </c>
      <c r="U160" s="43">
        <v>6</v>
      </c>
      <c r="V160" s="43">
        <v>29</v>
      </c>
      <c r="W160" s="43">
        <v>153</v>
      </c>
      <c r="X160" s="43">
        <v>337</v>
      </c>
      <c r="Y160" s="43">
        <v>324</v>
      </c>
      <c r="Z160" s="43">
        <v>145</v>
      </c>
      <c r="AA160" s="43">
        <v>46</v>
      </c>
      <c r="AB160" s="43">
        <v>22</v>
      </c>
      <c r="AC160" s="43">
        <v>2</v>
      </c>
      <c r="AD160" s="31">
        <f t="shared" si="91"/>
        <v>1072</v>
      </c>
    </row>
    <row r="161" spans="1:30" x14ac:dyDescent="0.2">
      <c r="A161" s="30">
        <v>12</v>
      </c>
      <c r="B161" s="43">
        <v>819</v>
      </c>
      <c r="C161" s="43">
        <v>171</v>
      </c>
      <c r="D161" s="43">
        <v>17</v>
      </c>
      <c r="E161" s="43">
        <v>3</v>
      </c>
      <c r="F161" s="43">
        <v>12</v>
      </c>
      <c r="G161" s="43">
        <v>1</v>
      </c>
      <c r="H161" s="43">
        <v>8</v>
      </c>
      <c r="I161" s="43">
        <v>0</v>
      </c>
      <c r="J161" s="43">
        <v>30</v>
      </c>
      <c r="K161" s="43">
        <v>3</v>
      </c>
      <c r="L161" s="43">
        <v>21</v>
      </c>
      <c r="M161" s="43">
        <v>23</v>
      </c>
      <c r="N161" s="43">
        <v>0</v>
      </c>
      <c r="O161" s="31">
        <f t="shared" si="90"/>
        <v>1108</v>
      </c>
      <c r="Q161" s="30">
        <v>12</v>
      </c>
      <c r="R161" s="43">
        <v>10</v>
      </c>
      <c r="S161" s="43">
        <v>2</v>
      </c>
      <c r="T161" s="43">
        <v>0</v>
      </c>
      <c r="U161" s="43">
        <v>3</v>
      </c>
      <c r="V161" s="43">
        <v>28</v>
      </c>
      <c r="W161" s="43">
        <v>146</v>
      </c>
      <c r="X161" s="43">
        <v>357</v>
      </c>
      <c r="Y161" s="43">
        <v>348</v>
      </c>
      <c r="Z161" s="43">
        <v>172</v>
      </c>
      <c r="AA161" s="43">
        <v>35</v>
      </c>
      <c r="AB161" s="43">
        <v>6</v>
      </c>
      <c r="AC161" s="43">
        <v>1</v>
      </c>
      <c r="AD161" s="31">
        <f t="shared" si="91"/>
        <v>1108</v>
      </c>
    </row>
    <row r="162" spans="1:30" x14ac:dyDescent="0.2">
      <c r="A162" s="30">
        <v>13</v>
      </c>
      <c r="B162" s="43">
        <v>1050</v>
      </c>
      <c r="C162" s="43">
        <v>173</v>
      </c>
      <c r="D162" s="43">
        <v>9</v>
      </c>
      <c r="E162" s="43">
        <v>1</v>
      </c>
      <c r="F162" s="43">
        <v>23</v>
      </c>
      <c r="G162" s="43">
        <v>0</v>
      </c>
      <c r="H162" s="43">
        <v>3</v>
      </c>
      <c r="I162" s="43">
        <v>2</v>
      </c>
      <c r="J162" s="43">
        <v>22</v>
      </c>
      <c r="K162" s="43">
        <v>6</v>
      </c>
      <c r="L162" s="43">
        <v>20</v>
      </c>
      <c r="M162" s="43">
        <v>18</v>
      </c>
      <c r="N162" s="43">
        <v>0</v>
      </c>
      <c r="O162" s="31">
        <f t="shared" si="90"/>
        <v>1327</v>
      </c>
      <c r="Q162" s="30">
        <v>13</v>
      </c>
      <c r="R162" s="43">
        <v>14</v>
      </c>
      <c r="S162" s="43">
        <v>0</v>
      </c>
      <c r="T162" s="43">
        <v>0</v>
      </c>
      <c r="U162" s="43">
        <v>0</v>
      </c>
      <c r="V162" s="43">
        <v>22</v>
      </c>
      <c r="W162" s="43">
        <v>202</v>
      </c>
      <c r="X162" s="43">
        <v>408</v>
      </c>
      <c r="Y162" s="43">
        <v>431</v>
      </c>
      <c r="Z162" s="43">
        <v>177</v>
      </c>
      <c r="AA162" s="43">
        <v>59</v>
      </c>
      <c r="AB162" s="43">
        <v>13</v>
      </c>
      <c r="AC162" s="43">
        <v>1</v>
      </c>
      <c r="AD162" s="31">
        <f t="shared" si="91"/>
        <v>1327</v>
      </c>
    </row>
    <row r="163" spans="1:30" x14ac:dyDescent="0.2">
      <c r="A163" s="30">
        <v>14</v>
      </c>
      <c r="B163" s="43">
        <v>1140</v>
      </c>
      <c r="C163" s="43">
        <v>193</v>
      </c>
      <c r="D163" s="43">
        <v>10</v>
      </c>
      <c r="E163" s="43">
        <v>3</v>
      </c>
      <c r="F163" s="43">
        <v>13</v>
      </c>
      <c r="G163" s="43">
        <v>0</v>
      </c>
      <c r="H163" s="43">
        <v>4</v>
      </c>
      <c r="I163" s="43">
        <v>1</v>
      </c>
      <c r="J163" s="43">
        <v>13</v>
      </c>
      <c r="K163" s="43">
        <v>11</v>
      </c>
      <c r="L163" s="43">
        <v>13</v>
      </c>
      <c r="M163" s="43">
        <v>18</v>
      </c>
      <c r="N163" s="43">
        <v>0</v>
      </c>
      <c r="O163" s="31">
        <f t="shared" si="90"/>
        <v>1419</v>
      </c>
      <c r="Q163" s="30">
        <v>14</v>
      </c>
      <c r="R163" s="43">
        <v>7</v>
      </c>
      <c r="S163" s="43">
        <v>0</v>
      </c>
      <c r="T163" s="43">
        <v>0</v>
      </c>
      <c r="U163" s="43">
        <v>3</v>
      </c>
      <c r="V163" s="43">
        <v>23</v>
      </c>
      <c r="W163" s="43">
        <v>193</v>
      </c>
      <c r="X163" s="43">
        <v>480</v>
      </c>
      <c r="Y163" s="43">
        <v>437</v>
      </c>
      <c r="Z163" s="43">
        <v>202</v>
      </c>
      <c r="AA163" s="43">
        <v>60</v>
      </c>
      <c r="AB163" s="43">
        <v>14</v>
      </c>
      <c r="AC163" s="43">
        <v>0</v>
      </c>
      <c r="AD163" s="31">
        <f t="shared" si="91"/>
        <v>1419</v>
      </c>
    </row>
    <row r="164" spans="1:30" x14ac:dyDescent="0.2">
      <c r="A164" s="30">
        <v>15</v>
      </c>
      <c r="B164" s="43">
        <v>1059</v>
      </c>
      <c r="C164" s="43">
        <v>190</v>
      </c>
      <c r="D164" s="43">
        <v>12</v>
      </c>
      <c r="E164" s="43">
        <v>4</v>
      </c>
      <c r="F164" s="43">
        <v>17</v>
      </c>
      <c r="G164" s="43">
        <v>0</v>
      </c>
      <c r="H164" s="43">
        <v>3</v>
      </c>
      <c r="I164" s="43">
        <v>2</v>
      </c>
      <c r="J164" s="43">
        <v>28</v>
      </c>
      <c r="K164" s="43">
        <v>8</v>
      </c>
      <c r="L164" s="43">
        <v>12</v>
      </c>
      <c r="M164" s="43">
        <v>24</v>
      </c>
      <c r="N164" s="43">
        <v>0</v>
      </c>
      <c r="O164" s="31">
        <f t="shared" si="90"/>
        <v>1359</v>
      </c>
      <c r="Q164" s="30">
        <v>15</v>
      </c>
      <c r="R164" s="43">
        <v>7</v>
      </c>
      <c r="S164" s="43">
        <v>1</v>
      </c>
      <c r="T164" s="43">
        <v>0</v>
      </c>
      <c r="U164" s="43">
        <v>3</v>
      </c>
      <c r="V164" s="43">
        <v>26</v>
      </c>
      <c r="W164" s="43">
        <v>229</v>
      </c>
      <c r="X164" s="43">
        <v>420</v>
      </c>
      <c r="Y164" s="43">
        <v>424</v>
      </c>
      <c r="Z164" s="43">
        <v>183</v>
      </c>
      <c r="AA164" s="43">
        <v>55</v>
      </c>
      <c r="AB164" s="43">
        <v>10</v>
      </c>
      <c r="AC164" s="43">
        <v>1</v>
      </c>
      <c r="AD164" s="31">
        <f t="shared" si="91"/>
        <v>1359</v>
      </c>
    </row>
    <row r="165" spans="1:30" x14ac:dyDescent="0.2">
      <c r="A165" s="30">
        <v>16</v>
      </c>
      <c r="B165" s="43">
        <v>1060</v>
      </c>
      <c r="C165" s="43">
        <v>187</v>
      </c>
      <c r="D165" s="43">
        <v>10</v>
      </c>
      <c r="E165" s="43">
        <v>1</v>
      </c>
      <c r="F165" s="43">
        <v>17</v>
      </c>
      <c r="G165" s="43">
        <v>0</v>
      </c>
      <c r="H165" s="43">
        <v>7</v>
      </c>
      <c r="I165" s="43">
        <v>3</v>
      </c>
      <c r="J165" s="43">
        <v>23</v>
      </c>
      <c r="K165" s="43">
        <v>7</v>
      </c>
      <c r="L165" s="43">
        <v>10</v>
      </c>
      <c r="M165" s="43">
        <v>28</v>
      </c>
      <c r="N165" s="43">
        <v>0</v>
      </c>
      <c r="O165" s="31">
        <f t="shared" si="90"/>
        <v>1353</v>
      </c>
      <c r="Q165" s="30">
        <v>16</v>
      </c>
      <c r="R165" s="43">
        <v>15</v>
      </c>
      <c r="S165" s="43">
        <v>0</v>
      </c>
      <c r="T165" s="43">
        <v>0</v>
      </c>
      <c r="U165" s="43">
        <v>1</v>
      </c>
      <c r="V165" s="43">
        <v>28</v>
      </c>
      <c r="W165" s="43">
        <v>224</v>
      </c>
      <c r="X165" s="43">
        <v>387</v>
      </c>
      <c r="Y165" s="43">
        <v>439</v>
      </c>
      <c r="Z165" s="43">
        <v>198</v>
      </c>
      <c r="AA165" s="43">
        <v>52</v>
      </c>
      <c r="AB165" s="43">
        <v>7</v>
      </c>
      <c r="AC165" s="43">
        <v>2</v>
      </c>
      <c r="AD165" s="31">
        <f t="shared" si="91"/>
        <v>1353</v>
      </c>
    </row>
    <row r="166" spans="1:30" x14ac:dyDescent="0.2">
      <c r="A166" s="30">
        <v>17</v>
      </c>
      <c r="B166" s="43">
        <v>1131</v>
      </c>
      <c r="C166" s="43">
        <v>180</v>
      </c>
      <c r="D166" s="43">
        <v>7</v>
      </c>
      <c r="E166" s="43">
        <v>1</v>
      </c>
      <c r="F166" s="43">
        <v>11</v>
      </c>
      <c r="G166" s="43">
        <v>0</v>
      </c>
      <c r="H166" s="43">
        <v>1</v>
      </c>
      <c r="I166" s="43">
        <v>2</v>
      </c>
      <c r="J166" s="43">
        <v>16</v>
      </c>
      <c r="K166" s="43">
        <v>8</v>
      </c>
      <c r="L166" s="43">
        <v>9</v>
      </c>
      <c r="M166" s="43">
        <v>17</v>
      </c>
      <c r="N166" s="43">
        <v>0</v>
      </c>
      <c r="O166" s="31">
        <f t="shared" si="90"/>
        <v>1383</v>
      </c>
      <c r="Q166" s="30">
        <v>17</v>
      </c>
      <c r="R166" s="43">
        <v>10</v>
      </c>
      <c r="S166" s="43">
        <v>0</v>
      </c>
      <c r="T166" s="43">
        <v>0</v>
      </c>
      <c r="U166" s="43">
        <v>1</v>
      </c>
      <c r="V166" s="43">
        <v>21</v>
      </c>
      <c r="W166" s="43">
        <v>186</v>
      </c>
      <c r="X166" s="43">
        <v>398</v>
      </c>
      <c r="Y166" s="43">
        <v>484</v>
      </c>
      <c r="Z166" s="43">
        <v>225</v>
      </c>
      <c r="AA166" s="43">
        <v>42</v>
      </c>
      <c r="AB166" s="43">
        <v>13</v>
      </c>
      <c r="AC166" s="43">
        <v>3</v>
      </c>
      <c r="AD166" s="31">
        <f t="shared" si="91"/>
        <v>1383</v>
      </c>
    </row>
    <row r="167" spans="1:30" x14ac:dyDescent="0.2">
      <c r="A167" s="30">
        <v>18</v>
      </c>
      <c r="B167" s="43">
        <v>1256</v>
      </c>
      <c r="C167" s="43">
        <v>109</v>
      </c>
      <c r="D167" s="43">
        <v>4</v>
      </c>
      <c r="E167" s="43">
        <v>4</v>
      </c>
      <c r="F167" s="43">
        <v>9</v>
      </c>
      <c r="G167" s="43">
        <v>0</v>
      </c>
      <c r="H167" s="43">
        <v>2</v>
      </c>
      <c r="I167" s="43">
        <v>2</v>
      </c>
      <c r="J167" s="43">
        <v>13</v>
      </c>
      <c r="K167" s="43">
        <v>8</v>
      </c>
      <c r="L167" s="43">
        <v>7</v>
      </c>
      <c r="M167" s="43">
        <v>16</v>
      </c>
      <c r="N167" s="43">
        <v>0</v>
      </c>
      <c r="O167" s="31">
        <f t="shared" si="90"/>
        <v>1430</v>
      </c>
      <c r="Q167" s="30">
        <v>18</v>
      </c>
      <c r="R167" s="43">
        <v>9</v>
      </c>
      <c r="S167" s="43">
        <v>0</v>
      </c>
      <c r="T167" s="43">
        <v>0</v>
      </c>
      <c r="U167" s="43">
        <v>3</v>
      </c>
      <c r="V167" s="43">
        <v>24</v>
      </c>
      <c r="W167" s="43">
        <v>163</v>
      </c>
      <c r="X167" s="43">
        <v>426</v>
      </c>
      <c r="Y167" s="43">
        <v>494</v>
      </c>
      <c r="Z167" s="43">
        <v>212</v>
      </c>
      <c r="AA167" s="43">
        <v>77</v>
      </c>
      <c r="AB167" s="43">
        <v>20</v>
      </c>
      <c r="AC167" s="43">
        <v>2</v>
      </c>
      <c r="AD167" s="31">
        <f t="shared" si="91"/>
        <v>1430</v>
      </c>
    </row>
    <row r="168" spans="1:30" x14ac:dyDescent="0.2">
      <c r="A168" s="30">
        <v>19</v>
      </c>
      <c r="B168" s="43">
        <v>851</v>
      </c>
      <c r="C168" s="43">
        <v>78</v>
      </c>
      <c r="D168" s="43">
        <v>3</v>
      </c>
      <c r="E168" s="43">
        <v>0</v>
      </c>
      <c r="F168" s="43">
        <v>9</v>
      </c>
      <c r="G168" s="43">
        <v>0</v>
      </c>
      <c r="H168" s="43">
        <v>0</v>
      </c>
      <c r="I168" s="43">
        <v>0</v>
      </c>
      <c r="J168" s="43">
        <v>14</v>
      </c>
      <c r="K168" s="43">
        <v>2</v>
      </c>
      <c r="L168" s="43">
        <v>10</v>
      </c>
      <c r="M168" s="43">
        <v>8</v>
      </c>
      <c r="N168" s="43">
        <v>0</v>
      </c>
      <c r="O168" s="31">
        <f t="shared" si="90"/>
        <v>975</v>
      </c>
      <c r="Q168" s="30">
        <v>19</v>
      </c>
      <c r="R168" s="43">
        <v>9</v>
      </c>
      <c r="S168" s="43">
        <v>0</v>
      </c>
      <c r="T168" s="43">
        <v>0</v>
      </c>
      <c r="U168" s="43">
        <v>1</v>
      </c>
      <c r="V168" s="43">
        <v>16</v>
      </c>
      <c r="W168" s="43">
        <v>72</v>
      </c>
      <c r="X168" s="43">
        <v>205</v>
      </c>
      <c r="Y168" s="43">
        <v>336</v>
      </c>
      <c r="Z168" s="43">
        <v>212</v>
      </c>
      <c r="AA168" s="43">
        <v>77</v>
      </c>
      <c r="AB168" s="43">
        <v>44</v>
      </c>
      <c r="AC168" s="43">
        <v>3</v>
      </c>
      <c r="AD168" s="31">
        <f t="shared" si="91"/>
        <v>975</v>
      </c>
    </row>
    <row r="169" spans="1:30" x14ac:dyDescent="0.2">
      <c r="A169" s="30">
        <v>20</v>
      </c>
      <c r="B169" s="43">
        <v>582</v>
      </c>
      <c r="C169" s="43">
        <v>34</v>
      </c>
      <c r="D169" s="43">
        <v>1</v>
      </c>
      <c r="E169" s="43">
        <v>0</v>
      </c>
      <c r="F169" s="43">
        <v>4</v>
      </c>
      <c r="G169" s="43">
        <v>0</v>
      </c>
      <c r="H169" s="43">
        <v>0</v>
      </c>
      <c r="I169" s="43">
        <v>1</v>
      </c>
      <c r="J169" s="43">
        <v>6</v>
      </c>
      <c r="K169" s="43">
        <v>2</v>
      </c>
      <c r="L169" s="43">
        <v>7</v>
      </c>
      <c r="M169" s="43">
        <v>1</v>
      </c>
      <c r="N169" s="43">
        <v>0</v>
      </c>
      <c r="O169" s="31">
        <f t="shared" si="90"/>
        <v>638</v>
      </c>
      <c r="Q169" s="30">
        <v>20</v>
      </c>
      <c r="R169" s="43">
        <v>4</v>
      </c>
      <c r="S169" s="43">
        <v>0</v>
      </c>
      <c r="T169" s="43">
        <v>1</v>
      </c>
      <c r="U169" s="43">
        <v>3</v>
      </c>
      <c r="V169" s="43">
        <v>12</v>
      </c>
      <c r="W169" s="43">
        <v>62</v>
      </c>
      <c r="X169" s="43">
        <v>167</v>
      </c>
      <c r="Y169" s="43">
        <v>229</v>
      </c>
      <c r="Z169" s="43">
        <v>98</v>
      </c>
      <c r="AA169" s="43">
        <v>42</v>
      </c>
      <c r="AB169" s="43">
        <v>18</v>
      </c>
      <c r="AC169" s="43">
        <v>2</v>
      </c>
      <c r="AD169" s="31">
        <f t="shared" si="91"/>
        <v>638</v>
      </c>
    </row>
    <row r="170" spans="1:30" x14ac:dyDescent="0.2">
      <c r="A170" s="30">
        <v>21</v>
      </c>
      <c r="B170" s="43">
        <v>405</v>
      </c>
      <c r="C170" s="43">
        <v>44</v>
      </c>
      <c r="D170" s="43">
        <v>1</v>
      </c>
      <c r="E170" s="43">
        <v>0</v>
      </c>
      <c r="F170" s="43">
        <v>2</v>
      </c>
      <c r="G170" s="43">
        <v>0</v>
      </c>
      <c r="H170" s="43">
        <v>0</v>
      </c>
      <c r="I170" s="43">
        <v>0</v>
      </c>
      <c r="J170" s="43">
        <v>6</v>
      </c>
      <c r="K170" s="43">
        <v>3</v>
      </c>
      <c r="L170" s="43">
        <v>8</v>
      </c>
      <c r="M170" s="43">
        <v>2</v>
      </c>
      <c r="N170" s="43">
        <v>0</v>
      </c>
      <c r="O170" s="31">
        <f t="shared" si="90"/>
        <v>471</v>
      </c>
      <c r="Q170" s="30">
        <v>21</v>
      </c>
      <c r="R170" s="43">
        <v>1</v>
      </c>
      <c r="S170" s="43">
        <v>0</v>
      </c>
      <c r="T170" s="43">
        <v>1</v>
      </c>
      <c r="U170" s="43">
        <v>1</v>
      </c>
      <c r="V170" s="43">
        <v>10</v>
      </c>
      <c r="W170" s="43">
        <v>46</v>
      </c>
      <c r="X170" s="43">
        <v>149</v>
      </c>
      <c r="Y170" s="43">
        <v>153</v>
      </c>
      <c r="Z170" s="43">
        <v>65</v>
      </c>
      <c r="AA170" s="43">
        <v>25</v>
      </c>
      <c r="AB170" s="43">
        <v>17</v>
      </c>
      <c r="AC170" s="43">
        <v>3</v>
      </c>
      <c r="AD170" s="31">
        <f t="shared" si="91"/>
        <v>471</v>
      </c>
    </row>
    <row r="171" spans="1:30" x14ac:dyDescent="0.2">
      <c r="A171" s="30">
        <v>22</v>
      </c>
      <c r="B171" s="43">
        <v>333</v>
      </c>
      <c r="C171" s="43">
        <v>22</v>
      </c>
      <c r="D171" s="43">
        <v>0</v>
      </c>
      <c r="E171" s="43">
        <v>1</v>
      </c>
      <c r="F171" s="43">
        <v>2</v>
      </c>
      <c r="G171" s="43">
        <v>0</v>
      </c>
      <c r="H171" s="43">
        <v>0</v>
      </c>
      <c r="I171" s="43">
        <v>0</v>
      </c>
      <c r="J171" s="43">
        <v>5</v>
      </c>
      <c r="K171" s="43">
        <v>0</v>
      </c>
      <c r="L171" s="43">
        <v>8</v>
      </c>
      <c r="M171" s="43">
        <v>3</v>
      </c>
      <c r="N171" s="43">
        <v>0</v>
      </c>
      <c r="O171" s="31">
        <f t="shared" si="90"/>
        <v>374</v>
      </c>
      <c r="Q171" s="30">
        <v>22</v>
      </c>
      <c r="R171" s="43">
        <v>1</v>
      </c>
      <c r="S171" s="43">
        <v>0</v>
      </c>
      <c r="T171" s="43">
        <v>0</v>
      </c>
      <c r="U171" s="43">
        <v>0</v>
      </c>
      <c r="V171" s="43">
        <v>6</v>
      </c>
      <c r="W171" s="43">
        <v>39</v>
      </c>
      <c r="X171" s="43">
        <v>103</v>
      </c>
      <c r="Y171" s="43">
        <v>135</v>
      </c>
      <c r="Z171" s="43">
        <v>59</v>
      </c>
      <c r="AA171" s="43">
        <v>20</v>
      </c>
      <c r="AB171" s="43">
        <v>10</v>
      </c>
      <c r="AC171" s="43">
        <v>1</v>
      </c>
      <c r="AD171" s="31">
        <f t="shared" si="91"/>
        <v>374</v>
      </c>
    </row>
    <row r="172" spans="1:30" x14ac:dyDescent="0.2">
      <c r="A172" s="30">
        <v>23</v>
      </c>
      <c r="B172" s="43">
        <v>243</v>
      </c>
      <c r="C172" s="43">
        <v>13</v>
      </c>
      <c r="D172" s="43">
        <v>0</v>
      </c>
      <c r="E172" s="43">
        <v>0</v>
      </c>
      <c r="F172" s="43">
        <v>3</v>
      </c>
      <c r="G172" s="43">
        <v>0</v>
      </c>
      <c r="H172" s="43">
        <v>0</v>
      </c>
      <c r="I172" s="43">
        <v>0</v>
      </c>
      <c r="J172" s="43">
        <v>4</v>
      </c>
      <c r="K172" s="43">
        <v>1</v>
      </c>
      <c r="L172" s="43">
        <v>6</v>
      </c>
      <c r="M172" s="43">
        <v>0</v>
      </c>
      <c r="N172" s="43">
        <v>0</v>
      </c>
      <c r="O172" s="31">
        <f t="shared" si="90"/>
        <v>270</v>
      </c>
      <c r="Q172" s="30">
        <v>23</v>
      </c>
      <c r="R172" s="43">
        <v>0</v>
      </c>
      <c r="S172" s="43">
        <v>0</v>
      </c>
      <c r="T172" s="43">
        <v>1</v>
      </c>
      <c r="U172" s="43">
        <v>0</v>
      </c>
      <c r="V172" s="43">
        <v>6</v>
      </c>
      <c r="W172" s="43">
        <v>27</v>
      </c>
      <c r="X172" s="43">
        <v>79</v>
      </c>
      <c r="Y172" s="43">
        <v>86</v>
      </c>
      <c r="Z172" s="43">
        <v>46</v>
      </c>
      <c r="AA172" s="43">
        <v>14</v>
      </c>
      <c r="AB172" s="43">
        <v>9</v>
      </c>
      <c r="AC172" s="43">
        <v>2</v>
      </c>
      <c r="AD172" s="31">
        <f t="shared" si="91"/>
        <v>270</v>
      </c>
    </row>
    <row r="173" spans="1:30" x14ac:dyDescent="0.2">
      <c r="A173" s="30">
        <v>24</v>
      </c>
      <c r="B173" s="43">
        <v>108</v>
      </c>
      <c r="C173" s="43">
        <v>14</v>
      </c>
      <c r="D173" s="43">
        <v>1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2</v>
      </c>
      <c r="K173" s="43">
        <v>0</v>
      </c>
      <c r="L173" s="43">
        <v>1</v>
      </c>
      <c r="M173" s="43">
        <v>2</v>
      </c>
      <c r="N173" s="43">
        <v>0</v>
      </c>
      <c r="O173" s="31">
        <f t="shared" si="90"/>
        <v>128</v>
      </c>
      <c r="Q173" s="30">
        <v>24</v>
      </c>
      <c r="R173" s="43">
        <v>0</v>
      </c>
      <c r="S173" s="43">
        <v>0</v>
      </c>
      <c r="T173" s="43">
        <v>0</v>
      </c>
      <c r="U173" s="43">
        <v>0</v>
      </c>
      <c r="V173" s="43">
        <v>1</v>
      </c>
      <c r="W173" s="43">
        <v>24</v>
      </c>
      <c r="X173" s="43">
        <v>28</v>
      </c>
      <c r="Y173" s="43">
        <v>35</v>
      </c>
      <c r="Z173" s="43">
        <v>19</v>
      </c>
      <c r="AA173" s="43">
        <v>13</v>
      </c>
      <c r="AB173" s="43">
        <v>6</v>
      </c>
      <c r="AC173" s="43">
        <v>2</v>
      </c>
      <c r="AD173" s="31">
        <f t="shared" si="91"/>
        <v>128</v>
      </c>
    </row>
    <row r="175" spans="1:30" x14ac:dyDescent="0.2">
      <c r="A175" s="91" t="s">
        <v>34</v>
      </c>
      <c r="B175" s="92">
        <f>SUM(B157:B168)</f>
        <v>12955</v>
      </c>
      <c r="C175" s="92">
        <f t="shared" ref="C175:O175" si="92">SUM(C157:C168)</f>
        <v>2031</v>
      </c>
      <c r="D175" s="92">
        <f t="shared" si="92"/>
        <v>102</v>
      </c>
      <c r="E175" s="92">
        <f t="shared" si="92"/>
        <v>29</v>
      </c>
      <c r="F175" s="92">
        <f t="shared" si="92"/>
        <v>174</v>
      </c>
      <c r="G175" s="92">
        <f t="shared" si="92"/>
        <v>1</v>
      </c>
      <c r="H175" s="92">
        <f t="shared" si="92"/>
        <v>39</v>
      </c>
      <c r="I175" s="92">
        <f t="shared" si="92"/>
        <v>18</v>
      </c>
      <c r="J175" s="92">
        <f t="shared" si="92"/>
        <v>230</v>
      </c>
      <c r="K175" s="92">
        <f t="shared" si="92"/>
        <v>83</v>
      </c>
      <c r="L175" s="92">
        <f t="shared" si="92"/>
        <v>158</v>
      </c>
      <c r="M175" s="92">
        <f t="shared" si="92"/>
        <v>238</v>
      </c>
      <c r="N175" s="92">
        <f t="shared" si="92"/>
        <v>0</v>
      </c>
      <c r="O175" s="93">
        <f t="shared" si="92"/>
        <v>16058</v>
      </c>
      <c r="Q175" s="91" t="s">
        <v>34</v>
      </c>
      <c r="R175" s="92">
        <f>SUM(R157:R168)</f>
        <v>104</v>
      </c>
      <c r="S175" s="92">
        <f t="shared" ref="S175:AD175" si="93">SUM(S157:S168)</f>
        <v>5</v>
      </c>
      <c r="T175" s="92">
        <f t="shared" si="93"/>
        <v>0</v>
      </c>
      <c r="U175" s="92">
        <f t="shared" si="93"/>
        <v>35</v>
      </c>
      <c r="V175" s="92">
        <f t="shared" si="93"/>
        <v>325</v>
      </c>
      <c r="W175" s="92">
        <f t="shared" si="93"/>
        <v>2087</v>
      </c>
      <c r="X175" s="92">
        <f t="shared" si="93"/>
        <v>4686</v>
      </c>
      <c r="Y175" s="92">
        <f t="shared" si="93"/>
        <v>5330</v>
      </c>
      <c r="Z175" s="92">
        <f t="shared" si="93"/>
        <v>2528</v>
      </c>
      <c r="AA175" s="92">
        <f t="shared" si="93"/>
        <v>724</v>
      </c>
      <c r="AB175" s="92">
        <f t="shared" si="93"/>
        <v>213</v>
      </c>
      <c r="AC175" s="92">
        <f t="shared" si="93"/>
        <v>21</v>
      </c>
      <c r="AD175" s="93">
        <f t="shared" si="93"/>
        <v>16058</v>
      </c>
    </row>
    <row r="176" spans="1:30" x14ac:dyDescent="0.2">
      <c r="A176" s="97" t="s">
        <v>35</v>
      </c>
      <c r="B176" s="98">
        <f>SUM(B156:B171)</f>
        <v>15110</v>
      </c>
      <c r="C176" s="98">
        <f t="shared" ref="C176:O176" si="94">SUM(C156:C171)</f>
        <v>2224</v>
      </c>
      <c r="D176" s="98">
        <f t="shared" si="94"/>
        <v>109</v>
      </c>
      <c r="E176" s="98">
        <f t="shared" si="94"/>
        <v>30</v>
      </c>
      <c r="F176" s="98">
        <f t="shared" si="94"/>
        <v>188</v>
      </c>
      <c r="G176" s="98">
        <f t="shared" si="94"/>
        <v>1</v>
      </c>
      <c r="H176" s="98">
        <f t="shared" si="94"/>
        <v>39</v>
      </c>
      <c r="I176" s="98">
        <f t="shared" si="94"/>
        <v>19</v>
      </c>
      <c r="J176" s="98">
        <f t="shared" si="94"/>
        <v>259</v>
      </c>
      <c r="K176" s="98">
        <f t="shared" si="94"/>
        <v>93</v>
      </c>
      <c r="L176" s="98">
        <f t="shared" si="94"/>
        <v>189</v>
      </c>
      <c r="M176" s="98">
        <f t="shared" si="94"/>
        <v>248</v>
      </c>
      <c r="N176" s="98">
        <f t="shared" si="94"/>
        <v>0</v>
      </c>
      <c r="O176" s="93">
        <f t="shared" si="94"/>
        <v>18509</v>
      </c>
      <c r="Q176" s="97" t="s">
        <v>35</v>
      </c>
      <c r="R176" s="98">
        <f>SUM(R156:R171)</f>
        <v>110</v>
      </c>
      <c r="S176" s="98">
        <f t="shared" ref="S176:AD176" si="95">SUM(S156:S171)</f>
        <v>5</v>
      </c>
      <c r="T176" s="98">
        <f t="shared" si="95"/>
        <v>2</v>
      </c>
      <c r="U176" s="98">
        <f t="shared" si="95"/>
        <v>41</v>
      </c>
      <c r="V176" s="98">
        <f t="shared" si="95"/>
        <v>369</v>
      </c>
      <c r="W176" s="98">
        <f t="shared" si="95"/>
        <v>2306</v>
      </c>
      <c r="X176" s="98">
        <f t="shared" si="95"/>
        <v>5321</v>
      </c>
      <c r="Y176" s="98">
        <f t="shared" si="95"/>
        <v>6222</v>
      </c>
      <c r="Z176" s="98">
        <f t="shared" si="95"/>
        <v>2944</v>
      </c>
      <c r="AA176" s="98">
        <f t="shared" si="95"/>
        <v>880</v>
      </c>
      <c r="AB176" s="98">
        <f t="shared" si="95"/>
        <v>281</v>
      </c>
      <c r="AC176" s="98">
        <f t="shared" si="95"/>
        <v>28</v>
      </c>
      <c r="AD176" s="93">
        <f t="shared" si="95"/>
        <v>18509</v>
      </c>
    </row>
    <row r="177" spans="1:30" x14ac:dyDescent="0.2">
      <c r="A177" s="101" t="s">
        <v>36</v>
      </c>
      <c r="B177" s="102">
        <f>SUM(B156:B173)</f>
        <v>15461</v>
      </c>
      <c r="C177" s="102">
        <f t="shared" ref="C177:O177" si="96">SUM(C156:C173)</f>
        <v>2251</v>
      </c>
      <c r="D177" s="102">
        <f t="shared" si="96"/>
        <v>110</v>
      </c>
      <c r="E177" s="102">
        <f t="shared" si="96"/>
        <v>30</v>
      </c>
      <c r="F177" s="102">
        <f t="shared" si="96"/>
        <v>191</v>
      </c>
      <c r="G177" s="102">
        <f t="shared" si="96"/>
        <v>1</v>
      </c>
      <c r="H177" s="102">
        <f t="shared" si="96"/>
        <v>39</v>
      </c>
      <c r="I177" s="102">
        <f t="shared" si="96"/>
        <v>19</v>
      </c>
      <c r="J177" s="102">
        <f t="shared" si="96"/>
        <v>265</v>
      </c>
      <c r="K177" s="102">
        <f t="shared" si="96"/>
        <v>94</v>
      </c>
      <c r="L177" s="102">
        <f t="shared" si="96"/>
        <v>196</v>
      </c>
      <c r="M177" s="102">
        <f t="shared" si="96"/>
        <v>250</v>
      </c>
      <c r="N177" s="102">
        <f t="shared" si="96"/>
        <v>0</v>
      </c>
      <c r="O177" s="93">
        <f t="shared" si="96"/>
        <v>18907</v>
      </c>
      <c r="Q177" s="101" t="s">
        <v>36</v>
      </c>
      <c r="R177" s="102">
        <f>SUM(R156:R173)</f>
        <v>110</v>
      </c>
      <c r="S177" s="102">
        <f t="shared" ref="S177:AD177" si="97">SUM(S156:S173)</f>
        <v>5</v>
      </c>
      <c r="T177" s="102">
        <f t="shared" si="97"/>
        <v>3</v>
      </c>
      <c r="U177" s="102">
        <f t="shared" si="97"/>
        <v>41</v>
      </c>
      <c r="V177" s="102">
        <f t="shared" si="97"/>
        <v>376</v>
      </c>
      <c r="W177" s="102">
        <f t="shared" si="97"/>
        <v>2357</v>
      </c>
      <c r="X177" s="102">
        <f t="shared" si="97"/>
        <v>5428</v>
      </c>
      <c r="Y177" s="102">
        <f t="shared" si="97"/>
        <v>6343</v>
      </c>
      <c r="Z177" s="102">
        <f t="shared" si="97"/>
        <v>3009</v>
      </c>
      <c r="AA177" s="102">
        <f t="shared" si="97"/>
        <v>907</v>
      </c>
      <c r="AB177" s="102">
        <f t="shared" si="97"/>
        <v>296</v>
      </c>
      <c r="AC177" s="102">
        <f t="shared" si="97"/>
        <v>32</v>
      </c>
      <c r="AD177" s="93">
        <f t="shared" si="97"/>
        <v>18907</v>
      </c>
    </row>
    <row r="178" spans="1:30" x14ac:dyDescent="0.2">
      <c r="A178" s="105" t="s">
        <v>37</v>
      </c>
      <c r="B178" s="106">
        <f>SUM(B150:B173)</f>
        <v>16376</v>
      </c>
      <c r="C178" s="106">
        <f t="shared" ref="C178:O178" si="98">SUM(C150:C173)</f>
        <v>2361</v>
      </c>
      <c r="D178" s="106">
        <f t="shared" si="98"/>
        <v>114</v>
      </c>
      <c r="E178" s="106">
        <f t="shared" si="98"/>
        <v>30</v>
      </c>
      <c r="F178" s="106">
        <f t="shared" si="98"/>
        <v>200</v>
      </c>
      <c r="G178" s="106">
        <f t="shared" si="98"/>
        <v>1</v>
      </c>
      <c r="H178" s="106">
        <f t="shared" si="98"/>
        <v>39</v>
      </c>
      <c r="I178" s="106">
        <f t="shared" si="98"/>
        <v>20</v>
      </c>
      <c r="J178" s="106">
        <f t="shared" si="98"/>
        <v>298</v>
      </c>
      <c r="K178" s="106">
        <f t="shared" si="98"/>
        <v>97</v>
      </c>
      <c r="L178" s="106">
        <f t="shared" si="98"/>
        <v>233</v>
      </c>
      <c r="M178" s="106">
        <f t="shared" si="98"/>
        <v>255</v>
      </c>
      <c r="N178" s="106">
        <f t="shared" si="98"/>
        <v>0</v>
      </c>
      <c r="O178" s="93">
        <f t="shared" si="98"/>
        <v>20024</v>
      </c>
      <c r="Q178" s="105" t="s">
        <v>37</v>
      </c>
      <c r="R178" s="106">
        <f>SUM(R150:R173)</f>
        <v>110</v>
      </c>
      <c r="S178" s="106">
        <f t="shared" ref="S178:AD178" si="99">SUM(S150:S173)</f>
        <v>5</v>
      </c>
      <c r="T178" s="106">
        <f t="shared" si="99"/>
        <v>4</v>
      </c>
      <c r="U178" s="106">
        <f t="shared" si="99"/>
        <v>44</v>
      </c>
      <c r="V178" s="106">
        <f t="shared" si="99"/>
        <v>398</v>
      </c>
      <c r="W178" s="106">
        <f t="shared" si="99"/>
        <v>2490</v>
      </c>
      <c r="X178" s="106">
        <f t="shared" si="99"/>
        <v>5719</v>
      </c>
      <c r="Y178" s="106">
        <f t="shared" si="99"/>
        <v>6707</v>
      </c>
      <c r="Z178" s="106">
        <f t="shared" si="99"/>
        <v>3205</v>
      </c>
      <c r="AA178" s="106">
        <f t="shared" si="99"/>
        <v>983</v>
      </c>
      <c r="AB178" s="106">
        <f t="shared" si="99"/>
        <v>324</v>
      </c>
      <c r="AC178" s="106">
        <f t="shared" si="99"/>
        <v>35</v>
      </c>
      <c r="AD178" s="93">
        <f t="shared" si="99"/>
        <v>20024</v>
      </c>
    </row>
    <row r="181" spans="1:30" x14ac:dyDescent="0.2">
      <c r="A181" s="5"/>
      <c r="B181" s="3" t="s">
        <v>40</v>
      </c>
      <c r="C181" s="5" t="str">
        <f>C41</f>
        <v>Eastbound</v>
      </c>
      <c r="R181" s="3" t="s">
        <v>40</v>
      </c>
      <c r="S181" s="5" t="str">
        <f>C41</f>
        <v>Eastbound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>R$9</f>
        <v>0-10</v>
      </c>
      <c r="S184" s="30" t="str">
        <f t="shared" ref="S184:AC184" si="100">S$9</f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104</v>
      </c>
      <c r="C185" s="43">
        <v>6</v>
      </c>
      <c r="D185" s="43">
        <v>1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2</v>
      </c>
      <c r="K185" s="43">
        <v>0</v>
      </c>
      <c r="L185" s="43">
        <v>4</v>
      </c>
      <c r="M185" s="43">
        <v>1</v>
      </c>
      <c r="N185" s="43">
        <v>0</v>
      </c>
      <c r="O185" s="31">
        <f>SUM(B185:N185)</f>
        <v>118</v>
      </c>
      <c r="Q185" s="30">
        <v>1</v>
      </c>
      <c r="R185" s="43">
        <v>0</v>
      </c>
      <c r="S185" s="43">
        <v>0</v>
      </c>
      <c r="T185" s="43">
        <v>5</v>
      </c>
      <c r="U185" s="43">
        <v>0</v>
      </c>
      <c r="V185" s="43">
        <v>8</v>
      </c>
      <c r="W185" s="43">
        <v>17</v>
      </c>
      <c r="X185" s="43">
        <v>24</v>
      </c>
      <c r="Y185" s="43">
        <v>36</v>
      </c>
      <c r="Z185" s="43">
        <v>22</v>
      </c>
      <c r="AA185" s="43">
        <v>4</v>
      </c>
      <c r="AB185" s="43">
        <v>2</v>
      </c>
      <c r="AC185" s="43">
        <v>0</v>
      </c>
      <c r="AD185" s="31">
        <f>SUM(R185:AC185)</f>
        <v>118</v>
      </c>
    </row>
    <row r="186" spans="1:30" x14ac:dyDescent="0.2">
      <c r="A186" s="30">
        <v>2</v>
      </c>
      <c r="B186" s="43">
        <v>46</v>
      </c>
      <c r="C186" s="43">
        <v>5</v>
      </c>
      <c r="D186" s="43">
        <v>1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2</v>
      </c>
      <c r="K186" s="43">
        <v>0</v>
      </c>
      <c r="L186" s="43">
        <v>6</v>
      </c>
      <c r="M186" s="43">
        <v>1</v>
      </c>
      <c r="N186" s="43">
        <v>0</v>
      </c>
      <c r="O186" s="31">
        <f t="shared" ref="O186:O208" si="101">SUM(B186:N186)</f>
        <v>61</v>
      </c>
      <c r="Q186" s="30">
        <v>2</v>
      </c>
      <c r="R186" s="43">
        <v>0</v>
      </c>
      <c r="S186" s="43">
        <v>0</v>
      </c>
      <c r="T186" s="43">
        <v>2</v>
      </c>
      <c r="U186" s="43">
        <v>0</v>
      </c>
      <c r="V186" s="43">
        <v>9</v>
      </c>
      <c r="W186" s="43">
        <v>11</v>
      </c>
      <c r="X186" s="43">
        <v>14</v>
      </c>
      <c r="Y186" s="43">
        <v>16</v>
      </c>
      <c r="Z186" s="43">
        <v>5</v>
      </c>
      <c r="AA186" s="43">
        <v>3</v>
      </c>
      <c r="AB186" s="43">
        <v>1</v>
      </c>
      <c r="AC186" s="43">
        <v>0</v>
      </c>
      <c r="AD186" s="31">
        <f t="shared" ref="AD186:AD208" si="102">SUM(R186:AC186)</f>
        <v>61</v>
      </c>
    </row>
    <row r="187" spans="1:30" x14ac:dyDescent="0.2">
      <c r="A187" s="30">
        <v>3</v>
      </c>
      <c r="B187" s="43">
        <v>47</v>
      </c>
      <c r="C187" s="43">
        <v>10</v>
      </c>
      <c r="D187" s="43">
        <v>0</v>
      </c>
      <c r="E187" s="43">
        <v>0</v>
      </c>
      <c r="F187" s="43">
        <v>1</v>
      </c>
      <c r="G187" s="43">
        <v>0</v>
      </c>
      <c r="H187" s="43">
        <v>0</v>
      </c>
      <c r="I187" s="43">
        <v>0</v>
      </c>
      <c r="J187" s="43">
        <v>3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61</v>
      </c>
      <c r="Q187" s="30">
        <v>3</v>
      </c>
      <c r="R187" s="43">
        <v>0</v>
      </c>
      <c r="S187" s="43">
        <v>0</v>
      </c>
      <c r="T187" s="43">
        <v>1</v>
      </c>
      <c r="U187" s="43">
        <v>1</v>
      </c>
      <c r="V187" s="43">
        <v>2</v>
      </c>
      <c r="W187" s="43">
        <v>7</v>
      </c>
      <c r="X187" s="43">
        <v>16</v>
      </c>
      <c r="Y187" s="43">
        <v>23</v>
      </c>
      <c r="Z187" s="43">
        <v>9</v>
      </c>
      <c r="AA187" s="43">
        <v>1</v>
      </c>
      <c r="AB187" s="43">
        <v>1</v>
      </c>
      <c r="AC187" s="43">
        <v>0</v>
      </c>
      <c r="AD187" s="31">
        <f t="shared" si="102"/>
        <v>61</v>
      </c>
    </row>
    <row r="188" spans="1:30" x14ac:dyDescent="0.2">
      <c r="A188" s="30">
        <v>4</v>
      </c>
      <c r="B188" s="43">
        <v>53</v>
      </c>
      <c r="C188" s="43">
        <v>6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4</v>
      </c>
      <c r="K188" s="43">
        <v>0</v>
      </c>
      <c r="L188" s="43">
        <v>5</v>
      </c>
      <c r="M188" s="43">
        <v>1</v>
      </c>
      <c r="N188" s="43">
        <v>0</v>
      </c>
      <c r="O188" s="31">
        <f t="shared" si="101"/>
        <v>69</v>
      </c>
      <c r="Q188" s="30">
        <v>4</v>
      </c>
      <c r="R188" s="43">
        <v>0</v>
      </c>
      <c r="S188" s="43">
        <v>0</v>
      </c>
      <c r="T188" s="43">
        <v>5</v>
      </c>
      <c r="U188" s="43">
        <v>0</v>
      </c>
      <c r="V188" s="43">
        <v>6</v>
      </c>
      <c r="W188" s="43">
        <v>12</v>
      </c>
      <c r="X188" s="43">
        <v>20</v>
      </c>
      <c r="Y188" s="43">
        <v>18</v>
      </c>
      <c r="Z188" s="43">
        <v>8</v>
      </c>
      <c r="AA188" s="43">
        <v>0</v>
      </c>
      <c r="AB188" s="43">
        <v>0</v>
      </c>
      <c r="AC188" s="43">
        <v>0</v>
      </c>
      <c r="AD188" s="31">
        <f t="shared" si="102"/>
        <v>69</v>
      </c>
    </row>
    <row r="189" spans="1:30" x14ac:dyDescent="0.2">
      <c r="A189" s="30">
        <v>5</v>
      </c>
      <c r="B189" s="43">
        <v>73</v>
      </c>
      <c r="C189" s="43">
        <v>12</v>
      </c>
      <c r="D189" s="43">
        <v>1</v>
      </c>
      <c r="E189" s="43">
        <v>0</v>
      </c>
      <c r="F189" s="43">
        <v>2</v>
      </c>
      <c r="G189" s="43">
        <v>0</v>
      </c>
      <c r="H189" s="43">
        <v>0</v>
      </c>
      <c r="I189" s="43">
        <v>0</v>
      </c>
      <c r="J189" s="43">
        <v>4</v>
      </c>
      <c r="K189" s="43">
        <v>0</v>
      </c>
      <c r="L189" s="43">
        <v>3</v>
      </c>
      <c r="M189" s="43">
        <v>3</v>
      </c>
      <c r="N189" s="43">
        <v>0</v>
      </c>
      <c r="O189" s="31">
        <f t="shared" si="101"/>
        <v>98</v>
      </c>
      <c r="Q189" s="30">
        <v>5</v>
      </c>
      <c r="R189" s="43">
        <v>0</v>
      </c>
      <c r="S189" s="43">
        <v>0</v>
      </c>
      <c r="T189" s="43">
        <v>2</v>
      </c>
      <c r="U189" s="43">
        <v>1</v>
      </c>
      <c r="V189" s="43">
        <v>9</v>
      </c>
      <c r="W189" s="43">
        <v>18</v>
      </c>
      <c r="X189" s="43">
        <v>42</v>
      </c>
      <c r="Y189" s="43">
        <v>17</v>
      </c>
      <c r="Z189" s="43">
        <v>8</v>
      </c>
      <c r="AA189" s="43">
        <v>1</v>
      </c>
      <c r="AB189" s="43">
        <v>0</v>
      </c>
      <c r="AC189" s="43">
        <v>0</v>
      </c>
      <c r="AD189" s="31">
        <f t="shared" si="102"/>
        <v>98</v>
      </c>
    </row>
    <row r="190" spans="1:30" x14ac:dyDescent="0.2">
      <c r="A190" s="30">
        <v>6</v>
      </c>
      <c r="B190" s="43">
        <v>190</v>
      </c>
      <c r="C190" s="43">
        <v>27</v>
      </c>
      <c r="D190" s="43">
        <v>3</v>
      </c>
      <c r="E190" s="43">
        <v>1</v>
      </c>
      <c r="F190" s="43">
        <v>2</v>
      </c>
      <c r="G190" s="43">
        <v>0</v>
      </c>
      <c r="H190" s="43">
        <v>0</v>
      </c>
      <c r="I190" s="43">
        <v>0</v>
      </c>
      <c r="J190" s="43">
        <v>5</v>
      </c>
      <c r="K190" s="43">
        <v>0</v>
      </c>
      <c r="L190" s="43">
        <v>6</v>
      </c>
      <c r="M190" s="43">
        <v>9</v>
      </c>
      <c r="N190" s="43">
        <v>0</v>
      </c>
      <c r="O190" s="31">
        <f t="shared" si="101"/>
        <v>243</v>
      </c>
      <c r="Q190" s="30">
        <v>6</v>
      </c>
      <c r="R190" s="43">
        <v>0</v>
      </c>
      <c r="S190" s="43">
        <v>2</v>
      </c>
      <c r="T190" s="43">
        <v>9</v>
      </c>
      <c r="U190" s="43">
        <v>7</v>
      </c>
      <c r="V190" s="43">
        <v>20</v>
      </c>
      <c r="W190" s="43">
        <v>42</v>
      </c>
      <c r="X190" s="43">
        <v>79</v>
      </c>
      <c r="Y190" s="43">
        <v>41</v>
      </c>
      <c r="Z190" s="43">
        <v>26</v>
      </c>
      <c r="AA190" s="43">
        <v>11</v>
      </c>
      <c r="AB190" s="43">
        <v>5</v>
      </c>
      <c r="AC190" s="43">
        <v>1</v>
      </c>
      <c r="AD190" s="31">
        <f t="shared" si="102"/>
        <v>243</v>
      </c>
    </row>
    <row r="191" spans="1:30" x14ac:dyDescent="0.2">
      <c r="A191" s="30">
        <v>7</v>
      </c>
      <c r="B191" s="43">
        <v>404</v>
      </c>
      <c r="C191" s="43">
        <v>43</v>
      </c>
      <c r="D191" s="43">
        <v>6</v>
      </c>
      <c r="E191" s="43">
        <v>3</v>
      </c>
      <c r="F191" s="43">
        <v>7</v>
      </c>
      <c r="G191" s="43">
        <v>0</v>
      </c>
      <c r="H191" s="43">
        <v>2</v>
      </c>
      <c r="I191" s="43">
        <v>0</v>
      </c>
      <c r="J191" s="43">
        <v>15</v>
      </c>
      <c r="K191" s="43">
        <v>0</v>
      </c>
      <c r="L191" s="43">
        <v>11</v>
      </c>
      <c r="M191" s="43">
        <v>6</v>
      </c>
      <c r="N191" s="43">
        <v>0</v>
      </c>
      <c r="O191" s="31">
        <f t="shared" si="101"/>
        <v>497</v>
      </c>
      <c r="Q191" s="30">
        <v>7</v>
      </c>
      <c r="R191" s="43">
        <v>0</v>
      </c>
      <c r="S191" s="43">
        <v>1</v>
      </c>
      <c r="T191" s="43">
        <v>9</v>
      </c>
      <c r="U191" s="43">
        <v>3</v>
      </c>
      <c r="V191" s="43">
        <v>46</v>
      </c>
      <c r="W191" s="43">
        <v>83</v>
      </c>
      <c r="X191" s="43">
        <v>127</v>
      </c>
      <c r="Y191" s="43">
        <v>132</v>
      </c>
      <c r="Z191" s="43">
        <v>61</v>
      </c>
      <c r="AA191" s="43">
        <v>16</v>
      </c>
      <c r="AB191" s="43">
        <v>6</v>
      </c>
      <c r="AC191" s="43">
        <v>13</v>
      </c>
      <c r="AD191" s="31">
        <f t="shared" si="102"/>
        <v>497</v>
      </c>
    </row>
    <row r="192" spans="1:30" x14ac:dyDescent="0.2">
      <c r="A192" s="30">
        <v>8</v>
      </c>
      <c r="B192" s="43">
        <v>789</v>
      </c>
      <c r="C192" s="43">
        <v>97</v>
      </c>
      <c r="D192" s="43">
        <v>20</v>
      </c>
      <c r="E192" s="43">
        <v>3</v>
      </c>
      <c r="F192" s="43">
        <v>18</v>
      </c>
      <c r="G192" s="43">
        <v>0</v>
      </c>
      <c r="H192" s="43">
        <v>0</v>
      </c>
      <c r="I192" s="43">
        <v>0</v>
      </c>
      <c r="J192" s="43">
        <v>17</v>
      </c>
      <c r="K192" s="43">
        <v>2</v>
      </c>
      <c r="L192" s="43">
        <v>13</v>
      </c>
      <c r="M192" s="43">
        <v>24</v>
      </c>
      <c r="N192" s="43">
        <v>0</v>
      </c>
      <c r="O192" s="31">
        <f t="shared" si="101"/>
        <v>983</v>
      </c>
      <c r="Q192" s="30">
        <v>8</v>
      </c>
      <c r="R192" s="43">
        <v>0</v>
      </c>
      <c r="S192" s="43">
        <v>1</v>
      </c>
      <c r="T192" s="43">
        <v>1</v>
      </c>
      <c r="U192" s="43">
        <v>7</v>
      </c>
      <c r="V192" s="43">
        <v>70</v>
      </c>
      <c r="W192" s="43">
        <v>147</v>
      </c>
      <c r="X192" s="43">
        <v>298</v>
      </c>
      <c r="Y192" s="43">
        <v>314</v>
      </c>
      <c r="Z192" s="43">
        <v>107</v>
      </c>
      <c r="AA192" s="43">
        <v>19</v>
      </c>
      <c r="AB192" s="43">
        <v>5</v>
      </c>
      <c r="AC192" s="43">
        <v>14</v>
      </c>
      <c r="AD192" s="31">
        <f t="shared" si="102"/>
        <v>983</v>
      </c>
    </row>
    <row r="193" spans="1:30" x14ac:dyDescent="0.2">
      <c r="A193" s="30">
        <v>9</v>
      </c>
      <c r="B193" s="43">
        <v>1476</v>
      </c>
      <c r="C193" s="43">
        <v>153</v>
      </c>
      <c r="D193" s="43">
        <v>8</v>
      </c>
      <c r="E193" s="43">
        <v>2</v>
      </c>
      <c r="F193" s="43">
        <v>22</v>
      </c>
      <c r="G193" s="43">
        <v>0</v>
      </c>
      <c r="H193" s="43">
        <v>1</v>
      </c>
      <c r="I193" s="43">
        <v>1</v>
      </c>
      <c r="J193" s="43">
        <v>8</v>
      </c>
      <c r="K193" s="43">
        <v>12</v>
      </c>
      <c r="L193" s="43">
        <v>12</v>
      </c>
      <c r="M193" s="43">
        <v>20</v>
      </c>
      <c r="N193" s="43">
        <v>0</v>
      </c>
      <c r="O193" s="31">
        <f t="shared" si="101"/>
        <v>1715</v>
      </c>
      <c r="Q193" s="30">
        <v>9</v>
      </c>
      <c r="R193" s="43">
        <v>37</v>
      </c>
      <c r="S193" s="43">
        <v>131</v>
      </c>
      <c r="T193" s="43">
        <v>78</v>
      </c>
      <c r="U193" s="43">
        <v>183</v>
      </c>
      <c r="V193" s="43">
        <v>228</v>
      </c>
      <c r="W193" s="43">
        <v>281</v>
      </c>
      <c r="X193" s="43">
        <v>428</v>
      </c>
      <c r="Y193" s="43">
        <v>291</v>
      </c>
      <c r="Z193" s="43">
        <v>52</v>
      </c>
      <c r="AA193" s="43">
        <v>3</v>
      </c>
      <c r="AB193" s="43">
        <v>3</v>
      </c>
      <c r="AC193" s="43">
        <v>0</v>
      </c>
      <c r="AD193" s="31">
        <f t="shared" si="102"/>
        <v>1715</v>
      </c>
    </row>
    <row r="194" spans="1:30" x14ac:dyDescent="0.2">
      <c r="A194" s="30">
        <v>10</v>
      </c>
      <c r="B194" s="43">
        <v>1154</v>
      </c>
      <c r="C194" s="43">
        <v>159</v>
      </c>
      <c r="D194" s="43">
        <v>10</v>
      </c>
      <c r="E194" s="43">
        <v>4</v>
      </c>
      <c r="F194" s="43">
        <v>13</v>
      </c>
      <c r="G194" s="43">
        <v>1</v>
      </c>
      <c r="H194" s="43">
        <v>1</v>
      </c>
      <c r="I194" s="43">
        <v>1</v>
      </c>
      <c r="J194" s="43">
        <v>6</v>
      </c>
      <c r="K194" s="43">
        <v>4</v>
      </c>
      <c r="L194" s="43">
        <v>10</v>
      </c>
      <c r="M194" s="43">
        <v>22</v>
      </c>
      <c r="N194" s="43">
        <v>0</v>
      </c>
      <c r="O194" s="31">
        <f t="shared" si="101"/>
        <v>1385</v>
      </c>
      <c r="Q194" s="30">
        <v>10</v>
      </c>
      <c r="R194" s="43">
        <v>0</v>
      </c>
      <c r="S194" s="43">
        <v>42</v>
      </c>
      <c r="T194" s="43">
        <v>0</v>
      </c>
      <c r="U194" s="43">
        <v>9</v>
      </c>
      <c r="V194" s="43">
        <v>71</v>
      </c>
      <c r="W194" s="43">
        <v>279</v>
      </c>
      <c r="X194" s="43">
        <v>444</v>
      </c>
      <c r="Y194" s="43">
        <v>410</v>
      </c>
      <c r="Z194" s="43">
        <v>122</v>
      </c>
      <c r="AA194" s="43">
        <v>7</v>
      </c>
      <c r="AB194" s="43">
        <v>1</v>
      </c>
      <c r="AC194" s="43">
        <v>0</v>
      </c>
      <c r="AD194" s="31">
        <f t="shared" si="102"/>
        <v>1385</v>
      </c>
    </row>
    <row r="195" spans="1:30" x14ac:dyDescent="0.2">
      <c r="A195" s="30">
        <v>11</v>
      </c>
      <c r="B195" s="43">
        <v>1033</v>
      </c>
      <c r="C195" s="43">
        <v>139</v>
      </c>
      <c r="D195" s="43">
        <v>9</v>
      </c>
      <c r="E195" s="43">
        <v>7</v>
      </c>
      <c r="F195" s="43">
        <v>15</v>
      </c>
      <c r="G195" s="43">
        <v>0</v>
      </c>
      <c r="H195" s="43">
        <v>0</v>
      </c>
      <c r="I195" s="43">
        <v>1</v>
      </c>
      <c r="J195" s="43">
        <v>18</v>
      </c>
      <c r="K195" s="43">
        <v>7</v>
      </c>
      <c r="L195" s="43">
        <v>20</v>
      </c>
      <c r="M195" s="43">
        <v>15</v>
      </c>
      <c r="N195" s="43">
        <v>0</v>
      </c>
      <c r="O195" s="31">
        <f t="shared" si="101"/>
        <v>1264</v>
      </c>
      <c r="Q195" s="30">
        <v>11</v>
      </c>
      <c r="R195" s="43">
        <v>0</v>
      </c>
      <c r="S195" s="43">
        <v>31</v>
      </c>
      <c r="T195" s="43">
        <v>2</v>
      </c>
      <c r="U195" s="43">
        <v>15</v>
      </c>
      <c r="V195" s="43">
        <v>101</v>
      </c>
      <c r="W195" s="43">
        <v>307</v>
      </c>
      <c r="X195" s="43">
        <v>383</v>
      </c>
      <c r="Y195" s="43">
        <v>310</v>
      </c>
      <c r="Z195" s="43">
        <v>91</v>
      </c>
      <c r="AA195" s="43">
        <v>19</v>
      </c>
      <c r="AB195" s="43">
        <v>4</v>
      </c>
      <c r="AC195" s="43">
        <v>1</v>
      </c>
      <c r="AD195" s="31">
        <f t="shared" si="102"/>
        <v>1264</v>
      </c>
    </row>
    <row r="196" spans="1:30" x14ac:dyDescent="0.2">
      <c r="A196" s="30">
        <v>12</v>
      </c>
      <c r="B196" s="43">
        <v>1015</v>
      </c>
      <c r="C196" s="43">
        <v>140</v>
      </c>
      <c r="D196" s="43">
        <v>13</v>
      </c>
      <c r="E196" s="43">
        <v>6</v>
      </c>
      <c r="F196" s="43">
        <v>12</v>
      </c>
      <c r="G196" s="43">
        <v>0</v>
      </c>
      <c r="H196" s="43">
        <v>5</v>
      </c>
      <c r="I196" s="43">
        <v>1</v>
      </c>
      <c r="J196" s="43">
        <v>21</v>
      </c>
      <c r="K196" s="43">
        <v>3</v>
      </c>
      <c r="L196" s="43">
        <v>13</v>
      </c>
      <c r="M196" s="43">
        <v>22</v>
      </c>
      <c r="N196" s="43">
        <v>0</v>
      </c>
      <c r="O196" s="31">
        <f t="shared" si="101"/>
        <v>1251</v>
      </c>
      <c r="Q196" s="30">
        <v>12</v>
      </c>
      <c r="R196" s="43">
        <v>0</v>
      </c>
      <c r="S196" s="43">
        <v>30</v>
      </c>
      <c r="T196" s="43">
        <v>1</v>
      </c>
      <c r="U196" s="43">
        <v>8</v>
      </c>
      <c r="V196" s="43">
        <v>82</v>
      </c>
      <c r="W196" s="43">
        <v>276</v>
      </c>
      <c r="X196" s="43">
        <v>390</v>
      </c>
      <c r="Y196" s="43">
        <v>337</v>
      </c>
      <c r="Z196" s="43">
        <v>101</v>
      </c>
      <c r="AA196" s="43">
        <v>21</v>
      </c>
      <c r="AB196" s="43">
        <v>5</v>
      </c>
      <c r="AC196" s="43">
        <v>0</v>
      </c>
      <c r="AD196" s="31">
        <f t="shared" si="102"/>
        <v>1251</v>
      </c>
    </row>
    <row r="197" spans="1:30" x14ac:dyDescent="0.2">
      <c r="A197" s="30">
        <v>13</v>
      </c>
      <c r="B197" s="43">
        <v>1119</v>
      </c>
      <c r="C197" s="43">
        <v>142</v>
      </c>
      <c r="D197" s="43">
        <v>6</v>
      </c>
      <c r="E197" s="43">
        <v>2</v>
      </c>
      <c r="F197" s="43">
        <v>8</v>
      </c>
      <c r="G197" s="43">
        <v>0</v>
      </c>
      <c r="H197" s="43">
        <v>2</v>
      </c>
      <c r="I197" s="43">
        <v>0</v>
      </c>
      <c r="J197" s="43">
        <v>18</v>
      </c>
      <c r="K197" s="43">
        <v>1</v>
      </c>
      <c r="L197" s="43">
        <v>10</v>
      </c>
      <c r="M197" s="43">
        <v>15</v>
      </c>
      <c r="N197" s="43">
        <v>0</v>
      </c>
      <c r="O197" s="31">
        <f t="shared" si="101"/>
        <v>1323</v>
      </c>
      <c r="Q197" s="30">
        <v>13</v>
      </c>
      <c r="R197" s="43">
        <v>0</v>
      </c>
      <c r="S197" s="43">
        <v>26</v>
      </c>
      <c r="T197" s="43">
        <v>19</v>
      </c>
      <c r="U197" s="43">
        <v>7</v>
      </c>
      <c r="V197" s="43">
        <v>119</v>
      </c>
      <c r="W197" s="43">
        <v>284</v>
      </c>
      <c r="X197" s="43">
        <v>381</v>
      </c>
      <c r="Y197" s="43">
        <v>364</v>
      </c>
      <c r="Z197" s="43">
        <v>90</v>
      </c>
      <c r="AA197" s="43">
        <v>30</v>
      </c>
      <c r="AB197" s="43">
        <v>3</v>
      </c>
      <c r="AC197" s="43">
        <v>0</v>
      </c>
      <c r="AD197" s="31">
        <f t="shared" si="102"/>
        <v>1323</v>
      </c>
    </row>
    <row r="198" spans="1:30" x14ac:dyDescent="0.2">
      <c r="A198" s="30">
        <v>14</v>
      </c>
      <c r="B198" s="43">
        <v>1081</v>
      </c>
      <c r="C198" s="43">
        <v>133</v>
      </c>
      <c r="D198" s="43">
        <v>8</v>
      </c>
      <c r="E198" s="43">
        <v>2</v>
      </c>
      <c r="F198" s="43">
        <v>14</v>
      </c>
      <c r="G198" s="43">
        <v>0</v>
      </c>
      <c r="H198" s="43">
        <v>3</v>
      </c>
      <c r="I198" s="43">
        <v>1</v>
      </c>
      <c r="J198" s="43">
        <v>9</v>
      </c>
      <c r="K198" s="43">
        <v>5</v>
      </c>
      <c r="L198" s="43">
        <v>11</v>
      </c>
      <c r="M198" s="43">
        <v>14</v>
      </c>
      <c r="N198" s="43">
        <v>0</v>
      </c>
      <c r="O198" s="31">
        <f t="shared" si="101"/>
        <v>1281</v>
      </c>
      <c r="Q198" s="30">
        <v>14</v>
      </c>
      <c r="R198" s="43">
        <v>1</v>
      </c>
      <c r="S198" s="43">
        <v>9</v>
      </c>
      <c r="T198" s="43">
        <v>27</v>
      </c>
      <c r="U198" s="43">
        <v>9</v>
      </c>
      <c r="V198" s="43">
        <v>102</v>
      </c>
      <c r="W198" s="43">
        <v>232</v>
      </c>
      <c r="X198" s="43">
        <v>397</v>
      </c>
      <c r="Y198" s="43">
        <v>364</v>
      </c>
      <c r="Z198" s="43">
        <v>110</v>
      </c>
      <c r="AA198" s="43">
        <v>29</v>
      </c>
      <c r="AB198" s="43">
        <v>1</v>
      </c>
      <c r="AC198" s="43">
        <v>0</v>
      </c>
      <c r="AD198" s="31">
        <f t="shared" si="102"/>
        <v>1281</v>
      </c>
    </row>
    <row r="199" spans="1:30" x14ac:dyDescent="0.2">
      <c r="A199" s="30">
        <v>15</v>
      </c>
      <c r="B199" s="43">
        <v>1200</v>
      </c>
      <c r="C199" s="43">
        <v>137</v>
      </c>
      <c r="D199" s="43">
        <v>11</v>
      </c>
      <c r="E199" s="43">
        <v>6</v>
      </c>
      <c r="F199" s="43">
        <v>14</v>
      </c>
      <c r="G199" s="43">
        <v>0</v>
      </c>
      <c r="H199" s="43">
        <v>2</v>
      </c>
      <c r="I199" s="43">
        <v>1</v>
      </c>
      <c r="J199" s="43">
        <v>16</v>
      </c>
      <c r="K199" s="43">
        <v>6</v>
      </c>
      <c r="L199" s="43">
        <v>13</v>
      </c>
      <c r="M199" s="43">
        <v>12</v>
      </c>
      <c r="N199" s="43">
        <v>0</v>
      </c>
      <c r="O199" s="31">
        <f t="shared" si="101"/>
        <v>1418</v>
      </c>
      <c r="Q199" s="30">
        <v>15</v>
      </c>
      <c r="R199" s="43">
        <v>0</v>
      </c>
      <c r="S199" s="43">
        <v>46</v>
      </c>
      <c r="T199" s="43">
        <v>0</v>
      </c>
      <c r="U199" s="43">
        <v>13</v>
      </c>
      <c r="V199" s="43">
        <v>111</v>
      </c>
      <c r="W199" s="43">
        <v>303</v>
      </c>
      <c r="X199" s="43">
        <v>489</v>
      </c>
      <c r="Y199" s="43">
        <v>345</v>
      </c>
      <c r="Z199" s="43">
        <v>95</v>
      </c>
      <c r="AA199" s="43">
        <v>12</v>
      </c>
      <c r="AB199" s="43">
        <v>4</v>
      </c>
      <c r="AC199" s="43">
        <v>0</v>
      </c>
      <c r="AD199" s="31">
        <f t="shared" si="102"/>
        <v>1418</v>
      </c>
    </row>
    <row r="200" spans="1:30" x14ac:dyDescent="0.2">
      <c r="A200" s="30">
        <v>16</v>
      </c>
      <c r="B200" s="43">
        <v>1082</v>
      </c>
      <c r="C200" s="43">
        <v>138</v>
      </c>
      <c r="D200" s="43">
        <v>7</v>
      </c>
      <c r="E200" s="43">
        <v>4</v>
      </c>
      <c r="F200" s="43">
        <v>12</v>
      </c>
      <c r="G200" s="43">
        <v>0</v>
      </c>
      <c r="H200" s="43">
        <v>2</v>
      </c>
      <c r="I200" s="43">
        <v>0</v>
      </c>
      <c r="J200" s="43">
        <v>15</v>
      </c>
      <c r="K200" s="43">
        <v>7</v>
      </c>
      <c r="L200" s="43">
        <v>6</v>
      </c>
      <c r="M200" s="43">
        <v>12</v>
      </c>
      <c r="N200" s="43">
        <v>0</v>
      </c>
      <c r="O200" s="31">
        <f t="shared" si="101"/>
        <v>1285</v>
      </c>
      <c r="Q200" s="30">
        <v>16</v>
      </c>
      <c r="R200" s="43">
        <v>0</v>
      </c>
      <c r="S200" s="43">
        <v>28</v>
      </c>
      <c r="T200" s="43">
        <v>0</v>
      </c>
      <c r="U200" s="43">
        <v>3</v>
      </c>
      <c r="V200" s="43">
        <v>55</v>
      </c>
      <c r="W200" s="43">
        <v>242</v>
      </c>
      <c r="X200" s="43">
        <v>417</v>
      </c>
      <c r="Y200" s="43">
        <v>361</v>
      </c>
      <c r="Z200" s="43">
        <v>143</v>
      </c>
      <c r="AA200" s="43">
        <v>28</v>
      </c>
      <c r="AB200" s="43">
        <v>7</v>
      </c>
      <c r="AC200" s="43">
        <v>1</v>
      </c>
      <c r="AD200" s="31">
        <f t="shared" si="102"/>
        <v>1285</v>
      </c>
    </row>
    <row r="201" spans="1:30" x14ac:dyDescent="0.2">
      <c r="A201" s="30">
        <v>17</v>
      </c>
      <c r="B201" s="43">
        <v>1667</v>
      </c>
      <c r="C201" s="43">
        <v>122</v>
      </c>
      <c r="D201" s="43">
        <v>4</v>
      </c>
      <c r="E201" s="43">
        <v>1</v>
      </c>
      <c r="F201" s="43">
        <v>14</v>
      </c>
      <c r="G201" s="43">
        <v>0</v>
      </c>
      <c r="H201" s="43">
        <v>1</v>
      </c>
      <c r="I201" s="43">
        <v>4</v>
      </c>
      <c r="J201" s="43">
        <v>14</v>
      </c>
      <c r="K201" s="43">
        <v>19</v>
      </c>
      <c r="L201" s="43">
        <v>7</v>
      </c>
      <c r="M201" s="43">
        <v>8</v>
      </c>
      <c r="N201" s="43">
        <v>0</v>
      </c>
      <c r="O201" s="31">
        <f t="shared" si="101"/>
        <v>1861</v>
      </c>
      <c r="Q201" s="30">
        <v>17</v>
      </c>
      <c r="R201" s="43">
        <v>133</v>
      </c>
      <c r="S201" s="43">
        <v>196</v>
      </c>
      <c r="T201" s="43">
        <v>49</v>
      </c>
      <c r="U201" s="43">
        <v>42</v>
      </c>
      <c r="V201" s="43">
        <v>177</v>
      </c>
      <c r="W201" s="43">
        <v>378</v>
      </c>
      <c r="X201" s="43">
        <v>503</v>
      </c>
      <c r="Y201" s="43">
        <v>288</v>
      </c>
      <c r="Z201" s="43">
        <v>71</v>
      </c>
      <c r="AA201" s="43">
        <v>19</v>
      </c>
      <c r="AB201" s="43">
        <v>4</v>
      </c>
      <c r="AC201" s="43">
        <v>1</v>
      </c>
      <c r="AD201" s="31">
        <f t="shared" si="102"/>
        <v>1861</v>
      </c>
    </row>
    <row r="202" spans="1:30" x14ac:dyDescent="0.2">
      <c r="A202" s="30">
        <v>18</v>
      </c>
      <c r="B202" s="43">
        <v>1880</v>
      </c>
      <c r="C202" s="43">
        <v>51</v>
      </c>
      <c r="D202" s="43">
        <v>4</v>
      </c>
      <c r="E202" s="43">
        <v>1</v>
      </c>
      <c r="F202" s="43">
        <v>20</v>
      </c>
      <c r="G202" s="43">
        <v>0</v>
      </c>
      <c r="H202" s="43">
        <v>1</v>
      </c>
      <c r="I202" s="43">
        <v>0</v>
      </c>
      <c r="J202" s="43">
        <v>5</v>
      </c>
      <c r="K202" s="43">
        <v>29</v>
      </c>
      <c r="L202" s="43">
        <v>1</v>
      </c>
      <c r="M202" s="43">
        <v>6</v>
      </c>
      <c r="N202" s="43">
        <v>0</v>
      </c>
      <c r="O202" s="31">
        <f t="shared" si="101"/>
        <v>1998</v>
      </c>
      <c r="Q202" s="30">
        <v>18</v>
      </c>
      <c r="R202" s="43">
        <v>702</v>
      </c>
      <c r="S202" s="43">
        <v>1087</v>
      </c>
      <c r="T202" s="43">
        <v>151</v>
      </c>
      <c r="U202" s="43">
        <v>38</v>
      </c>
      <c r="V202" s="43">
        <v>15</v>
      </c>
      <c r="W202" s="43">
        <v>5</v>
      </c>
      <c r="X202" s="43">
        <v>0</v>
      </c>
      <c r="Y202" s="43">
        <v>0</v>
      </c>
      <c r="Z202" s="43">
        <v>0</v>
      </c>
      <c r="AA202" s="43">
        <v>0</v>
      </c>
      <c r="AB202" s="43">
        <v>0</v>
      </c>
      <c r="AC202" s="43">
        <v>0</v>
      </c>
      <c r="AD202" s="31">
        <f t="shared" si="102"/>
        <v>1998</v>
      </c>
    </row>
    <row r="203" spans="1:30" x14ac:dyDescent="0.2">
      <c r="A203" s="30">
        <v>19</v>
      </c>
      <c r="B203" s="43">
        <v>1224</v>
      </c>
      <c r="C203" s="43">
        <v>68</v>
      </c>
      <c r="D203" s="43">
        <v>2</v>
      </c>
      <c r="E203" s="43">
        <v>2</v>
      </c>
      <c r="F203" s="43">
        <v>3</v>
      </c>
      <c r="G203" s="43">
        <v>0</v>
      </c>
      <c r="H203" s="43">
        <v>2</v>
      </c>
      <c r="I203" s="43">
        <v>0</v>
      </c>
      <c r="J203" s="43">
        <v>7</v>
      </c>
      <c r="K203" s="43">
        <v>5</v>
      </c>
      <c r="L203" s="43">
        <v>2</v>
      </c>
      <c r="M203" s="43">
        <v>5</v>
      </c>
      <c r="N203" s="43">
        <v>0</v>
      </c>
      <c r="O203" s="31">
        <f t="shared" si="101"/>
        <v>1320</v>
      </c>
      <c r="Q203" s="30">
        <v>19</v>
      </c>
      <c r="R203" s="43">
        <v>4</v>
      </c>
      <c r="S203" s="43">
        <v>62</v>
      </c>
      <c r="T203" s="43">
        <v>3</v>
      </c>
      <c r="U203" s="43">
        <v>10</v>
      </c>
      <c r="V203" s="43">
        <v>64</v>
      </c>
      <c r="W203" s="43">
        <v>180</v>
      </c>
      <c r="X203" s="43">
        <v>387</v>
      </c>
      <c r="Y203" s="43">
        <v>433</v>
      </c>
      <c r="Z203" s="43">
        <v>138</v>
      </c>
      <c r="AA203" s="43">
        <v>31</v>
      </c>
      <c r="AB203" s="43">
        <v>8</v>
      </c>
      <c r="AC203" s="43">
        <v>0</v>
      </c>
      <c r="AD203" s="31">
        <f t="shared" si="102"/>
        <v>1320</v>
      </c>
    </row>
    <row r="204" spans="1:30" x14ac:dyDescent="0.2">
      <c r="A204" s="30">
        <v>20</v>
      </c>
      <c r="B204" s="43">
        <v>749</v>
      </c>
      <c r="C204" s="43">
        <v>43</v>
      </c>
      <c r="D204" s="43">
        <v>2</v>
      </c>
      <c r="E204" s="43">
        <v>0</v>
      </c>
      <c r="F204" s="43">
        <v>2</v>
      </c>
      <c r="G204" s="43">
        <v>0</v>
      </c>
      <c r="H204" s="43">
        <v>1</v>
      </c>
      <c r="I204" s="43">
        <v>0</v>
      </c>
      <c r="J204" s="43">
        <v>3</v>
      </c>
      <c r="K204" s="43">
        <v>0</v>
      </c>
      <c r="L204" s="43">
        <v>6</v>
      </c>
      <c r="M204" s="43">
        <v>4</v>
      </c>
      <c r="N204" s="43">
        <v>0</v>
      </c>
      <c r="O204" s="31">
        <f t="shared" si="101"/>
        <v>810</v>
      </c>
      <c r="Q204" s="30">
        <v>20</v>
      </c>
      <c r="R204" s="43">
        <v>0</v>
      </c>
      <c r="S204" s="43">
        <v>12</v>
      </c>
      <c r="T204" s="43">
        <v>0</v>
      </c>
      <c r="U204" s="43">
        <v>1</v>
      </c>
      <c r="V204" s="43">
        <v>24</v>
      </c>
      <c r="W204" s="43">
        <v>105</v>
      </c>
      <c r="X204" s="43">
        <v>250</v>
      </c>
      <c r="Y204" s="43">
        <v>264</v>
      </c>
      <c r="Z204" s="43">
        <v>127</v>
      </c>
      <c r="AA204" s="43">
        <v>22</v>
      </c>
      <c r="AB204" s="43">
        <v>5</v>
      </c>
      <c r="AC204" s="43">
        <v>0</v>
      </c>
      <c r="AD204" s="31">
        <f t="shared" si="102"/>
        <v>810</v>
      </c>
    </row>
    <row r="205" spans="1:30" x14ac:dyDescent="0.2">
      <c r="A205" s="30">
        <v>21</v>
      </c>
      <c r="B205" s="43">
        <v>447</v>
      </c>
      <c r="C205" s="43">
        <v>27</v>
      </c>
      <c r="D205" s="43">
        <v>0</v>
      </c>
      <c r="E205" s="43">
        <v>0</v>
      </c>
      <c r="F205" s="43">
        <v>2</v>
      </c>
      <c r="G205" s="43">
        <v>0</v>
      </c>
      <c r="H205" s="43">
        <v>0</v>
      </c>
      <c r="I205" s="43">
        <v>0</v>
      </c>
      <c r="J205" s="43">
        <v>2</v>
      </c>
      <c r="K205" s="43">
        <v>0</v>
      </c>
      <c r="L205" s="43">
        <v>4</v>
      </c>
      <c r="M205" s="43">
        <v>1</v>
      </c>
      <c r="N205" s="43">
        <v>0</v>
      </c>
      <c r="O205" s="31">
        <f t="shared" si="101"/>
        <v>483</v>
      </c>
      <c r="Q205" s="30">
        <v>21</v>
      </c>
      <c r="R205" s="43">
        <v>0</v>
      </c>
      <c r="S205" s="43">
        <v>11</v>
      </c>
      <c r="T205" s="43">
        <v>1</v>
      </c>
      <c r="U205" s="43">
        <v>6</v>
      </c>
      <c r="V205" s="43">
        <v>20</v>
      </c>
      <c r="W205" s="43">
        <v>76</v>
      </c>
      <c r="X205" s="43">
        <v>141</v>
      </c>
      <c r="Y205" s="43">
        <v>143</v>
      </c>
      <c r="Z205" s="43">
        <v>66</v>
      </c>
      <c r="AA205" s="43">
        <v>14</v>
      </c>
      <c r="AB205" s="43">
        <v>4</v>
      </c>
      <c r="AC205" s="43">
        <v>1</v>
      </c>
      <c r="AD205" s="31">
        <f t="shared" si="102"/>
        <v>483</v>
      </c>
    </row>
    <row r="206" spans="1:30" x14ac:dyDescent="0.2">
      <c r="A206" s="30">
        <v>22</v>
      </c>
      <c r="B206" s="43">
        <v>305</v>
      </c>
      <c r="C206" s="43">
        <v>25</v>
      </c>
      <c r="D206" s="43">
        <v>0</v>
      </c>
      <c r="E206" s="43">
        <v>0</v>
      </c>
      <c r="F206" s="43">
        <v>1</v>
      </c>
      <c r="G206" s="43">
        <v>0</v>
      </c>
      <c r="H206" s="43">
        <v>0</v>
      </c>
      <c r="I206" s="43">
        <v>0</v>
      </c>
      <c r="J206" s="43">
        <v>8</v>
      </c>
      <c r="K206" s="43">
        <v>0</v>
      </c>
      <c r="L206" s="43">
        <v>3</v>
      </c>
      <c r="M206" s="43">
        <v>0</v>
      </c>
      <c r="N206" s="43">
        <v>0</v>
      </c>
      <c r="O206" s="31">
        <f t="shared" si="101"/>
        <v>342</v>
      </c>
      <c r="Q206" s="30">
        <v>22</v>
      </c>
      <c r="R206" s="43">
        <v>0</v>
      </c>
      <c r="S206" s="43">
        <v>5</v>
      </c>
      <c r="T206" s="43">
        <v>1</v>
      </c>
      <c r="U206" s="43">
        <v>4</v>
      </c>
      <c r="V206" s="43">
        <v>12</v>
      </c>
      <c r="W206" s="43">
        <v>42</v>
      </c>
      <c r="X206" s="43">
        <v>126</v>
      </c>
      <c r="Y206" s="43">
        <v>99</v>
      </c>
      <c r="Z206" s="43">
        <v>36</v>
      </c>
      <c r="AA206" s="43">
        <v>9</v>
      </c>
      <c r="AB206" s="43">
        <v>7</v>
      </c>
      <c r="AC206" s="43">
        <v>1</v>
      </c>
      <c r="AD206" s="31">
        <f t="shared" si="102"/>
        <v>342</v>
      </c>
    </row>
    <row r="207" spans="1:30" x14ac:dyDescent="0.2">
      <c r="A207" s="30">
        <v>23</v>
      </c>
      <c r="B207" s="43">
        <v>330</v>
      </c>
      <c r="C207" s="43">
        <v>17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1</v>
      </c>
      <c r="J207" s="43">
        <v>6</v>
      </c>
      <c r="K207" s="43">
        <v>2</v>
      </c>
      <c r="L207" s="43">
        <v>4</v>
      </c>
      <c r="M207" s="43">
        <v>2</v>
      </c>
      <c r="N207" s="43">
        <v>0</v>
      </c>
      <c r="O207" s="31">
        <f t="shared" si="101"/>
        <v>362</v>
      </c>
      <c r="Q207" s="30">
        <v>23</v>
      </c>
      <c r="R207" s="43">
        <v>0</v>
      </c>
      <c r="S207" s="43">
        <v>7</v>
      </c>
      <c r="T207" s="43">
        <v>0</v>
      </c>
      <c r="U207" s="43">
        <v>2</v>
      </c>
      <c r="V207" s="43">
        <v>16</v>
      </c>
      <c r="W207" s="43">
        <v>77</v>
      </c>
      <c r="X207" s="43">
        <v>111</v>
      </c>
      <c r="Y207" s="43">
        <v>101</v>
      </c>
      <c r="Z207" s="43">
        <v>31</v>
      </c>
      <c r="AA207" s="43">
        <v>10</v>
      </c>
      <c r="AB207" s="43">
        <v>6</v>
      </c>
      <c r="AC207" s="43">
        <v>1</v>
      </c>
      <c r="AD207" s="31">
        <f t="shared" si="102"/>
        <v>362</v>
      </c>
    </row>
    <row r="208" spans="1:30" x14ac:dyDescent="0.2">
      <c r="A208" s="30">
        <v>24</v>
      </c>
      <c r="B208" s="43">
        <v>170</v>
      </c>
      <c r="C208" s="43">
        <v>9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4</v>
      </c>
      <c r="K208" s="43">
        <v>0</v>
      </c>
      <c r="L208" s="43">
        <v>7</v>
      </c>
      <c r="M208" s="43">
        <v>0</v>
      </c>
      <c r="N208" s="43">
        <v>0</v>
      </c>
      <c r="O208" s="31">
        <f t="shared" si="101"/>
        <v>190</v>
      </c>
      <c r="Q208" s="30">
        <v>24</v>
      </c>
      <c r="R208" s="43">
        <v>0</v>
      </c>
      <c r="S208" s="43">
        <v>1</v>
      </c>
      <c r="T208" s="43">
        <v>0</v>
      </c>
      <c r="U208" s="43">
        <v>2</v>
      </c>
      <c r="V208" s="43">
        <v>12</v>
      </c>
      <c r="W208" s="43">
        <v>23</v>
      </c>
      <c r="X208" s="43">
        <v>63</v>
      </c>
      <c r="Y208" s="43">
        <v>64</v>
      </c>
      <c r="Z208" s="43">
        <v>18</v>
      </c>
      <c r="AA208" s="43">
        <v>5</v>
      </c>
      <c r="AB208" s="43">
        <v>2</v>
      </c>
      <c r="AC208" s="43">
        <v>0</v>
      </c>
      <c r="AD208" s="31">
        <f t="shared" si="102"/>
        <v>190</v>
      </c>
    </row>
    <row r="210" spans="1:30" x14ac:dyDescent="0.2">
      <c r="A210" s="91" t="s">
        <v>34</v>
      </c>
      <c r="B210" s="92">
        <f>SUM(B192:B203)</f>
        <v>14720</v>
      </c>
      <c r="C210" s="92">
        <f t="shared" ref="C210:O210" si="103">SUM(C192:C203)</f>
        <v>1479</v>
      </c>
      <c r="D210" s="92">
        <f t="shared" si="103"/>
        <v>102</v>
      </c>
      <c r="E210" s="92">
        <f t="shared" si="103"/>
        <v>40</v>
      </c>
      <c r="F210" s="92">
        <f t="shared" si="103"/>
        <v>165</v>
      </c>
      <c r="G210" s="92">
        <f t="shared" si="103"/>
        <v>1</v>
      </c>
      <c r="H210" s="92">
        <f t="shared" si="103"/>
        <v>20</v>
      </c>
      <c r="I210" s="92">
        <f t="shared" si="103"/>
        <v>10</v>
      </c>
      <c r="J210" s="92">
        <f t="shared" si="103"/>
        <v>154</v>
      </c>
      <c r="K210" s="92">
        <f t="shared" si="103"/>
        <v>100</v>
      </c>
      <c r="L210" s="92">
        <f t="shared" si="103"/>
        <v>118</v>
      </c>
      <c r="M210" s="92">
        <f t="shared" si="103"/>
        <v>175</v>
      </c>
      <c r="N210" s="92">
        <f t="shared" si="103"/>
        <v>0</v>
      </c>
      <c r="O210" s="93">
        <f t="shared" si="103"/>
        <v>17084</v>
      </c>
      <c r="Q210" s="91" t="s">
        <v>34</v>
      </c>
      <c r="R210" s="92">
        <f>SUM(R192:R203)</f>
        <v>877</v>
      </c>
      <c r="S210" s="92">
        <f t="shared" ref="S210:AD210" si="104">SUM(S192:S203)</f>
        <v>1689</v>
      </c>
      <c r="T210" s="92">
        <f t="shared" si="104"/>
        <v>331</v>
      </c>
      <c r="U210" s="92">
        <f t="shared" si="104"/>
        <v>344</v>
      </c>
      <c r="V210" s="92">
        <f t="shared" si="104"/>
        <v>1195</v>
      </c>
      <c r="W210" s="92">
        <f t="shared" si="104"/>
        <v>2914</v>
      </c>
      <c r="X210" s="92">
        <f t="shared" si="104"/>
        <v>4517</v>
      </c>
      <c r="Y210" s="92">
        <f t="shared" si="104"/>
        <v>3817</v>
      </c>
      <c r="Z210" s="92">
        <f t="shared" si="104"/>
        <v>1120</v>
      </c>
      <c r="AA210" s="92">
        <f t="shared" si="104"/>
        <v>218</v>
      </c>
      <c r="AB210" s="92">
        <f t="shared" si="104"/>
        <v>45</v>
      </c>
      <c r="AC210" s="92">
        <f t="shared" si="104"/>
        <v>17</v>
      </c>
      <c r="AD210" s="93">
        <f t="shared" si="104"/>
        <v>17084</v>
      </c>
    </row>
    <row r="211" spans="1:30" x14ac:dyDescent="0.2">
      <c r="A211" s="97" t="s">
        <v>35</v>
      </c>
      <c r="B211" s="98">
        <f>SUM(B191:B206)</f>
        <v>16625</v>
      </c>
      <c r="C211" s="98">
        <f t="shared" ref="C211:O211" si="105">SUM(C191:C206)</f>
        <v>1617</v>
      </c>
      <c r="D211" s="98">
        <f t="shared" si="105"/>
        <v>110</v>
      </c>
      <c r="E211" s="98">
        <f t="shared" si="105"/>
        <v>43</v>
      </c>
      <c r="F211" s="98">
        <f t="shared" si="105"/>
        <v>177</v>
      </c>
      <c r="G211" s="98">
        <f t="shared" si="105"/>
        <v>1</v>
      </c>
      <c r="H211" s="98">
        <f t="shared" si="105"/>
        <v>23</v>
      </c>
      <c r="I211" s="98">
        <f t="shared" si="105"/>
        <v>10</v>
      </c>
      <c r="J211" s="98">
        <f t="shared" si="105"/>
        <v>182</v>
      </c>
      <c r="K211" s="98">
        <f t="shared" si="105"/>
        <v>100</v>
      </c>
      <c r="L211" s="98">
        <f t="shared" si="105"/>
        <v>142</v>
      </c>
      <c r="M211" s="98">
        <f t="shared" si="105"/>
        <v>186</v>
      </c>
      <c r="N211" s="98">
        <f t="shared" si="105"/>
        <v>0</v>
      </c>
      <c r="O211" s="93">
        <f t="shared" si="105"/>
        <v>19216</v>
      </c>
      <c r="Q211" s="97" t="s">
        <v>35</v>
      </c>
      <c r="R211" s="98">
        <f>SUM(R191:R206)</f>
        <v>877</v>
      </c>
      <c r="S211" s="98">
        <f t="shared" ref="S211:AD211" si="106">SUM(S191:S206)</f>
        <v>1718</v>
      </c>
      <c r="T211" s="98">
        <f t="shared" si="106"/>
        <v>342</v>
      </c>
      <c r="U211" s="98">
        <f t="shared" si="106"/>
        <v>358</v>
      </c>
      <c r="V211" s="98">
        <f t="shared" si="106"/>
        <v>1297</v>
      </c>
      <c r="W211" s="98">
        <f t="shared" si="106"/>
        <v>3220</v>
      </c>
      <c r="X211" s="98">
        <f t="shared" si="106"/>
        <v>5161</v>
      </c>
      <c r="Y211" s="98">
        <f t="shared" si="106"/>
        <v>4455</v>
      </c>
      <c r="Z211" s="98">
        <f t="shared" si="106"/>
        <v>1410</v>
      </c>
      <c r="AA211" s="98">
        <f t="shared" si="106"/>
        <v>279</v>
      </c>
      <c r="AB211" s="98">
        <f t="shared" si="106"/>
        <v>67</v>
      </c>
      <c r="AC211" s="98">
        <f t="shared" si="106"/>
        <v>32</v>
      </c>
      <c r="AD211" s="93">
        <f t="shared" si="106"/>
        <v>19216</v>
      </c>
    </row>
    <row r="212" spans="1:30" x14ac:dyDescent="0.2">
      <c r="A212" s="101" t="s">
        <v>36</v>
      </c>
      <c r="B212" s="102">
        <f>SUM(B191:B208)</f>
        <v>17125</v>
      </c>
      <c r="C212" s="102">
        <f t="shared" ref="C212:O212" si="107">SUM(C191:C208)</f>
        <v>1643</v>
      </c>
      <c r="D212" s="102">
        <f t="shared" si="107"/>
        <v>110</v>
      </c>
      <c r="E212" s="102">
        <f t="shared" si="107"/>
        <v>43</v>
      </c>
      <c r="F212" s="102">
        <f t="shared" si="107"/>
        <v>177</v>
      </c>
      <c r="G212" s="102">
        <f t="shared" si="107"/>
        <v>1</v>
      </c>
      <c r="H212" s="102">
        <f t="shared" si="107"/>
        <v>23</v>
      </c>
      <c r="I212" s="102">
        <f t="shared" si="107"/>
        <v>11</v>
      </c>
      <c r="J212" s="102">
        <f t="shared" si="107"/>
        <v>192</v>
      </c>
      <c r="K212" s="102">
        <f t="shared" si="107"/>
        <v>102</v>
      </c>
      <c r="L212" s="102">
        <f t="shared" si="107"/>
        <v>153</v>
      </c>
      <c r="M212" s="102">
        <f t="shared" si="107"/>
        <v>188</v>
      </c>
      <c r="N212" s="102">
        <f t="shared" si="107"/>
        <v>0</v>
      </c>
      <c r="O212" s="93">
        <f t="shared" si="107"/>
        <v>19768</v>
      </c>
      <c r="Q212" s="101" t="s">
        <v>36</v>
      </c>
      <c r="R212" s="102">
        <f>SUM(R191:R208)</f>
        <v>877</v>
      </c>
      <c r="S212" s="102">
        <f t="shared" ref="S212:AD212" si="108">SUM(S191:S208)</f>
        <v>1726</v>
      </c>
      <c r="T212" s="102">
        <f t="shared" si="108"/>
        <v>342</v>
      </c>
      <c r="U212" s="102">
        <f t="shared" si="108"/>
        <v>362</v>
      </c>
      <c r="V212" s="102">
        <f t="shared" si="108"/>
        <v>1325</v>
      </c>
      <c r="W212" s="102">
        <f t="shared" si="108"/>
        <v>3320</v>
      </c>
      <c r="X212" s="102">
        <f t="shared" si="108"/>
        <v>5335</v>
      </c>
      <c r="Y212" s="102">
        <f t="shared" si="108"/>
        <v>4620</v>
      </c>
      <c r="Z212" s="102">
        <f t="shared" si="108"/>
        <v>1459</v>
      </c>
      <c r="AA212" s="102">
        <f t="shared" si="108"/>
        <v>294</v>
      </c>
      <c r="AB212" s="102">
        <f t="shared" si="108"/>
        <v>75</v>
      </c>
      <c r="AC212" s="102">
        <f t="shared" si="108"/>
        <v>33</v>
      </c>
      <c r="AD212" s="93">
        <f t="shared" si="108"/>
        <v>19768</v>
      </c>
    </row>
    <row r="213" spans="1:30" x14ac:dyDescent="0.2">
      <c r="A213" s="105" t="s">
        <v>37</v>
      </c>
      <c r="B213" s="106">
        <f>SUM(B185:B208)</f>
        <v>17638</v>
      </c>
      <c r="C213" s="106">
        <f t="shared" ref="C213:O213" si="109">SUM(C185:C208)</f>
        <v>1709</v>
      </c>
      <c r="D213" s="106">
        <f t="shared" si="109"/>
        <v>116</v>
      </c>
      <c r="E213" s="106">
        <f t="shared" si="109"/>
        <v>44</v>
      </c>
      <c r="F213" s="106">
        <f t="shared" si="109"/>
        <v>182</v>
      </c>
      <c r="G213" s="106">
        <f t="shared" si="109"/>
        <v>1</v>
      </c>
      <c r="H213" s="106">
        <f t="shared" si="109"/>
        <v>23</v>
      </c>
      <c r="I213" s="106">
        <f t="shared" si="109"/>
        <v>11</v>
      </c>
      <c r="J213" s="106">
        <f t="shared" si="109"/>
        <v>212</v>
      </c>
      <c r="K213" s="106">
        <f t="shared" si="109"/>
        <v>102</v>
      </c>
      <c r="L213" s="106">
        <f t="shared" si="109"/>
        <v>177</v>
      </c>
      <c r="M213" s="106">
        <f t="shared" si="109"/>
        <v>203</v>
      </c>
      <c r="N213" s="106">
        <f t="shared" si="109"/>
        <v>0</v>
      </c>
      <c r="O213" s="93">
        <f t="shared" si="109"/>
        <v>20418</v>
      </c>
      <c r="Q213" s="105" t="s">
        <v>37</v>
      </c>
      <c r="R213" s="106">
        <f>SUM(R185:R208)</f>
        <v>877</v>
      </c>
      <c r="S213" s="106">
        <f t="shared" ref="S213:AD213" si="110">SUM(S185:S208)</f>
        <v>1728</v>
      </c>
      <c r="T213" s="106">
        <f t="shared" si="110"/>
        <v>366</v>
      </c>
      <c r="U213" s="106">
        <f t="shared" si="110"/>
        <v>371</v>
      </c>
      <c r="V213" s="106">
        <f t="shared" si="110"/>
        <v>1379</v>
      </c>
      <c r="W213" s="106">
        <f t="shared" si="110"/>
        <v>3427</v>
      </c>
      <c r="X213" s="106">
        <f t="shared" si="110"/>
        <v>5530</v>
      </c>
      <c r="Y213" s="106">
        <f t="shared" si="110"/>
        <v>4771</v>
      </c>
      <c r="Z213" s="106">
        <f t="shared" si="110"/>
        <v>1537</v>
      </c>
      <c r="AA213" s="106">
        <f t="shared" si="110"/>
        <v>314</v>
      </c>
      <c r="AB213" s="106">
        <f t="shared" si="110"/>
        <v>84</v>
      </c>
      <c r="AC213" s="106">
        <f t="shared" si="110"/>
        <v>34</v>
      </c>
      <c r="AD213" s="93">
        <f t="shared" si="110"/>
        <v>20418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113:O113"/>
    <mergeCell ref="R113:AD113"/>
    <mergeCell ref="B148:O148"/>
    <mergeCell ref="R148:AD148"/>
    <mergeCell ref="B183:O183"/>
    <mergeCell ref="R183:AD183"/>
    <mergeCell ref="B8:O8"/>
    <mergeCell ref="R8:AD8"/>
    <mergeCell ref="B43:O43"/>
    <mergeCell ref="R43:AD43"/>
    <mergeCell ref="B78:O78"/>
    <mergeCell ref="R78:AD78"/>
  </mergeCells>
  <conditionalFormatting sqref="AR45:AX68 AR115:AX138">
    <cfRule type="cellIs" dxfId="24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M1614"/>
  <sheetViews>
    <sheetView topLeftCell="P55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63</v>
      </c>
      <c r="Q1" s="129" t="str">
        <f>A1</f>
        <v>1508 19 Grimsby ATC 10, A16 Peaks Parkway South</v>
      </c>
      <c r="AF1" s="129" t="str">
        <f>A1</f>
        <v>1508 19 Grimsby ATC 10, A16 Peaks Parkway South</v>
      </c>
      <c r="AQ1" s="130" t="str">
        <f>A1</f>
        <v>1508 19 Grimsby ATC 10, A16 Peaks Parkway South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10, A16 Peaks Parkway South</v>
      </c>
      <c r="BI1" s="129" t="str">
        <f>A1</f>
        <v>1508 19 Grimsby ATC 10, A16 Peaks Parkway South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45</v>
      </c>
      <c r="R6" s="3" t="s">
        <v>0</v>
      </c>
      <c r="S6" s="5" t="str">
        <f>C6</f>
        <v>Northbound</v>
      </c>
      <c r="AF6" s="6"/>
      <c r="AG6" s="3" t="s">
        <v>0</v>
      </c>
      <c r="AH6" s="7" t="str">
        <f>C6</f>
        <v>Northbound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Northbound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Northbound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Northbound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18</v>
      </c>
      <c r="C10" s="43">
        <v>3</v>
      </c>
      <c r="D10" s="43">
        <v>1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1</v>
      </c>
      <c r="M10" s="43">
        <v>1</v>
      </c>
      <c r="N10" s="43">
        <v>0</v>
      </c>
      <c r="O10" s="31">
        <f t="shared" ref="O10:O33" si="6">SUM(B10:N10)</f>
        <v>24</v>
      </c>
      <c r="Q10" s="30">
        <v>1</v>
      </c>
      <c r="R10" s="43">
        <v>0</v>
      </c>
      <c r="S10" s="43">
        <v>0</v>
      </c>
      <c r="T10" s="43">
        <v>0</v>
      </c>
      <c r="U10" s="43">
        <v>5</v>
      </c>
      <c r="V10" s="43">
        <v>4</v>
      </c>
      <c r="W10" s="43">
        <v>13</v>
      </c>
      <c r="X10" s="43">
        <v>2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31">
        <f t="shared" ref="AD10:AD33" si="7">SUM(R10:AC10)</f>
        <v>24</v>
      </c>
      <c r="AF10" s="30">
        <v>1</v>
      </c>
      <c r="AG10" s="44">
        <f t="shared" ref="AG10:AG33" si="8">O10</f>
        <v>24</v>
      </c>
      <c r="AH10" s="45">
        <f t="shared" ref="AH10:AH33" si="9">O80</f>
        <v>15</v>
      </c>
      <c r="AI10" s="45">
        <f t="shared" ref="AI10:AI33" si="10">O150</f>
        <v>21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20</v>
      </c>
      <c r="AO10" s="47">
        <f>SUM(AG10:AM10)/3</f>
        <v>20</v>
      </c>
      <c r="AQ10" s="35">
        <v>1</v>
      </c>
      <c r="AR10" s="48">
        <v>35.5</v>
      </c>
      <c r="AS10" s="48">
        <v>33.700000000000003</v>
      </c>
      <c r="AT10" s="48">
        <v>34.700000000000003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1368</v>
      </c>
      <c r="BB10" s="50">
        <f>SUM(R108:T108)</f>
        <v>1698</v>
      </c>
      <c r="BC10" s="50">
        <f>SUM(R178:T178)</f>
        <v>1299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10</v>
      </c>
      <c r="C11" s="43">
        <v>2</v>
      </c>
      <c r="D11" s="43">
        <v>1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3</v>
      </c>
      <c r="K11" s="43">
        <v>0</v>
      </c>
      <c r="L11" s="43">
        <v>1</v>
      </c>
      <c r="M11" s="43">
        <v>0</v>
      </c>
      <c r="N11" s="43">
        <v>0</v>
      </c>
      <c r="O11" s="31">
        <f t="shared" si="6"/>
        <v>17</v>
      </c>
      <c r="Q11" s="30">
        <v>2</v>
      </c>
      <c r="R11" s="43">
        <v>0</v>
      </c>
      <c r="S11" s="43">
        <v>0</v>
      </c>
      <c r="T11" s="43">
        <v>0</v>
      </c>
      <c r="U11" s="43">
        <v>1</v>
      </c>
      <c r="V11" s="43">
        <v>6</v>
      </c>
      <c r="W11" s="43">
        <v>7</v>
      </c>
      <c r="X11" s="43">
        <v>3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31">
        <f t="shared" si="7"/>
        <v>17</v>
      </c>
      <c r="AF11" s="56">
        <v>2</v>
      </c>
      <c r="AG11" s="44">
        <f t="shared" si="8"/>
        <v>17</v>
      </c>
      <c r="AH11" s="45">
        <f t="shared" si="9"/>
        <v>19</v>
      </c>
      <c r="AI11" s="45">
        <f t="shared" si="10"/>
        <v>19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18.333333333333332</v>
      </c>
      <c r="AO11" s="47">
        <f t="shared" ref="AO11:AO33" si="16">SUM(AG11:AM11)/3</f>
        <v>18.333333333333332</v>
      </c>
      <c r="AQ11" s="57">
        <v>2</v>
      </c>
      <c r="AR11" s="48">
        <v>36.5</v>
      </c>
      <c r="AS11" s="48">
        <v>37.5</v>
      </c>
      <c r="AT11" s="48">
        <v>37.200000000000003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8591</v>
      </c>
      <c r="BB11" s="59">
        <f>SUM(U108:W108)</f>
        <v>8415</v>
      </c>
      <c r="BC11" s="59">
        <f>SUM(U178:W178)</f>
        <v>8854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7232</v>
      </c>
      <c r="BK11" s="62">
        <f>SUM(C35:D35,F35:H35,M35)</f>
        <v>1184</v>
      </c>
      <c r="BL11" s="63">
        <f>SUM(E35,I35:L35,N35)</f>
        <v>183</v>
      </c>
      <c r="BM11" s="64">
        <f>SUM(BJ11:BL11)</f>
        <v>8599</v>
      </c>
    </row>
    <row r="12" spans="1:65" x14ac:dyDescent="0.2">
      <c r="A12" s="30">
        <v>3</v>
      </c>
      <c r="B12" s="43">
        <v>11</v>
      </c>
      <c r="C12" s="43">
        <v>1</v>
      </c>
      <c r="D12" s="43">
        <v>0</v>
      </c>
      <c r="E12" s="43">
        <v>0</v>
      </c>
      <c r="F12" s="43">
        <v>1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1</v>
      </c>
      <c r="M12" s="43">
        <v>0</v>
      </c>
      <c r="N12" s="43">
        <v>0</v>
      </c>
      <c r="O12" s="31">
        <f t="shared" si="6"/>
        <v>14</v>
      </c>
      <c r="Q12" s="30">
        <v>3</v>
      </c>
      <c r="R12" s="43">
        <v>0</v>
      </c>
      <c r="S12" s="43">
        <v>0</v>
      </c>
      <c r="T12" s="43">
        <v>0</v>
      </c>
      <c r="U12" s="43">
        <v>0</v>
      </c>
      <c r="V12" s="43">
        <v>6</v>
      </c>
      <c r="W12" s="43">
        <v>6</v>
      </c>
      <c r="X12" s="43">
        <v>1</v>
      </c>
      <c r="Y12" s="43">
        <v>0</v>
      </c>
      <c r="Z12" s="43">
        <v>0</v>
      </c>
      <c r="AA12" s="43">
        <v>1</v>
      </c>
      <c r="AB12" s="43">
        <v>0</v>
      </c>
      <c r="AC12" s="43">
        <v>0</v>
      </c>
      <c r="AD12" s="31">
        <f t="shared" si="7"/>
        <v>14</v>
      </c>
      <c r="AF12" s="30">
        <v>3</v>
      </c>
      <c r="AG12" s="44">
        <f t="shared" si="8"/>
        <v>14</v>
      </c>
      <c r="AH12" s="45">
        <f t="shared" si="9"/>
        <v>10</v>
      </c>
      <c r="AI12" s="45">
        <f t="shared" si="10"/>
        <v>13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12.333333333333334</v>
      </c>
      <c r="AO12" s="47">
        <f t="shared" si="16"/>
        <v>12.333333333333334</v>
      </c>
      <c r="AQ12" s="35">
        <v>3</v>
      </c>
      <c r="AR12" s="48">
        <v>37.6</v>
      </c>
      <c r="AS12" s="48">
        <v>40.5</v>
      </c>
      <c r="AT12" s="48">
        <v>36.5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141</v>
      </c>
      <c r="BB12" s="66">
        <f>SUM(X108:Z108)</f>
        <v>130</v>
      </c>
      <c r="BC12" s="66">
        <f>SUM(X178:Z178)</f>
        <v>99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8116</v>
      </c>
      <c r="BK12" s="69">
        <f>SUM(C36:D36,F36:H36,M36)</f>
        <v>1325</v>
      </c>
      <c r="BL12" s="70">
        <f>SUM(E36,I36:L36,N36)</f>
        <v>218</v>
      </c>
      <c r="BM12" s="64">
        <f>SUM(BJ12:BL12)</f>
        <v>9659</v>
      </c>
    </row>
    <row r="13" spans="1:65" x14ac:dyDescent="0.2">
      <c r="A13" s="30">
        <v>4</v>
      </c>
      <c r="B13" s="43">
        <v>19</v>
      </c>
      <c r="C13" s="43">
        <v>4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4</v>
      </c>
      <c r="K13" s="43">
        <v>0</v>
      </c>
      <c r="L13" s="43">
        <v>2</v>
      </c>
      <c r="M13" s="43">
        <v>0</v>
      </c>
      <c r="N13" s="43">
        <v>0</v>
      </c>
      <c r="O13" s="31">
        <f t="shared" si="6"/>
        <v>29</v>
      </c>
      <c r="Q13" s="30">
        <v>4</v>
      </c>
      <c r="R13" s="43">
        <v>0</v>
      </c>
      <c r="S13" s="43">
        <v>0</v>
      </c>
      <c r="T13" s="43">
        <v>0</v>
      </c>
      <c r="U13" s="43">
        <v>0</v>
      </c>
      <c r="V13" s="43">
        <v>12</v>
      </c>
      <c r="W13" s="43">
        <v>14</v>
      </c>
      <c r="X13" s="43">
        <v>3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31">
        <f t="shared" si="7"/>
        <v>29</v>
      </c>
      <c r="AF13" s="30">
        <v>4</v>
      </c>
      <c r="AG13" s="44">
        <f t="shared" si="8"/>
        <v>29</v>
      </c>
      <c r="AH13" s="45">
        <f t="shared" si="9"/>
        <v>27</v>
      </c>
      <c r="AI13" s="45">
        <f t="shared" si="10"/>
        <v>27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27.666666666666668</v>
      </c>
      <c r="AO13" s="47">
        <f t="shared" si="16"/>
        <v>27.666666666666668</v>
      </c>
      <c r="AQ13" s="35">
        <v>4</v>
      </c>
      <c r="AR13" s="48">
        <v>36.4</v>
      </c>
      <c r="AS13" s="48">
        <v>35.200000000000003</v>
      </c>
      <c r="AT13" s="48">
        <v>37.299999999999997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10</v>
      </c>
      <c r="BB13" s="72">
        <f>SUM(AA108:AC108)</f>
        <v>12</v>
      </c>
      <c r="BC13" s="72">
        <f>SUM(AA178:AC178)</f>
        <v>5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8209</v>
      </c>
      <c r="BK13" s="75">
        <f>SUM(C37:D37,F37:H37,M37)</f>
        <v>1336</v>
      </c>
      <c r="BL13" s="76">
        <f>SUM(E37,I37:L37,N37)</f>
        <v>224</v>
      </c>
      <c r="BM13" s="64">
        <f>SUM(BJ13:BL13)</f>
        <v>9769</v>
      </c>
    </row>
    <row r="14" spans="1:65" x14ac:dyDescent="0.2">
      <c r="A14" s="30">
        <v>5</v>
      </c>
      <c r="B14" s="43">
        <v>55</v>
      </c>
      <c r="C14" s="43">
        <v>10</v>
      </c>
      <c r="D14" s="43">
        <v>1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4</v>
      </c>
      <c r="K14" s="43">
        <v>0</v>
      </c>
      <c r="L14" s="43">
        <v>6</v>
      </c>
      <c r="M14" s="43">
        <v>2</v>
      </c>
      <c r="N14" s="43">
        <v>0</v>
      </c>
      <c r="O14" s="31">
        <f t="shared" si="6"/>
        <v>78</v>
      </c>
      <c r="Q14" s="30">
        <v>5</v>
      </c>
      <c r="R14" s="43">
        <v>0</v>
      </c>
      <c r="S14" s="43">
        <v>1</v>
      </c>
      <c r="T14" s="43">
        <v>0</v>
      </c>
      <c r="U14" s="43">
        <v>11</v>
      </c>
      <c r="V14" s="43">
        <v>32</v>
      </c>
      <c r="W14" s="43">
        <v>26</v>
      </c>
      <c r="X14" s="43">
        <v>6</v>
      </c>
      <c r="Y14" s="43">
        <v>1</v>
      </c>
      <c r="Z14" s="43">
        <v>1</v>
      </c>
      <c r="AA14" s="43">
        <v>0</v>
      </c>
      <c r="AB14" s="43">
        <v>0</v>
      </c>
      <c r="AC14" s="43">
        <v>0</v>
      </c>
      <c r="AD14" s="31">
        <f t="shared" si="7"/>
        <v>78</v>
      </c>
      <c r="AF14" s="30">
        <v>5</v>
      </c>
      <c r="AG14" s="44">
        <f t="shared" si="8"/>
        <v>78</v>
      </c>
      <c r="AH14" s="45">
        <f t="shared" si="9"/>
        <v>66</v>
      </c>
      <c r="AI14" s="45">
        <f t="shared" si="10"/>
        <v>58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67.333333333333329</v>
      </c>
      <c r="AO14" s="47">
        <f t="shared" si="16"/>
        <v>67.333333333333329</v>
      </c>
      <c r="AQ14" s="35">
        <v>5</v>
      </c>
      <c r="AR14" s="48">
        <v>35</v>
      </c>
      <c r="AS14" s="48">
        <v>34.799999999999997</v>
      </c>
      <c r="AT14" s="48">
        <v>36.6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8455</v>
      </c>
      <c r="BK14" s="79">
        <f>SUM(C38:D38,F38:H38,M38)</f>
        <v>1388</v>
      </c>
      <c r="BL14" s="80">
        <f>SUM(E38,I38:L38,N38)</f>
        <v>267</v>
      </c>
      <c r="BM14" s="64">
        <f>SUM(BJ14:BL14)</f>
        <v>10110</v>
      </c>
    </row>
    <row r="15" spans="1:65" x14ac:dyDescent="0.2">
      <c r="A15" s="30">
        <v>6</v>
      </c>
      <c r="B15" s="43">
        <v>133</v>
      </c>
      <c r="C15" s="43">
        <v>22</v>
      </c>
      <c r="D15" s="43">
        <v>1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15</v>
      </c>
      <c r="K15" s="43">
        <v>0</v>
      </c>
      <c r="L15" s="43">
        <v>6</v>
      </c>
      <c r="M15" s="43">
        <v>2</v>
      </c>
      <c r="N15" s="43">
        <v>0</v>
      </c>
      <c r="O15" s="31">
        <f t="shared" si="6"/>
        <v>179</v>
      </c>
      <c r="Q15" s="30">
        <v>6</v>
      </c>
      <c r="R15" s="43">
        <v>0</v>
      </c>
      <c r="S15" s="43">
        <v>1</v>
      </c>
      <c r="T15" s="43">
        <v>0</v>
      </c>
      <c r="U15" s="43">
        <v>16</v>
      </c>
      <c r="V15" s="43">
        <v>86</v>
      </c>
      <c r="W15" s="43">
        <v>63</v>
      </c>
      <c r="X15" s="43">
        <v>13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31">
        <f t="shared" si="7"/>
        <v>179</v>
      </c>
      <c r="AF15" s="30">
        <v>6</v>
      </c>
      <c r="AG15" s="44">
        <f t="shared" si="8"/>
        <v>179</v>
      </c>
      <c r="AH15" s="45">
        <f t="shared" si="9"/>
        <v>149</v>
      </c>
      <c r="AI15" s="45">
        <f t="shared" si="10"/>
        <v>166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164.66666666666666</v>
      </c>
      <c r="AO15" s="47">
        <f t="shared" si="16"/>
        <v>164.66666666666666</v>
      </c>
      <c r="AQ15" s="35">
        <v>6</v>
      </c>
      <c r="AR15" s="48">
        <v>34.9</v>
      </c>
      <c r="AS15" s="48">
        <v>34.799999999999997</v>
      </c>
      <c r="AT15" s="48">
        <v>34.299999999999997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10110</v>
      </c>
      <c r="BB15" s="82">
        <f t="shared" si="17"/>
        <v>10255</v>
      </c>
      <c r="BC15" s="82">
        <f t="shared" si="17"/>
        <v>10257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309</v>
      </c>
      <c r="C16" s="43">
        <v>63</v>
      </c>
      <c r="D16" s="43">
        <v>1</v>
      </c>
      <c r="E16" s="43">
        <v>0</v>
      </c>
      <c r="F16" s="43">
        <v>2</v>
      </c>
      <c r="G16" s="43">
        <v>0</v>
      </c>
      <c r="H16" s="43">
        <v>0</v>
      </c>
      <c r="I16" s="43">
        <v>0</v>
      </c>
      <c r="J16" s="43">
        <v>12</v>
      </c>
      <c r="K16" s="43">
        <v>0</v>
      </c>
      <c r="L16" s="43">
        <v>7</v>
      </c>
      <c r="M16" s="43">
        <v>7</v>
      </c>
      <c r="N16" s="43">
        <v>0</v>
      </c>
      <c r="O16" s="31">
        <f t="shared" si="6"/>
        <v>401</v>
      </c>
      <c r="Q16" s="30">
        <v>7</v>
      </c>
      <c r="R16" s="43">
        <v>0</v>
      </c>
      <c r="S16" s="43">
        <v>2</v>
      </c>
      <c r="T16" s="43">
        <v>9</v>
      </c>
      <c r="U16" s="43">
        <v>73</v>
      </c>
      <c r="V16" s="43">
        <v>215</v>
      </c>
      <c r="W16" s="43">
        <v>93</v>
      </c>
      <c r="X16" s="43">
        <v>9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31">
        <f t="shared" si="7"/>
        <v>401</v>
      </c>
      <c r="AF16" s="30">
        <v>7</v>
      </c>
      <c r="AG16" s="44">
        <f t="shared" si="8"/>
        <v>401</v>
      </c>
      <c r="AH16" s="45">
        <f t="shared" si="9"/>
        <v>377</v>
      </c>
      <c r="AI16" s="45">
        <f t="shared" si="10"/>
        <v>396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391.33333333333331</v>
      </c>
      <c r="AO16" s="47">
        <f t="shared" si="16"/>
        <v>391.33333333333331</v>
      </c>
      <c r="AQ16" s="35">
        <v>7</v>
      </c>
      <c r="AR16" s="48">
        <v>33.200000000000003</v>
      </c>
      <c r="AS16" s="48">
        <v>34</v>
      </c>
      <c r="AT16" s="48">
        <v>33.4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7360</v>
      </c>
      <c r="BK16" s="88">
        <f>SUM(C105:D105,F105:H105,M105)</f>
        <v>1192</v>
      </c>
      <c r="BL16" s="89">
        <f>SUM(E105,I105:L105,N105)</f>
        <v>182</v>
      </c>
      <c r="BM16" s="64">
        <f>SUM(BJ16:BL16)</f>
        <v>8734</v>
      </c>
    </row>
    <row r="17" spans="1:65" x14ac:dyDescent="0.2">
      <c r="A17" s="30">
        <v>8</v>
      </c>
      <c r="B17" s="43">
        <v>780</v>
      </c>
      <c r="C17" s="43">
        <v>133</v>
      </c>
      <c r="D17" s="43">
        <v>3</v>
      </c>
      <c r="E17" s="43">
        <v>0</v>
      </c>
      <c r="F17" s="43">
        <v>2</v>
      </c>
      <c r="G17" s="43">
        <v>0</v>
      </c>
      <c r="H17" s="43">
        <v>0</v>
      </c>
      <c r="I17" s="43">
        <v>3</v>
      </c>
      <c r="J17" s="43">
        <v>6</v>
      </c>
      <c r="K17" s="43">
        <v>1</v>
      </c>
      <c r="L17" s="43">
        <v>8</v>
      </c>
      <c r="M17" s="43">
        <v>4</v>
      </c>
      <c r="N17" s="43">
        <v>0</v>
      </c>
      <c r="O17" s="31">
        <f t="shared" si="6"/>
        <v>940</v>
      </c>
      <c r="Q17" s="30">
        <v>8</v>
      </c>
      <c r="R17" s="43">
        <v>0</v>
      </c>
      <c r="S17" s="43">
        <v>19</v>
      </c>
      <c r="T17" s="43">
        <v>81</v>
      </c>
      <c r="U17" s="43">
        <v>363</v>
      </c>
      <c r="V17" s="43">
        <v>397</v>
      </c>
      <c r="W17" s="43">
        <v>76</v>
      </c>
      <c r="X17" s="43">
        <v>4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31">
        <f t="shared" si="7"/>
        <v>940</v>
      </c>
      <c r="AF17" s="30">
        <v>8</v>
      </c>
      <c r="AG17" s="44">
        <f t="shared" si="8"/>
        <v>940</v>
      </c>
      <c r="AH17" s="45">
        <f t="shared" si="9"/>
        <v>922</v>
      </c>
      <c r="AI17" s="45">
        <f t="shared" si="10"/>
        <v>917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926.33333333333337</v>
      </c>
      <c r="AO17" s="47">
        <f t="shared" si="16"/>
        <v>926.33333333333337</v>
      </c>
      <c r="AQ17" s="35">
        <v>8</v>
      </c>
      <c r="AR17" s="48">
        <v>30.3</v>
      </c>
      <c r="AS17" s="48">
        <v>29.4</v>
      </c>
      <c r="AT17" s="48">
        <v>29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8271</v>
      </c>
      <c r="BK17" s="69">
        <f>SUM(C106:D106,F106:H106,M106)</f>
        <v>1337</v>
      </c>
      <c r="BL17" s="70">
        <f>SUM(E106,I106:L106,N106)</f>
        <v>207</v>
      </c>
      <c r="BM17" s="64">
        <f>SUM(BJ17:BL17)</f>
        <v>9815</v>
      </c>
    </row>
    <row r="18" spans="1:65" x14ac:dyDescent="0.2">
      <c r="A18" s="30">
        <v>9</v>
      </c>
      <c r="B18" s="43">
        <v>1064</v>
      </c>
      <c r="C18" s="43">
        <v>108</v>
      </c>
      <c r="D18" s="43">
        <v>7</v>
      </c>
      <c r="E18" s="43">
        <v>1</v>
      </c>
      <c r="F18" s="43">
        <v>5</v>
      </c>
      <c r="G18" s="43">
        <v>0</v>
      </c>
      <c r="H18" s="43">
        <v>1</v>
      </c>
      <c r="I18" s="43">
        <v>12</v>
      </c>
      <c r="J18" s="43">
        <v>6</v>
      </c>
      <c r="K18" s="43">
        <v>0</v>
      </c>
      <c r="L18" s="43">
        <v>7</v>
      </c>
      <c r="M18" s="43">
        <v>11</v>
      </c>
      <c r="N18" s="43">
        <v>0</v>
      </c>
      <c r="O18" s="31">
        <f t="shared" si="6"/>
        <v>1222</v>
      </c>
      <c r="Q18" s="30">
        <v>9</v>
      </c>
      <c r="R18" s="43">
        <v>4</v>
      </c>
      <c r="S18" s="43">
        <v>214</v>
      </c>
      <c r="T18" s="43">
        <v>454</v>
      </c>
      <c r="U18" s="43">
        <v>368</v>
      </c>
      <c r="V18" s="43">
        <v>162</v>
      </c>
      <c r="W18" s="43">
        <v>20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31">
        <f t="shared" si="7"/>
        <v>1222</v>
      </c>
      <c r="AF18" s="30">
        <v>9</v>
      </c>
      <c r="AG18" s="44">
        <f t="shared" si="8"/>
        <v>1222</v>
      </c>
      <c r="AH18" s="45">
        <f t="shared" si="9"/>
        <v>1185</v>
      </c>
      <c r="AI18" s="45">
        <f t="shared" si="10"/>
        <v>1234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1213.6666666666667</v>
      </c>
      <c r="AO18" s="47">
        <f t="shared" si="16"/>
        <v>1213.6666666666667</v>
      </c>
      <c r="AQ18" s="35">
        <v>9</v>
      </c>
      <c r="AR18" s="48">
        <v>24.7</v>
      </c>
      <c r="AS18" s="48">
        <v>21.9</v>
      </c>
      <c r="AT18" s="48">
        <v>25.1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8401</v>
      </c>
      <c r="BK18" s="75">
        <f>SUM(C107:D107,F107:H107,M107)</f>
        <v>1357</v>
      </c>
      <c r="BL18" s="76">
        <f>SUM(E107,I107:L107,N107)</f>
        <v>211</v>
      </c>
      <c r="BM18" s="64">
        <f>SUM(BJ18:BL18)</f>
        <v>9969</v>
      </c>
    </row>
    <row r="19" spans="1:65" x14ac:dyDescent="0.2">
      <c r="A19" s="30">
        <v>10</v>
      </c>
      <c r="B19" s="43">
        <v>762</v>
      </c>
      <c r="C19" s="43">
        <v>83</v>
      </c>
      <c r="D19" s="43">
        <v>4</v>
      </c>
      <c r="E19" s="43">
        <v>0</v>
      </c>
      <c r="F19" s="43">
        <v>6</v>
      </c>
      <c r="G19" s="43">
        <v>0</v>
      </c>
      <c r="H19" s="43">
        <v>1</v>
      </c>
      <c r="I19" s="43">
        <v>2</v>
      </c>
      <c r="J19" s="43">
        <v>12</v>
      </c>
      <c r="K19" s="43">
        <v>0</v>
      </c>
      <c r="L19" s="43">
        <v>7</v>
      </c>
      <c r="M19" s="43">
        <v>13</v>
      </c>
      <c r="N19" s="43">
        <v>0</v>
      </c>
      <c r="O19" s="31">
        <f t="shared" si="6"/>
        <v>890</v>
      </c>
      <c r="Q19" s="30">
        <v>10</v>
      </c>
      <c r="R19" s="43">
        <v>2</v>
      </c>
      <c r="S19" s="43">
        <v>37</v>
      </c>
      <c r="T19" s="43">
        <v>105</v>
      </c>
      <c r="U19" s="43">
        <v>390</v>
      </c>
      <c r="V19" s="43">
        <v>297</v>
      </c>
      <c r="W19" s="43">
        <v>56</v>
      </c>
      <c r="X19" s="43">
        <v>1</v>
      </c>
      <c r="Y19" s="43">
        <v>1</v>
      </c>
      <c r="Z19" s="43">
        <v>0</v>
      </c>
      <c r="AA19" s="43">
        <v>1</v>
      </c>
      <c r="AB19" s="43">
        <v>0</v>
      </c>
      <c r="AC19" s="43">
        <v>0</v>
      </c>
      <c r="AD19" s="31">
        <f t="shared" si="7"/>
        <v>890</v>
      </c>
      <c r="AF19" s="30">
        <v>10</v>
      </c>
      <c r="AG19" s="44">
        <f t="shared" si="8"/>
        <v>890</v>
      </c>
      <c r="AH19" s="45">
        <f t="shared" si="9"/>
        <v>901</v>
      </c>
      <c r="AI19" s="45">
        <f t="shared" si="10"/>
        <v>873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888</v>
      </c>
      <c r="AO19" s="47">
        <f t="shared" si="16"/>
        <v>888</v>
      </c>
      <c r="AQ19" s="35">
        <v>10</v>
      </c>
      <c r="AR19" s="48">
        <v>29.2</v>
      </c>
      <c r="AS19" s="48">
        <v>26.6</v>
      </c>
      <c r="AT19" s="48">
        <v>31.4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8599</v>
      </c>
      <c r="BK19" s="79">
        <f>SUM(C108:D108,F108:H108,M108)</f>
        <v>1414</v>
      </c>
      <c r="BL19" s="80">
        <f>SUM(E108,I108:L108,N108)</f>
        <v>242</v>
      </c>
      <c r="BM19" s="64">
        <f>SUM(BJ19:BL19)</f>
        <v>10255</v>
      </c>
    </row>
    <row r="20" spans="1:65" x14ac:dyDescent="0.2">
      <c r="A20" s="30">
        <v>11</v>
      </c>
      <c r="B20" s="43">
        <v>611</v>
      </c>
      <c r="C20" s="43">
        <v>74</v>
      </c>
      <c r="D20" s="43">
        <v>1</v>
      </c>
      <c r="E20" s="43">
        <v>1</v>
      </c>
      <c r="F20" s="43">
        <v>6</v>
      </c>
      <c r="G20" s="43">
        <v>0</v>
      </c>
      <c r="H20" s="43">
        <v>2</v>
      </c>
      <c r="I20" s="43">
        <v>0</v>
      </c>
      <c r="J20" s="43">
        <v>11</v>
      </c>
      <c r="K20" s="43">
        <v>0</v>
      </c>
      <c r="L20" s="43">
        <v>5</v>
      </c>
      <c r="M20" s="43">
        <v>16</v>
      </c>
      <c r="N20" s="43">
        <v>0</v>
      </c>
      <c r="O20" s="31">
        <f t="shared" si="6"/>
        <v>727</v>
      </c>
      <c r="Q20" s="30">
        <v>11</v>
      </c>
      <c r="R20" s="43">
        <v>1</v>
      </c>
      <c r="S20" s="43">
        <v>10</v>
      </c>
      <c r="T20" s="43">
        <v>58</v>
      </c>
      <c r="U20" s="43">
        <v>230</v>
      </c>
      <c r="V20" s="43">
        <v>359</v>
      </c>
      <c r="W20" s="43">
        <v>65</v>
      </c>
      <c r="X20" s="43">
        <v>4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727</v>
      </c>
      <c r="AF20" s="30">
        <v>11</v>
      </c>
      <c r="AG20" s="44">
        <f t="shared" si="8"/>
        <v>727</v>
      </c>
      <c r="AH20" s="45">
        <f t="shared" si="9"/>
        <v>703</v>
      </c>
      <c r="AI20" s="45">
        <f t="shared" si="10"/>
        <v>699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709.66666666666663</v>
      </c>
      <c r="AO20" s="47">
        <f t="shared" si="16"/>
        <v>709.66666666666663</v>
      </c>
      <c r="AQ20" s="35">
        <v>11</v>
      </c>
      <c r="AR20" s="48">
        <v>30.8</v>
      </c>
      <c r="AS20" s="48">
        <v>29.5</v>
      </c>
      <c r="AT20" s="48">
        <v>31.8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533</v>
      </c>
      <c r="C21" s="43">
        <v>85</v>
      </c>
      <c r="D21" s="43">
        <v>3</v>
      </c>
      <c r="E21" s="43">
        <v>0</v>
      </c>
      <c r="F21" s="43">
        <v>7</v>
      </c>
      <c r="G21" s="43">
        <v>1</v>
      </c>
      <c r="H21" s="43">
        <v>6</v>
      </c>
      <c r="I21" s="43">
        <v>0</v>
      </c>
      <c r="J21" s="43">
        <v>5</v>
      </c>
      <c r="K21" s="43">
        <v>0</v>
      </c>
      <c r="L21" s="43">
        <v>7</v>
      </c>
      <c r="M21" s="43">
        <v>7</v>
      </c>
      <c r="N21" s="43">
        <v>0</v>
      </c>
      <c r="O21" s="31">
        <f t="shared" si="6"/>
        <v>654</v>
      </c>
      <c r="Q21" s="30">
        <v>12</v>
      </c>
      <c r="R21" s="43">
        <v>3</v>
      </c>
      <c r="S21" s="43">
        <v>6</v>
      </c>
      <c r="T21" s="43">
        <v>41</v>
      </c>
      <c r="U21" s="43">
        <v>235</v>
      </c>
      <c r="V21" s="43">
        <v>317</v>
      </c>
      <c r="W21" s="43">
        <v>47</v>
      </c>
      <c r="X21" s="43">
        <v>2</v>
      </c>
      <c r="Y21" s="43">
        <v>1</v>
      </c>
      <c r="Z21" s="43">
        <v>1</v>
      </c>
      <c r="AA21" s="43">
        <v>0</v>
      </c>
      <c r="AB21" s="43">
        <v>1</v>
      </c>
      <c r="AC21" s="43">
        <v>0</v>
      </c>
      <c r="AD21" s="31">
        <f t="shared" si="7"/>
        <v>654</v>
      </c>
      <c r="AF21" s="30">
        <v>12</v>
      </c>
      <c r="AG21" s="44">
        <f t="shared" si="8"/>
        <v>654</v>
      </c>
      <c r="AH21" s="45">
        <f t="shared" si="9"/>
        <v>692</v>
      </c>
      <c r="AI21" s="45">
        <f t="shared" si="10"/>
        <v>687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677.66666666666663</v>
      </c>
      <c r="AO21" s="47">
        <f t="shared" si="16"/>
        <v>677.66666666666663</v>
      </c>
      <c r="AQ21" s="35">
        <v>12</v>
      </c>
      <c r="AR21" s="48">
        <v>30.8</v>
      </c>
      <c r="AS21" s="48">
        <v>31.6</v>
      </c>
      <c r="AT21" s="48">
        <v>30.8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7366</v>
      </c>
      <c r="BK21" s="88">
        <f>SUM(C175:D175,F175:H175,M175)</f>
        <v>1201</v>
      </c>
      <c r="BL21" s="89">
        <f>SUM(E175,I175:L175,N175)</f>
        <v>150</v>
      </c>
      <c r="BM21" s="64">
        <f>SUM(BJ21:BL21)</f>
        <v>8717</v>
      </c>
    </row>
    <row r="22" spans="1:65" x14ac:dyDescent="0.2">
      <c r="A22" s="30">
        <v>13</v>
      </c>
      <c r="B22" s="43">
        <v>532</v>
      </c>
      <c r="C22" s="43">
        <v>105</v>
      </c>
      <c r="D22" s="43">
        <v>1</v>
      </c>
      <c r="E22" s="43">
        <v>0</v>
      </c>
      <c r="F22" s="43">
        <v>1</v>
      </c>
      <c r="G22" s="43">
        <v>0</v>
      </c>
      <c r="H22" s="43">
        <v>6</v>
      </c>
      <c r="I22" s="43">
        <v>0</v>
      </c>
      <c r="J22" s="43">
        <v>6</v>
      </c>
      <c r="K22" s="43">
        <v>0</v>
      </c>
      <c r="L22" s="43">
        <v>8</v>
      </c>
      <c r="M22" s="43">
        <v>9</v>
      </c>
      <c r="N22" s="43">
        <v>0</v>
      </c>
      <c r="O22" s="31">
        <f t="shared" si="6"/>
        <v>668</v>
      </c>
      <c r="Q22" s="30">
        <v>13</v>
      </c>
      <c r="R22" s="43">
        <v>1</v>
      </c>
      <c r="S22" s="43">
        <v>48</v>
      </c>
      <c r="T22" s="43">
        <v>36</v>
      </c>
      <c r="U22" s="43">
        <v>201</v>
      </c>
      <c r="V22" s="43">
        <v>324</v>
      </c>
      <c r="W22" s="43">
        <v>54</v>
      </c>
      <c r="X22" s="43">
        <v>3</v>
      </c>
      <c r="Y22" s="43">
        <v>1</v>
      </c>
      <c r="Z22" s="43">
        <v>0</v>
      </c>
      <c r="AA22" s="43">
        <v>0</v>
      </c>
      <c r="AB22" s="43">
        <v>0</v>
      </c>
      <c r="AC22" s="43">
        <v>0</v>
      </c>
      <c r="AD22" s="31">
        <f t="shared" si="7"/>
        <v>668</v>
      </c>
      <c r="AF22" s="30">
        <v>13</v>
      </c>
      <c r="AG22" s="44">
        <f t="shared" si="8"/>
        <v>668</v>
      </c>
      <c r="AH22" s="45">
        <f t="shared" si="9"/>
        <v>677</v>
      </c>
      <c r="AI22" s="45">
        <f t="shared" si="10"/>
        <v>656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667</v>
      </c>
      <c r="AO22" s="47">
        <f t="shared" si="16"/>
        <v>667</v>
      </c>
      <c r="AQ22" s="35">
        <v>13</v>
      </c>
      <c r="AR22" s="48">
        <v>30.1</v>
      </c>
      <c r="AS22" s="48">
        <v>31.6</v>
      </c>
      <c r="AT22" s="48">
        <v>31.3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8287</v>
      </c>
      <c r="BK22" s="69">
        <f>SUM(C176:D176,F176:H176,M176)</f>
        <v>1347</v>
      </c>
      <c r="BL22" s="70">
        <f>SUM(E176,I176:L176,N176)</f>
        <v>183</v>
      </c>
      <c r="BM22" s="64">
        <f>SUM(BJ22:BL22)</f>
        <v>9817</v>
      </c>
    </row>
    <row r="23" spans="1:65" x14ac:dyDescent="0.2">
      <c r="A23" s="30">
        <v>14</v>
      </c>
      <c r="B23" s="43">
        <v>525</v>
      </c>
      <c r="C23" s="43">
        <v>71</v>
      </c>
      <c r="D23" s="43">
        <v>9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10</v>
      </c>
      <c r="K23" s="43">
        <v>0</v>
      </c>
      <c r="L23" s="43">
        <v>6</v>
      </c>
      <c r="M23" s="43">
        <v>11</v>
      </c>
      <c r="N23" s="43">
        <v>0</v>
      </c>
      <c r="O23" s="31">
        <f t="shared" si="6"/>
        <v>632</v>
      </c>
      <c r="Q23" s="30">
        <v>14</v>
      </c>
      <c r="R23" s="43">
        <v>2</v>
      </c>
      <c r="S23" s="43">
        <v>11</v>
      </c>
      <c r="T23" s="43">
        <v>28</v>
      </c>
      <c r="U23" s="43">
        <v>198</v>
      </c>
      <c r="V23" s="43">
        <v>316</v>
      </c>
      <c r="W23" s="43">
        <v>72</v>
      </c>
      <c r="X23" s="43">
        <v>5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31">
        <f t="shared" si="7"/>
        <v>632</v>
      </c>
      <c r="AF23" s="30">
        <v>14</v>
      </c>
      <c r="AG23" s="44">
        <f t="shared" si="8"/>
        <v>632</v>
      </c>
      <c r="AH23" s="45">
        <f t="shared" si="9"/>
        <v>656</v>
      </c>
      <c r="AI23" s="45">
        <f t="shared" si="10"/>
        <v>696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661.33333333333337</v>
      </c>
      <c r="AO23" s="47">
        <f t="shared" si="16"/>
        <v>661.33333333333337</v>
      </c>
      <c r="AQ23" s="35">
        <v>14</v>
      </c>
      <c r="AR23" s="48">
        <v>31.2</v>
      </c>
      <c r="AS23" s="48">
        <v>31.8</v>
      </c>
      <c r="AT23" s="48">
        <v>31.5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8405</v>
      </c>
      <c r="BK23" s="75">
        <f>SUM(C177:D177,F177:H177,M177)</f>
        <v>1360</v>
      </c>
      <c r="BL23" s="76">
        <f>SUM(E177,I177:L177,N177)</f>
        <v>188</v>
      </c>
      <c r="BM23" s="64">
        <f>SUM(BJ23:BL23)</f>
        <v>9953</v>
      </c>
    </row>
    <row r="24" spans="1:65" x14ac:dyDescent="0.2">
      <c r="A24" s="30">
        <v>15</v>
      </c>
      <c r="B24" s="43">
        <v>496</v>
      </c>
      <c r="C24" s="43">
        <v>76</v>
      </c>
      <c r="D24" s="43">
        <v>3</v>
      </c>
      <c r="E24" s="43">
        <v>0</v>
      </c>
      <c r="F24" s="43">
        <v>4</v>
      </c>
      <c r="G24" s="43">
        <v>0</v>
      </c>
      <c r="H24" s="43">
        <v>0</v>
      </c>
      <c r="I24" s="43">
        <v>2</v>
      </c>
      <c r="J24" s="43">
        <v>10</v>
      </c>
      <c r="K24" s="43">
        <v>0</v>
      </c>
      <c r="L24" s="43">
        <v>3</v>
      </c>
      <c r="M24" s="43">
        <v>18</v>
      </c>
      <c r="N24" s="43">
        <v>0</v>
      </c>
      <c r="O24" s="31">
        <f t="shared" si="6"/>
        <v>612</v>
      </c>
      <c r="Q24" s="30">
        <v>15</v>
      </c>
      <c r="R24" s="43">
        <v>3</v>
      </c>
      <c r="S24" s="43">
        <v>40</v>
      </c>
      <c r="T24" s="43">
        <v>49</v>
      </c>
      <c r="U24" s="43">
        <v>162</v>
      </c>
      <c r="V24" s="43">
        <v>285</v>
      </c>
      <c r="W24" s="43">
        <v>72</v>
      </c>
      <c r="X24" s="43">
        <v>1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31">
        <f t="shared" si="7"/>
        <v>612</v>
      </c>
      <c r="AF24" s="30">
        <v>15</v>
      </c>
      <c r="AG24" s="44">
        <f t="shared" si="8"/>
        <v>612</v>
      </c>
      <c r="AH24" s="45">
        <f t="shared" si="9"/>
        <v>649</v>
      </c>
      <c r="AI24" s="45">
        <f t="shared" si="10"/>
        <v>637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632.66666666666663</v>
      </c>
      <c r="AO24" s="47">
        <f t="shared" si="16"/>
        <v>632.66666666666663</v>
      </c>
      <c r="AQ24" s="35">
        <v>15</v>
      </c>
      <c r="AR24" s="48">
        <v>30.2</v>
      </c>
      <c r="AS24" s="48">
        <v>31.8</v>
      </c>
      <c r="AT24" s="48">
        <v>30.7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8628</v>
      </c>
      <c r="BK24" s="79">
        <f>SUM(C178:D178,F178:H178,M178)</f>
        <v>1403</v>
      </c>
      <c r="BL24" s="80">
        <f>SUM(E178,I178:L178,N178)</f>
        <v>226</v>
      </c>
      <c r="BM24" s="64">
        <f>SUM(BJ24:BL24)</f>
        <v>10257</v>
      </c>
    </row>
    <row r="25" spans="1:65" x14ac:dyDescent="0.2">
      <c r="A25" s="30">
        <v>16</v>
      </c>
      <c r="B25" s="43">
        <v>508</v>
      </c>
      <c r="C25" s="43">
        <v>87</v>
      </c>
      <c r="D25" s="43">
        <v>0</v>
      </c>
      <c r="E25" s="43">
        <v>1</v>
      </c>
      <c r="F25" s="43">
        <v>3</v>
      </c>
      <c r="G25" s="43">
        <v>0</v>
      </c>
      <c r="H25" s="43">
        <v>1</v>
      </c>
      <c r="I25" s="43">
        <v>2</v>
      </c>
      <c r="J25" s="43">
        <v>9</v>
      </c>
      <c r="K25" s="43">
        <v>0</v>
      </c>
      <c r="L25" s="43">
        <v>4</v>
      </c>
      <c r="M25" s="43">
        <v>12</v>
      </c>
      <c r="N25" s="43">
        <v>0</v>
      </c>
      <c r="O25" s="31">
        <f t="shared" si="6"/>
        <v>627</v>
      </c>
      <c r="Q25" s="30">
        <v>16</v>
      </c>
      <c r="R25" s="43">
        <v>3</v>
      </c>
      <c r="S25" s="43">
        <v>3</v>
      </c>
      <c r="T25" s="43">
        <v>33</v>
      </c>
      <c r="U25" s="43">
        <v>146</v>
      </c>
      <c r="V25" s="43">
        <v>333</v>
      </c>
      <c r="W25" s="43">
        <v>100</v>
      </c>
      <c r="X25" s="43">
        <v>7</v>
      </c>
      <c r="Y25" s="43">
        <v>1</v>
      </c>
      <c r="Z25" s="43">
        <v>0</v>
      </c>
      <c r="AA25" s="43">
        <v>0</v>
      </c>
      <c r="AB25" s="43">
        <v>0</v>
      </c>
      <c r="AC25" s="43">
        <v>1</v>
      </c>
      <c r="AD25" s="31">
        <f t="shared" si="7"/>
        <v>627</v>
      </c>
      <c r="AF25" s="30">
        <v>16</v>
      </c>
      <c r="AG25" s="44">
        <f t="shared" si="8"/>
        <v>627</v>
      </c>
      <c r="AH25" s="45">
        <f t="shared" si="9"/>
        <v>618</v>
      </c>
      <c r="AI25" s="45">
        <f t="shared" si="10"/>
        <v>666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637</v>
      </c>
      <c r="AO25" s="47">
        <f t="shared" si="16"/>
        <v>637</v>
      </c>
      <c r="AQ25" s="35">
        <v>16</v>
      </c>
      <c r="AR25" s="48">
        <v>32.1</v>
      </c>
      <c r="AS25" s="48">
        <v>31.9</v>
      </c>
      <c r="AT25" s="48">
        <v>31.3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496</v>
      </c>
      <c r="C26" s="43">
        <v>62</v>
      </c>
      <c r="D26" s="43">
        <v>2</v>
      </c>
      <c r="E26" s="43">
        <v>1</v>
      </c>
      <c r="F26" s="43">
        <v>4</v>
      </c>
      <c r="G26" s="43">
        <v>0</v>
      </c>
      <c r="H26" s="43">
        <v>0</v>
      </c>
      <c r="I26" s="43">
        <v>1</v>
      </c>
      <c r="J26" s="43">
        <v>8</v>
      </c>
      <c r="K26" s="43">
        <v>0</v>
      </c>
      <c r="L26" s="43">
        <v>4</v>
      </c>
      <c r="M26" s="43">
        <v>6</v>
      </c>
      <c r="N26" s="43">
        <v>0</v>
      </c>
      <c r="O26" s="31">
        <f t="shared" si="6"/>
        <v>584</v>
      </c>
      <c r="Q26" s="30">
        <v>17</v>
      </c>
      <c r="R26" s="43">
        <v>4</v>
      </c>
      <c r="S26" s="43">
        <v>1</v>
      </c>
      <c r="T26" s="43">
        <v>10</v>
      </c>
      <c r="U26" s="43">
        <v>109</v>
      </c>
      <c r="V26" s="43">
        <v>313</v>
      </c>
      <c r="W26" s="43">
        <v>134</v>
      </c>
      <c r="X26" s="43">
        <v>9</v>
      </c>
      <c r="Y26" s="43">
        <v>1</v>
      </c>
      <c r="Z26" s="43">
        <v>1</v>
      </c>
      <c r="AA26" s="43">
        <v>0</v>
      </c>
      <c r="AB26" s="43">
        <v>1</v>
      </c>
      <c r="AC26" s="43">
        <v>1</v>
      </c>
      <c r="AD26" s="31">
        <f t="shared" si="7"/>
        <v>584</v>
      </c>
      <c r="AF26" s="30">
        <v>17</v>
      </c>
      <c r="AG26" s="44">
        <f t="shared" si="8"/>
        <v>584</v>
      </c>
      <c r="AH26" s="45">
        <f t="shared" si="9"/>
        <v>651</v>
      </c>
      <c r="AI26" s="45">
        <f t="shared" si="10"/>
        <v>594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609.66666666666663</v>
      </c>
      <c r="AO26" s="47">
        <f t="shared" si="16"/>
        <v>609.66666666666663</v>
      </c>
      <c r="AQ26" s="35">
        <v>17</v>
      </c>
      <c r="AR26" s="48">
        <v>33.200000000000003</v>
      </c>
      <c r="AS26" s="48">
        <v>31.8</v>
      </c>
      <c r="AT26" s="48">
        <v>32.799999999999997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504</v>
      </c>
      <c r="C27" s="43">
        <v>44</v>
      </c>
      <c r="D27" s="43">
        <v>0</v>
      </c>
      <c r="E27" s="43">
        <v>0</v>
      </c>
      <c r="F27" s="43">
        <v>1</v>
      </c>
      <c r="G27" s="43">
        <v>0</v>
      </c>
      <c r="H27" s="43">
        <v>0</v>
      </c>
      <c r="I27" s="43">
        <v>0</v>
      </c>
      <c r="J27" s="43">
        <v>3</v>
      </c>
      <c r="K27" s="43">
        <v>0</v>
      </c>
      <c r="L27" s="43">
        <v>3</v>
      </c>
      <c r="M27" s="43">
        <v>5</v>
      </c>
      <c r="N27" s="43">
        <v>0</v>
      </c>
      <c r="O27" s="31">
        <f t="shared" si="6"/>
        <v>560</v>
      </c>
      <c r="Q27" s="30">
        <v>18</v>
      </c>
      <c r="R27" s="43">
        <v>5</v>
      </c>
      <c r="S27" s="43">
        <v>6</v>
      </c>
      <c r="T27" s="43">
        <v>11</v>
      </c>
      <c r="U27" s="43">
        <v>58</v>
      </c>
      <c r="V27" s="43">
        <v>294</v>
      </c>
      <c r="W27" s="43">
        <v>178</v>
      </c>
      <c r="X27" s="43">
        <v>6</v>
      </c>
      <c r="Y27" s="43">
        <v>0</v>
      </c>
      <c r="Z27" s="43">
        <v>0</v>
      </c>
      <c r="AA27" s="43">
        <v>0</v>
      </c>
      <c r="AB27" s="43">
        <v>0</v>
      </c>
      <c r="AC27" s="43">
        <v>2</v>
      </c>
      <c r="AD27" s="31">
        <f t="shared" si="7"/>
        <v>560</v>
      </c>
      <c r="AF27" s="30">
        <v>18</v>
      </c>
      <c r="AG27" s="44">
        <f t="shared" si="8"/>
        <v>560</v>
      </c>
      <c r="AH27" s="45">
        <f t="shared" si="9"/>
        <v>596</v>
      </c>
      <c r="AI27" s="45">
        <f t="shared" si="10"/>
        <v>575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577</v>
      </c>
      <c r="AO27" s="47">
        <f t="shared" si="16"/>
        <v>577</v>
      </c>
      <c r="AQ27" s="35">
        <v>18</v>
      </c>
      <c r="AR27" s="48">
        <v>33.700000000000003</v>
      </c>
      <c r="AS27" s="48">
        <v>33</v>
      </c>
      <c r="AT27" s="48">
        <v>33.1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421</v>
      </c>
      <c r="C28" s="43">
        <v>48</v>
      </c>
      <c r="D28" s="43">
        <v>0</v>
      </c>
      <c r="E28" s="43">
        <v>1</v>
      </c>
      <c r="F28" s="43">
        <v>1</v>
      </c>
      <c r="G28" s="43">
        <v>0</v>
      </c>
      <c r="H28" s="43">
        <v>1</v>
      </c>
      <c r="I28" s="43">
        <v>0</v>
      </c>
      <c r="J28" s="43">
        <v>6</v>
      </c>
      <c r="K28" s="43">
        <v>0</v>
      </c>
      <c r="L28" s="43">
        <v>1</v>
      </c>
      <c r="M28" s="43">
        <v>4</v>
      </c>
      <c r="N28" s="43">
        <v>0</v>
      </c>
      <c r="O28" s="31">
        <f t="shared" si="6"/>
        <v>483</v>
      </c>
      <c r="Q28" s="30">
        <v>19</v>
      </c>
      <c r="R28" s="43">
        <v>1</v>
      </c>
      <c r="S28" s="43">
        <v>4</v>
      </c>
      <c r="T28" s="43">
        <v>1</v>
      </c>
      <c r="U28" s="43">
        <v>65</v>
      </c>
      <c r="V28" s="43">
        <v>270</v>
      </c>
      <c r="W28" s="43">
        <v>132</v>
      </c>
      <c r="X28" s="43">
        <v>10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31">
        <f t="shared" si="7"/>
        <v>483</v>
      </c>
      <c r="AF28" s="30">
        <v>19</v>
      </c>
      <c r="AG28" s="44">
        <f t="shared" si="8"/>
        <v>483</v>
      </c>
      <c r="AH28" s="45">
        <f t="shared" si="9"/>
        <v>484</v>
      </c>
      <c r="AI28" s="45">
        <f t="shared" si="10"/>
        <v>483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483.33333333333331</v>
      </c>
      <c r="AO28" s="47">
        <f t="shared" si="16"/>
        <v>483.33333333333331</v>
      </c>
      <c r="AQ28" s="35">
        <v>19</v>
      </c>
      <c r="AR28" s="48">
        <v>33.700000000000003</v>
      </c>
      <c r="AS28" s="48">
        <v>33.1</v>
      </c>
      <c r="AT28" s="48">
        <v>33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296</v>
      </c>
      <c r="C29" s="43">
        <v>32</v>
      </c>
      <c r="D29" s="43">
        <v>0</v>
      </c>
      <c r="E29" s="43">
        <v>0</v>
      </c>
      <c r="F29" s="43">
        <v>4</v>
      </c>
      <c r="G29" s="43">
        <v>0</v>
      </c>
      <c r="H29" s="43">
        <v>0</v>
      </c>
      <c r="I29" s="43">
        <v>1</v>
      </c>
      <c r="J29" s="43">
        <v>2</v>
      </c>
      <c r="K29" s="43">
        <v>0</v>
      </c>
      <c r="L29" s="43">
        <v>4</v>
      </c>
      <c r="M29" s="43">
        <v>2</v>
      </c>
      <c r="N29" s="43">
        <v>0</v>
      </c>
      <c r="O29" s="31">
        <f t="shared" si="6"/>
        <v>341</v>
      </c>
      <c r="Q29" s="30">
        <v>20</v>
      </c>
      <c r="R29" s="43">
        <v>0</v>
      </c>
      <c r="S29" s="43">
        <v>2</v>
      </c>
      <c r="T29" s="43">
        <v>8</v>
      </c>
      <c r="U29" s="43">
        <v>54</v>
      </c>
      <c r="V29" s="43">
        <v>161</v>
      </c>
      <c r="W29" s="43">
        <v>96</v>
      </c>
      <c r="X29" s="43">
        <v>17</v>
      </c>
      <c r="Y29" s="43">
        <v>1</v>
      </c>
      <c r="Z29" s="43">
        <v>2</v>
      </c>
      <c r="AA29" s="43">
        <v>0</v>
      </c>
      <c r="AB29" s="43">
        <v>0</v>
      </c>
      <c r="AC29" s="43">
        <v>0</v>
      </c>
      <c r="AD29" s="31">
        <f t="shared" si="7"/>
        <v>341</v>
      </c>
      <c r="AF29" s="30">
        <v>20</v>
      </c>
      <c r="AG29" s="44">
        <f t="shared" si="8"/>
        <v>341</v>
      </c>
      <c r="AH29" s="45">
        <f t="shared" si="9"/>
        <v>347</v>
      </c>
      <c r="AI29" s="45">
        <f t="shared" si="10"/>
        <v>344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344</v>
      </c>
      <c r="AO29" s="47">
        <f t="shared" si="16"/>
        <v>344</v>
      </c>
      <c r="AQ29" s="35">
        <v>20</v>
      </c>
      <c r="AR29" s="48">
        <v>33.9</v>
      </c>
      <c r="AS29" s="48">
        <v>33</v>
      </c>
      <c r="AT29" s="48">
        <v>33.6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162</v>
      </c>
      <c r="C30" s="43">
        <v>13</v>
      </c>
      <c r="D30" s="43">
        <v>1</v>
      </c>
      <c r="E30" s="43">
        <v>0</v>
      </c>
      <c r="F30" s="43">
        <v>1</v>
      </c>
      <c r="G30" s="43">
        <v>0</v>
      </c>
      <c r="H30" s="43">
        <v>1</v>
      </c>
      <c r="I30" s="43">
        <v>0</v>
      </c>
      <c r="J30" s="43">
        <v>4</v>
      </c>
      <c r="K30" s="43">
        <v>0</v>
      </c>
      <c r="L30" s="43">
        <v>3</v>
      </c>
      <c r="M30" s="43">
        <v>2</v>
      </c>
      <c r="N30" s="43">
        <v>0</v>
      </c>
      <c r="O30" s="31">
        <f t="shared" si="6"/>
        <v>187</v>
      </c>
      <c r="Q30" s="30">
        <v>21</v>
      </c>
      <c r="R30" s="43">
        <v>1</v>
      </c>
      <c r="S30" s="43">
        <v>2</v>
      </c>
      <c r="T30" s="43">
        <v>0</v>
      </c>
      <c r="U30" s="43">
        <v>26</v>
      </c>
      <c r="V30" s="43">
        <v>95</v>
      </c>
      <c r="W30" s="43">
        <v>55</v>
      </c>
      <c r="X30" s="43">
        <v>7</v>
      </c>
      <c r="Y30" s="43">
        <v>0</v>
      </c>
      <c r="Z30" s="43">
        <v>0</v>
      </c>
      <c r="AA30" s="43">
        <v>1</v>
      </c>
      <c r="AB30" s="43">
        <v>0</v>
      </c>
      <c r="AC30" s="43">
        <v>0</v>
      </c>
      <c r="AD30" s="31">
        <f t="shared" si="7"/>
        <v>187</v>
      </c>
      <c r="AF30" s="30">
        <v>21</v>
      </c>
      <c r="AG30" s="44">
        <f t="shared" si="8"/>
        <v>187</v>
      </c>
      <c r="AH30" s="45">
        <f t="shared" si="9"/>
        <v>196</v>
      </c>
      <c r="AI30" s="45">
        <f t="shared" si="10"/>
        <v>220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201</v>
      </c>
      <c r="AO30" s="47">
        <f t="shared" si="16"/>
        <v>201</v>
      </c>
      <c r="AQ30" s="35">
        <v>21</v>
      </c>
      <c r="AR30" s="48">
        <v>33.9</v>
      </c>
      <c r="AS30" s="48">
        <v>33.5</v>
      </c>
      <c r="AT30" s="48">
        <v>34.5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117</v>
      </c>
      <c r="C31" s="43">
        <v>10</v>
      </c>
      <c r="D31" s="43">
        <v>0</v>
      </c>
      <c r="E31" s="43">
        <v>0</v>
      </c>
      <c r="F31" s="43">
        <v>1</v>
      </c>
      <c r="G31" s="43">
        <v>0</v>
      </c>
      <c r="H31" s="43">
        <v>0</v>
      </c>
      <c r="I31" s="43">
        <v>0</v>
      </c>
      <c r="J31" s="43">
        <v>2</v>
      </c>
      <c r="K31" s="43">
        <v>0</v>
      </c>
      <c r="L31" s="43">
        <v>0</v>
      </c>
      <c r="M31" s="43">
        <v>1</v>
      </c>
      <c r="N31" s="43">
        <v>0</v>
      </c>
      <c r="O31" s="31">
        <f t="shared" si="6"/>
        <v>131</v>
      </c>
      <c r="Q31" s="30">
        <v>22</v>
      </c>
      <c r="R31" s="43">
        <v>0</v>
      </c>
      <c r="S31" s="43">
        <v>1</v>
      </c>
      <c r="T31" s="43">
        <v>3</v>
      </c>
      <c r="U31" s="43">
        <v>18</v>
      </c>
      <c r="V31" s="43">
        <v>56</v>
      </c>
      <c r="W31" s="43">
        <v>41</v>
      </c>
      <c r="X31" s="43">
        <v>8</v>
      </c>
      <c r="Y31" s="43">
        <v>3</v>
      </c>
      <c r="Z31" s="43">
        <v>0</v>
      </c>
      <c r="AA31" s="43">
        <v>0</v>
      </c>
      <c r="AB31" s="43">
        <v>1</v>
      </c>
      <c r="AC31" s="43">
        <v>0</v>
      </c>
      <c r="AD31" s="31">
        <f t="shared" si="7"/>
        <v>131</v>
      </c>
      <c r="AF31" s="30">
        <v>22</v>
      </c>
      <c r="AG31" s="44">
        <f t="shared" si="8"/>
        <v>131</v>
      </c>
      <c r="AH31" s="45">
        <f t="shared" si="9"/>
        <v>161</v>
      </c>
      <c r="AI31" s="45">
        <f t="shared" si="10"/>
        <v>140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144</v>
      </c>
      <c r="AO31" s="47">
        <f t="shared" si="16"/>
        <v>144</v>
      </c>
      <c r="AQ31" s="35">
        <v>22</v>
      </c>
      <c r="AR31" s="48">
        <v>34.700000000000003</v>
      </c>
      <c r="AS31" s="48">
        <v>34.799999999999997</v>
      </c>
      <c r="AT31" s="48">
        <v>34.5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66</v>
      </c>
      <c r="C32" s="43">
        <v>7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1</v>
      </c>
      <c r="K32" s="43">
        <v>0</v>
      </c>
      <c r="L32" s="43">
        <v>1</v>
      </c>
      <c r="M32" s="43">
        <v>0</v>
      </c>
      <c r="N32" s="43">
        <v>0</v>
      </c>
      <c r="O32" s="31">
        <f t="shared" si="6"/>
        <v>75</v>
      </c>
      <c r="Q32" s="30">
        <v>23</v>
      </c>
      <c r="R32" s="43">
        <v>0</v>
      </c>
      <c r="S32" s="43">
        <v>0</v>
      </c>
      <c r="T32" s="43">
        <v>2</v>
      </c>
      <c r="U32" s="43">
        <v>4</v>
      </c>
      <c r="V32" s="43">
        <v>33</v>
      </c>
      <c r="W32" s="43">
        <v>33</v>
      </c>
      <c r="X32" s="43">
        <v>2</v>
      </c>
      <c r="Y32" s="43">
        <v>0</v>
      </c>
      <c r="Z32" s="43">
        <v>1</v>
      </c>
      <c r="AA32" s="43">
        <v>0</v>
      </c>
      <c r="AB32" s="43">
        <v>0</v>
      </c>
      <c r="AC32" s="43">
        <v>0</v>
      </c>
      <c r="AD32" s="31">
        <f t="shared" si="7"/>
        <v>75</v>
      </c>
      <c r="AF32" s="30">
        <v>23</v>
      </c>
      <c r="AG32" s="44">
        <f t="shared" si="8"/>
        <v>75</v>
      </c>
      <c r="AH32" s="45">
        <f t="shared" si="9"/>
        <v>106</v>
      </c>
      <c r="AI32" s="45">
        <f t="shared" si="10"/>
        <v>79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86.666666666666671</v>
      </c>
      <c r="AO32" s="47">
        <f t="shared" si="16"/>
        <v>86.666666666666671</v>
      </c>
      <c r="AQ32" s="35">
        <v>23</v>
      </c>
      <c r="AR32" s="48">
        <v>35.200000000000003</v>
      </c>
      <c r="AS32" s="48">
        <v>34.299999999999997</v>
      </c>
      <c r="AT32" s="48">
        <v>34.200000000000003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27</v>
      </c>
      <c r="C33" s="43">
        <v>1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3</v>
      </c>
      <c r="K33" s="43">
        <v>0</v>
      </c>
      <c r="L33" s="43">
        <v>1</v>
      </c>
      <c r="M33" s="43">
        <v>3</v>
      </c>
      <c r="N33" s="43">
        <v>0</v>
      </c>
      <c r="O33" s="31">
        <f t="shared" si="6"/>
        <v>35</v>
      </c>
      <c r="Q33" s="30">
        <v>24</v>
      </c>
      <c r="R33" s="43">
        <v>0</v>
      </c>
      <c r="S33" s="43">
        <v>0</v>
      </c>
      <c r="T33" s="43">
        <v>1</v>
      </c>
      <c r="U33" s="43">
        <v>3</v>
      </c>
      <c r="V33" s="43">
        <v>17</v>
      </c>
      <c r="W33" s="43">
        <v>12</v>
      </c>
      <c r="X33" s="43">
        <v>2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31">
        <f t="shared" si="7"/>
        <v>35</v>
      </c>
      <c r="AF33" s="30">
        <v>24</v>
      </c>
      <c r="AG33" s="44">
        <f t="shared" si="8"/>
        <v>35</v>
      </c>
      <c r="AH33" s="45">
        <f t="shared" si="9"/>
        <v>48</v>
      </c>
      <c r="AI33" s="45">
        <f t="shared" si="10"/>
        <v>57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46.666666666666664</v>
      </c>
      <c r="AO33" s="47">
        <f t="shared" si="16"/>
        <v>46.666666666666664</v>
      </c>
      <c r="AQ33" s="35">
        <v>24</v>
      </c>
      <c r="AR33" s="48">
        <v>34.6</v>
      </c>
      <c r="AS33" s="48">
        <v>34.5</v>
      </c>
      <c r="AT33" s="48">
        <v>33.9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7232</v>
      </c>
      <c r="C35" s="92">
        <f t="shared" si="18"/>
        <v>976</v>
      </c>
      <c r="D35" s="92">
        <f t="shared" si="18"/>
        <v>33</v>
      </c>
      <c r="E35" s="92">
        <f t="shared" si="18"/>
        <v>5</v>
      </c>
      <c r="F35" s="92">
        <f t="shared" si="18"/>
        <v>40</v>
      </c>
      <c r="G35" s="92">
        <f t="shared" si="18"/>
        <v>1</v>
      </c>
      <c r="H35" s="92">
        <f t="shared" si="18"/>
        <v>18</v>
      </c>
      <c r="I35" s="92">
        <f t="shared" si="18"/>
        <v>22</v>
      </c>
      <c r="J35" s="92">
        <f t="shared" si="18"/>
        <v>92</v>
      </c>
      <c r="K35" s="92">
        <f t="shared" si="18"/>
        <v>1</v>
      </c>
      <c r="L35" s="92">
        <f t="shared" si="18"/>
        <v>63</v>
      </c>
      <c r="M35" s="92">
        <f t="shared" si="18"/>
        <v>116</v>
      </c>
      <c r="N35" s="92">
        <f t="shared" si="18"/>
        <v>0</v>
      </c>
      <c r="O35" s="93">
        <f t="shared" si="18"/>
        <v>8599</v>
      </c>
      <c r="Q35" s="91" t="s">
        <v>34</v>
      </c>
      <c r="R35" s="92">
        <f t="shared" ref="R35:AD35" si="19">SUM(R17:R28)</f>
        <v>29</v>
      </c>
      <c r="S35" s="92">
        <f t="shared" si="19"/>
        <v>399</v>
      </c>
      <c r="T35" s="92">
        <f t="shared" si="19"/>
        <v>907</v>
      </c>
      <c r="U35" s="92">
        <f t="shared" si="19"/>
        <v>2525</v>
      </c>
      <c r="V35" s="92">
        <f t="shared" si="19"/>
        <v>3667</v>
      </c>
      <c r="W35" s="92">
        <f t="shared" si="19"/>
        <v>1006</v>
      </c>
      <c r="X35" s="92">
        <f t="shared" si="19"/>
        <v>52</v>
      </c>
      <c r="Y35" s="92">
        <f t="shared" si="19"/>
        <v>5</v>
      </c>
      <c r="Z35" s="92">
        <f t="shared" si="19"/>
        <v>2</v>
      </c>
      <c r="AA35" s="92">
        <f t="shared" si="19"/>
        <v>1</v>
      </c>
      <c r="AB35" s="92">
        <f t="shared" si="19"/>
        <v>2</v>
      </c>
      <c r="AC35" s="92">
        <f t="shared" si="19"/>
        <v>4</v>
      </c>
      <c r="AD35" s="93">
        <f t="shared" si="19"/>
        <v>8599</v>
      </c>
      <c r="AF35" s="91" t="s">
        <v>34</v>
      </c>
      <c r="AG35" s="92">
        <f t="shared" ref="AG35:AO35" si="20">SUM(AG17:AG28)</f>
        <v>8599</v>
      </c>
      <c r="AH35" s="92">
        <f t="shared" si="20"/>
        <v>8734</v>
      </c>
      <c r="AI35" s="92">
        <f t="shared" si="20"/>
        <v>8717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8683.3333333333339</v>
      </c>
      <c r="AO35" s="94">
        <f t="shared" si="20"/>
        <v>8683.3333333333339</v>
      </c>
      <c r="AQ35" s="95" t="s">
        <v>38</v>
      </c>
      <c r="AR35" s="96">
        <v>30.8</v>
      </c>
      <c r="AS35" s="96">
        <v>30.6</v>
      </c>
      <c r="AT35" s="96">
        <v>31.3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8116</v>
      </c>
      <c r="C36" s="98">
        <f t="shared" si="21"/>
        <v>1094</v>
      </c>
      <c r="D36" s="98">
        <f t="shared" si="21"/>
        <v>35</v>
      </c>
      <c r="E36" s="98">
        <f t="shared" si="21"/>
        <v>5</v>
      </c>
      <c r="F36" s="98">
        <f t="shared" si="21"/>
        <v>48</v>
      </c>
      <c r="G36" s="98">
        <f t="shared" si="21"/>
        <v>1</v>
      </c>
      <c r="H36" s="98">
        <f t="shared" si="21"/>
        <v>19</v>
      </c>
      <c r="I36" s="98">
        <f t="shared" si="21"/>
        <v>23</v>
      </c>
      <c r="J36" s="98">
        <f t="shared" si="21"/>
        <v>112</v>
      </c>
      <c r="K36" s="98">
        <f t="shared" si="21"/>
        <v>1</v>
      </c>
      <c r="L36" s="98">
        <f t="shared" si="21"/>
        <v>77</v>
      </c>
      <c r="M36" s="98">
        <f t="shared" si="21"/>
        <v>128</v>
      </c>
      <c r="N36" s="98">
        <f t="shared" si="21"/>
        <v>0</v>
      </c>
      <c r="O36" s="93">
        <f t="shared" si="21"/>
        <v>9659</v>
      </c>
      <c r="Q36" s="97" t="s">
        <v>35</v>
      </c>
      <c r="R36" s="98">
        <f t="shared" ref="R36:AD36" si="22">SUM(R16:R31)</f>
        <v>30</v>
      </c>
      <c r="S36" s="98">
        <f t="shared" si="22"/>
        <v>406</v>
      </c>
      <c r="T36" s="98">
        <f t="shared" si="22"/>
        <v>927</v>
      </c>
      <c r="U36" s="98">
        <f t="shared" si="22"/>
        <v>2696</v>
      </c>
      <c r="V36" s="98">
        <f t="shared" si="22"/>
        <v>4194</v>
      </c>
      <c r="W36" s="98">
        <f t="shared" si="22"/>
        <v>1291</v>
      </c>
      <c r="X36" s="98">
        <f t="shared" si="22"/>
        <v>93</v>
      </c>
      <c r="Y36" s="98">
        <f t="shared" si="22"/>
        <v>9</v>
      </c>
      <c r="Z36" s="98">
        <f t="shared" si="22"/>
        <v>4</v>
      </c>
      <c r="AA36" s="98">
        <f t="shared" si="22"/>
        <v>2</v>
      </c>
      <c r="AB36" s="98">
        <f t="shared" si="22"/>
        <v>3</v>
      </c>
      <c r="AC36" s="98">
        <f t="shared" si="22"/>
        <v>4</v>
      </c>
      <c r="AD36" s="93">
        <f t="shared" si="22"/>
        <v>9659</v>
      </c>
      <c r="AF36" s="97" t="s">
        <v>35</v>
      </c>
      <c r="AG36" s="98">
        <f t="shared" ref="AG36:AO36" si="23">SUM(AG16:AG31)</f>
        <v>9659</v>
      </c>
      <c r="AH36" s="98">
        <f t="shared" si="23"/>
        <v>9815</v>
      </c>
      <c r="AI36" s="98">
        <f t="shared" si="23"/>
        <v>9817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9763.6666666666679</v>
      </c>
      <c r="AO36" s="94">
        <f t="shared" si="23"/>
        <v>9763.6666666666679</v>
      </c>
      <c r="AQ36" s="99" t="s">
        <v>39</v>
      </c>
      <c r="AR36" s="100">
        <v>31.2</v>
      </c>
      <c r="AS36" s="100">
        <v>31.8</v>
      </c>
      <c r="AT36" s="100">
        <v>31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8209</v>
      </c>
      <c r="C37" s="102">
        <f t="shared" si="24"/>
        <v>1102</v>
      </c>
      <c r="D37" s="102">
        <f t="shared" si="24"/>
        <v>35</v>
      </c>
      <c r="E37" s="102">
        <f t="shared" si="24"/>
        <v>5</v>
      </c>
      <c r="F37" s="102">
        <f t="shared" si="24"/>
        <v>48</v>
      </c>
      <c r="G37" s="102">
        <f t="shared" si="24"/>
        <v>1</v>
      </c>
      <c r="H37" s="102">
        <f t="shared" si="24"/>
        <v>19</v>
      </c>
      <c r="I37" s="102">
        <f t="shared" si="24"/>
        <v>23</v>
      </c>
      <c r="J37" s="102">
        <f t="shared" si="24"/>
        <v>116</v>
      </c>
      <c r="K37" s="102">
        <f t="shared" si="24"/>
        <v>1</v>
      </c>
      <c r="L37" s="102">
        <f t="shared" si="24"/>
        <v>79</v>
      </c>
      <c r="M37" s="102">
        <f t="shared" si="24"/>
        <v>131</v>
      </c>
      <c r="N37" s="102">
        <f t="shared" si="24"/>
        <v>0</v>
      </c>
      <c r="O37" s="93">
        <f t="shared" si="24"/>
        <v>9769</v>
      </c>
      <c r="Q37" s="101" t="s">
        <v>36</v>
      </c>
      <c r="R37" s="102">
        <f t="shared" ref="R37:AD37" si="25">SUM(R16:R33)</f>
        <v>30</v>
      </c>
      <c r="S37" s="102">
        <f t="shared" si="25"/>
        <v>406</v>
      </c>
      <c r="T37" s="102">
        <f t="shared" si="25"/>
        <v>930</v>
      </c>
      <c r="U37" s="102">
        <f t="shared" si="25"/>
        <v>2703</v>
      </c>
      <c r="V37" s="102">
        <f t="shared" si="25"/>
        <v>4244</v>
      </c>
      <c r="W37" s="102">
        <f t="shared" si="25"/>
        <v>1336</v>
      </c>
      <c r="X37" s="102">
        <f t="shared" si="25"/>
        <v>97</v>
      </c>
      <c r="Y37" s="102">
        <f t="shared" si="25"/>
        <v>9</v>
      </c>
      <c r="Z37" s="102">
        <f t="shared" si="25"/>
        <v>5</v>
      </c>
      <c r="AA37" s="102">
        <f t="shared" si="25"/>
        <v>2</v>
      </c>
      <c r="AB37" s="102">
        <f t="shared" si="25"/>
        <v>3</v>
      </c>
      <c r="AC37" s="102">
        <f t="shared" si="25"/>
        <v>4</v>
      </c>
      <c r="AD37" s="93">
        <f t="shared" si="25"/>
        <v>9769</v>
      </c>
      <c r="AF37" s="101" t="s">
        <v>36</v>
      </c>
      <c r="AG37" s="102">
        <f t="shared" ref="AG37:AO37" si="26">SUM(AG16:AG33)</f>
        <v>9769</v>
      </c>
      <c r="AH37" s="102">
        <f t="shared" si="26"/>
        <v>9969</v>
      </c>
      <c r="AI37" s="102">
        <f t="shared" si="26"/>
        <v>9953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9897</v>
      </c>
      <c r="AO37" s="94">
        <f t="shared" si="26"/>
        <v>9897</v>
      </c>
      <c r="AQ37" s="103" t="s">
        <v>37</v>
      </c>
      <c r="AR37" s="104">
        <v>30.9</v>
      </c>
      <c r="AS37" s="104">
        <v>30.3</v>
      </c>
      <c r="AT37" s="104">
        <v>31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8455</v>
      </c>
      <c r="C38" s="106">
        <f t="shared" si="27"/>
        <v>1144</v>
      </c>
      <c r="D38" s="106">
        <f t="shared" si="27"/>
        <v>39</v>
      </c>
      <c r="E38" s="106">
        <f t="shared" si="27"/>
        <v>5</v>
      </c>
      <c r="F38" s="106">
        <f t="shared" si="27"/>
        <v>49</v>
      </c>
      <c r="G38" s="106">
        <f t="shared" si="27"/>
        <v>1</v>
      </c>
      <c r="H38" s="106">
        <f t="shared" si="27"/>
        <v>19</v>
      </c>
      <c r="I38" s="106">
        <f t="shared" si="27"/>
        <v>23</v>
      </c>
      <c r="J38" s="106">
        <f t="shared" si="27"/>
        <v>142</v>
      </c>
      <c r="K38" s="106">
        <f t="shared" si="27"/>
        <v>1</v>
      </c>
      <c r="L38" s="106">
        <f t="shared" si="27"/>
        <v>96</v>
      </c>
      <c r="M38" s="106">
        <f t="shared" si="27"/>
        <v>136</v>
      </c>
      <c r="N38" s="106">
        <f t="shared" si="27"/>
        <v>0</v>
      </c>
      <c r="O38" s="93">
        <f t="shared" si="27"/>
        <v>10110</v>
      </c>
      <c r="Q38" s="105" t="s">
        <v>37</v>
      </c>
      <c r="R38" s="106">
        <f t="shared" ref="R38:AD38" si="28">SUM(R10:R33)</f>
        <v>30</v>
      </c>
      <c r="S38" s="106">
        <f t="shared" si="28"/>
        <v>408</v>
      </c>
      <c r="T38" s="106">
        <f t="shared" si="28"/>
        <v>930</v>
      </c>
      <c r="U38" s="106">
        <f t="shared" si="28"/>
        <v>2736</v>
      </c>
      <c r="V38" s="106">
        <f t="shared" si="28"/>
        <v>4390</v>
      </c>
      <c r="W38" s="106">
        <f t="shared" si="28"/>
        <v>1465</v>
      </c>
      <c r="X38" s="106">
        <f t="shared" si="28"/>
        <v>125</v>
      </c>
      <c r="Y38" s="106">
        <f t="shared" si="28"/>
        <v>10</v>
      </c>
      <c r="Z38" s="106">
        <f t="shared" si="28"/>
        <v>6</v>
      </c>
      <c r="AA38" s="106">
        <f t="shared" si="28"/>
        <v>3</v>
      </c>
      <c r="AB38" s="106">
        <f t="shared" si="28"/>
        <v>3</v>
      </c>
      <c r="AC38" s="106">
        <f t="shared" si="28"/>
        <v>4</v>
      </c>
      <c r="AD38" s="93">
        <f t="shared" si="28"/>
        <v>10110</v>
      </c>
      <c r="AF38" s="105" t="s">
        <v>37</v>
      </c>
      <c r="AG38" s="106">
        <f t="shared" ref="AG38:AO38" si="29">SUM(AG10:AG33)</f>
        <v>10110</v>
      </c>
      <c r="AH38" s="106">
        <f t="shared" si="29"/>
        <v>10255</v>
      </c>
      <c r="AI38" s="106">
        <f t="shared" si="29"/>
        <v>10257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10207.333333333334</v>
      </c>
      <c r="AO38" s="94">
        <f t="shared" si="29"/>
        <v>10207.333333333334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30.733333333333334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44</v>
      </c>
      <c r="R41" s="3" t="s">
        <v>40</v>
      </c>
      <c r="S41" s="5" t="str">
        <f>C41</f>
        <v>Southbound</v>
      </c>
      <c r="AR41" s="12" t="s">
        <v>0</v>
      </c>
      <c r="AS41" s="13" t="str">
        <f>C6</f>
        <v>Northbound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25</v>
      </c>
      <c r="C45" s="43">
        <v>3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2</v>
      </c>
      <c r="K45" s="43">
        <v>0</v>
      </c>
      <c r="L45" s="43">
        <v>0</v>
      </c>
      <c r="M45" s="43">
        <v>0</v>
      </c>
      <c r="N45" s="43">
        <v>0</v>
      </c>
      <c r="O45" s="31">
        <f t="shared" ref="O45:O68" si="33">SUM(B45:N45)</f>
        <v>30</v>
      </c>
      <c r="Q45" s="30">
        <v>1</v>
      </c>
      <c r="R45" s="43">
        <v>0</v>
      </c>
      <c r="S45" s="43">
        <v>0</v>
      </c>
      <c r="T45" s="43">
        <v>0</v>
      </c>
      <c r="U45" s="43">
        <v>2</v>
      </c>
      <c r="V45" s="43">
        <v>6</v>
      </c>
      <c r="W45" s="43">
        <v>14</v>
      </c>
      <c r="X45" s="43">
        <v>8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31">
        <f t="shared" ref="AD45:AD68" si="34">SUM(R45:AC45)</f>
        <v>30</v>
      </c>
      <c r="AQ45" s="35">
        <v>1</v>
      </c>
      <c r="AR45" s="112">
        <v>38.700000762939453</v>
      </c>
      <c r="AS45" s="112">
        <v>38.599998474121094</v>
      </c>
      <c r="AT45" s="112">
        <v>39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13</v>
      </c>
      <c r="C46" s="43">
        <v>1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1</v>
      </c>
      <c r="K46" s="43">
        <v>0</v>
      </c>
      <c r="L46" s="43">
        <v>1</v>
      </c>
      <c r="M46" s="43">
        <v>0</v>
      </c>
      <c r="N46" s="43">
        <v>0</v>
      </c>
      <c r="O46" s="31">
        <f t="shared" si="33"/>
        <v>16</v>
      </c>
      <c r="Q46" s="30">
        <v>2</v>
      </c>
      <c r="R46" s="43">
        <v>0</v>
      </c>
      <c r="S46" s="43">
        <v>0</v>
      </c>
      <c r="T46" s="43">
        <v>0</v>
      </c>
      <c r="U46" s="43">
        <v>1</v>
      </c>
      <c r="V46" s="43">
        <v>4</v>
      </c>
      <c r="W46" s="43">
        <v>9</v>
      </c>
      <c r="X46" s="43">
        <v>2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16</v>
      </c>
      <c r="AQ46" s="57">
        <v>2</v>
      </c>
      <c r="AR46" s="112">
        <v>43.5</v>
      </c>
      <c r="AS46" s="112">
        <v>43.299999237060547</v>
      </c>
      <c r="AT46" s="112">
        <v>38.400001525878906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13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1</v>
      </c>
      <c r="K47" s="43">
        <v>0</v>
      </c>
      <c r="L47" s="43">
        <v>1</v>
      </c>
      <c r="M47" s="43">
        <v>0</v>
      </c>
      <c r="N47" s="43">
        <v>0</v>
      </c>
      <c r="O47" s="31">
        <f t="shared" si="33"/>
        <v>15</v>
      </c>
      <c r="Q47" s="30">
        <v>3</v>
      </c>
      <c r="R47" s="43">
        <v>0</v>
      </c>
      <c r="S47" s="43">
        <v>0</v>
      </c>
      <c r="T47" s="43">
        <v>0</v>
      </c>
      <c r="U47" s="43">
        <v>0</v>
      </c>
      <c r="V47" s="43">
        <v>4</v>
      </c>
      <c r="W47" s="43">
        <v>7</v>
      </c>
      <c r="X47" s="43">
        <v>3</v>
      </c>
      <c r="Y47" s="43">
        <v>1</v>
      </c>
      <c r="Z47" s="43">
        <v>0</v>
      </c>
      <c r="AA47" s="43">
        <v>0</v>
      </c>
      <c r="AB47" s="43">
        <v>0</v>
      </c>
      <c r="AC47" s="43">
        <v>0</v>
      </c>
      <c r="AD47" s="31">
        <f t="shared" si="34"/>
        <v>15</v>
      </c>
      <c r="AQ47" s="35">
        <v>3</v>
      </c>
      <c r="AR47" s="112">
        <v>43.599998474121094</v>
      </c>
      <c r="AS47" s="112">
        <v>48.299999237060547</v>
      </c>
      <c r="AT47" s="112">
        <v>38.299999237060547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3136.8571428571427</v>
      </c>
      <c r="BK47" s="88">
        <f t="shared" si="35"/>
        <v>511</v>
      </c>
      <c r="BL47" s="89">
        <f t="shared" si="35"/>
        <v>73.571428571428569</v>
      </c>
      <c r="BM47" s="114">
        <f>SUM(BJ47:BL47)</f>
        <v>3721.4285714285711</v>
      </c>
    </row>
    <row r="48" spans="1:65" x14ac:dyDescent="0.2">
      <c r="A48" s="30">
        <v>4</v>
      </c>
      <c r="B48" s="43">
        <v>14</v>
      </c>
      <c r="C48" s="43">
        <v>7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2</v>
      </c>
      <c r="K48" s="43">
        <v>0</v>
      </c>
      <c r="L48" s="43">
        <v>2</v>
      </c>
      <c r="M48" s="43">
        <v>0</v>
      </c>
      <c r="N48" s="43">
        <v>0</v>
      </c>
      <c r="O48" s="31">
        <f t="shared" si="33"/>
        <v>25</v>
      </c>
      <c r="Q48" s="30">
        <v>4</v>
      </c>
      <c r="R48" s="43">
        <v>0</v>
      </c>
      <c r="S48" s="43">
        <v>0</v>
      </c>
      <c r="T48" s="43">
        <v>0</v>
      </c>
      <c r="U48" s="43">
        <v>1</v>
      </c>
      <c r="V48" s="43">
        <v>6</v>
      </c>
      <c r="W48" s="43">
        <v>14</v>
      </c>
      <c r="X48" s="43">
        <v>4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31">
        <f t="shared" si="34"/>
        <v>25</v>
      </c>
      <c r="AQ48" s="35">
        <v>4</v>
      </c>
      <c r="AR48" s="112">
        <v>38.299999237060547</v>
      </c>
      <c r="AS48" s="112">
        <v>38.799999237060547</v>
      </c>
      <c r="AT48" s="112">
        <v>43.200000762939453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3524.8571428571427</v>
      </c>
      <c r="BK48" s="116">
        <f t="shared" si="35"/>
        <v>572.71428571428567</v>
      </c>
      <c r="BL48" s="117">
        <f t="shared" si="35"/>
        <v>86.857142857142861</v>
      </c>
      <c r="BM48" s="114">
        <f>SUM(BJ48:BL48)</f>
        <v>4184.4285714285716</v>
      </c>
    </row>
    <row r="49" spans="1:65" x14ac:dyDescent="0.2">
      <c r="A49" s="30">
        <v>5</v>
      </c>
      <c r="B49" s="43">
        <v>18</v>
      </c>
      <c r="C49" s="43">
        <v>6</v>
      </c>
      <c r="D49" s="43">
        <v>1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2</v>
      </c>
      <c r="K49" s="43">
        <v>0</v>
      </c>
      <c r="L49" s="43">
        <v>2</v>
      </c>
      <c r="M49" s="43">
        <v>1</v>
      </c>
      <c r="N49" s="43">
        <v>0</v>
      </c>
      <c r="O49" s="31">
        <f t="shared" si="33"/>
        <v>30</v>
      </c>
      <c r="Q49" s="30">
        <v>5</v>
      </c>
      <c r="R49" s="43">
        <v>0</v>
      </c>
      <c r="S49" s="43">
        <v>0</v>
      </c>
      <c r="T49" s="43">
        <v>0</v>
      </c>
      <c r="U49" s="43">
        <v>1</v>
      </c>
      <c r="V49" s="43">
        <v>9</v>
      </c>
      <c r="W49" s="43">
        <v>16</v>
      </c>
      <c r="X49" s="43">
        <v>4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30</v>
      </c>
      <c r="AQ49" s="35">
        <v>5</v>
      </c>
      <c r="AR49" s="112">
        <v>38.299999237060547</v>
      </c>
      <c r="AS49" s="112">
        <v>38.799999237060547</v>
      </c>
      <c r="AT49" s="112">
        <v>38.200000762939453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3573.5714285714284</v>
      </c>
      <c r="BK49" s="119">
        <f t="shared" si="35"/>
        <v>579</v>
      </c>
      <c r="BL49" s="120">
        <f t="shared" si="35"/>
        <v>89</v>
      </c>
      <c r="BM49" s="114">
        <f>SUM(BJ49:BL49)</f>
        <v>4241.5714285714284</v>
      </c>
    </row>
    <row r="50" spans="1:65" x14ac:dyDescent="0.2">
      <c r="A50" s="30">
        <v>6</v>
      </c>
      <c r="B50" s="43">
        <v>48</v>
      </c>
      <c r="C50" s="43">
        <v>9</v>
      </c>
      <c r="D50" s="43">
        <v>3</v>
      </c>
      <c r="E50" s="43">
        <v>0</v>
      </c>
      <c r="F50" s="43">
        <v>1</v>
      </c>
      <c r="G50" s="43">
        <v>0</v>
      </c>
      <c r="H50" s="43">
        <v>0</v>
      </c>
      <c r="I50" s="43">
        <v>0</v>
      </c>
      <c r="J50" s="43">
        <v>3</v>
      </c>
      <c r="K50" s="43">
        <v>0</v>
      </c>
      <c r="L50" s="43">
        <v>8</v>
      </c>
      <c r="M50" s="43">
        <v>4</v>
      </c>
      <c r="N50" s="43">
        <v>0</v>
      </c>
      <c r="O50" s="31">
        <f t="shared" si="33"/>
        <v>76</v>
      </c>
      <c r="Q50" s="30">
        <v>6</v>
      </c>
      <c r="R50" s="43">
        <v>0</v>
      </c>
      <c r="S50" s="43">
        <v>0</v>
      </c>
      <c r="T50" s="43">
        <v>0</v>
      </c>
      <c r="U50" s="43">
        <v>1</v>
      </c>
      <c r="V50" s="43">
        <v>22</v>
      </c>
      <c r="W50" s="43">
        <v>41</v>
      </c>
      <c r="X50" s="43">
        <v>9</v>
      </c>
      <c r="Y50" s="43">
        <v>1</v>
      </c>
      <c r="Z50" s="43">
        <v>2</v>
      </c>
      <c r="AA50" s="43">
        <v>0</v>
      </c>
      <c r="AB50" s="43">
        <v>0</v>
      </c>
      <c r="AC50" s="43">
        <v>0</v>
      </c>
      <c r="AD50" s="31">
        <f t="shared" si="34"/>
        <v>76</v>
      </c>
      <c r="AQ50" s="35">
        <v>6</v>
      </c>
      <c r="AR50" s="112">
        <v>38.799999237060547</v>
      </c>
      <c r="AS50" s="112">
        <v>38.599998474121094</v>
      </c>
      <c r="AT50" s="112">
        <v>38.599998474121094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3668.8571428571427</v>
      </c>
      <c r="BK50" s="79">
        <f t="shared" si="35"/>
        <v>600.71428571428567</v>
      </c>
      <c r="BL50" s="80">
        <f t="shared" si="35"/>
        <v>105</v>
      </c>
      <c r="BM50" s="114">
        <f>SUM(BJ50:BL50)</f>
        <v>4374.5714285714284</v>
      </c>
    </row>
    <row r="51" spans="1:65" x14ac:dyDescent="0.2">
      <c r="A51" s="30">
        <v>7</v>
      </c>
      <c r="B51" s="43">
        <v>119</v>
      </c>
      <c r="C51" s="43">
        <v>25</v>
      </c>
      <c r="D51" s="43">
        <v>0</v>
      </c>
      <c r="E51" s="43">
        <v>0</v>
      </c>
      <c r="F51" s="43">
        <v>0</v>
      </c>
      <c r="G51" s="43">
        <v>0</v>
      </c>
      <c r="H51" s="43">
        <v>1</v>
      </c>
      <c r="I51" s="43">
        <v>2</v>
      </c>
      <c r="J51" s="43">
        <v>5</v>
      </c>
      <c r="K51" s="43">
        <v>0</v>
      </c>
      <c r="L51" s="43">
        <v>7</v>
      </c>
      <c r="M51" s="43">
        <v>6</v>
      </c>
      <c r="N51" s="43">
        <v>0</v>
      </c>
      <c r="O51" s="31">
        <f t="shared" si="33"/>
        <v>165</v>
      </c>
      <c r="Q51" s="30">
        <v>7</v>
      </c>
      <c r="R51" s="43">
        <v>0</v>
      </c>
      <c r="S51" s="43">
        <v>0</v>
      </c>
      <c r="T51" s="43">
        <v>0</v>
      </c>
      <c r="U51" s="43">
        <v>13</v>
      </c>
      <c r="V51" s="43">
        <v>63</v>
      </c>
      <c r="W51" s="43">
        <v>76</v>
      </c>
      <c r="X51" s="43">
        <v>12</v>
      </c>
      <c r="Y51" s="43">
        <v>0</v>
      </c>
      <c r="Z51" s="43">
        <v>0</v>
      </c>
      <c r="AA51" s="43">
        <v>0</v>
      </c>
      <c r="AB51" s="43">
        <v>0</v>
      </c>
      <c r="AC51" s="43">
        <v>1</v>
      </c>
      <c r="AD51" s="31">
        <f t="shared" si="34"/>
        <v>165</v>
      </c>
      <c r="AQ51" s="35">
        <v>7</v>
      </c>
      <c r="AR51" s="112">
        <v>38</v>
      </c>
      <c r="AS51" s="112">
        <v>39</v>
      </c>
      <c r="AT51" s="112">
        <v>38.400001525878906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228</v>
      </c>
      <c r="C52" s="43">
        <v>53</v>
      </c>
      <c r="D52" s="43">
        <v>6</v>
      </c>
      <c r="E52" s="43">
        <v>0</v>
      </c>
      <c r="F52" s="43">
        <v>3</v>
      </c>
      <c r="G52" s="43">
        <v>0</v>
      </c>
      <c r="H52" s="43">
        <v>1</v>
      </c>
      <c r="I52" s="43">
        <v>2</v>
      </c>
      <c r="J52" s="43">
        <v>2</v>
      </c>
      <c r="K52" s="43">
        <v>0</v>
      </c>
      <c r="L52" s="43">
        <v>6</v>
      </c>
      <c r="M52" s="43">
        <v>15</v>
      </c>
      <c r="N52" s="43">
        <v>0</v>
      </c>
      <c r="O52" s="31">
        <f t="shared" si="33"/>
        <v>316</v>
      </c>
      <c r="Q52" s="30">
        <v>8</v>
      </c>
      <c r="R52" s="43">
        <v>0</v>
      </c>
      <c r="S52" s="43">
        <v>0</v>
      </c>
      <c r="T52" s="43">
        <v>1</v>
      </c>
      <c r="U52" s="43">
        <v>14</v>
      </c>
      <c r="V52" s="43">
        <v>144</v>
      </c>
      <c r="W52" s="43">
        <v>131</v>
      </c>
      <c r="X52" s="43">
        <v>23</v>
      </c>
      <c r="Y52" s="43">
        <v>3</v>
      </c>
      <c r="Z52" s="43">
        <v>0</v>
      </c>
      <c r="AA52" s="43">
        <v>0</v>
      </c>
      <c r="AB52" s="43">
        <v>0</v>
      </c>
      <c r="AC52" s="43">
        <v>0</v>
      </c>
      <c r="AD52" s="31">
        <f t="shared" si="34"/>
        <v>316</v>
      </c>
      <c r="AQ52" s="35">
        <v>8</v>
      </c>
      <c r="AR52" s="112">
        <v>33.799999237060547</v>
      </c>
      <c r="AS52" s="112">
        <v>33.900001525878906</v>
      </c>
      <c r="AT52" s="112">
        <v>33.400001525878906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384</v>
      </c>
      <c r="C53" s="43">
        <v>66</v>
      </c>
      <c r="D53" s="43">
        <v>1</v>
      </c>
      <c r="E53" s="43">
        <v>0</v>
      </c>
      <c r="F53" s="43">
        <v>3</v>
      </c>
      <c r="G53" s="43">
        <v>0</v>
      </c>
      <c r="H53" s="43">
        <v>0</v>
      </c>
      <c r="I53" s="43">
        <v>0</v>
      </c>
      <c r="J53" s="43">
        <v>1</v>
      </c>
      <c r="K53" s="43">
        <v>0</v>
      </c>
      <c r="L53" s="43">
        <v>1</v>
      </c>
      <c r="M53" s="43">
        <v>10</v>
      </c>
      <c r="N53" s="43">
        <v>0</v>
      </c>
      <c r="O53" s="31">
        <f t="shared" si="33"/>
        <v>466</v>
      </c>
      <c r="Q53" s="30">
        <v>9</v>
      </c>
      <c r="R53" s="43">
        <v>0</v>
      </c>
      <c r="S53" s="43">
        <v>1</v>
      </c>
      <c r="T53" s="43">
        <v>4</v>
      </c>
      <c r="U53" s="43">
        <v>35</v>
      </c>
      <c r="V53" s="43">
        <v>243</v>
      </c>
      <c r="W53" s="43">
        <v>167</v>
      </c>
      <c r="X53" s="43">
        <v>16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31">
        <f t="shared" si="34"/>
        <v>466</v>
      </c>
      <c r="AQ53" s="35">
        <v>9</v>
      </c>
      <c r="AR53" s="112">
        <v>33.799999237060547</v>
      </c>
      <c r="AS53" s="112">
        <v>28.200000762939453</v>
      </c>
      <c r="AT53" s="112">
        <v>33.700000762939453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353</v>
      </c>
      <c r="C54" s="43">
        <v>92</v>
      </c>
      <c r="D54" s="43">
        <v>2</v>
      </c>
      <c r="E54" s="43">
        <v>0</v>
      </c>
      <c r="F54" s="43">
        <v>8</v>
      </c>
      <c r="G54" s="43">
        <v>0</v>
      </c>
      <c r="H54" s="43">
        <v>0</v>
      </c>
      <c r="I54" s="43">
        <v>0</v>
      </c>
      <c r="J54" s="43">
        <v>6</v>
      </c>
      <c r="K54" s="43">
        <v>0</v>
      </c>
      <c r="L54" s="43">
        <v>4</v>
      </c>
      <c r="M54" s="43">
        <v>9</v>
      </c>
      <c r="N54" s="43">
        <v>0</v>
      </c>
      <c r="O54" s="31">
        <f t="shared" si="33"/>
        <v>474</v>
      </c>
      <c r="Q54" s="30">
        <v>10</v>
      </c>
      <c r="R54" s="43">
        <v>0</v>
      </c>
      <c r="S54" s="43">
        <v>0</v>
      </c>
      <c r="T54" s="43">
        <v>5</v>
      </c>
      <c r="U54" s="43">
        <v>47</v>
      </c>
      <c r="V54" s="43">
        <v>242</v>
      </c>
      <c r="W54" s="43">
        <v>163</v>
      </c>
      <c r="X54" s="43">
        <v>17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31">
        <f t="shared" si="34"/>
        <v>474</v>
      </c>
      <c r="AQ54" s="35">
        <v>10</v>
      </c>
      <c r="AR54" s="112">
        <v>33.700000762939453</v>
      </c>
      <c r="AS54" s="112">
        <v>33.700000762939453</v>
      </c>
      <c r="AT54" s="112">
        <v>33.299999237060547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388</v>
      </c>
      <c r="C55" s="43">
        <v>69</v>
      </c>
      <c r="D55" s="43">
        <v>2</v>
      </c>
      <c r="E55" s="43">
        <v>0</v>
      </c>
      <c r="F55" s="43">
        <v>10</v>
      </c>
      <c r="G55" s="43">
        <v>0</v>
      </c>
      <c r="H55" s="43">
        <v>0</v>
      </c>
      <c r="I55" s="43">
        <v>0</v>
      </c>
      <c r="J55" s="43">
        <v>5</v>
      </c>
      <c r="K55" s="43">
        <v>0</v>
      </c>
      <c r="L55" s="43">
        <v>8</v>
      </c>
      <c r="M55" s="43">
        <v>7</v>
      </c>
      <c r="N55" s="43">
        <v>0</v>
      </c>
      <c r="O55" s="31">
        <f t="shared" si="33"/>
        <v>489</v>
      </c>
      <c r="Q55" s="30">
        <v>11</v>
      </c>
      <c r="R55" s="43">
        <v>0</v>
      </c>
      <c r="S55" s="43">
        <v>0</v>
      </c>
      <c r="T55" s="43">
        <v>11</v>
      </c>
      <c r="U55" s="43">
        <v>49</v>
      </c>
      <c r="V55" s="43">
        <v>231</v>
      </c>
      <c r="W55" s="43">
        <v>172</v>
      </c>
      <c r="X55" s="43">
        <v>23</v>
      </c>
      <c r="Y55" s="43">
        <v>2</v>
      </c>
      <c r="Z55" s="43">
        <v>1</v>
      </c>
      <c r="AA55" s="43">
        <v>0</v>
      </c>
      <c r="AB55" s="43">
        <v>0</v>
      </c>
      <c r="AC55" s="43">
        <v>0</v>
      </c>
      <c r="AD55" s="31">
        <f t="shared" si="34"/>
        <v>489</v>
      </c>
      <c r="AQ55" s="35">
        <v>11</v>
      </c>
      <c r="AR55" s="112">
        <v>33</v>
      </c>
      <c r="AS55" s="112">
        <v>34</v>
      </c>
      <c r="AT55" s="112">
        <v>33.599998474121094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441</v>
      </c>
      <c r="C56" s="43">
        <v>71</v>
      </c>
      <c r="D56" s="43">
        <v>6</v>
      </c>
      <c r="E56" s="43">
        <v>0</v>
      </c>
      <c r="F56" s="43">
        <v>4</v>
      </c>
      <c r="G56" s="43">
        <v>0</v>
      </c>
      <c r="H56" s="43">
        <v>2</v>
      </c>
      <c r="I56" s="43">
        <v>0</v>
      </c>
      <c r="J56" s="43">
        <v>7</v>
      </c>
      <c r="K56" s="43">
        <v>0</v>
      </c>
      <c r="L56" s="43">
        <v>8</v>
      </c>
      <c r="M56" s="43">
        <v>10</v>
      </c>
      <c r="N56" s="43">
        <v>0</v>
      </c>
      <c r="O56" s="31">
        <f t="shared" si="33"/>
        <v>549</v>
      </c>
      <c r="Q56" s="30">
        <v>12</v>
      </c>
      <c r="R56" s="43">
        <v>0</v>
      </c>
      <c r="S56" s="43">
        <v>0</v>
      </c>
      <c r="T56" s="43">
        <v>20</v>
      </c>
      <c r="U56" s="43">
        <v>124</v>
      </c>
      <c r="V56" s="43">
        <v>208</v>
      </c>
      <c r="W56" s="43">
        <v>181</v>
      </c>
      <c r="X56" s="43">
        <v>13</v>
      </c>
      <c r="Y56" s="43">
        <v>1</v>
      </c>
      <c r="Z56" s="43">
        <v>1</v>
      </c>
      <c r="AA56" s="43">
        <v>0</v>
      </c>
      <c r="AB56" s="43">
        <v>1</v>
      </c>
      <c r="AC56" s="43">
        <v>0</v>
      </c>
      <c r="AD56" s="31">
        <f t="shared" si="34"/>
        <v>549</v>
      </c>
      <c r="AQ56" s="35">
        <v>12</v>
      </c>
      <c r="AR56" s="112">
        <v>33.400001525878906</v>
      </c>
      <c r="AS56" s="112">
        <v>33.200000762939453</v>
      </c>
      <c r="AT56" s="112">
        <v>33.200000762939453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467</v>
      </c>
      <c r="C57" s="43">
        <v>68</v>
      </c>
      <c r="D57" s="43">
        <v>1</v>
      </c>
      <c r="E57" s="43">
        <v>1</v>
      </c>
      <c r="F57" s="43">
        <v>2</v>
      </c>
      <c r="G57" s="43">
        <v>0</v>
      </c>
      <c r="H57" s="43">
        <v>3</v>
      </c>
      <c r="I57" s="43">
        <v>1</v>
      </c>
      <c r="J57" s="43">
        <v>3</v>
      </c>
      <c r="K57" s="43">
        <v>0</v>
      </c>
      <c r="L57" s="43">
        <v>8</v>
      </c>
      <c r="M57" s="43">
        <v>5</v>
      </c>
      <c r="N57" s="43">
        <v>0</v>
      </c>
      <c r="O57" s="31">
        <f t="shared" si="33"/>
        <v>559</v>
      </c>
      <c r="Q57" s="30">
        <v>13</v>
      </c>
      <c r="R57" s="43">
        <v>0</v>
      </c>
      <c r="S57" s="43">
        <v>7</v>
      </c>
      <c r="T57" s="43">
        <v>42</v>
      </c>
      <c r="U57" s="43">
        <v>129</v>
      </c>
      <c r="V57" s="43">
        <v>199</v>
      </c>
      <c r="W57" s="43">
        <v>156</v>
      </c>
      <c r="X57" s="43">
        <v>21</v>
      </c>
      <c r="Y57" s="43">
        <v>3</v>
      </c>
      <c r="Z57" s="43">
        <v>1</v>
      </c>
      <c r="AA57" s="43">
        <v>0</v>
      </c>
      <c r="AB57" s="43">
        <v>1</v>
      </c>
      <c r="AC57" s="43">
        <v>0</v>
      </c>
      <c r="AD57" s="31">
        <f t="shared" si="34"/>
        <v>559</v>
      </c>
      <c r="AQ57" s="35">
        <v>13</v>
      </c>
      <c r="AR57" s="112">
        <v>33.900001525878906</v>
      </c>
      <c r="AS57" s="112">
        <v>33.5</v>
      </c>
      <c r="AT57" s="112">
        <v>38.200000762939453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523</v>
      </c>
      <c r="C58" s="43">
        <v>72</v>
      </c>
      <c r="D58" s="43">
        <v>0</v>
      </c>
      <c r="E58" s="43">
        <v>0</v>
      </c>
      <c r="F58" s="43">
        <v>4</v>
      </c>
      <c r="G58" s="43">
        <v>0</v>
      </c>
      <c r="H58" s="43">
        <v>3</v>
      </c>
      <c r="I58" s="43">
        <v>0</v>
      </c>
      <c r="J58" s="43">
        <v>10</v>
      </c>
      <c r="K58" s="43">
        <v>0</v>
      </c>
      <c r="L58" s="43">
        <v>5</v>
      </c>
      <c r="M58" s="43">
        <v>8</v>
      </c>
      <c r="N58" s="43">
        <v>0</v>
      </c>
      <c r="O58" s="31">
        <f t="shared" si="33"/>
        <v>625</v>
      </c>
      <c r="Q58" s="30">
        <v>14</v>
      </c>
      <c r="R58" s="43">
        <v>0</v>
      </c>
      <c r="S58" s="43">
        <v>11</v>
      </c>
      <c r="T58" s="43">
        <v>58</v>
      </c>
      <c r="U58" s="43">
        <v>159</v>
      </c>
      <c r="V58" s="43">
        <v>238</v>
      </c>
      <c r="W58" s="43">
        <v>142</v>
      </c>
      <c r="X58" s="43">
        <v>16</v>
      </c>
      <c r="Y58" s="43">
        <v>1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625</v>
      </c>
      <c r="AQ58" s="35">
        <v>14</v>
      </c>
      <c r="AR58" s="112">
        <v>33.799999237060547</v>
      </c>
      <c r="AS58" s="112">
        <v>38.099998474121094</v>
      </c>
      <c r="AT58" s="112">
        <v>33.599998474121094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589</v>
      </c>
      <c r="C59" s="43">
        <v>61</v>
      </c>
      <c r="D59" s="43">
        <v>1</v>
      </c>
      <c r="E59" s="43">
        <v>0</v>
      </c>
      <c r="F59" s="43">
        <v>5</v>
      </c>
      <c r="G59" s="43">
        <v>0</v>
      </c>
      <c r="H59" s="43">
        <v>2</v>
      </c>
      <c r="I59" s="43">
        <v>0</v>
      </c>
      <c r="J59" s="43">
        <v>8</v>
      </c>
      <c r="K59" s="43">
        <v>0</v>
      </c>
      <c r="L59" s="43">
        <v>4</v>
      </c>
      <c r="M59" s="43">
        <v>5</v>
      </c>
      <c r="N59" s="43">
        <v>0</v>
      </c>
      <c r="O59" s="31">
        <f t="shared" si="33"/>
        <v>675</v>
      </c>
      <c r="Q59" s="30">
        <v>15</v>
      </c>
      <c r="R59" s="43">
        <v>1</v>
      </c>
      <c r="S59" s="43">
        <v>9</v>
      </c>
      <c r="T59" s="43">
        <v>53</v>
      </c>
      <c r="U59" s="43">
        <v>173</v>
      </c>
      <c r="V59" s="43">
        <v>262</v>
      </c>
      <c r="W59" s="43">
        <v>152</v>
      </c>
      <c r="X59" s="43">
        <v>23</v>
      </c>
      <c r="Y59" s="43">
        <v>2</v>
      </c>
      <c r="Z59" s="43">
        <v>0</v>
      </c>
      <c r="AA59" s="43">
        <v>0</v>
      </c>
      <c r="AB59" s="43">
        <v>0</v>
      </c>
      <c r="AC59" s="43">
        <v>0</v>
      </c>
      <c r="AD59" s="31">
        <f t="shared" si="34"/>
        <v>675</v>
      </c>
      <c r="AQ59" s="35">
        <v>15</v>
      </c>
      <c r="AR59" s="112">
        <v>33.400001525878906</v>
      </c>
      <c r="AS59" s="112">
        <v>39</v>
      </c>
      <c r="AT59" s="112">
        <v>38.099998474121094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642</v>
      </c>
      <c r="C60" s="43">
        <v>74</v>
      </c>
      <c r="D60" s="43">
        <v>2</v>
      </c>
      <c r="E60" s="43">
        <v>1</v>
      </c>
      <c r="F60" s="43">
        <v>1</v>
      </c>
      <c r="G60" s="43">
        <v>0</v>
      </c>
      <c r="H60" s="43">
        <v>0</v>
      </c>
      <c r="I60" s="43">
        <v>0</v>
      </c>
      <c r="J60" s="43">
        <v>10</v>
      </c>
      <c r="K60" s="43">
        <v>0</v>
      </c>
      <c r="L60" s="43">
        <v>6</v>
      </c>
      <c r="M60" s="43">
        <v>5</v>
      </c>
      <c r="N60" s="43">
        <v>0</v>
      </c>
      <c r="O60" s="31">
        <f t="shared" si="33"/>
        <v>741</v>
      </c>
      <c r="Q60" s="30">
        <v>16</v>
      </c>
      <c r="R60" s="43">
        <v>0</v>
      </c>
      <c r="S60" s="43">
        <v>2</v>
      </c>
      <c r="T60" s="43">
        <v>64</v>
      </c>
      <c r="U60" s="43">
        <v>216</v>
      </c>
      <c r="V60" s="43">
        <v>260</v>
      </c>
      <c r="W60" s="43">
        <v>173</v>
      </c>
      <c r="X60" s="43">
        <v>25</v>
      </c>
      <c r="Y60" s="43">
        <v>1</v>
      </c>
      <c r="Z60" s="43">
        <v>0</v>
      </c>
      <c r="AA60" s="43">
        <v>0</v>
      </c>
      <c r="AB60" s="43">
        <v>0</v>
      </c>
      <c r="AC60" s="43">
        <v>0</v>
      </c>
      <c r="AD60" s="31">
        <f t="shared" si="34"/>
        <v>741</v>
      </c>
      <c r="AQ60" s="35">
        <v>16</v>
      </c>
      <c r="AR60" s="112">
        <v>39</v>
      </c>
      <c r="AS60" s="112">
        <v>38.700000762939453</v>
      </c>
      <c r="AT60" s="112">
        <v>38.5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803</v>
      </c>
      <c r="C61" s="43">
        <v>105</v>
      </c>
      <c r="D61" s="43">
        <v>0</v>
      </c>
      <c r="E61" s="43">
        <v>0</v>
      </c>
      <c r="F61" s="43">
        <v>2</v>
      </c>
      <c r="G61" s="43">
        <v>0</v>
      </c>
      <c r="H61" s="43">
        <v>0</v>
      </c>
      <c r="I61" s="43">
        <v>3</v>
      </c>
      <c r="J61" s="43">
        <v>5</v>
      </c>
      <c r="K61" s="43">
        <v>0</v>
      </c>
      <c r="L61" s="43">
        <v>6</v>
      </c>
      <c r="M61" s="43">
        <v>6</v>
      </c>
      <c r="N61" s="43">
        <v>0</v>
      </c>
      <c r="O61" s="31">
        <f t="shared" si="33"/>
        <v>930</v>
      </c>
      <c r="Q61" s="30">
        <v>17</v>
      </c>
      <c r="R61" s="43">
        <v>0</v>
      </c>
      <c r="S61" s="43">
        <v>37</v>
      </c>
      <c r="T61" s="43">
        <v>134</v>
      </c>
      <c r="U61" s="43">
        <v>268</v>
      </c>
      <c r="V61" s="43">
        <v>275</v>
      </c>
      <c r="W61" s="43">
        <v>196</v>
      </c>
      <c r="X61" s="43">
        <v>17</v>
      </c>
      <c r="Y61" s="43">
        <v>3</v>
      </c>
      <c r="Z61" s="43">
        <v>0</v>
      </c>
      <c r="AA61" s="43">
        <v>0</v>
      </c>
      <c r="AB61" s="43">
        <v>0</v>
      </c>
      <c r="AC61" s="43">
        <v>0</v>
      </c>
      <c r="AD61" s="31">
        <f t="shared" si="34"/>
        <v>930</v>
      </c>
      <c r="AQ61" s="35">
        <v>17</v>
      </c>
      <c r="AR61" s="112">
        <v>38.900001525878906</v>
      </c>
      <c r="AS61" s="112">
        <v>38</v>
      </c>
      <c r="AT61" s="112">
        <v>38.900001525878906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875</v>
      </c>
      <c r="C62" s="43">
        <v>65</v>
      </c>
      <c r="D62" s="43">
        <v>3</v>
      </c>
      <c r="E62" s="43">
        <v>0</v>
      </c>
      <c r="F62" s="43">
        <v>4</v>
      </c>
      <c r="G62" s="43">
        <v>1</v>
      </c>
      <c r="H62" s="43">
        <v>0</v>
      </c>
      <c r="I62" s="43">
        <v>4</v>
      </c>
      <c r="J62" s="43">
        <v>4</v>
      </c>
      <c r="K62" s="43">
        <v>0</v>
      </c>
      <c r="L62" s="43">
        <v>6</v>
      </c>
      <c r="M62" s="43">
        <v>1</v>
      </c>
      <c r="N62" s="43">
        <v>0</v>
      </c>
      <c r="O62" s="31">
        <f t="shared" si="33"/>
        <v>963</v>
      </c>
      <c r="Q62" s="30">
        <v>18</v>
      </c>
      <c r="R62" s="43">
        <v>66</v>
      </c>
      <c r="S62" s="43">
        <v>223</v>
      </c>
      <c r="T62" s="43">
        <v>204</v>
      </c>
      <c r="U62" s="43">
        <v>172</v>
      </c>
      <c r="V62" s="43">
        <v>190</v>
      </c>
      <c r="W62" s="43">
        <v>97</v>
      </c>
      <c r="X62" s="43">
        <v>9</v>
      </c>
      <c r="Y62" s="43">
        <v>0</v>
      </c>
      <c r="Z62" s="43">
        <v>0</v>
      </c>
      <c r="AA62" s="43">
        <v>0</v>
      </c>
      <c r="AB62" s="43">
        <v>0</v>
      </c>
      <c r="AC62" s="43">
        <v>2</v>
      </c>
      <c r="AD62" s="31">
        <f t="shared" si="34"/>
        <v>963</v>
      </c>
      <c r="AQ62" s="35">
        <v>18</v>
      </c>
      <c r="AR62" s="112">
        <v>38.099998474121094</v>
      </c>
      <c r="AS62" s="112">
        <v>38.599998474121094</v>
      </c>
      <c r="AT62" s="112">
        <v>38.299999237060547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525</v>
      </c>
      <c r="C63" s="43">
        <v>47</v>
      </c>
      <c r="D63" s="43">
        <v>0</v>
      </c>
      <c r="E63" s="43">
        <v>0</v>
      </c>
      <c r="F63" s="43">
        <v>3</v>
      </c>
      <c r="G63" s="43">
        <v>0</v>
      </c>
      <c r="H63" s="43">
        <v>0</v>
      </c>
      <c r="I63" s="43">
        <v>1</v>
      </c>
      <c r="J63" s="43">
        <v>2</v>
      </c>
      <c r="K63" s="43">
        <v>0</v>
      </c>
      <c r="L63" s="43">
        <v>6</v>
      </c>
      <c r="M63" s="43">
        <v>1</v>
      </c>
      <c r="N63" s="43">
        <v>0</v>
      </c>
      <c r="O63" s="31">
        <f t="shared" si="33"/>
        <v>585</v>
      </c>
      <c r="Q63" s="30">
        <v>19</v>
      </c>
      <c r="R63" s="43">
        <v>0</v>
      </c>
      <c r="S63" s="43">
        <v>1</v>
      </c>
      <c r="T63" s="43">
        <v>20</v>
      </c>
      <c r="U63" s="43">
        <v>118</v>
      </c>
      <c r="V63" s="43">
        <v>239</v>
      </c>
      <c r="W63" s="43">
        <v>177</v>
      </c>
      <c r="X63" s="43">
        <v>29</v>
      </c>
      <c r="Y63" s="43">
        <v>1</v>
      </c>
      <c r="Z63" s="43">
        <v>0</v>
      </c>
      <c r="AA63" s="43">
        <v>0</v>
      </c>
      <c r="AB63" s="43">
        <v>0</v>
      </c>
      <c r="AC63" s="43">
        <v>0</v>
      </c>
      <c r="AD63" s="31">
        <f t="shared" si="34"/>
        <v>585</v>
      </c>
      <c r="AQ63" s="35">
        <v>19</v>
      </c>
      <c r="AR63" s="112">
        <v>38.900001525878906</v>
      </c>
      <c r="AS63" s="112">
        <v>38.099998474121094</v>
      </c>
      <c r="AT63" s="112">
        <v>38.799999237060547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363</v>
      </c>
      <c r="C64" s="43">
        <v>36</v>
      </c>
      <c r="D64" s="43">
        <v>1</v>
      </c>
      <c r="E64" s="43">
        <v>1</v>
      </c>
      <c r="F64" s="43">
        <v>1</v>
      </c>
      <c r="G64" s="43">
        <v>0</v>
      </c>
      <c r="H64" s="43">
        <v>0</v>
      </c>
      <c r="I64" s="43">
        <v>0</v>
      </c>
      <c r="J64" s="43">
        <v>2</v>
      </c>
      <c r="K64" s="43">
        <v>0</v>
      </c>
      <c r="L64" s="43">
        <v>5</v>
      </c>
      <c r="M64" s="43">
        <v>1</v>
      </c>
      <c r="N64" s="43">
        <v>0</v>
      </c>
      <c r="O64" s="31">
        <f t="shared" si="33"/>
        <v>410</v>
      </c>
      <c r="Q64" s="30">
        <v>20</v>
      </c>
      <c r="R64" s="43">
        <v>0</v>
      </c>
      <c r="S64" s="43">
        <v>0</v>
      </c>
      <c r="T64" s="43">
        <v>2</v>
      </c>
      <c r="U64" s="43">
        <v>50</v>
      </c>
      <c r="V64" s="43">
        <v>175</v>
      </c>
      <c r="W64" s="43">
        <v>167</v>
      </c>
      <c r="X64" s="43">
        <v>11</v>
      </c>
      <c r="Y64" s="43">
        <v>3</v>
      </c>
      <c r="Z64" s="43">
        <v>1</v>
      </c>
      <c r="AA64" s="43">
        <v>1</v>
      </c>
      <c r="AB64" s="43">
        <v>0</v>
      </c>
      <c r="AC64" s="43">
        <v>0</v>
      </c>
      <c r="AD64" s="31">
        <f t="shared" si="34"/>
        <v>410</v>
      </c>
      <c r="AQ64" s="35">
        <v>20</v>
      </c>
      <c r="AR64" s="112">
        <v>38.400001525878906</v>
      </c>
      <c r="AS64" s="112">
        <v>38.099998474121094</v>
      </c>
      <c r="AT64" s="112">
        <v>38.400001525878906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231</v>
      </c>
      <c r="C65" s="43">
        <v>22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4</v>
      </c>
      <c r="K65" s="43">
        <v>0</v>
      </c>
      <c r="L65" s="43">
        <v>2</v>
      </c>
      <c r="M65" s="43">
        <v>1</v>
      </c>
      <c r="N65" s="43">
        <v>0</v>
      </c>
      <c r="O65" s="31">
        <f t="shared" si="33"/>
        <v>260</v>
      </c>
      <c r="Q65" s="30">
        <v>21</v>
      </c>
      <c r="R65" s="43">
        <v>0</v>
      </c>
      <c r="S65" s="43">
        <v>0</v>
      </c>
      <c r="T65" s="43">
        <v>0</v>
      </c>
      <c r="U65" s="43">
        <v>14</v>
      </c>
      <c r="V65" s="43">
        <v>96</v>
      </c>
      <c r="W65" s="43">
        <v>128</v>
      </c>
      <c r="X65" s="43">
        <v>20</v>
      </c>
      <c r="Y65" s="43">
        <v>0</v>
      </c>
      <c r="Z65" s="43">
        <v>0</v>
      </c>
      <c r="AA65" s="43">
        <v>1</v>
      </c>
      <c r="AB65" s="43">
        <v>1</v>
      </c>
      <c r="AC65" s="43">
        <v>0</v>
      </c>
      <c r="AD65" s="31">
        <f t="shared" si="34"/>
        <v>260</v>
      </c>
      <c r="AQ65" s="35">
        <v>21</v>
      </c>
      <c r="AR65" s="112">
        <v>38.5</v>
      </c>
      <c r="AS65" s="112">
        <v>38.799999237060547</v>
      </c>
      <c r="AT65" s="112">
        <v>38.299999237060547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179</v>
      </c>
      <c r="C66" s="43">
        <v>10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3</v>
      </c>
      <c r="K66" s="43">
        <v>0</v>
      </c>
      <c r="L66" s="43">
        <v>0</v>
      </c>
      <c r="M66" s="43">
        <v>0</v>
      </c>
      <c r="N66" s="43">
        <v>0</v>
      </c>
      <c r="O66" s="31">
        <f t="shared" si="33"/>
        <v>192</v>
      </c>
      <c r="Q66" s="30">
        <v>22</v>
      </c>
      <c r="R66" s="43">
        <v>0</v>
      </c>
      <c r="S66" s="43">
        <v>0</v>
      </c>
      <c r="T66" s="43">
        <v>2</v>
      </c>
      <c r="U66" s="43">
        <v>14</v>
      </c>
      <c r="V66" s="43">
        <v>74</v>
      </c>
      <c r="W66" s="43">
        <v>88</v>
      </c>
      <c r="X66" s="43">
        <v>14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31">
        <f t="shared" si="34"/>
        <v>192</v>
      </c>
      <c r="AQ66" s="35">
        <v>22</v>
      </c>
      <c r="AR66" s="112">
        <v>38.799999237060547</v>
      </c>
      <c r="AS66" s="112">
        <v>38.299999237060547</v>
      </c>
      <c r="AT66" s="112">
        <v>38.900001525878906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90</v>
      </c>
      <c r="C67" s="43">
        <v>8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2</v>
      </c>
      <c r="K67" s="43">
        <v>0</v>
      </c>
      <c r="L67" s="43">
        <v>3</v>
      </c>
      <c r="M67" s="43">
        <v>1</v>
      </c>
      <c r="N67" s="43">
        <v>0</v>
      </c>
      <c r="O67" s="31">
        <f t="shared" si="33"/>
        <v>104</v>
      </c>
      <c r="Q67" s="30">
        <v>23</v>
      </c>
      <c r="R67" s="43">
        <v>0</v>
      </c>
      <c r="S67" s="43">
        <v>0</v>
      </c>
      <c r="T67" s="43">
        <v>0</v>
      </c>
      <c r="U67" s="43">
        <v>1</v>
      </c>
      <c r="V67" s="43">
        <v>27</v>
      </c>
      <c r="W67" s="43">
        <v>64</v>
      </c>
      <c r="X67" s="43">
        <v>12</v>
      </c>
      <c r="Y67" s="43">
        <v>0</v>
      </c>
      <c r="Z67" s="43">
        <v>0</v>
      </c>
      <c r="AA67" s="43">
        <v>0</v>
      </c>
      <c r="AB67" s="43">
        <v>0</v>
      </c>
      <c r="AC67" s="43">
        <v>0</v>
      </c>
      <c r="AD67" s="31">
        <f t="shared" si="34"/>
        <v>104</v>
      </c>
      <c r="AQ67" s="35">
        <v>23</v>
      </c>
      <c r="AR67" s="112">
        <v>38.099998474121094</v>
      </c>
      <c r="AS67" s="112">
        <v>38</v>
      </c>
      <c r="AT67" s="112">
        <v>38.599998474121094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62</v>
      </c>
      <c r="C68" s="43">
        <v>4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1</v>
      </c>
      <c r="M68" s="43">
        <v>1</v>
      </c>
      <c r="N68" s="43">
        <v>0</v>
      </c>
      <c r="O68" s="31">
        <f t="shared" si="33"/>
        <v>68</v>
      </c>
      <c r="Q68" s="30">
        <v>24</v>
      </c>
      <c r="R68" s="43">
        <v>0</v>
      </c>
      <c r="S68" s="43">
        <v>0</v>
      </c>
      <c r="T68" s="43">
        <v>0</v>
      </c>
      <c r="U68" s="43">
        <v>6</v>
      </c>
      <c r="V68" s="43">
        <v>24</v>
      </c>
      <c r="W68" s="43">
        <v>30</v>
      </c>
      <c r="X68" s="43">
        <v>6</v>
      </c>
      <c r="Y68" s="43">
        <v>1</v>
      </c>
      <c r="Z68" s="43">
        <v>0</v>
      </c>
      <c r="AA68" s="43">
        <v>0</v>
      </c>
      <c r="AB68" s="43">
        <v>1</v>
      </c>
      <c r="AC68" s="43">
        <v>0</v>
      </c>
      <c r="AD68" s="31">
        <f t="shared" si="34"/>
        <v>68</v>
      </c>
      <c r="AQ68" s="35">
        <v>24</v>
      </c>
      <c r="AR68" s="112">
        <v>38.599998474121094</v>
      </c>
      <c r="AS68" s="112">
        <v>38.299999237060547</v>
      </c>
      <c r="AT68" s="112">
        <v>38.599998474121094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6218</v>
      </c>
      <c r="C70" s="92">
        <f t="shared" si="36"/>
        <v>843</v>
      </c>
      <c r="D70" s="92">
        <f t="shared" si="36"/>
        <v>24</v>
      </c>
      <c r="E70" s="92">
        <f t="shared" si="36"/>
        <v>2</v>
      </c>
      <c r="F70" s="92">
        <f t="shared" si="36"/>
        <v>49</v>
      </c>
      <c r="G70" s="92">
        <f t="shared" si="36"/>
        <v>1</v>
      </c>
      <c r="H70" s="92">
        <f t="shared" si="36"/>
        <v>11</v>
      </c>
      <c r="I70" s="92">
        <f t="shared" si="36"/>
        <v>11</v>
      </c>
      <c r="J70" s="92">
        <f t="shared" si="36"/>
        <v>63</v>
      </c>
      <c r="K70" s="92">
        <f t="shared" si="36"/>
        <v>0</v>
      </c>
      <c r="L70" s="92">
        <f t="shared" si="36"/>
        <v>68</v>
      </c>
      <c r="M70" s="92">
        <f t="shared" si="36"/>
        <v>82</v>
      </c>
      <c r="N70" s="92">
        <f t="shared" si="36"/>
        <v>0</v>
      </c>
      <c r="O70" s="93">
        <f t="shared" si="36"/>
        <v>7372</v>
      </c>
      <c r="Q70" s="91" t="s">
        <v>34</v>
      </c>
      <c r="R70" s="92">
        <f t="shared" ref="R70:AD70" si="37">SUM(R52:R63)</f>
        <v>67</v>
      </c>
      <c r="S70" s="92">
        <f t="shared" si="37"/>
        <v>291</v>
      </c>
      <c r="T70" s="92">
        <f t="shared" si="37"/>
        <v>616</v>
      </c>
      <c r="U70" s="92">
        <f t="shared" si="37"/>
        <v>1504</v>
      </c>
      <c r="V70" s="92">
        <f t="shared" si="37"/>
        <v>2731</v>
      </c>
      <c r="W70" s="92">
        <f t="shared" si="37"/>
        <v>1907</v>
      </c>
      <c r="X70" s="92">
        <f t="shared" si="37"/>
        <v>232</v>
      </c>
      <c r="Y70" s="92">
        <f t="shared" si="37"/>
        <v>17</v>
      </c>
      <c r="Z70" s="92">
        <f t="shared" si="37"/>
        <v>3</v>
      </c>
      <c r="AA70" s="92">
        <f t="shared" si="37"/>
        <v>0</v>
      </c>
      <c r="AB70" s="92">
        <f t="shared" si="37"/>
        <v>2</v>
      </c>
      <c r="AC70" s="92">
        <f t="shared" si="37"/>
        <v>2</v>
      </c>
      <c r="AD70" s="93">
        <f t="shared" si="37"/>
        <v>7372</v>
      </c>
      <c r="AQ70" s="95" t="s">
        <v>38</v>
      </c>
      <c r="AR70" s="96">
        <v>33.5</v>
      </c>
      <c r="AS70" s="96">
        <v>33.400001525878906</v>
      </c>
      <c r="AT70" s="96">
        <v>38.400001525878906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7110</v>
      </c>
      <c r="C71" s="98">
        <f t="shared" si="38"/>
        <v>936</v>
      </c>
      <c r="D71" s="98">
        <f t="shared" si="38"/>
        <v>25</v>
      </c>
      <c r="E71" s="98">
        <f t="shared" si="38"/>
        <v>3</v>
      </c>
      <c r="F71" s="98">
        <f t="shared" si="38"/>
        <v>50</v>
      </c>
      <c r="G71" s="98">
        <f t="shared" si="38"/>
        <v>1</v>
      </c>
      <c r="H71" s="98">
        <f t="shared" si="38"/>
        <v>12</v>
      </c>
      <c r="I71" s="98">
        <f t="shared" si="38"/>
        <v>13</v>
      </c>
      <c r="J71" s="98">
        <f t="shared" si="38"/>
        <v>77</v>
      </c>
      <c r="K71" s="98">
        <f t="shared" si="38"/>
        <v>0</v>
      </c>
      <c r="L71" s="98">
        <f t="shared" si="38"/>
        <v>82</v>
      </c>
      <c r="M71" s="98">
        <f t="shared" si="38"/>
        <v>90</v>
      </c>
      <c r="N71" s="98">
        <f t="shared" si="38"/>
        <v>0</v>
      </c>
      <c r="O71" s="93">
        <f t="shared" si="38"/>
        <v>8399</v>
      </c>
      <c r="Q71" s="97" t="s">
        <v>35</v>
      </c>
      <c r="R71" s="98">
        <f t="shared" ref="R71:AD71" si="39">SUM(R51:R66)</f>
        <v>67</v>
      </c>
      <c r="S71" s="98">
        <f t="shared" si="39"/>
        <v>291</v>
      </c>
      <c r="T71" s="98">
        <f t="shared" si="39"/>
        <v>620</v>
      </c>
      <c r="U71" s="98">
        <f t="shared" si="39"/>
        <v>1595</v>
      </c>
      <c r="V71" s="98">
        <f t="shared" si="39"/>
        <v>3139</v>
      </c>
      <c r="W71" s="98">
        <f t="shared" si="39"/>
        <v>2366</v>
      </c>
      <c r="X71" s="98">
        <f t="shared" si="39"/>
        <v>289</v>
      </c>
      <c r="Y71" s="98">
        <f t="shared" si="39"/>
        <v>20</v>
      </c>
      <c r="Z71" s="98">
        <f t="shared" si="39"/>
        <v>4</v>
      </c>
      <c r="AA71" s="98">
        <f t="shared" si="39"/>
        <v>2</v>
      </c>
      <c r="AB71" s="98">
        <f t="shared" si="39"/>
        <v>3</v>
      </c>
      <c r="AC71" s="98">
        <f t="shared" si="39"/>
        <v>3</v>
      </c>
      <c r="AD71" s="93">
        <f t="shared" si="39"/>
        <v>8399</v>
      </c>
      <c r="AQ71" s="99" t="s">
        <v>39</v>
      </c>
      <c r="AR71" s="100">
        <v>38.299999237060547</v>
      </c>
      <c r="AS71" s="100">
        <v>38.299999237060547</v>
      </c>
      <c r="AT71" s="100">
        <v>38.099998474121094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7262</v>
      </c>
      <c r="C72" s="102">
        <f t="shared" si="40"/>
        <v>948</v>
      </c>
      <c r="D72" s="102">
        <f t="shared" si="40"/>
        <v>25</v>
      </c>
      <c r="E72" s="102">
        <f t="shared" si="40"/>
        <v>3</v>
      </c>
      <c r="F72" s="102">
        <f t="shared" si="40"/>
        <v>50</v>
      </c>
      <c r="G72" s="102">
        <f t="shared" si="40"/>
        <v>1</v>
      </c>
      <c r="H72" s="102">
        <f t="shared" si="40"/>
        <v>12</v>
      </c>
      <c r="I72" s="102">
        <f t="shared" si="40"/>
        <v>13</v>
      </c>
      <c r="J72" s="102">
        <f t="shared" si="40"/>
        <v>79</v>
      </c>
      <c r="K72" s="102">
        <f t="shared" si="40"/>
        <v>0</v>
      </c>
      <c r="L72" s="102">
        <f t="shared" si="40"/>
        <v>86</v>
      </c>
      <c r="M72" s="102">
        <f t="shared" si="40"/>
        <v>92</v>
      </c>
      <c r="N72" s="102">
        <f t="shared" si="40"/>
        <v>0</v>
      </c>
      <c r="O72" s="93">
        <f t="shared" si="40"/>
        <v>8571</v>
      </c>
      <c r="Q72" s="101" t="s">
        <v>36</v>
      </c>
      <c r="R72" s="102">
        <f t="shared" ref="R72:AD72" si="41">SUM(R51:R68)</f>
        <v>67</v>
      </c>
      <c r="S72" s="102">
        <f t="shared" si="41"/>
        <v>291</v>
      </c>
      <c r="T72" s="102">
        <f t="shared" si="41"/>
        <v>620</v>
      </c>
      <c r="U72" s="102">
        <f t="shared" si="41"/>
        <v>1602</v>
      </c>
      <c r="V72" s="102">
        <f t="shared" si="41"/>
        <v>3190</v>
      </c>
      <c r="W72" s="102">
        <f t="shared" si="41"/>
        <v>2460</v>
      </c>
      <c r="X72" s="102">
        <f t="shared" si="41"/>
        <v>307</v>
      </c>
      <c r="Y72" s="102">
        <f t="shared" si="41"/>
        <v>21</v>
      </c>
      <c r="Z72" s="102">
        <f t="shared" si="41"/>
        <v>4</v>
      </c>
      <c r="AA72" s="102">
        <f t="shared" si="41"/>
        <v>2</v>
      </c>
      <c r="AB72" s="102">
        <f t="shared" si="41"/>
        <v>4</v>
      </c>
      <c r="AC72" s="102">
        <f t="shared" si="41"/>
        <v>3</v>
      </c>
      <c r="AD72" s="93">
        <f t="shared" si="41"/>
        <v>8571</v>
      </c>
      <c r="AQ72" s="103" t="s">
        <v>37</v>
      </c>
      <c r="AR72" s="104">
        <v>38.599998474121094</v>
      </c>
      <c r="AS72" s="104">
        <v>38.900001525878906</v>
      </c>
      <c r="AT72" s="104">
        <v>38.599998474121094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7393</v>
      </c>
      <c r="C73" s="106">
        <f t="shared" si="42"/>
        <v>974</v>
      </c>
      <c r="D73" s="106">
        <f t="shared" si="42"/>
        <v>29</v>
      </c>
      <c r="E73" s="106">
        <f t="shared" si="42"/>
        <v>3</v>
      </c>
      <c r="F73" s="106">
        <f t="shared" si="42"/>
        <v>51</v>
      </c>
      <c r="G73" s="106">
        <f t="shared" si="42"/>
        <v>1</v>
      </c>
      <c r="H73" s="106">
        <f t="shared" si="42"/>
        <v>12</v>
      </c>
      <c r="I73" s="106">
        <f t="shared" si="42"/>
        <v>13</v>
      </c>
      <c r="J73" s="106">
        <f t="shared" si="42"/>
        <v>90</v>
      </c>
      <c r="K73" s="106">
        <f t="shared" si="42"/>
        <v>0</v>
      </c>
      <c r="L73" s="106">
        <f t="shared" si="42"/>
        <v>100</v>
      </c>
      <c r="M73" s="106">
        <f t="shared" si="42"/>
        <v>97</v>
      </c>
      <c r="N73" s="106">
        <f t="shared" si="42"/>
        <v>0</v>
      </c>
      <c r="O73" s="93">
        <f t="shared" si="42"/>
        <v>8763</v>
      </c>
      <c r="Q73" s="105" t="s">
        <v>37</v>
      </c>
      <c r="R73" s="106">
        <f t="shared" ref="R73:AD73" si="43">SUM(R45:R68)</f>
        <v>67</v>
      </c>
      <c r="S73" s="106">
        <f t="shared" si="43"/>
        <v>291</v>
      </c>
      <c r="T73" s="106">
        <f t="shared" si="43"/>
        <v>620</v>
      </c>
      <c r="U73" s="106">
        <f t="shared" si="43"/>
        <v>1608</v>
      </c>
      <c r="V73" s="106">
        <f t="shared" si="43"/>
        <v>3241</v>
      </c>
      <c r="W73" s="106">
        <f t="shared" si="43"/>
        <v>2561</v>
      </c>
      <c r="X73" s="106">
        <f t="shared" si="43"/>
        <v>337</v>
      </c>
      <c r="Y73" s="106">
        <f t="shared" si="43"/>
        <v>23</v>
      </c>
      <c r="Z73" s="106">
        <f t="shared" si="43"/>
        <v>6</v>
      </c>
      <c r="AA73" s="106">
        <f t="shared" si="43"/>
        <v>2</v>
      </c>
      <c r="AB73" s="106">
        <f t="shared" si="43"/>
        <v>4</v>
      </c>
      <c r="AC73" s="106">
        <f t="shared" si="43"/>
        <v>3</v>
      </c>
      <c r="AD73" s="93">
        <f t="shared" si="43"/>
        <v>8763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38.699999491373696</v>
      </c>
    </row>
    <row r="76" spans="1:65" x14ac:dyDescent="0.2">
      <c r="A76" s="5"/>
      <c r="B76" s="3" t="s">
        <v>0</v>
      </c>
      <c r="C76" s="5" t="str">
        <f>C6</f>
        <v>Northbound</v>
      </c>
      <c r="R76" s="3" t="s">
        <v>0</v>
      </c>
      <c r="S76" s="5" t="str">
        <f>C6</f>
        <v>Northbound</v>
      </c>
      <c r="AF76" s="6"/>
      <c r="AG76" s="3" t="s">
        <v>40</v>
      </c>
      <c r="AH76" s="7" t="str">
        <f>C41</f>
        <v>Southbound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Southbound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Southbound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Southbound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9</v>
      </c>
      <c r="C80" s="43">
        <v>3</v>
      </c>
      <c r="D80" s="43">
        <v>0</v>
      </c>
      <c r="E80" s="43">
        <v>0</v>
      </c>
      <c r="F80" s="43">
        <v>1</v>
      </c>
      <c r="G80" s="43">
        <v>0</v>
      </c>
      <c r="H80" s="43">
        <v>0</v>
      </c>
      <c r="I80" s="43">
        <v>0</v>
      </c>
      <c r="J80" s="43">
        <v>1</v>
      </c>
      <c r="K80" s="43">
        <v>0</v>
      </c>
      <c r="L80" s="43">
        <v>0</v>
      </c>
      <c r="M80" s="43">
        <v>1</v>
      </c>
      <c r="N80" s="43">
        <v>0</v>
      </c>
      <c r="O80" s="31">
        <f t="shared" ref="O80:O103" si="51">SUM(B80:N80)</f>
        <v>15</v>
      </c>
      <c r="Q80" s="30">
        <v>1</v>
      </c>
      <c r="R80" s="43">
        <v>0</v>
      </c>
      <c r="S80" s="43">
        <v>0</v>
      </c>
      <c r="T80" s="43">
        <v>1</v>
      </c>
      <c r="U80" s="43">
        <v>2</v>
      </c>
      <c r="V80" s="43">
        <v>6</v>
      </c>
      <c r="W80" s="43">
        <v>6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31">
        <f t="shared" ref="AD80:AD103" si="52">SUM(R80:AC80)</f>
        <v>15</v>
      </c>
      <c r="AF80" s="30">
        <v>1</v>
      </c>
      <c r="AG80" s="44">
        <f t="shared" ref="AG80:AG103" si="53">O45</f>
        <v>30</v>
      </c>
      <c r="AH80" s="45">
        <f t="shared" ref="AH80:AH103" si="54">O115</f>
        <v>22</v>
      </c>
      <c r="AI80" s="45">
        <f t="shared" ref="AI80:AI103" si="55">O185</f>
        <v>28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26.666666666666668</v>
      </c>
      <c r="AO80" s="47">
        <f>SUM(AG80:AM80)/3</f>
        <v>26.666666666666668</v>
      </c>
      <c r="AQ80" s="35">
        <v>1</v>
      </c>
      <c r="AR80" s="48">
        <v>37.700000000000003</v>
      </c>
      <c r="AS80" s="48">
        <v>36.9</v>
      </c>
      <c r="AT80" s="48">
        <v>38.4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978</v>
      </c>
      <c r="BB80" s="50">
        <f>SUM(R143:T143)</f>
        <v>705</v>
      </c>
      <c r="BC80" s="50">
        <f>SUM(R213:T213)</f>
        <v>684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13</v>
      </c>
      <c r="C81" s="43">
        <v>1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2</v>
      </c>
      <c r="K81" s="43">
        <v>0</v>
      </c>
      <c r="L81" s="43">
        <v>0</v>
      </c>
      <c r="M81" s="43">
        <v>3</v>
      </c>
      <c r="N81" s="43">
        <v>0</v>
      </c>
      <c r="O81" s="31">
        <f t="shared" si="51"/>
        <v>19</v>
      </c>
      <c r="Q81" s="30">
        <v>2</v>
      </c>
      <c r="R81" s="43">
        <v>0</v>
      </c>
      <c r="S81" s="43">
        <v>0</v>
      </c>
      <c r="T81" s="43">
        <v>0</v>
      </c>
      <c r="U81" s="43">
        <v>2</v>
      </c>
      <c r="V81" s="43">
        <v>4</v>
      </c>
      <c r="W81" s="43">
        <v>7</v>
      </c>
      <c r="X81" s="43">
        <v>6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19</v>
      </c>
      <c r="AF81" s="56">
        <v>2</v>
      </c>
      <c r="AG81" s="44">
        <f t="shared" si="53"/>
        <v>16</v>
      </c>
      <c r="AH81" s="45">
        <f t="shared" si="54"/>
        <v>17</v>
      </c>
      <c r="AI81" s="45">
        <f t="shared" si="55"/>
        <v>14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15.666666666666666</v>
      </c>
      <c r="AO81" s="47">
        <f t="shared" ref="AO81:AO103" si="61">SUM(AG81:AM81)/3</f>
        <v>15.666666666666666</v>
      </c>
      <c r="AQ81" s="57">
        <v>2</v>
      </c>
      <c r="AR81" s="48">
        <v>36.799999999999997</v>
      </c>
      <c r="AS81" s="48">
        <v>35.9</v>
      </c>
      <c r="AT81" s="48">
        <v>37.299999999999997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7410</v>
      </c>
      <c r="BB81" s="59">
        <f>SUM(U143:W143)</f>
        <v>7766</v>
      </c>
      <c r="BC81" s="59">
        <f>SUM(U213:W213)</f>
        <v>7874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6218</v>
      </c>
      <c r="BK81" s="88">
        <f>SUM(C70:D70,F70:H70,M70)</f>
        <v>1010</v>
      </c>
      <c r="BL81" s="89">
        <f>SUM(E70,I70:L70,N70)</f>
        <v>144</v>
      </c>
      <c r="BM81" s="64">
        <f>SUM(BJ81:BL81)</f>
        <v>7372</v>
      </c>
    </row>
    <row r="82" spans="1:65" x14ac:dyDescent="0.2">
      <c r="A82" s="30">
        <v>3</v>
      </c>
      <c r="B82" s="43">
        <v>8</v>
      </c>
      <c r="C82" s="43">
        <v>2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10</v>
      </c>
      <c r="Q82" s="30">
        <v>3</v>
      </c>
      <c r="R82" s="43">
        <v>0</v>
      </c>
      <c r="S82" s="43">
        <v>0</v>
      </c>
      <c r="T82" s="43">
        <v>0</v>
      </c>
      <c r="U82" s="43">
        <v>0</v>
      </c>
      <c r="V82" s="43">
        <v>1</v>
      </c>
      <c r="W82" s="43">
        <v>6</v>
      </c>
      <c r="X82" s="43">
        <v>1</v>
      </c>
      <c r="Y82" s="43">
        <v>1</v>
      </c>
      <c r="Z82" s="43">
        <v>1</v>
      </c>
      <c r="AA82" s="43">
        <v>0</v>
      </c>
      <c r="AB82" s="43">
        <v>0</v>
      </c>
      <c r="AC82" s="43">
        <v>0</v>
      </c>
      <c r="AD82" s="31">
        <f t="shared" si="52"/>
        <v>10</v>
      </c>
      <c r="AF82" s="30">
        <v>3</v>
      </c>
      <c r="AG82" s="44">
        <f t="shared" si="53"/>
        <v>15</v>
      </c>
      <c r="AH82" s="45">
        <f t="shared" si="54"/>
        <v>24</v>
      </c>
      <c r="AI82" s="45">
        <f t="shared" si="55"/>
        <v>15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18</v>
      </c>
      <c r="AO82" s="47">
        <f t="shared" si="61"/>
        <v>18</v>
      </c>
      <c r="AQ82" s="35">
        <v>3</v>
      </c>
      <c r="AR82" s="48">
        <v>38.299999999999997</v>
      </c>
      <c r="AS82" s="48">
        <v>36.4</v>
      </c>
      <c r="AT82" s="48">
        <v>36.700000000000003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366</v>
      </c>
      <c r="BB82" s="66">
        <f>SUM(X143:Z143)</f>
        <v>366</v>
      </c>
      <c r="BC82" s="66">
        <f>SUM(X213:Z213)</f>
        <v>339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7110</v>
      </c>
      <c r="BK82" s="69">
        <f>SUM(C71:D71,F71:H71,M71)</f>
        <v>1114</v>
      </c>
      <c r="BL82" s="70">
        <f>SUM(E71,I71:L71,N71)</f>
        <v>175</v>
      </c>
      <c r="BM82" s="64">
        <f>SUM(BJ82:BL82)</f>
        <v>8399</v>
      </c>
    </row>
    <row r="83" spans="1:65" x14ac:dyDescent="0.2">
      <c r="A83" s="30">
        <v>4</v>
      </c>
      <c r="B83" s="43">
        <v>17</v>
      </c>
      <c r="C83" s="43">
        <v>4</v>
      </c>
      <c r="D83" s="43">
        <v>0</v>
      </c>
      <c r="E83" s="43">
        <v>0</v>
      </c>
      <c r="F83" s="43">
        <v>1</v>
      </c>
      <c r="G83" s="43">
        <v>0</v>
      </c>
      <c r="H83" s="43">
        <v>0</v>
      </c>
      <c r="I83" s="43">
        <v>0</v>
      </c>
      <c r="J83" s="43">
        <v>2</v>
      </c>
      <c r="K83" s="43">
        <v>0</v>
      </c>
      <c r="L83" s="43">
        <v>2</v>
      </c>
      <c r="M83" s="43">
        <v>1</v>
      </c>
      <c r="N83" s="43">
        <v>0</v>
      </c>
      <c r="O83" s="31">
        <f t="shared" si="51"/>
        <v>27</v>
      </c>
      <c r="Q83" s="30">
        <v>4</v>
      </c>
      <c r="R83" s="43">
        <v>0</v>
      </c>
      <c r="S83" s="43">
        <v>0</v>
      </c>
      <c r="T83" s="43">
        <v>0</v>
      </c>
      <c r="U83" s="43">
        <v>4</v>
      </c>
      <c r="V83" s="43">
        <v>11</v>
      </c>
      <c r="W83" s="43">
        <v>11</v>
      </c>
      <c r="X83" s="43">
        <v>0</v>
      </c>
      <c r="Y83" s="43">
        <v>0</v>
      </c>
      <c r="Z83" s="43">
        <v>0</v>
      </c>
      <c r="AA83" s="43">
        <v>1</v>
      </c>
      <c r="AB83" s="43">
        <v>0</v>
      </c>
      <c r="AC83" s="43">
        <v>0</v>
      </c>
      <c r="AD83" s="31">
        <f t="shared" si="52"/>
        <v>27</v>
      </c>
      <c r="AF83" s="30">
        <v>4</v>
      </c>
      <c r="AG83" s="44">
        <f t="shared" si="53"/>
        <v>25</v>
      </c>
      <c r="AH83" s="45">
        <f t="shared" si="54"/>
        <v>16</v>
      </c>
      <c r="AI83" s="45">
        <f t="shared" si="55"/>
        <v>24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21.666666666666668</v>
      </c>
      <c r="AO83" s="47">
        <f t="shared" si="61"/>
        <v>21.666666666666668</v>
      </c>
      <c r="AQ83" s="35">
        <v>4</v>
      </c>
      <c r="AR83" s="48">
        <v>37.200000000000003</v>
      </c>
      <c r="AS83" s="48">
        <v>37.700000000000003</v>
      </c>
      <c r="AT83" s="48">
        <v>37.4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9</v>
      </c>
      <c r="BB83" s="72">
        <f>SUM(AA143:AC143)</f>
        <v>8</v>
      </c>
      <c r="BC83" s="72">
        <f>SUM(AA213:AC213)</f>
        <v>4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7262</v>
      </c>
      <c r="BK83" s="75">
        <f>SUM(C72:D72,F72:H72,M72)</f>
        <v>1128</v>
      </c>
      <c r="BL83" s="76">
        <f>SUM(E72,I72:L72,N72)</f>
        <v>181</v>
      </c>
      <c r="BM83" s="64">
        <f>SUM(BJ83:BL83)</f>
        <v>8571</v>
      </c>
    </row>
    <row r="84" spans="1:65" x14ac:dyDescent="0.2">
      <c r="A84" s="30">
        <v>5</v>
      </c>
      <c r="B84" s="43">
        <v>37</v>
      </c>
      <c r="C84" s="43">
        <v>13</v>
      </c>
      <c r="D84" s="43">
        <v>1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7</v>
      </c>
      <c r="K84" s="43">
        <v>0</v>
      </c>
      <c r="L84" s="43">
        <v>6</v>
      </c>
      <c r="M84" s="43">
        <v>2</v>
      </c>
      <c r="N84" s="43">
        <v>0</v>
      </c>
      <c r="O84" s="31">
        <f t="shared" si="51"/>
        <v>66</v>
      </c>
      <c r="Q84" s="30">
        <v>5</v>
      </c>
      <c r="R84" s="43">
        <v>0</v>
      </c>
      <c r="S84" s="43">
        <v>1</v>
      </c>
      <c r="T84" s="43">
        <v>1</v>
      </c>
      <c r="U84" s="43">
        <v>7</v>
      </c>
      <c r="V84" s="43">
        <v>29</v>
      </c>
      <c r="W84" s="43">
        <v>21</v>
      </c>
      <c r="X84" s="43">
        <v>6</v>
      </c>
      <c r="Y84" s="43">
        <v>1</v>
      </c>
      <c r="Z84" s="43">
        <v>0</v>
      </c>
      <c r="AA84" s="43">
        <v>0</v>
      </c>
      <c r="AB84" s="43">
        <v>0</v>
      </c>
      <c r="AC84" s="43">
        <v>0</v>
      </c>
      <c r="AD84" s="31">
        <f t="shared" si="52"/>
        <v>66</v>
      </c>
      <c r="AF84" s="30">
        <v>5</v>
      </c>
      <c r="AG84" s="44">
        <f t="shared" si="53"/>
        <v>30</v>
      </c>
      <c r="AH84" s="45">
        <f t="shared" si="54"/>
        <v>34</v>
      </c>
      <c r="AI84" s="45">
        <f t="shared" si="55"/>
        <v>31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31.666666666666668</v>
      </c>
      <c r="AO84" s="47">
        <f t="shared" si="61"/>
        <v>31.666666666666668</v>
      </c>
      <c r="AQ84" s="35">
        <v>5</v>
      </c>
      <c r="AR84" s="48">
        <v>36.799999999999997</v>
      </c>
      <c r="AS84" s="48">
        <v>35.4</v>
      </c>
      <c r="AT84" s="48">
        <v>36.200000000000003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7393</v>
      </c>
      <c r="BK84" s="79">
        <f>SUM(C73:D73,F73:H73,M73)</f>
        <v>1164</v>
      </c>
      <c r="BL84" s="80">
        <f>SUM(E73,I73:L73,N73)</f>
        <v>206</v>
      </c>
      <c r="BM84" s="64">
        <f>SUM(BJ84:BL84)</f>
        <v>8763</v>
      </c>
    </row>
    <row r="85" spans="1:65" x14ac:dyDescent="0.2">
      <c r="A85" s="30">
        <v>6</v>
      </c>
      <c r="B85" s="43">
        <v>114</v>
      </c>
      <c r="C85" s="43">
        <v>19</v>
      </c>
      <c r="D85" s="43">
        <v>0</v>
      </c>
      <c r="E85" s="43">
        <v>0</v>
      </c>
      <c r="F85" s="43">
        <v>2</v>
      </c>
      <c r="G85" s="43">
        <v>0</v>
      </c>
      <c r="H85" s="43">
        <v>0</v>
      </c>
      <c r="I85" s="43">
        <v>0</v>
      </c>
      <c r="J85" s="43">
        <v>6</v>
      </c>
      <c r="K85" s="43">
        <v>0</v>
      </c>
      <c r="L85" s="43">
        <v>5</v>
      </c>
      <c r="M85" s="43">
        <v>3</v>
      </c>
      <c r="N85" s="43">
        <v>0</v>
      </c>
      <c r="O85" s="31">
        <f t="shared" si="51"/>
        <v>149</v>
      </c>
      <c r="Q85" s="30">
        <v>6</v>
      </c>
      <c r="R85" s="43">
        <v>0</v>
      </c>
      <c r="S85" s="43">
        <v>2</v>
      </c>
      <c r="T85" s="43">
        <v>0</v>
      </c>
      <c r="U85" s="43">
        <v>12</v>
      </c>
      <c r="V85" s="43">
        <v>68</v>
      </c>
      <c r="W85" s="43">
        <v>60</v>
      </c>
      <c r="X85" s="43">
        <v>7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31">
        <f t="shared" si="52"/>
        <v>149</v>
      </c>
      <c r="AF85" s="30">
        <v>6</v>
      </c>
      <c r="AG85" s="44">
        <f t="shared" si="53"/>
        <v>76</v>
      </c>
      <c r="AH85" s="45">
        <f t="shared" si="54"/>
        <v>71</v>
      </c>
      <c r="AI85" s="45">
        <f t="shared" si="55"/>
        <v>73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73.333333333333329</v>
      </c>
      <c r="AO85" s="47">
        <f t="shared" si="61"/>
        <v>73.333333333333329</v>
      </c>
      <c r="AQ85" s="35">
        <v>6</v>
      </c>
      <c r="AR85" s="48">
        <v>37.5</v>
      </c>
      <c r="AS85" s="48">
        <v>36.9</v>
      </c>
      <c r="AT85" s="48">
        <v>37.1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8763</v>
      </c>
      <c r="BB85" s="82">
        <f t="shared" si="62"/>
        <v>8845</v>
      </c>
      <c r="BC85" s="82">
        <f t="shared" si="62"/>
        <v>8901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293</v>
      </c>
      <c r="C86" s="43">
        <v>65</v>
      </c>
      <c r="D86" s="43">
        <v>1</v>
      </c>
      <c r="E86" s="43">
        <v>0</v>
      </c>
      <c r="F86" s="43">
        <v>2</v>
      </c>
      <c r="G86" s="43">
        <v>0</v>
      </c>
      <c r="H86" s="43">
        <v>0</v>
      </c>
      <c r="I86" s="43">
        <v>2</v>
      </c>
      <c r="J86" s="43">
        <v>5</v>
      </c>
      <c r="K86" s="43">
        <v>0</v>
      </c>
      <c r="L86" s="43">
        <v>6</v>
      </c>
      <c r="M86" s="43">
        <v>3</v>
      </c>
      <c r="N86" s="43">
        <v>0</v>
      </c>
      <c r="O86" s="31">
        <f t="shared" si="51"/>
        <v>377</v>
      </c>
      <c r="Q86" s="30">
        <v>7</v>
      </c>
      <c r="R86" s="43">
        <v>0</v>
      </c>
      <c r="S86" s="43">
        <v>2</v>
      </c>
      <c r="T86" s="43">
        <v>2</v>
      </c>
      <c r="U86" s="43">
        <v>51</v>
      </c>
      <c r="V86" s="43">
        <v>203</v>
      </c>
      <c r="W86" s="43">
        <v>106</v>
      </c>
      <c r="X86" s="43">
        <v>12</v>
      </c>
      <c r="Y86" s="43">
        <v>0</v>
      </c>
      <c r="Z86" s="43">
        <v>1</v>
      </c>
      <c r="AA86" s="43">
        <v>0</v>
      </c>
      <c r="AB86" s="43">
        <v>0</v>
      </c>
      <c r="AC86" s="43">
        <v>0</v>
      </c>
      <c r="AD86" s="31">
        <f t="shared" si="52"/>
        <v>377</v>
      </c>
      <c r="AF86" s="30">
        <v>7</v>
      </c>
      <c r="AG86" s="44">
        <f t="shared" si="53"/>
        <v>165</v>
      </c>
      <c r="AH86" s="45">
        <f t="shared" si="54"/>
        <v>195</v>
      </c>
      <c r="AI86" s="45">
        <f t="shared" si="55"/>
        <v>180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180</v>
      </c>
      <c r="AO86" s="47">
        <f t="shared" si="61"/>
        <v>180</v>
      </c>
      <c r="AQ86" s="35">
        <v>7</v>
      </c>
      <c r="AR86" s="48">
        <v>36</v>
      </c>
      <c r="AS86" s="48">
        <v>36.799999999999997</v>
      </c>
      <c r="AT86" s="48">
        <v>36.6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6352</v>
      </c>
      <c r="BK86" s="88">
        <f>SUM(C140:D140,F140:H140,M140)</f>
        <v>926</v>
      </c>
      <c r="BL86" s="89">
        <f>SUM(E140,I140:L140,N140)</f>
        <v>130</v>
      </c>
      <c r="BM86" s="64">
        <f>SUM(BJ86:BL86)</f>
        <v>7408</v>
      </c>
    </row>
    <row r="87" spans="1:65" x14ac:dyDescent="0.2">
      <c r="A87" s="30">
        <v>8</v>
      </c>
      <c r="B87" s="43">
        <v>767</v>
      </c>
      <c r="C87" s="43">
        <v>124</v>
      </c>
      <c r="D87" s="43">
        <v>1</v>
      </c>
      <c r="E87" s="43">
        <v>0</v>
      </c>
      <c r="F87" s="43">
        <v>5</v>
      </c>
      <c r="G87" s="43">
        <v>0</v>
      </c>
      <c r="H87" s="43">
        <v>0</v>
      </c>
      <c r="I87" s="43">
        <v>3</v>
      </c>
      <c r="J87" s="43">
        <v>9</v>
      </c>
      <c r="K87" s="43">
        <v>1</v>
      </c>
      <c r="L87" s="43">
        <v>5</v>
      </c>
      <c r="M87" s="43">
        <v>7</v>
      </c>
      <c r="N87" s="43">
        <v>0</v>
      </c>
      <c r="O87" s="31">
        <f t="shared" si="51"/>
        <v>922</v>
      </c>
      <c r="Q87" s="30">
        <v>8</v>
      </c>
      <c r="R87" s="43">
        <v>0</v>
      </c>
      <c r="S87" s="43">
        <v>49</v>
      </c>
      <c r="T87" s="43">
        <v>121</v>
      </c>
      <c r="U87" s="43">
        <v>352</v>
      </c>
      <c r="V87" s="43">
        <v>312</v>
      </c>
      <c r="W87" s="43">
        <v>81</v>
      </c>
      <c r="X87" s="43">
        <v>6</v>
      </c>
      <c r="Y87" s="43">
        <v>0</v>
      </c>
      <c r="Z87" s="43">
        <v>0</v>
      </c>
      <c r="AA87" s="43">
        <v>1</v>
      </c>
      <c r="AB87" s="43">
        <v>0</v>
      </c>
      <c r="AC87" s="43">
        <v>0</v>
      </c>
      <c r="AD87" s="31">
        <f t="shared" si="52"/>
        <v>922</v>
      </c>
      <c r="AF87" s="30">
        <v>8</v>
      </c>
      <c r="AG87" s="44">
        <f t="shared" si="53"/>
        <v>316</v>
      </c>
      <c r="AH87" s="45">
        <f t="shared" si="54"/>
        <v>334</v>
      </c>
      <c r="AI87" s="45">
        <f t="shared" si="55"/>
        <v>322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324</v>
      </c>
      <c r="AO87" s="47">
        <f t="shared" si="61"/>
        <v>324</v>
      </c>
      <c r="AQ87" s="35">
        <v>8</v>
      </c>
      <c r="AR87" s="48">
        <v>35.700000000000003</v>
      </c>
      <c r="AS87" s="48">
        <v>35.1</v>
      </c>
      <c r="AT87" s="48">
        <v>35.6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7282</v>
      </c>
      <c r="BK87" s="69">
        <f>SUM(C141:D141,F141:H141,M141)</f>
        <v>1042</v>
      </c>
      <c r="BL87" s="70">
        <f>SUM(E141,I141:L141,N141)</f>
        <v>151</v>
      </c>
      <c r="BM87" s="64">
        <f>SUM(BJ87:BL87)</f>
        <v>8475</v>
      </c>
    </row>
    <row r="88" spans="1:65" x14ac:dyDescent="0.2">
      <c r="A88" s="30">
        <v>9</v>
      </c>
      <c r="B88" s="43">
        <v>1031</v>
      </c>
      <c r="C88" s="43">
        <v>114</v>
      </c>
      <c r="D88" s="43">
        <v>7</v>
      </c>
      <c r="E88" s="43">
        <v>0</v>
      </c>
      <c r="F88" s="43">
        <v>5</v>
      </c>
      <c r="G88" s="43">
        <v>1</v>
      </c>
      <c r="H88" s="43">
        <v>0</v>
      </c>
      <c r="I88" s="43">
        <v>6</v>
      </c>
      <c r="J88" s="43">
        <v>6</v>
      </c>
      <c r="K88" s="43">
        <v>1</v>
      </c>
      <c r="L88" s="43">
        <v>4</v>
      </c>
      <c r="M88" s="43">
        <v>10</v>
      </c>
      <c r="N88" s="43">
        <v>0</v>
      </c>
      <c r="O88" s="31">
        <f t="shared" si="51"/>
        <v>1185</v>
      </c>
      <c r="Q88" s="30">
        <v>9</v>
      </c>
      <c r="R88" s="43">
        <v>33</v>
      </c>
      <c r="S88" s="43">
        <v>422</v>
      </c>
      <c r="T88" s="43">
        <v>383</v>
      </c>
      <c r="U88" s="43">
        <v>240</v>
      </c>
      <c r="V88" s="43">
        <v>88</v>
      </c>
      <c r="W88" s="43">
        <v>14</v>
      </c>
      <c r="X88" s="43">
        <v>1</v>
      </c>
      <c r="Y88" s="43">
        <v>0</v>
      </c>
      <c r="Z88" s="43">
        <v>1</v>
      </c>
      <c r="AA88" s="43">
        <v>0</v>
      </c>
      <c r="AB88" s="43">
        <v>2</v>
      </c>
      <c r="AC88" s="43">
        <v>1</v>
      </c>
      <c r="AD88" s="31">
        <f t="shared" si="52"/>
        <v>1185</v>
      </c>
      <c r="AF88" s="30">
        <v>9</v>
      </c>
      <c r="AG88" s="44">
        <f t="shared" si="53"/>
        <v>466</v>
      </c>
      <c r="AH88" s="45">
        <f t="shared" si="54"/>
        <v>478</v>
      </c>
      <c r="AI88" s="45">
        <f t="shared" si="55"/>
        <v>468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470.66666666666669</v>
      </c>
      <c r="AO88" s="47">
        <f t="shared" si="61"/>
        <v>470.66666666666669</v>
      </c>
      <c r="AQ88" s="35">
        <v>9</v>
      </c>
      <c r="AR88" s="48">
        <v>34.6</v>
      </c>
      <c r="AS88" s="48">
        <v>33.6</v>
      </c>
      <c r="AT88" s="48">
        <v>33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7444</v>
      </c>
      <c r="BK88" s="75">
        <f>SUM(C142:D142,F142:H142,M142)</f>
        <v>1059</v>
      </c>
      <c r="BL88" s="76">
        <f>SUM(E142,I142:L142,N142)</f>
        <v>158</v>
      </c>
      <c r="BM88" s="64">
        <f>SUM(BJ88:BL88)</f>
        <v>8661</v>
      </c>
    </row>
    <row r="89" spans="1:65" x14ac:dyDescent="0.2">
      <c r="A89" s="30">
        <v>10</v>
      </c>
      <c r="B89" s="43">
        <v>763</v>
      </c>
      <c r="C89" s="43">
        <v>92</v>
      </c>
      <c r="D89" s="43">
        <v>4</v>
      </c>
      <c r="E89" s="43">
        <v>2</v>
      </c>
      <c r="F89" s="43">
        <v>8</v>
      </c>
      <c r="G89" s="43">
        <v>0</v>
      </c>
      <c r="H89" s="43">
        <v>0</v>
      </c>
      <c r="I89" s="43">
        <v>2</v>
      </c>
      <c r="J89" s="43">
        <v>11</v>
      </c>
      <c r="K89" s="43">
        <v>1</v>
      </c>
      <c r="L89" s="43">
        <v>4</v>
      </c>
      <c r="M89" s="43">
        <v>14</v>
      </c>
      <c r="N89" s="43">
        <v>0</v>
      </c>
      <c r="O89" s="31">
        <f t="shared" si="51"/>
        <v>901</v>
      </c>
      <c r="Q89" s="30">
        <v>10</v>
      </c>
      <c r="R89" s="43">
        <v>14</v>
      </c>
      <c r="S89" s="43">
        <v>134</v>
      </c>
      <c r="T89" s="43">
        <v>170</v>
      </c>
      <c r="U89" s="43">
        <v>295</v>
      </c>
      <c r="V89" s="43">
        <v>263</v>
      </c>
      <c r="W89" s="43">
        <v>23</v>
      </c>
      <c r="X89" s="43">
        <v>1</v>
      </c>
      <c r="Y89" s="43">
        <v>0</v>
      </c>
      <c r="Z89" s="43">
        <v>0</v>
      </c>
      <c r="AA89" s="43">
        <v>1</v>
      </c>
      <c r="AB89" s="43">
        <v>0</v>
      </c>
      <c r="AC89" s="43">
        <v>0</v>
      </c>
      <c r="AD89" s="31">
        <f t="shared" si="52"/>
        <v>901</v>
      </c>
      <c r="AF89" s="30">
        <v>10</v>
      </c>
      <c r="AG89" s="44">
        <f t="shared" si="53"/>
        <v>474</v>
      </c>
      <c r="AH89" s="45">
        <f t="shared" si="54"/>
        <v>430</v>
      </c>
      <c r="AI89" s="45">
        <f t="shared" si="55"/>
        <v>454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452.66666666666669</v>
      </c>
      <c r="AO89" s="47">
        <f t="shared" si="61"/>
        <v>452.66666666666669</v>
      </c>
      <c r="AQ89" s="35">
        <v>10</v>
      </c>
      <c r="AR89" s="48">
        <v>34.5</v>
      </c>
      <c r="AS89" s="48">
        <v>34.299999999999997</v>
      </c>
      <c r="AT89" s="48">
        <v>35.4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7577</v>
      </c>
      <c r="BK89" s="79">
        <f>SUM(C143:D143,F143:H143,M143)</f>
        <v>1093</v>
      </c>
      <c r="BL89" s="80">
        <f>SUM(E143,I143:L143,N143)</f>
        <v>175</v>
      </c>
      <c r="BM89" s="64">
        <f>SUM(BJ89:BL89)</f>
        <v>8845</v>
      </c>
    </row>
    <row r="90" spans="1:65" x14ac:dyDescent="0.2">
      <c r="A90" s="30">
        <v>11</v>
      </c>
      <c r="B90" s="43">
        <v>569</v>
      </c>
      <c r="C90" s="43">
        <v>88</v>
      </c>
      <c r="D90" s="43">
        <v>2</v>
      </c>
      <c r="E90" s="43">
        <v>1</v>
      </c>
      <c r="F90" s="43">
        <v>8</v>
      </c>
      <c r="G90" s="43">
        <v>0</v>
      </c>
      <c r="H90" s="43">
        <v>3</v>
      </c>
      <c r="I90" s="43">
        <v>0</v>
      </c>
      <c r="J90" s="43">
        <v>11</v>
      </c>
      <c r="K90" s="43">
        <v>0</v>
      </c>
      <c r="L90" s="43">
        <v>8</v>
      </c>
      <c r="M90" s="43">
        <v>13</v>
      </c>
      <c r="N90" s="43">
        <v>0</v>
      </c>
      <c r="O90" s="31">
        <f t="shared" si="51"/>
        <v>703</v>
      </c>
      <c r="Q90" s="30">
        <v>11</v>
      </c>
      <c r="R90" s="43">
        <v>2</v>
      </c>
      <c r="S90" s="43">
        <v>50</v>
      </c>
      <c r="T90" s="43">
        <v>75</v>
      </c>
      <c r="U90" s="43">
        <v>230</v>
      </c>
      <c r="V90" s="43">
        <v>289</v>
      </c>
      <c r="W90" s="43">
        <v>51</v>
      </c>
      <c r="X90" s="43">
        <v>3</v>
      </c>
      <c r="Y90" s="43">
        <v>1</v>
      </c>
      <c r="Z90" s="43">
        <v>0</v>
      </c>
      <c r="AA90" s="43">
        <v>0</v>
      </c>
      <c r="AB90" s="43">
        <v>1</v>
      </c>
      <c r="AC90" s="43">
        <v>1</v>
      </c>
      <c r="AD90" s="31">
        <f t="shared" si="52"/>
        <v>703</v>
      </c>
      <c r="AF90" s="30">
        <v>11</v>
      </c>
      <c r="AG90" s="44">
        <f t="shared" si="53"/>
        <v>489</v>
      </c>
      <c r="AH90" s="45">
        <f t="shared" si="54"/>
        <v>463</v>
      </c>
      <c r="AI90" s="45">
        <f t="shared" si="55"/>
        <v>517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489.66666666666669</v>
      </c>
      <c r="AO90" s="47">
        <f t="shared" si="61"/>
        <v>489.66666666666669</v>
      </c>
      <c r="AQ90" s="35">
        <v>11</v>
      </c>
      <c r="AR90" s="48">
        <v>34.6</v>
      </c>
      <c r="AS90" s="48">
        <v>33.799999999999997</v>
      </c>
      <c r="AT90" s="48">
        <v>34.200000000000003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585</v>
      </c>
      <c r="C91" s="43">
        <v>71</v>
      </c>
      <c r="D91" s="43">
        <v>0</v>
      </c>
      <c r="E91" s="43">
        <v>1</v>
      </c>
      <c r="F91" s="43">
        <v>3</v>
      </c>
      <c r="G91" s="43">
        <v>0</v>
      </c>
      <c r="H91" s="43">
        <v>3</v>
      </c>
      <c r="I91" s="43">
        <v>4</v>
      </c>
      <c r="J91" s="43">
        <v>5</v>
      </c>
      <c r="K91" s="43">
        <v>0</v>
      </c>
      <c r="L91" s="43">
        <v>5</v>
      </c>
      <c r="M91" s="43">
        <v>15</v>
      </c>
      <c r="N91" s="43">
        <v>0</v>
      </c>
      <c r="O91" s="31">
        <f t="shared" si="51"/>
        <v>692</v>
      </c>
      <c r="Q91" s="30">
        <v>12</v>
      </c>
      <c r="R91" s="43">
        <v>1</v>
      </c>
      <c r="S91" s="43">
        <v>3</v>
      </c>
      <c r="T91" s="43">
        <v>26</v>
      </c>
      <c r="U91" s="43">
        <v>217</v>
      </c>
      <c r="V91" s="43">
        <v>354</v>
      </c>
      <c r="W91" s="43">
        <v>89</v>
      </c>
      <c r="X91" s="43">
        <v>2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31">
        <f t="shared" si="52"/>
        <v>692</v>
      </c>
      <c r="AF91" s="30">
        <v>12</v>
      </c>
      <c r="AG91" s="44">
        <f t="shared" si="53"/>
        <v>549</v>
      </c>
      <c r="AH91" s="45">
        <f t="shared" si="54"/>
        <v>585</v>
      </c>
      <c r="AI91" s="45">
        <f t="shared" si="55"/>
        <v>580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571.33333333333337</v>
      </c>
      <c r="AO91" s="47">
        <f t="shared" si="61"/>
        <v>571.33333333333337</v>
      </c>
      <c r="AQ91" s="35">
        <v>12</v>
      </c>
      <c r="AR91" s="48">
        <v>33.5</v>
      </c>
      <c r="AS91" s="48">
        <v>33.5</v>
      </c>
      <c r="AT91" s="48">
        <v>34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6417</v>
      </c>
      <c r="BK91" s="88">
        <f>SUM(C210:D210,F210:H210,M210)</f>
        <v>952</v>
      </c>
      <c r="BL91" s="89">
        <f>SUM(E210,I210:L210,N210)</f>
        <v>118</v>
      </c>
      <c r="BM91" s="64">
        <f>SUM(BJ91:BL91)</f>
        <v>7487</v>
      </c>
    </row>
    <row r="92" spans="1:65" x14ac:dyDescent="0.2">
      <c r="A92" s="30">
        <v>13</v>
      </c>
      <c r="B92" s="43">
        <v>561</v>
      </c>
      <c r="C92" s="43">
        <v>77</v>
      </c>
      <c r="D92" s="43">
        <v>3</v>
      </c>
      <c r="E92" s="43">
        <v>0</v>
      </c>
      <c r="F92" s="43">
        <v>4</v>
      </c>
      <c r="G92" s="43">
        <v>0</v>
      </c>
      <c r="H92" s="43">
        <v>2</v>
      </c>
      <c r="I92" s="43">
        <v>1</v>
      </c>
      <c r="J92" s="43">
        <v>9</v>
      </c>
      <c r="K92" s="43">
        <v>0</v>
      </c>
      <c r="L92" s="43">
        <v>6</v>
      </c>
      <c r="M92" s="43">
        <v>14</v>
      </c>
      <c r="N92" s="43">
        <v>0</v>
      </c>
      <c r="O92" s="31">
        <f t="shared" si="51"/>
        <v>677</v>
      </c>
      <c r="Q92" s="30">
        <v>13</v>
      </c>
      <c r="R92" s="43">
        <v>3</v>
      </c>
      <c r="S92" s="43">
        <v>3</v>
      </c>
      <c r="T92" s="43">
        <v>29</v>
      </c>
      <c r="U92" s="43">
        <v>193</v>
      </c>
      <c r="V92" s="43">
        <v>369</v>
      </c>
      <c r="W92" s="43">
        <v>74</v>
      </c>
      <c r="X92" s="43">
        <v>6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31">
        <f t="shared" si="52"/>
        <v>677</v>
      </c>
      <c r="AF92" s="30">
        <v>13</v>
      </c>
      <c r="AG92" s="44">
        <f t="shared" si="53"/>
        <v>559</v>
      </c>
      <c r="AH92" s="45">
        <f t="shared" si="54"/>
        <v>622</v>
      </c>
      <c r="AI92" s="45">
        <f t="shared" si="55"/>
        <v>615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598.66666666666663</v>
      </c>
      <c r="AO92" s="47">
        <f t="shared" si="61"/>
        <v>598.66666666666663</v>
      </c>
      <c r="AQ92" s="35">
        <v>13</v>
      </c>
      <c r="AR92" s="48">
        <v>32.799999999999997</v>
      </c>
      <c r="AS92" s="48">
        <v>33.200000000000003</v>
      </c>
      <c r="AT92" s="48">
        <v>33.200000000000003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7356</v>
      </c>
      <c r="BK92" s="69">
        <f>SUM(C211:D211,F211:H211,M211)</f>
        <v>1056</v>
      </c>
      <c r="BL92" s="70">
        <f>SUM(E211,I211:L211,N211)</f>
        <v>137</v>
      </c>
      <c r="BM92" s="64">
        <f>SUM(BJ92:BL92)</f>
        <v>8549</v>
      </c>
    </row>
    <row r="93" spans="1:65" x14ac:dyDescent="0.2">
      <c r="A93" s="30">
        <v>14</v>
      </c>
      <c r="B93" s="43">
        <v>537</v>
      </c>
      <c r="C93" s="43">
        <v>82</v>
      </c>
      <c r="D93" s="43">
        <v>3</v>
      </c>
      <c r="E93" s="43">
        <v>1</v>
      </c>
      <c r="F93" s="43">
        <v>3</v>
      </c>
      <c r="G93" s="43">
        <v>0</v>
      </c>
      <c r="H93" s="43">
        <v>0</v>
      </c>
      <c r="I93" s="43">
        <v>2</v>
      </c>
      <c r="J93" s="43">
        <v>12</v>
      </c>
      <c r="K93" s="43">
        <v>0</v>
      </c>
      <c r="L93" s="43">
        <v>4</v>
      </c>
      <c r="M93" s="43">
        <v>12</v>
      </c>
      <c r="N93" s="43">
        <v>0</v>
      </c>
      <c r="O93" s="31">
        <f t="shared" si="51"/>
        <v>656</v>
      </c>
      <c r="Q93" s="30">
        <v>14</v>
      </c>
      <c r="R93" s="43">
        <v>4</v>
      </c>
      <c r="S93" s="43">
        <v>11</v>
      </c>
      <c r="T93" s="43">
        <v>19</v>
      </c>
      <c r="U93" s="43">
        <v>193</v>
      </c>
      <c r="V93" s="43">
        <v>309</v>
      </c>
      <c r="W93" s="43">
        <v>110</v>
      </c>
      <c r="X93" s="43">
        <v>7</v>
      </c>
      <c r="Y93" s="43">
        <v>1</v>
      </c>
      <c r="Z93" s="43">
        <v>2</v>
      </c>
      <c r="AA93" s="43">
        <v>0</v>
      </c>
      <c r="AB93" s="43">
        <v>0</v>
      </c>
      <c r="AC93" s="43">
        <v>0</v>
      </c>
      <c r="AD93" s="31">
        <f t="shared" si="52"/>
        <v>656</v>
      </c>
      <c r="AF93" s="30">
        <v>14</v>
      </c>
      <c r="AG93" s="44">
        <f t="shared" si="53"/>
        <v>625</v>
      </c>
      <c r="AH93" s="45">
        <f t="shared" si="54"/>
        <v>582</v>
      </c>
      <c r="AI93" s="45">
        <f t="shared" si="55"/>
        <v>620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609</v>
      </c>
      <c r="AO93" s="47">
        <f t="shared" si="61"/>
        <v>609</v>
      </c>
      <c r="AQ93" s="35">
        <v>14</v>
      </c>
      <c r="AR93" s="48">
        <v>31.9</v>
      </c>
      <c r="AS93" s="48">
        <v>33</v>
      </c>
      <c r="AT93" s="48">
        <v>32.6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7512</v>
      </c>
      <c r="BK93" s="75">
        <f>SUM(C212:D212,F212:H212,M212)</f>
        <v>1066</v>
      </c>
      <c r="BL93" s="76">
        <f>SUM(E212,I212:L212,N212)</f>
        <v>138</v>
      </c>
      <c r="BM93" s="64">
        <f>SUM(BJ93:BL93)</f>
        <v>8716</v>
      </c>
    </row>
    <row r="94" spans="1:65" x14ac:dyDescent="0.2">
      <c r="A94" s="30">
        <v>15</v>
      </c>
      <c r="B94" s="43">
        <v>520</v>
      </c>
      <c r="C94" s="43">
        <v>94</v>
      </c>
      <c r="D94" s="43">
        <v>0</v>
      </c>
      <c r="E94" s="43">
        <v>1</v>
      </c>
      <c r="F94" s="43">
        <v>4</v>
      </c>
      <c r="G94" s="43">
        <v>0</v>
      </c>
      <c r="H94" s="43">
        <v>0</v>
      </c>
      <c r="I94" s="43">
        <v>4</v>
      </c>
      <c r="J94" s="43">
        <v>6</v>
      </c>
      <c r="K94" s="43">
        <v>0</v>
      </c>
      <c r="L94" s="43">
        <v>9</v>
      </c>
      <c r="M94" s="43">
        <v>11</v>
      </c>
      <c r="N94" s="43">
        <v>0</v>
      </c>
      <c r="O94" s="31">
        <f t="shared" si="51"/>
        <v>649</v>
      </c>
      <c r="Q94" s="30">
        <v>15</v>
      </c>
      <c r="R94" s="43">
        <v>3</v>
      </c>
      <c r="S94" s="43">
        <v>7</v>
      </c>
      <c r="T94" s="43">
        <v>28</v>
      </c>
      <c r="U94" s="43">
        <v>168</v>
      </c>
      <c r="V94" s="43">
        <v>353</v>
      </c>
      <c r="W94" s="43">
        <v>81</v>
      </c>
      <c r="X94" s="43">
        <v>6</v>
      </c>
      <c r="Y94" s="43">
        <v>2</v>
      </c>
      <c r="Z94" s="43">
        <v>0</v>
      </c>
      <c r="AA94" s="43">
        <v>1</v>
      </c>
      <c r="AB94" s="43">
        <v>0</v>
      </c>
      <c r="AC94" s="43">
        <v>0</v>
      </c>
      <c r="AD94" s="31">
        <f t="shared" si="52"/>
        <v>649</v>
      </c>
      <c r="AF94" s="30">
        <v>15</v>
      </c>
      <c r="AG94" s="44">
        <f t="shared" si="53"/>
        <v>675</v>
      </c>
      <c r="AH94" s="45">
        <f t="shared" si="54"/>
        <v>670</v>
      </c>
      <c r="AI94" s="45">
        <f t="shared" si="55"/>
        <v>714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686.33333333333337</v>
      </c>
      <c r="AO94" s="47">
        <f t="shared" si="61"/>
        <v>686.33333333333337</v>
      </c>
      <c r="AQ94" s="35">
        <v>15</v>
      </c>
      <c r="AR94" s="48">
        <v>32.200000000000003</v>
      </c>
      <c r="AS94" s="48">
        <v>32.700000000000003</v>
      </c>
      <c r="AT94" s="48">
        <v>31.5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7657</v>
      </c>
      <c r="BK94" s="79">
        <f>SUM(C213:D213,F213:H213,M213)</f>
        <v>1097</v>
      </c>
      <c r="BL94" s="80">
        <f>SUM(E213,I213:L213,N213)</f>
        <v>147</v>
      </c>
      <c r="BM94" s="64">
        <f>SUM(BJ94:BL94)</f>
        <v>8901</v>
      </c>
    </row>
    <row r="95" spans="1:65" x14ac:dyDescent="0.2">
      <c r="A95" s="30">
        <v>16</v>
      </c>
      <c r="B95" s="43">
        <v>513</v>
      </c>
      <c r="C95" s="43">
        <v>71</v>
      </c>
      <c r="D95" s="43">
        <v>5</v>
      </c>
      <c r="E95" s="43">
        <v>0</v>
      </c>
      <c r="F95" s="43">
        <v>5</v>
      </c>
      <c r="G95" s="43">
        <v>0</v>
      </c>
      <c r="H95" s="43">
        <v>0</v>
      </c>
      <c r="I95" s="43">
        <v>1</v>
      </c>
      <c r="J95" s="43">
        <v>10</v>
      </c>
      <c r="K95" s="43">
        <v>0</v>
      </c>
      <c r="L95" s="43">
        <v>3</v>
      </c>
      <c r="M95" s="43">
        <v>10</v>
      </c>
      <c r="N95" s="43">
        <v>0</v>
      </c>
      <c r="O95" s="31">
        <f t="shared" si="51"/>
        <v>618</v>
      </c>
      <c r="Q95" s="30">
        <v>16</v>
      </c>
      <c r="R95" s="43">
        <v>4</v>
      </c>
      <c r="S95" s="43">
        <v>1</v>
      </c>
      <c r="T95" s="43">
        <v>16</v>
      </c>
      <c r="U95" s="43">
        <v>190</v>
      </c>
      <c r="V95" s="43">
        <v>304</v>
      </c>
      <c r="W95" s="43">
        <v>95</v>
      </c>
      <c r="X95" s="43">
        <v>8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31">
        <f t="shared" si="52"/>
        <v>618</v>
      </c>
      <c r="AF95" s="30">
        <v>16</v>
      </c>
      <c r="AG95" s="44">
        <f t="shared" si="53"/>
        <v>741</v>
      </c>
      <c r="AH95" s="45">
        <f t="shared" si="54"/>
        <v>729</v>
      </c>
      <c r="AI95" s="45">
        <f t="shared" si="55"/>
        <v>768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746</v>
      </c>
      <c r="AO95" s="47">
        <f t="shared" si="61"/>
        <v>746</v>
      </c>
      <c r="AQ95" s="35">
        <v>16</v>
      </c>
      <c r="AR95" s="48">
        <v>32.200000000000003</v>
      </c>
      <c r="AS95" s="48">
        <v>32.700000000000003</v>
      </c>
      <c r="AT95" s="48">
        <v>32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548</v>
      </c>
      <c r="C96" s="43">
        <v>84</v>
      </c>
      <c r="D96" s="43">
        <v>4</v>
      </c>
      <c r="E96" s="43">
        <v>0</v>
      </c>
      <c r="F96" s="43">
        <v>0</v>
      </c>
      <c r="G96" s="43">
        <v>0</v>
      </c>
      <c r="H96" s="43">
        <v>1</v>
      </c>
      <c r="I96" s="43">
        <v>0</v>
      </c>
      <c r="J96" s="43">
        <v>6</v>
      </c>
      <c r="K96" s="43">
        <v>0</v>
      </c>
      <c r="L96" s="43">
        <v>3</v>
      </c>
      <c r="M96" s="43">
        <v>5</v>
      </c>
      <c r="N96" s="43">
        <v>0</v>
      </c>
      <c r="O96" s="31">
        <f t="shared" si="51"/>
        <v>651</v>
      </c>
      <c r="Q96" s="30">
        <v>17</v>
      </c>
      <c r="R96" s="43">
        <v>1</v>
      </c>
      <c r="S96" s="43">
        <v>18</v>
      </c>
      <c r="T96" s="43">
        <v>24</v>
      </c>
      <c r="U96" s="43">
        <v>159</v>
      </c>
      <c r="V96" s="43">
        <v>333</v>
      </c>
      <c r="W96" s="43">
        <v>109</v>
      </c>
      <c r="X96" s="43">
        <v>6</v>
      </c>
      <c r="Y96" s="43">
        <v>1</v>
      </c>
      <c r="Z96" s="43">
        <v>0</v>
      </c>
      <c r="AA96" s="43">
        <v>0</v>
      </c>
      <c r="AB96" s="43">
        <v>0</v>
      </c>
      <c r="AC96" s="43">
        <v>0</v>
      </c>
      <c r="AD96" s="31">
        <f t="shared" si="52"/>
        <v>651</v>
      </c>
      <c r="AF96" s="30">
        <v>17</v>
      </c>
      <c r="AG96" s="44">
        <f t="shared" si="53"/>
        <v>930</v>
      </c>
      <c r="AH96" s="45">
        <f t="shared" si="54"/>
        <v>921</v>
      </c>
      <c r="AI96" s="45">
        <f t="shared" si="55"/>
        <v>856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902.33333333333337</v>
      </c>
      <c r="AO96" s="47">
        <f t="shared" si="61"/>
        <v>902.33333333333337</v>
      </c>
      <c r="AQ96" s="35">
        <v>17</v>
      </c>
      <c r="AR96" s="48">
        <v>30.7</v>
      </c>
      <c r="AS96" s="48">
        <v>31.1</v>
      </c>
      <c r="AT96" s="48">
        <v>31.5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541</v>
      </c>
      <c r="C97" s="43">
        <v>38</v>
      </c>
      <c r="D97" s="43">
        <v>1</v>
      </c>
      <c r="E97" s="43">
        <v>0</v>
      </c>
      <c r="F97" s="43">
        <v>1</v>
      </c>
      <c r="G97" s="43">
        <v>0</v>
      </c>
      <c r="H97" s="43">
        <v>0</v>
      </c>
      <c r="I97" s="43">
        <v>1</v>
      </c>
      <c r="J97" s="43">
        <v>3</v>
      </c>
      <c r="K97" s="43">
        <v>0</v>
      </c>
      <c r="L97" s="43">
        <v>2</v>
      </c>
      <c r="M97" s="43">
        <v>9</v>
      </c>
      <c r="N97" s="43">
        <v>0</v>
      </c>
      <c r="O97" s="31">
        <f t="shared" si="51"/>
        <v>596</v>
      </c>
      <c r="Q97" s="30">
        <v>18</v>
      </c>
      <c r="R97" s="43">
        <v>0</v>
      </c>
      <c r="S97" s="43">
        <v>6</v>
      </c>
      <c r="T97" s="43">
        <v>8</v>
      </c>
      <c r="U97" s="43">
        <v>125</v>
      </c>
      <c r="V97" s="43">
        <v>304</v>
      </c>
      <c r="W97" s="43">
        <v>145</v>
      </c>
      <c r="X97" s="43">
        <v>8</v>
      </c>
      <c r="Y97" s="43">
        <v>0</v>
      </c>
      <c r="Z97" s="43">
        <v>0</v>
      </c>
      <c r="AA97" s="43">
        <v>0</v>
      </c>
      <c r="AB97" s="43">
        <v>0</v>
      </c>
      <c r="AC97" s="43">
        <v>0</v>
      </c>
      <c r="AD97" s="31">
        <f t="shared" si="52"/>
        <v>596</v>
      </c>
      <c r="AF97" s="30">
        <v>18</v>
      </c>
      <c r="AG97" s="44">
        <f t="shared" si="53"/>
        <v>963</v>
      </c>
      <c r="AH97" s="45">
        <f t="shared" si="54"/>
        <v>993</v>
      </c>
      <c r="AI97" s="45">
        <f t="shared" si="55"/>
        <v>969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975</v>
      </c>
      <c r="AO97" s="47">
        <f t="shared" si="61"/>
        <v>975</v>
      </c>
      <c r="AQ97" s="35">
        <v>18</v>
      </c>
      <c r="AR97" s="48">
        <v>24.7</v>
      </c>
      <c r="AS97" s="48">
        <v>29.7</v>
      </c>
      <c r="AT97" s="48">
        <v>30.8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425</v>
      </c>
      <c r="C98" s="43">
        <v>40</v>
      </c>
      <c r="D98" s="43">
        <v>1</v>
      </c>
      <c r="E98" s="43">
        <v>1</v>
      </c>
      <c r="F98" s="43">
        <v>2</v>
      </c>
      <c r="G98" s="43">
        <v>0</v>
      </c>
      <c r="H98" s="43">
        <v>0</v>
      </c>
      <c r="I98" s="43">
        <v>0</v>
      </c>
      <c r="J98" s="43">
        <v>6</v>
      </c>
      <c r="K98" s="43">
        <v>0</v>
      </c>
      <c r="L98" s="43">
        <v>1</v>
      </c>
      <c r="M98" s="43">
        <v>8</v>
      </c>
      <c r="N98" s="43">
        <v>0</v>
      </c>
      <c r="O98" s="31">
        <f t="shared" si="51"/>
        <v>484</v>
      </c>
      <c r="Q98" s="30">
        <v>19</v>
      </c>
      <c r="R98" s="43">
        <v>2</v>
      </c>
      <c r="S98" s="43">
        <v>1</v>
      </c>
      <c r="T98" s="43">
        <v>5</v>
      </c>
      <c r="U98" s="43">
        <v>86</v>
      </c>
      <c r="V98" s="43">
        <v>274</v>
      </c>
      <c r="W98" s="43">
        <v>110</v>
      </c>
      <c r="X98" s="43">
        <v>5</v>
      </c>
      <c r="Y98" s="43">
        <v>1</v>
      </c>
      <c r="Z98" s="43">
        <v>0</v>
      </c>
      <c r="AA98" s="43">
        <v>0</v>
      </c>
      <c r="AB98" s="43">
        <v>0</v>
      </c>
      <c r="AC98" s="43">
        <v>0</v>
      </c>
      <c r="AD98" s="31">
        <f t="shared" si="52"/>
        <v>484</v>
      </c>
      <c r="AF98" s="30">
        <v>19</v>
      </c>
      <c r="AG98" s="44">
        <f t="shared" si="53"/>
        <v>585</v>
      </c>
      <c r="AH98" s="45">
        <f t="shared" si="54"/>
        <v>601</v>
      </c>
      <c r="AI98" s="45">
        <f t="shared" si="55"/>
        <v>604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596.66666666666663</v>
      </c>
      <c r="AO98" s="47">
        <f t="shared" si="61"/>
        <v>596.66666666666663</v>
      </c>
      <c r="AQ98" s="35">
        <v>19</v>
      </c>
      <c r="AR98" s="48">
        <v>33.700000000000003</v>
      </c>
      <c r="AS98" s="48">
        <v>33</v>
      </c>
      <c r="AT98" s="48">
        <v>33.5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309</v>
      </c>
      <c r="C99" s="43">
        <v>30</v>
      </c>
      <c r="D99" s="43">
        <v>2</v>
      </c>
      <c r="E99" s="43">
        <v>0</v>
      </c>
      <c r="F99" s="43">
        <v>1</v>
      </c>
      <c r="G99" s="43">
        <v>0</v>
      </c>
      <c r="H99" s="43">
        <v>0</v>
      </c>
      <c r="I99" s="43">
        <v>0</v>
      </c>
      <c r="J99" s="43">
        <v>3</v>
      </c>
      <c r="K99" s="43">
        <v>0</v>
      </c>
      <c r="L99" s="43">
        <v>1</v>
      </c>
      <c r="M99" s="43">
        <v>1</v>
      </c>
      <c r="N99" s="43">
        <v>0</v>
      </c>
      <c r="O99" s="31">
        <f t="shared" si="51"/>
        <v>347</v>
      </c>
      <c r="Q99" s="30">
        <v>20</v>
      </c>
      <c r="R99" s="43">
        <v>0</v>
      </c>
      <c r="S99" s="43">
        <v>0</v>
      </c>
      <c r="T99" s="43">
        <v>1</v>
      </c>
      <c r="U99" s="43">
        <v>75</v>
      </c>
      <c r="V99" s="43">
        <v>200</v>
      </c>
      <c r="W99" s="43">
        <v>65</v>
      </c>
      <c r="X99" s="43">
        <v>5</v>
      </c>
      <c r="Y99" s="43">
        <v>1</v>
      </c>
      <c r="Z99" s="43">
        <v>0</v>
      </c>
      <c r="AA99" s="43">
        <v>0</v>
      </c>
      <c r="AB99" s="43">
        <v>0</v>
      </c>
      <c r="AC99" s="43">
        <v>0</v>
      </c>
      <c r="AD99" s="31">
        <f t="shared" si="52"/>
        <v>347</v>
      </c>
      <c r="AF99" s="30">
        <v>20</v>
      </c>
      <c r="AG99" s="44">
        <f t="shared" si="53"/>
        <v>410</v>
      </c>
      <c r="AH99" s="45">
        <f t="shared" si="54"/>
        <v>442</v>
      </c>
      <c r="AI99" s="45">
        <f t="shared" si="55"/>
        <v>388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413.33333333333331</v>
      </c>
      <c r="AO99" s="47">
        <f t="shared" si="61"/>
        <v>413.33333333333331</v>
      </c>
      <c r="AQ99" s="35">
        <v>20</v>
      </c>
      <c r="AR99" s="48">
        <v>34.9</v>
      </c>
      <c r="AS99" s="48">
        <v>33.700000000000003</v>
      </c>
      <c r="AT99" s="48">
        <v>34.6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168</v>
      </c>
      <c r="C100" s="43">
        <v>21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2</v>
      </c>
      <c r="K100" s="43">
        <v>0</v>
      </c>
      <c r="L100" s="43">
        <v>2</v>
      </c>
      <c r="M100" s="43">
        <v>3</v>
      </c>
      <c r="N100" s="43">
        <v>0</v>
      </c>
      <c r="O100" s="31">
        <f t="shared" si="51"/>
        <v>196</v>
      </c>
      <c r="Q100" s="30">
        <v>21</v>
      </c>
      <c r="R100" s="43">
        <v>0</v>
      </c>
      <c r="S100" s="43">
        <v>0</v>
      </c>
      <c r="T100" s="43">
        <v>7</v>
      </c>
      <c r="U100" s="43">
        <v>32</v>
      </c>
      <c r="V100" s="43">
        <v>104</v>
      </c>
      <c r="W100" s="43">
        <v>47</v>
      </c>
      <c r="X100" s="43">
        <v>2</v>
      </c>
      <c r="Y100" s="43">
        <v>2</v>
      </c>
      <c r="Z100" s="43">
        <v>1</v>
      </c>
      <c r="AA100" s="43">
        <v>0</v>
      </c>
      <c r="AB100" s="43">
        <v>1</v>
      </c>
      <c r="AC100" s="43">
        <v>0</v>
      </c>
      <c r="AD100" s="31">
        <f t="shared" si="52"/>
        <v>196</v>
      </c>
      <c r="AF100" s="30">
        <v>21</v>
      </c>
      <c r="AG100" s="44">
        <f t="shared" si="53"/>
        <v>260</v>
      </c>
      <c r="AH100" s="45">
        <f t="shared" si="54"/>
        <v>258</v>
      </c>
      <c r="AI100" s="45">
        <f t="shared" si="55"/>
        <v>303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273.66666666666669</v>
      </c>
      <c r="AO100" s="47">
        <f t="shared" si="61"/>
        <v>273.66666666666669</v>
      </c>
      <c r="AQ100" s="35">
        <v>21</v>
      </c>
      <c r="AR100" s="48">
        <v>36.200000000000003</v>
      </c>
      <c r="AS100" s="48">
        <v>36.1</v>
      </c>
      <c r="AT100" s="48">
        <v>35.5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141</v>
      </c>
      <c r="C101" s="43">
        <v>13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3</v>
      </c>
      <c r="K101" s="43">
        <v>0</v>
      </c>
      <c r="L101" s="43">
        <v>1</v>
      </c>
      <c r="M101" s="43">
        <v>3</v>
      </c>
      <c r="N101" s="43">
        <v>0</v>
      </c>
      <c r="O101" s="31">
        <f t="shared" si="51"/>
        <v>161</v>
      </c>
      <c r="Q101" s="30">
        <v>22</v>
      </c>
      <c r="R101" s="43">
        <v>0</v>
      </c>
      <c r="S101" s="43">
        <v>0</v>
      </c>
      <c r="T101" s="43">
        <v>2</v>
      </c>
      <c r="U101" s="43">
        <v>16</v>
      </c>
      <c r="V101" s="43">
        <v>78</v>
      </c>
      <c r="W101" s="43">
        <v>56</v>
      </c>
      <c r="X101" s="43">
        <v>7</v>
      </c>
      <c r="Y101" s="43">
        <v>1</v>
      </c>
      <c r="Z101" s="43">
        <v>0</v>
      </c>
      <c r="AA101" s="43">
        <v>1</v>
      </c>
      <c r="AB101" s="43">
        <v>0</v>
      </c>
      <c r="AC101" s="43">
        <v>0</v>
      </c>
      <c r="AD101" s="31">
        <f t="shared" si="52"/>
        <v>161</v>
      </c>
      <c r="AF101" s="30">
        <v>22</v>
      </c>
      <c r="AG101" s="44">
        <f t="shared" si="53"/>
        <v>192</v>
      </c>
      <c r="AH101" s="45">
        <f t="shared" si="54"/>
        <v>172</v>
      </c>
      <c r="AI101" s="45">
        <f t="shared" si="55"/>
        <v>191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185</v>
      </c>
      <c r="AO101" s="47">
        <f t="shared" si="61"/>
        <v>185</v>
      </c>
      <c r="AQ101" s="35">
        <v>22</v>
      </c>
      <c r="AR101" s="48">
        <v>35.6</v>
      </c>
      <c r="AS101" s="48">
        <v>36.200000000000003</v>
      </c>
      <c r="AT101" s="48">
        <v>36.1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92</v>
      </c>
      <c r="C102" s="43">
        <v>10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3</v>
      </c>
      <c r="K102" s="43">
        <v>0</v>
      </c>
      <c r="L102" s="43">
        <v>0</v>
      </c>
      <c r="M102" s="43">
        <v>1</v>
      </c>
      <c r="N102" s="43">
        <v>0</v>
      </c>
      <c r="O102" s="31">
        <f t="shared" si="51"/>
        <v>106</v>
      </c>
      <c r="Q102" s="30">
        <v>23</v>
      </c>
      <c r="R102" s="43">
        <v>0</v>
      </c>
      <c r="S102" s="43">
        <v>0</v>
      </c>
      <c r="T102" s="43">
        <v>2</v>
      </c>
      <c r="U102" s="43">
        <v>18</v>
      </c>
      <c r="V102" s="43">
        <v>45</v>
      </c>
      <c r="W102" s="43">
        <v>36</v>
      </c>
      <c r="X102" s="43">
        <v>4</v>
      </c>
      <c r="Y102" s="43">
        <v>0</v>
      </c>
      <c r="Z102" s="43">
        <v>0</v>
      </c>
      <c r="AA102" s="43">
        <v>1</v>
      </c>
      <c r="AB102" s="43">
        <v>0</v>
      </c>
      <c r="AC102" s="43">
        <v>0</v>
      </c>
      <c r="AD102" s="31">
        <f t="shared" si="52"/>
        <v>106</v>
      </c>
      <c r="AF102" s="30">
        <v>23</v>
      </c>
      <c r="AG102" s="44">
        <f t="shared" si="53"/>
        <v>104</v>
      </c>
      <c r="AH102" s="45">
        <f t="shared" si="54"/>
        <v>117</v>
      </c>
      <c r="AI102" s="45">
        <f t="shared" si="55"/>
        <v>108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109.66666666666667</v>
      </c>
      <c r="AO102" s="47">
        <f t="shared" si="61"/>
        <v>109.66666666666667</v>
      </c>
      <c r="AQ102" s="35">
        <v>23</v>
      </c>
      <c r="AR102" s="48">
        <v>37.200000000000003</v>
      </c>
      <c r="AS102" s="48">
        <v>37.799999999999997</v>
      </c>
      <c r="AT102" s="48">
        <v>36.9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38</v>
      </c>
      <c r="C103" s="43">
        <v>6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1</v>
      </c>
      <c r="K103" s="43">
        <v>0</v>
      </c>
      <c r="L103" s="43">
        <v>0</v>
      </c>
      <c r="M103" s="43">
        <v>3</v>
      </c>
      <c r="N103" s="43">
        <v>0</v>
      </c>
      <c r="O103" s="31">
        <f t="shared" si="51"/>
        <v>48</v>
      </c>
      <c r="Q103" s="30">
        <v>24</v>
      </c>
      <c r="R103" s="43">
        <v>0</v>
      </c>
      <c r="S103" s="43">
        <v>0</v>
      </c>
      <c r="T103" s="43">
        <v>1</v>
      </c>
      <c r="U103" s="43">
        <v>6</v>
      </c>
      <c r="V103" s="43">
        <v>23</v>
      </c>
      <c r="W103" s="43">
        <v>15</v>
      </c>
      <c r="X103" s="43">
        <v>2</v>
      </c>
      <c r="Y103" s="43">
        <v>1</v>
      </c>
      <c r="Z103" s="43">
        <v>0</v>
      </c>
      <c r="AA103" s="43">
        <v>0</v>
      </c>
      <c r="AB103" s="43">
        <v>0</v>
      </c>
      <c r="AC103" s="43">
        <v>0</v>
      </c>
      <c r="AD103" s="31">
        <f t="shared" si="52"/>
        <v>48</v>
      </c>
      <c r="AF103" s="30">
        <v>24</v>
      </c>
      <c r="AG103" s="44">
        <f t="shared" si="53"/>
        <v>68</v>
      </c>
      <c r="AH103" s="45">
        <f t="shared" si="54"/>
        <v>69</v>
      </c>
      <c r="AI103" s="45">
        <f t="shared" si="55"/>
        <v>59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65.333333333333329</v>
      </c>
      <c r="AO103" s="47">
        <f t="shared" si="61"/>
        <v>65.333333333333329</v>
      </c>
      <c r="AQ103" s="35">
        <v>24</v>
      </c>
      <c r="AR103" s="48">
        <v>36.299999999999997</v>
      </c>
      <c r="AS103" s="48">
        <v>36.299999999999997</v>
      </c>
      <c r="AT103" s="48">
        <v>35.700000000000003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7360</v>
      </c>
      <c r="C105" s="92">
        <f t="shared" si="63"/>
        <v>975</v>
      </c>
      <c r="D105" s="92">
        <f t="shared" si="63"/>
        <v>31</v>
      </c>
      <c r="E105" s="92">
        <f t="shared" si="63"/>
        <v>7</v>
      </c>
      <c r="F105" s="92">
        <f t="shared" si="63"/>
        <v>48</v>
      </c>
      <c r="G105" s="92">
        <f t="shared" si="63"/>
        <v>1</v>
      </c>
      <c r="H105" s="92">
        <f t="shared" si="63"/>
        <v>9</v>
      </c>
      <c r="I105" s="92">
        <f t="shared" si="63"/>
        <v>24</v>
      </c>
      <c r="J105" s="92">
        <f t="shared" si="63"/>
        <v>94</v>
      </c>
      <c r="K105" s="92">
        <f t="shared" si="63"/>
        <v>3</v>
      </c>
      <c r="L105" s="92">
        <f t="shared" si="63"/>
        <v>54</v>
      </c>
      <c r="M105" s="92">
        <f t="shared" si="63"/>
        <v>128</v>
      </c>
      <c r="N105" s="92">
        <f t="shared" si="63"/>
        <v>0</v>
      </c>
      <c r="O105" s="93">
        <f t="shared" si="63"/>
        <v>8734</v>
      </c>
      <c r="Q105" s="91" t="s">
        <v>34</v>
      </c>
      <c r="R105" s="92">
        <f t="shared" ref="R105:AD105" si="64">SUM(R87:R98)</f>
        <v>67</v>
      </c>
      <c r="S105" s="92">
        <f t="shared" si="64"/>
        <v>705</v>
      </c>
      <c r="T105" s="92">
        <f t="shared" si="64"/>
        <v>904</v>
      </c>
      <c r="U105" s="92">
        <f t="shared" si="64"/>
        <v>2448</v>
      </c>
      <c r="V105" s="92">
        <f t="shared" si="64"/>
        <v>3552</v>
      </c>
      <c r="W105" s="92">
        <f t="shared" si="64"/>
        <v>982</v>
      </c>
      <c r="X105" s="92">
        <f t="shared" si="64"/>
        <v>59</v>
      </c>
      <c r="Y105" s="92">
        <f t="shared" si="64"/>
        <v>6</v>
      </c>
      <c r="Z105" s="92">
        <f t="shared" si="64"/>
        <v>3</v>
      </c>
      <c r="AA105" s="92">
        <f t="shared" si="64"/>
        <v>3</v>
      </c>
      <c r="AB105" s="92">
        <f t="shared" si="64"/>
        <v>3</v>
      </c>
      <c r="AC105" s="92">
        <f t="shared" si="64"/>
        <v>2</v>
      </c>
      <c r="AD105" s="93">
        <f t="shared" si="64"/>
        <v>8734</v>
      </c>
      <c r="AF105" s="91" t="s">
        <v>34</v>
      </c>
      <c r="AG105" s="92">
        <f t="shared" ref="AG105:AO105" si="65">SUM(AG87:AG98)</f>
        <v>7372</v>
      </c>
      <c r="AH105" s="92">
        <f t="shared" si="65"/>
        <v>7408</v>
      </c>
      <c r="AI105" s="92">
        <f t="shared" si="65"/>
        <v>7487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7422.333333333333</v>
      </c>
      <c r="AO105" s="94">
        <f t="shared" si="65"/>
        <v>7422.333333333333</v>
      </c>
      <c r="AQ105" s="95" t="s">
        <v>38</v>
      </c>
      <c r="AR105" s="96">
        <v>34</v>
      </c>
      <c r="AS105" s="96">
        <v>33.6</v>
      </c>
      <c r="AT105" s="96">
        <v>34.1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8271</v>
      </c>
      <c r="C106" s="98">
        <f t="shared" si="66"/>
        <v>1104</v>
      </c>
      <c r="D106" s="98">
        <f t="shared" si="66"/>
        <v>34</v>
      </c>
      <c r="E106" s="98">
        <f t="shared" si="66"/>
        <v>7</v>
      </c>
      <c r="F106" s="98">
        <f t="shared" si="66"/>
        <v>51</v>
      </c>
      <c r="G106" s="98">
        <f t="shared" si="66"/>
        <v>1</v>
      </c>
      <c r="H106" s="98">
        <f t="shared" si="66"/>
        <v>9</v>
      </c>
      <c r="I106" s="98">
        <f t="shared" si="66"/>
        <v>26</v>
      </c>
      <c r="J106" s="98">
        <f t="shared" si="66"/>
        <v>107</v>
      </c>
      <c r="K106" s="98">
        <f t="shared" si="66"/>
        <v>3</v>
      </c>
      <c r="L106" s="98">
        <f t="shared" si="66"/>
        <v>64</v>
      </c>
      <c r="M106" s="98">
        <f t="shared" si="66"/>
        <v>138</v>
      </c>
      <c r="N106" s="98">
        <f t="shared" si="66"/>
        <v>0</v>
      </c>
      <c r="O106" s="93">
        <f t="shared" si="66"/>
        <v>9815</v>
      </c>
      <c r="Q106" s="97" t="s">
        <v>35</v>
      </c>
      <c r="R106" s="98">
        <f t="shared" ref="R106:AD106" si="67">SUM(R86:R101)</f>
        <v>67</v>
      </c>
      <c r="S106" s="98">
        <f t="shared" si="67"/>
        <v>707</v>
      </c>
      <c r="T106" s="98">
        <f t="shared" si="67"/>
        <v>916</v>
      </c>
      <c r="U106" s="98">
        <f t="shared" si="67"/>
        <v>2622</v>
      </c>
      <c r="V106" s="98">
        <f t="shared" si="67"/>
        <v>4137</v>
      </c>
      <c r="W106" s="98">
        <f t="shared" si="67"/>
        <v>1256</v>
      </c>
      <c r="X106" s="98">
        <f t="shared" si="67"/>
        <v>85</v>
      </c>
      <c r="Y106" s="98">
        <f t="shared" si="67"/>
        <v>10</v>
      </c>
      <c r="Z106" s="98">
        <f t="shared" si="67"/>
        <v>5</v>
      </c>
      <c r="AA106" s="98">
        <f t="shared" si="67"/>
        <v>4</v>
      </c>
      <c r="AB106" s="98">
        <f t="shared" si="67"/>
        <v>4</v>
      </c>
      <c r="AC106" s="98">
        <f t="shared" si="67"/>
        <v>2</v>
      </c>
      <c r="AD106" s="93">
        <f t="shared" si="67"/>
        <v>9815</v>
      </c>
      <c r="AF106" s="97" t="s">
        <v>35</v>
      </c>
      <c r="AG106" s="98">
        <f t="shared" ref="AG106:AO106" si="68">SUM(AG86:AG101)</f>
        <v>8399</v>
      </c>
      <c r="AH106" s="98">
        <f t="shared" si="68"/>
        <v>8475</v>
      </c>
      <c r="AI106" s="98">
        <f t="shared" si="68"/>
        <v>8549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8474.3333333333321</v>
      </c>
      <c r="AO106" s="94">
        <f t="shared" si="68"/>
        <v>8474.3333333333321</v>
      </c>
      <c r="AQ106" s="99" t="s">
        <v>39</v>
      </c>
      <c r="AR106" s="100">
        <v>32.200000000000003</v>
      </c>
      <c r="AS106" s="100">
        <v>32.700000000000003</v>
      </c>
      <c r="AT106" s="100">
        <v>31.8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8401</v>
      </c>
      <c r="C107" s="102">
        <f t="shared" si="69"/>
        <v>1120</v>
      </c>
      <c r="D107" s="102">
        <f t="shared" si="69"/>
        <v>34</v>
      </c>
      <c r="E107" s="102">
        <f t="shared" si="69"/>
        <v>7</v>
      </c>
      <c r="F107" s="102">
        <f t="shared" si="69"/>
        <v>51</v>
      </c>
      <c r="G107" s="102">
        <f t="shared" si="69"/>
        <v>1</v>
      </c>
      <c r="H107" s="102">
        <f t="shared" si="69"/>
        <v>9</v>
      </c>
      <c r="I107" s="102">
        <f t="shared" si="69"/>
        <v>26</v>
      </c>
      <c r="J107" s="102">
        <f t="shared" si="69"/>
        <v>111</v>
      </c>
      <c r="K107" s="102">
        <f t="shared" si="69"/>
        <v>3</v>
      </c>
      <c r="L107" s="102">
        <f t="shared" si="69"/>
        <v>64</v>
      </c>
      <c r="M107" s="102">
        <f t="shared" si="69"/>
        <v>142</v>
      </c>
      <c r="N107" s="102">
        <f t="shared" si="69"/>
        <v>0</v>
      </c>
      <c r="O107" s="93">
        <f t="shared" si="69"/>
        <v>9969</v>
      </c>
      <c r="Q107" s="101" t="s">
        <v>36</v>
      </c>
      <c r="R107" s="102">
        <f t="shared" ref="R107:AD107" si="70">SUM(R86:R103)</f>
        <v>67</v>
      </c>
      <c r="S107" s="102">
        <f t="shared" si="70"/>
        <v>707</v>
      </c>
      <c r="T107" s="102">
        <f t="shared" si="70"/>
        <v>919</v>
      </c>
      <c r="U107" s="102">
        <f t="shared" si="70"/>
        <v>2646</v>
      </c>
      <c r="V107" s="102">
        <f t="shared" si="70"/>
        <v>4205</v>
      </c>
      <c r="W107" s="102">
        <f t="shared" si="70"/>
        <v>1307</v>
      </c>
      <c r="X107" s="102">
        <f t="shared" si="70"/>
        <v>91</v>
      </c>
      <c r="Y107" s="102">
        <f t="shared" si="70"/>
        <v>11</v>
      </c>
      <c r="Z107" s="102">
        <f t="shared" si="70"/>
        <v>5</v>
      </c>
      <c r="AA107" s="102">
        <f t="shared" si="70"/>
        <v>5</v>
      </c>
      <c r="AB107" s="102">
        <f t="shared" si="70"/>
        <v>4</v>
      </c>
      <c r="AC107" s="102">
        <f t="shared" si="70"/>
        <v>2</v>
      </c>
      <c r="AD107" s="93">
        <f t="shared" si="70"/>
        <v>9969</v>
      </c>
      <c r="AF107" s="101" t="s">
        <v>36</v>
      </c>
      <c r="AG107" s="102">
        <f t="shared" ref="AG107:AO107" si="71">SUM(AG86:AG103)</f>
        <v>8571</v>
      </c>
      <c r="AH107" s="102">
        <f t="shared" si="71"/>
        <v>8661</v>
      </c>
      <c r="AI107" s="102">
        <f t="shared" si="71"/>
        <v>8716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8649.3333333333321</v>
      </c>
      <c r="AO107" s="94">
        <f t="shared" si="71"/>
        <v>8649.3333333333321</v>
      </c>
      <c r="AQ107" s="103" t="s">
        <v>37</v>
      </c>
      <c r="AR107" s="104">
        <v>32.5</v>
      </c>
      <c r="AS107" s="104">
        <v>33.1</v>
      </c>
      <c r="AT107" s="104">
        <v>33.200000000000003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8599</v>
      </c>
      <c r="C108" s="106">
        <f t="shared" si="72"/>
        <v>1162</v>
      </c>
      <c r="D108" s="106">
        <f t="shared" si="72"/>
        <v>35</v>
      </c>
      <c r="E108" s="106">
        <f t="shared" si="72"/>
        <v>7</v>
      </c>
      <c r="F108" s="106">
        <f t="shared" si="72"/>
        <v>55</v>
      </c>
      <c r="G108" s="106">
        <f t="shared" si="72"/>
        <v>1</v>
      </c>
      <c r="H108" s="106">
        <f t="shared" si="72"/>
        <v>9</v>
      </c>
      <c r="I108" s="106">
        <f t="shared" si="72"/>
        <v>26</v>
      </c>
      <c r="J108" s="106">
        <f t="shared" si="72"/>
        <v>129</v>
      </c>
      <c r="K108" s="106">
        <f t="shared" si="72"/>
        <v>3</v>
      </c>
      <c r="L108" s="106">
        <f t="shared" si="72"/>
        <v>77</v>
      </c>
      <c r="M108" s="106">
        <f t="shared" si="72"/>
        <v>152</v>
      </c>
      <c r="N108" s="106">
        <f t="shared" si="72"/>
        <v>0</v>
      </c>
      <c r="O108" s="93">
        <f t="shared" si="72"/>
        <v>10255</v>
      </c>
      <c r="Q108" s="105" t="s">
        <v>37</v>
      </c>
      <c r="R108" s="106">
        <f t="shared" ref="R108:AD108" si="73">SUM(R80:R103)</f>
        <v>67</v>
      </c>
      <c r="S108" s="106">
        <f t="shared" si="73"/>
        <v>710</v>
      </c>
      <c r="T108" s="106">
        <f t="shared" si="73"/>
        <v>921</v>
      </c>
      <c r="U108" s="106">
        <f t="shared" si="73"/>
        <v>2673</v>
      </c>
      <c r="V108" s="106">
        <f t="shared" si="73"/>
        <v>4324</v>
      </c>
      <c r="W108" s="106">
        <f t="shared" si="73"/>
        <v>1418</v>
      </c>
      <c r="X108" s="106">
        <f t="shared" si="73"/>
        <v>111</v>
      </c>
      <c r="Y108" s="106">
        <f t="shared" si="73"/>
        <v>13</v>
      </c>
      <c r="Z108" s="106">
        <f t="shared" si="73"/>
        <v>6</v>
      </c>
      <c r="AA108" s="106">
        <f t="shared" si="73"/>
        <v>6</v>
      </c>
      <c r="AB108" s="106">
        <f t="shared" si="73"/>
        <v>4</v>
      </c>
      <c r="AC108" s="106">
        <f t="shared" si="73"/>
        <v>2</v>
      </c>
      <c r="AD108" s="93">
        <f t="shared" si="73"/>
        <v>10255</v>
      </c>
      <c r="AF108" s="105" t="s">
        <v>37</v>
      </c>
      <c r="AG108" s="106">
        <f t="shared" ref="AG108:AO108" si="74">SUM(AG80:AG103)</f>
        <v>8763</v>
      </c>
      <c r="AH108" s="106">
        <f t="shared" si="74"/>
        <v>8845</v>
      </c>
      <c r="AI108" s="106">
        <f t="shared" si="74"/>
        <v>8901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8836.3333333333321</v>
      </c>
      <c r="AO108" s="94">
        <f t="shared" si="74"/>
        <v>8836.3333333333321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32.93333333333333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Southbound</v>
      </c>
      <c r="R111" s="3" t="s">
        <v>40</v>
      </c>
      <c r="S111" s="5" t="str">
        <f>C41</f>
        <v>Southbound</v>
      </c>
      <c r="AR111" s="12" t="s">
        <v>40</v>
      </c>
      <c r="AS111" s="13" t="str">
        <f>C41</f>
        <v>Southbound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20</v>
      </c>
      <c r="C115" s="43">
        <v>2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31">
        <f t="shared" ref="O115:O138" si="78">SUM(B115:N115)</f>
        <v>22</v>
      </c>
      <c r="Q115" s="30">
        <v>1</v>
      </c>
      <c r="R115" s="43">
        <v>0</v>
      </c>
      <c r="S115" s="43">
        <v>0</v>
      </c>
      <c r="T115" s="43">
        <v>0</v>
      </c>
      <c r="U115" s="43">
        <v>2</v>
      </c>
      <c r="V115" s="43">
        <v>3</v>
      </c>
      <c r="W115" s="43">
        <v>15</v>
      </c>
      <c r="X115" s="43">
        <v>2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31">
        <f t="shared" ref="AD115:AD138" si="79">SUM(R115:AC115)</f>
        <v>22</v>
      </c>
      <c r="AQ115" s="35">
        <v>1</v>
      </c>
      <c r="AR115" s="112">
        <v>43.700000762939453</v>
      </c>
      <c r="AS115" s="112">
        <v>38.900001525878906</v>
      </c>
      <c r="AT115" s="112">
        <v>38.700000762939453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14</v>
      </c>
      <c r="C116" s="43">
        <v>2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1</v>
      </c>
      <c r="M116" s="43">
        <v>0</v>
      </c>
      <c r="N116" s="43">
        <v>0</v>
      </c>
      <c r="O116" s="31">
        <f t="shared" si="78"/>
        <v>17</v>
      </c>
      <c r="Q116" s="30">
        <v>2</v>
      </c>
      <c r="R116" s="43">
        <v>0</v>
      </c>
      <c r="S116" s="43">
        <v>0</v>
      </c>
      <c r="T116" s="43">
        <v>0</v>
      </c>
      <c r="U116" s="43">
        <v>3</v>
      </c>
      <c r="V116" s="43">
        <v>4</v>
      </c>
      <c r="W116" s="43">
        <v>7</v>
      </c>
      <c r="X116" s="43">
        <v>3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31">
        <f t="shared" si="79"/>
        <v>17</v>
      </c>
      <c r="AQ116" s="57">
        <v>2</v>
      </c>
      <c r="AR116" s="112">
        <v>38.900001525878906</v>
      </c>
      <c r="AS116" s="112">
        <v>43.700000762939453</v>
      </c>
      <c r="AT116" s="112">
        <v>38.900001525878906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18</v>
      </c>
      <c r="C117" s="43">
        <v>3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2</v>
      </c>
      <c r="K117" s="43">
        <v>0</v>
      </c>
      <c r="L117" s="43">
        <v>1</v>
      </c>
      <c r="M117" s="43">
        <v>0</v>
      </c>
      <c r="N117" s="43">
        <v>0</v>
      </c>
      <c r="O117" s="31">
        <f t="shared" si="78"/>
        <v>24</v>
      </c>
      <c r="Q117" s="30">
        <v>3</v>
      </c>
      <c r="R117" s="43">
        <v>0</v>
      </c>
      <c r="S117" s="43">
        <v>1</v>
      </c>
      <c r="T117" s="43">
        <v>0</v>
      </c>
      <c r="U117" s="43">
        <v>0</v>
      </c>
      <c r="V117" s="43">
        <v>7</v>
      </c>
      <c r="W117" s="43">
        <v>14</v>
      </c>
      <c r="X117" s="43">
        <v>1</v>
      </c>
      <c r="Y117" s="43">
        <v>0</v>
      </c>
      <c r="Z117" s="43">
        <v>1</v>
      </c>
      <c r="AA117" s="43">
        <v>0</v>
      </c>
      <c r="AB117" s="43">
        <v>0</v>
      </c>
      <c r="AC117" s="43">
        <v>0</v>
      </c>
      <c r="AD117" s="31">
        <f t="shared" si="79"/>
        <v>24</v>
      </c>
      <c r="AQ117" s="35">
        <v>3</v>
      </c>
      <c r="AR117" s="112">
        <v>43.799999237060547</v>
      </c>
      <c r="AS117" s="112">
        <v>38.5</v>
      </c>
      <c r="AT117" s="112">
        <v>38.5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2712.4285714285716</v>
      </c>
      <c r="BK117" s="88">
        <f t="shared" si="80"/>
        <v>412.57142857142856</v>
      </c>
      <c r="BL117" s="89">
        <f t="shared" si="80"/>
        <v>56</v>
      </c>
      <c r="BM117" s="114">
        <f>SUM(BJ117:BL117)</f>
        <v>3181</v>
      </c>
    </row>
    <row r="118" spans="1:65" x14ac:dyDescent="0.2">
      <c r="A118" s="30">
        <v>4</v>
      </c>
      <c r="B118" s="43">
        <v>12</v>
      </c>
      <c r="C118" s="43">
        <v>2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1</v>
      </c>
      <c r="K118" s="43">
        <v>0</v>
      </c>
      <c r="L118" s="43">
        <v>0</v>
      </c>
      <c r="M118" s="43">
        <v>1</v>
      </c>
      <c r="N118" s="43">
        <v>0</v>
      </c>
      <c r="O118" s="31">
        <f t="shared" si="78"/>
        <v>16</v>
      </c>
      <c r="Q118" s="30">
        <v>4</v>
      </c>
      <c r="R118" s="43">
        <v>0</v>
      </c>
      <c r="S118" s="43">
        <v>0</v>
      </c>
      <c r="T118" s="43">
        <v>0</v>
      </c>
      <c r="U118" s="43">
        <v>0</v>
      </c>
      <c r="V118" s="43">
        <v>4</v>
      </c>
      <c r="W118" s="43">
        <v>9</v>
      </c>
      <c r="X118" s="43">
        <v>3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16</v>
      </c>
      <c r="AQ118" s="35">
        <v>4</v>
      </c>
      <c r="AR118" s="112">
        <v>43</v>
      </c>
      <c r="AS118" s="112">
        <v>43.400001525878906</v>
      </c>
      <c r="AT118" s="112">
        <v>43.099998474121094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3106.8571428571427</v>
      </c>
      <c r="BK118" s="116">
        <f t="shared" si="80"/>
        <v>458.85714285714283</v>
      </c>
      <c r="BL118" s="117">
        <f t="shared" si="80"/>
        <v>66.142857142857139</v>
      </c>
      <c r="BM118" s="114">
        <f>SUM(BJ118:BL118)</f>
        <v>3631.8571428571427</v>
      </c>
    </row>
    <row r="119" spans="1:65" x14ac:dyDescent="0.2">
      <c r="A119" s="30">
        <v>5</v>
      </c>
      <c r="B119" s="43">
        <v>20</v>
      </c>
      <c r="C119" s="43">
        <v>5</v>
      </c>
      <c r="D119" s="43">
        <v>2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2</v>
      </c>
      <c r="K119" s="43">
        <v>0</v>
      </c>
      <c r="L119" s="43">
        <v>4</v>
      </c>
      <c r="M119" s="43">
        <v>1</v>
      </c>
      <c r="N119" s="43">
        <v>0</v>
      </c>
      <c r="O119" s="31">
        <f t="shared" si="78"/>
        <v>34</v>
      </c>
      <c r="Q119" s="30">
        <v>5</v>
      </c>
      <c r="R119" s="43">
        <v>0</v>
      </c>
      <c r="S119" s="43">
        <v>0</v>
      </c>
      <c r="T119" s="43">
        <v>0</v>
      </c>
      <c r="U119" s="43">
        <v>2</v>
      </c>
      <c r="V119" s="43">
        <v>16</v>
      </c>
      <c r="W119" s="43">
        <v>14</v>
      </c>
      <c r="X119" s="43">
        <v>2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31">
        <f t="shared" si="79"/>
        <v>34</v>
      </c>
      <c r="AQ119" s="35">
        <v>5</v>
      </c>
      <c r="AR119" s="112">
        <v>38.5</v>
      </c>
      <c r="AS119" s="112">
        <v>38.099998474121094</v>
      </c>
      <c r="AT119" s="112">
        <v>38.799999237060547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3174</v>
      </c>
      <c r="BK119" s="119">
        <f t="shared" si="80"/>
        <v>464.71428571428572</v>
      </c>
      <c r="BL119" s="120">
        <f t="shared" si="80"/>
        <v>68.142857142857139</v>
      </c>
      <c r="BM119" s="114">
        <f>SUM(BJ119:BL119)</f>
        <v>3706.8571428571431</v>
      </c>
    </row>
    <row r="120" spans="1:65" x14ac:dyDescent="0.2">
      <c r="A120" s="30">
        <v>6</v>
      </c>
      <c r="B120" s="43">
        <v>49</v>
      </c>
      <c r="C120" s="43">
        <v>10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1</v>
      </c>
      <c r="K120" s="43">
        <v>0</v>
      </c>
      <c r="L120" s="43">
        <v>5</v>
      </c>
      <c r="M120" s="43">
        <v>6</v>
      </c>
      <c r="N120" s="43">
        <v>0</v>
      </c>
      <c r="O120" s="31">
        <f t="shared" si="78"/>
        <v>71</v>
      </c>
      <c r="Q120" s="30">
        <v>6</v>
      </c>
      <c r="R120" s="43">
        <v>0</v>
      </c>
      <c r="S120" s="43">
        <v>0</v>
      </c>
      <c r="T120" s="43">
        <v>0</v>
      </c>
      <c r="U120" s="43">
        <v>0</v>
      </c>
      <c r="V120" s="43">
        <v>29</v>
      </c>
      <c r="W120" s="43">
        <v>33</v>
      </c>
      <c r="X120" s="43">
        <v>7</v>
      </c>
      <c r="Y120" s="43">
        <v>1</v>
      </c>
      <c r="Z120" s="43">
        <v>0</v>
      </c>
      <c r="AA120" s="43">
        <v>1</v>
      </c>
      <c r="AB120" s="43">
        <v>0</v>
      </c>
      <c r="AC120" s="43">
        <v>0</v>
      </c>
      <c r="AD120" s="31">
        <f t="shared" si="79"/>
        <v>71</v>
      </c>
      <c r="AQ120" s="35">
        <v>6</v>
      </c>
      <c r="AR120" s="112">
        <v>43.900001525878906</v>
      </c>
      <c r="AS120" s="112">
        <v>38.799999237060547</v>
      </c>
      <c r="AT120" s="112">
        <v>38.400001525878906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3232.4285714285716</v>
      </c>
      <c r="BK120" s="79">
        <f t="shared" si="80"/>
        <v>479.14285714285717</v>
      </c>
      <c r="BL120" s="80">
        <f t="shared" si="80"/>
        <v>75.428571428571431</v>
      </c>
      <c r="BM120" s="114">
        <f>SUM(BJ120:BL120)</f>
        <v>3787.0000000000005</v>
      </c>
    </row>
    <row r="121" spans="1:65" x14ac:dyDescent="0.2">
      <c r="A121" s="30">
        <v>7</v>
      </c>
      <c r="B121" s="43">
        <v>136</v>
      </c>
      <c r="C121" s="43">
        <v>30</v>
      </c>
      <c r="D121" s="43">
        <v>5</v>
      </c>
      <c r="E121" s="43">
        <v>2</v>
      </c>
      <c r="F121" s="43">
        <v>2</v>
      </c>
      <c r="G121" s="43">
        <v>0</v>
      </c>
      <c r="H121" s="43">
        <v>3</v>
      </c>
      <c r="I121" s="43">
        <v>0</v>
      </c>
      <c r="J121" s="43">
        <v>2</v>
      </c>
      <c r="K121" s="43">
        <v>0</v>
      </c>
      <c r="L121" s="43">
        <v>7</v>
      </c>
      <c r="M121" s="43">
        <v>8</v>
      </c>
      <c r="N121" s="43">
        <v>0</v>
      </c>
      <c r="O121" s="31">
        <f t="shared" si="78"/>
        <v>195</v>
      </c>
      <c r="Q121" s="30">
        <v>7</v>
      </c>
      <c r="R121" s="43">
        <v>0</v>
      </c>
      <c r="S121" s="43">
        <v>0</v>
      </c>
      <c r="T121" s="43">
        <v>0</v>
      </c>
      <c r="U121" s="43">
        <v>8</v>
      </c>
      <c r="V121" s="43">
        <v>61</v>
      </c>
      <c r="W121" s="43">
        <v>98</v>
      </c>
      <c r="X121" s="43">
        <v>25</v>
      </c>
      <c r="Y121" s="43">
        <v>3</v>
      </c>
      <c r="Z121" s="43">
        <v>0</v>
      </c>
      <c r="AA121" s="43">
        <v>0</v>
      </c>
      <c r="AB121" s="43">
        <v>0</v>
      </c>
      <c r="AC121" s="43">
        <v>0</v>
      </c>
      <c r="AD121" s="31">
        <f t="shared" si="79"/>
        <v>195</v>
      </c>
      <c r="AQ121" s="35">
        <v>7</v>
      </c>
      <c r="AR121" s="112">
        <v>38.400001525878906</v>
      </c>
      <c r="AS121" s="112">
        <v>38.5</v>
      </c>
      <c r="AT121" s="112">
        <v>38.5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253</v>
      </c>
      <c r="C122" s="43">
        <v>51</v>
      </c>
      <c r="D122" s="43">
        <v>5</v>
      </c>
      <c r="E122" s="43">
        <v>0</v>
      </c>
      <c r="F122" s="43">
        <v>2</v>
      </c>
      <c r="G122" s="43">
        <v>0</v>
      </c>
      <c r="H122" s="43">
        <v>0</v>
      </c>
      <c r="I122" s="43">
        <v>1</v>
      </c>
      <c r="J122" s="43">
        <v>5</v>
      </c>
      <c r="K122" s="43">
        <v>0</v>
      </c>
      <c r="L122" s="43">
        <v>5</v>
      </c>
      <c r="M122" s="43">
        <v>12</v>
      </c>
      <c r="N122" s="43">
        <v>0</v>
      </c>
      <c r="O122" s="31">
        <f t="shared" si="78"/>
        <v>334</v>
      </c>
      <c r="Q122" s="30">
        <v>8</v>
      </c>
      <c r="R122" s="43">
        <v>1</v>
      </c>
      <c r="S122" s="43">
        <v>4</v>
      </c>
      <c r="T122" s="43">
        <v>2</v>
      </c>
      <c r="U122" s="43">
        <v>26</v>
      </c>
      <c r="V122" s="43">
        <v>138</v>
      </c>
      <c r="W122" s="43">
        <v>140</v>
      </c>
      <c r="X122" s="43">
        <v>20</v>
      </c>
      <c r="Y122" s="43">
        <v>2</v>
      </c>
      <c r="Z122" s="43">
        <v>0</v>
      </c>
      <c r="AA122" s="43">
        <v>0</v>
      </c>
      <c r="AB122" s="43">
        <v>1</v>
      </c>
      <c r="AC122" s="43">
        <v>0</v>
      </c>
      <c r="AD122" s="31">
        <f t="shared" si="79"/>
        <v>334</v>
      </c>
      <c r="AQ122" s="35">
        <v>8</v>
      </c>
      <c r="AR122" s="112">
        <v>38.700000762939453</v>
      </c>
      <c r="AS122" s="112">
        <v>38.799999237060547</v>
      </c>
      <c r="AT122" s="112">
        <v>38.5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403</v>
      </c>
      <c r="C123" s="43">
        <v>56</v>
      </c>
      <c r="D123" s="43">
        <v>2</v>
      </c>
      <c r="E123" s="43">
        <v>0</v>
      </c>
      <c r="F123" s="43">
        <v>3</v>
      </c>
      <c r="G123" s="43">
        <v>0</v>
      </c>
      <c r="H123" s="43">
        <v>1</v>
      </c>
      <c r="I123" s="43">
        <v>1</v>
      </c>
      <c r="J123" s="43">
        <v>0</v>
      </c>
      <c r="K123" s="43">
        <v>0</v>
      </c>
      <c r="L123" s="43">
        <v>4</v>
      </c>
      <c r="M123" s="43">
        <v>8</v>
      </c>
      <c r="N123" s="43">
        <v>0</v>
      </c>
      <c r="O123" s="31">
        <f t="shared" si="78"/>
        <v>478</v>
      </c>
      <c r="Q123" s="30">
        <v>9</v>
      </c>
      <c r="R123" s="43">
        <v>1</v>
      </c>
      <c r="S123" s="43">
        <v>5</v>
      </c>
      <c r="T123" s="43">
        <v>6</v>
      </c>
      <c r="U123" s="43">
        <v>69</v>
      </c>
      <c r="V123" s="43">
        <v>246</v>
      </c>
      <c r="W123" s="43">
        <v>145</v>
      </c>
      <c r="X123" s="43">
        <v>6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31">
        <f t="shared" si="79"/>
        <v>478</v>
      </c>
      <c r="AQ123" s="35">
        <v>9</v>
      </c>
      <c r="AR123" s="112">
        <v>38.5</v>
      </c>
      <c r="AS123" s="112">
        <v>38.599998474121094</v>
      </c>
      <c r="AT123" s="112">
        <v>38.200000762939453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331</v>
      </c>
      <c r="C124" s="43">
        <v>75</v>
      </c>
      <c r="D124" s="43">
        <v>3</v>
      </c>
      <c r="E124" s="43">
        <v>2</v>
      </c>
      <c r="F124" s="43">
        <v>8</v>
      </c>
      <c r="G124" s="43">
        <v>0</v>
      </c>
      <c r="H124" s="43">
        <v>2</v>
      </c>
      <c r="I124" s="43">
        <v>0</v>
      </c>
      <c r="J124" s="43">
        <v>4</v>
      </c>
      <c r="K124" s="43">
        <v>0</v>
      </c>
      <c r="L124" s="43">
        <v>2</v>
      </c>
      <c r="M124" s="43">
        <v>3</v>
      </c>
      <c r="N124" s="43">
        <v>0</v>
      </c>
      <c r="O124" s="31">
        <f t="shared" si="78"/>
        <v>430</v>
      </c>
      <c r="Q124" s="30">
        <v>10</v>
      </c>
      <c r="R124" s="43">
        <v>2</v>
      </c>
      <c r="S124" s="43">
        <v>2</v>
      </c>
      <c r="T124" s="43">
        <v>5</v>
      </c>
      <c r="U124" s="43">
        <v>43</v>
      </c>
      <c r="V124" s="43">
        <v>211</v>
      </c>
      <c r="W124" s="43">
        <v>155</v>
      </c>
      <c r="X124" s="43">
        <v>11</v>
      </c>
      <c r="Y124" s="43">
        <v>1</v>
      </c>
      <c r="Z124" s="43">
        <v>0</v>
      </c>
      <c r="AA124" s="43">
        <v>0</v>
      </c>
      <c r="AB124" s="43">
        <v>0</v>
      </c>
      <c r="AC124" s="43">
        <v>0</v>
      </c>
      <c r="AD124" s="31">
        <f t="shared" si="79"/>
        <v>430</v>
      </c>
      <c r="AQ124" s="35">
        <v>10</v>
      </c>
      <c r="AR124" s="112">
        <v>38.5</v>
      </c>
      <c r="AS124" s="112">
        <v>38.799999237060547</v>
      </c>
      <c r="AT124" s="112">
        <v>38.299999237060547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376</v>
      </c>
      <c r="C125" s="43">
        <v>61</v>
      </c>
      <c r="D125" s="43">
        <v>2</v>
      </c>
      <c r="E125" s="43">
        <v>0</v>
      </c>
      <c r="F125" s="43">
        <v>6</v>
      </c>
      <c r="G125" s="43">
        <v>0</v>
      </c>
      <c r="H125" s="43">
        <v>2</v>
      </c>
      <c r="I125" s="43">
        <v>0</v>
      </c>
      <c r="J125" s="43">
        <v>6</v>
      </c>
      <c r="K125" s="43">
        <v>0</v>
      </c>
      <c r="L125" s="43">
        <v>5</v>
      </c>
      <c r="M125" s="43">
        <v>5</v>
      </c>
      <c r="N125" s="43">
        <v>0</v>
      </c>
      <c r="O125" s="31">
        <f t="shared" si="78"/>
        <v>463</v>
      </c>
      <c r="Q125" s="30">
        <v>11</v>
      </c>
      <c r="R125" s="43">
        <v>1</v>
      </c>
      <c r="S125" s="43">
        <v>0</v>
      </c>
      <c r="T125" s="43">
        <v>13</v>
      </c>
      <c r="U125" s="43">
        <v>83</v>
      </c>
      <c r="V125" s="43">
        <v>198</v>
      </c>
      <c r="W125" s="43">
        <v>151</v>
      </c>
      <c r="X125" s="43">
        <v>17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463</v>
      </c>
      <c r="AQ125" s="35">
        <v>11</v>
      </c>
      <c r="AR125" s="112">
        <v>38.5</v>
      </c>
      <c r="AS125" s="112">
        <v>38</v>
      </c>
      <c r="AT125" s="112">
        <v>38.099998474121094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484</v>
      </c>
      <c r="C126" s="43">
        <v>70</v>
      </c>
      <c r="D126" s="43">
        <v>5</v>
      </c>
      <c r="E126" s="43">
        <v>0</v>
      </c>
      <c r="F126" s="43">
        <v>4</v>
      </c>
      <c r="G126" s="43">
        <v>0</v>
      </c>
      <c r="H126" s="43">
        <v>2</v>
      </c>
      <c r="I126" s="43">
        <v>1</v>
      </c>
      <c r="J126" s="43">
        <v>2</v>
      </c>
      <c r="K126" s="43">
        <v>0</v>
      </c>
      <c r="L126" s="43">
        <v>8</v>
      </c>
      <c r="M126" s="43">
        <v>9</v>
      </c>
      <c r="N126" s="43">
        <v>0</v>
      </c>
      <c r="O126" s="31">
        <f t="shared" si="78"/>
        <v>585</v>
      </c>
      <c r="Q126" s="30">
        <v>12</v>
      </c>
      <c r="R126" s="43">
        <v>0</v>
      </c>
      <c r="S126" s="43">
        <v>2</v>
      </c>
      <c r="T126" s="43">
        <v>21</v>
      </c>
      <c r="U126" s="43">
        <v>114</v>
      </c>
      <c r="V126" s="43">
        <v>246</v>
      </c>
      <c r="W126" s="43">
        <v>184</v>
      </c>
      <c r="X126" s="43">
        <v>18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31">
        <f t="shared" si="79"/>
        <v>585</v>
      </c>
      <c r="AQ126" s="35">
        <v>12</v>
      </c>
      <c r="AR126" s="112">
        <v>38.400001525878906</v>
      </c>
      <c r="AS126" s="112">
        <v>38.200000762939453</v>
      </c>
      <c r="AT126" s="112">
        <v>38.599998474121094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527</v>
      </c>
      <c r="C127" s="43">
        <v>70</v>
      </c>
      <c r="D127" s="43">
        <v>1</v>
      </c>
      <c r="E127" s="43">
        <v>0</v>
      </c>
      <c r="F127" s="43">
        <v>2</v>
      </c>
      <c r="G127" s="43">
        <v>0</v>
      </c>
      <c r="H127" s="43">
        <v>3</v>
      </c>
      <c r="I127" s="43">
        <v>2</v>
      </c>
      <c r="J127" s="43">
        <v>3</v>
      </c>
      <c r="K127" s="43">
        <v>0</v>
      </c>
      <c r="L127" s="43">
        <v>7</v>
      </c>
      <c r="M127" s="43">
        <v>7</v>
      </c>
      <c r="N127" s="43">
        <v>0</v>
      </c>
      <c r="O127" s="31">
        <f t="shared" si="78"/>
        <v>622</v>
      </c>
      <c r="Q127" s="30">
        <v>13</v>
      </c>
      <c r="R127" s="43">
        <v>0</v>
      </c>
      <c r="S127" s="43">
        <v>1</v>
      </c>
      <c r="T127" s="43">
        <v>38</v>
      </c>
      <c r="U127" s="43">
        <v>127</v>
      </c>
      <c r="V127" s="43">
        <v>258</v>
      </c>
      <c r="W127" s="43">
        <v>170</v>
      </c>
      <c r="X127" s="43">
        <v>23</v>
      </c>
      <c r="Y127" s="43">
        <v>4</v>
      </c>
      <c r="Z127" s="43">
        <v>1</v>
      </c>
      <c r="AA127" s="43">
        <v>0</v>
      </c>
      <c r="AB127" s="43">
        <v>0</v>
      </c>
      <c r="AC127" s="43">
        <v>0</v>
      </c>
      <c r="AD127" s="31">
        <f t="shared" si="79"/>
        <v>622</v>
      </c>
      <c r="AQ127" s="35">
        <v>13</v>
      </c>
      <c r="AR127" s="112">
        <v>38.400001525878906</v>
      </c>
      <c r="AS127" s="112">
        <v>38.099998474121094</v>
      </c>
      <c r="AT127" s="112">
        <v>38.200000762939453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492</v>
      </c>
      <c r="C128" s="43">
        <v>60</v>
      </c>
      <c r="D128" s="43">
        <v>4</v>
      </c>
      <c r="E128" s="43">
        <v>0</v>
      </c>
      <c r="F128" s="43">
        <v>2</v>
      </c>
      <c r="G128" s="43">
        <v>0</v>
      </c>
      <c r="H128" s="43">
        <v>0</v>
      </c>
      <c r="I128" s="43">
        <v>1</v>
      </c>
      <c r="J128" s="43">
        <v>6</v>
      </c>
      <c r="K128" s="43">
        <v>0</v>
      </c>
      <c r="L128" s="43">
        <v>7</v>
      </c>
      <c r="M128" s="43">
        <v>10</v>
      </c>
      <c r="N128" s="43">
        <v>0</v>
      </c>
      <c r="O128" s="31">
        <f t="shared" si="78"/>
        <v>582</v>
      </c>
      <c r="Q128" s="30">
        <v>14</v>
      </c>
      <c r="R128" s="43">
        <v>2</v>
      </c>
      <c r="S128" s="43">
        <v>3</v>
      </c>
      <c r="T128" s="43">
        <v>28</v>
      </c>
      <c r="U128" s="43">
        <v>126</v>
      </c>
      <c r="V128" s="43">
        <v>240</v>
      </c>
      <c r="W128" s="43">
        <v>162</v>
      </c>
      <c r="X128" s="43">
        <v>17</v>
      </c>
      <c r="Y128" s="43">
        <v>4</v>
      </c>
      <c r="Z128" s="43">
        <v>0</v>
      </c>
      <c r="AA128" s="43">
        <v>0</v>
      </c>
      <c r="AB128" s="43">
        <v>0</v>
      </c>
      <c r="AC128" s="43">
        <v>0</v>
      </c>
      <c r="AD128" s="31">
        <f t="shared" si="79"/>
        <v>582</v>
      </c>
      <c r="AQ128" s="35">
        <v>14</v>
      </c>
      <c r="AR128" s="112">
        <v>38.299999237060547</v>
      </c>
      <c r="AS128" s="112">
        <v>38.099998474121094</v>
      </c>
      <c r="AT128" s="112">
        <v>38.900001525878906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597</v>
      </c>
      <c r="C129" s="43">
        <v>52</v>
      </c>
      <c r="D129" s="43">
        <v>1</v>
      </c>
      <c r="E129" s="43">
        <v>0</v>
      </c>
      <c r="F129" s="43">
        <v>2</v>
      </c>
      <c r="G129" s="43">
        <v>1</v>
      </c>
      <c r="H129" s="43">
        <v>1</v>
      </c>
      <c r="I129" s="43">
        <v>2</v>
      </c>
      <c r="J129" s="43">
        <v>3</v>
      </c>
      <c r="K129" s="43">
        <v>0</v>
      </c>
      <c r="L129" s="43">
        <v>8</v>
      </c>
      <c r="M129" s="43">
        <v>3</v>
      </c>
      <c r="N129" s="43">
        <v>0</v>
      </c>
      <c r="O129" s="31">
        <f t="shared" si="78"/>
        <v>670</v>
      </c>
      <c r="Q129" s="30">
        <v>15</v>
      </c>
      <c r="R129" s="43">
        <v>0</v>
      </c>
      <c r="S129" s="43">
        <v>17</v>
      </c>
      <c r="T129" s="43">
        <v>41</v>
      </c>
      <c r="U129" s="43">
        <v>142</v>
      </c>
      <c r="V129" s="43">
        <v>269</v>
      </c>
      <c r="W129" s="43">
        <v>167</v>
      </c>
      <c r="X129" s="43">
        <v>32</v>
      </c>
      <c r="Y129" s="43">
        <v>0</v>
      </c>
      <c r="Z129" s="43">
        <v>1</v>
      </c>
      <c r="AA129" s="43">
        <v>1</v>
      </c>
      <c r="AB129" s="43">
        <v>0</v>
      </c>
      <c r="AC129" s="43">
        <v>0</v>
      </c>
      <c r="AD129" s="31">
        <f t="shared" si="79"/>
        <v>670</v>
      </c>
      <c r="AQ129" s="35">
        <v>15</v>
      </c>
      <c r="AR129" s="112">
        <v>38.099998474121094</v>
      </c>
      <c r="AS129" s="112">
        <v>38.299999237060547</v>
      </c>
      <c r="AT129" s="112">
        <v>38.099998474121094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636</v>
      </c>
      <c r="C130" s="43">
        <v>70</v>
      </c>
      <c r="D130" s="43">
        <v>1</v>
      </c>
      <c r="E130" s="43">
        <v>0</v>
      </c>
      <c r="F130" s="43">
        <v>2</v>
      </c>
      <c r="G130" s="43">
        <v>0</v>
      </c>
      <c r="H130" s="43">
        <v>0</v>
      </c>
      <c r="I130" s="43">
        <v>1</v>
      </c>
      <c r="J130" s="43">
        <v>5</v>
      </c>
      <c r="K130" s="43">
        <v>0</v>
      </c>
      <c r="L130" s="43">
        <v>8</v>
      </c>
      <c r="M130" s="43">
        <v>6</v>
      </c>
      <c r="N130" s="43">
        <v>0</v>
      </c>
      <c r="O130" s="31">
        <f t="shared" si="78"/>
        <v>729</v>
      </c>
      <c r="Q130" s="30">
        <v>16</v>
      </c>
      <c r="R130" s="43">
        <v>0</v>
      </c>
      <c r="S130" s="43">
        <v>1</v>
      </c>
      <c r="T130" s="43">
        <v>52</v>
      </c>
      <c r="U130" s="43">
        <v>173</v>
      </c>
      <c r="V130" s="43">
        <v>300</v>
      </c>
      <c r="W130" s="43">
        <v>179</v>
      </c>
      <c r="X130" s="43">
        <v>20</v>
      </c>
      <c r="Y130" s="43">
        <v>2</v>
      </c>
      <c r="Z130" s="43">
        <v>0</v>
      </c>
      <c r="AA130" s="43">
        <v>0</v>
      </c>
      <c r="AB130" s="43">
        <v>2</v>
      </c>
      <c r="AC130" s="43">
        <v>0</v>
      </c>
      <c r="AD130" s="31">
        <f t="shared" si="79"/>
        <v>729</v>
      </c>
      <c r="AQ130" s="35">
        <v>16</v>
      </c>
      <c r="AR130" s="112">
        <v>38.200000762939453</v>
      </c>
      <c r="AS130" s="112">
        <v>38.099998474121094</v>
      </c>
      <c r="AT130" s="112">
        <v>38.400001525878906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808</v>
      </c>
      <c r="C131" s="43">
        <v>86</v>
      </c>
      <c r="D131" s="43">
        <v>0</v>
      </c>
      <c r="E131" s="43">
        <v>0</v>
      </c>
      <c r="F131" s="43">
        <v>4</v>
      </c>
      <c r="G131" s="43">
        <v>0</v>
      </c>
      <c r="H131" s="43">
        <v>0</v>
      </c>
      <c r="I131" s="43">
        <v>2</v>
      </c>
      <c r="J131" s="43">
        <v>11</v>
      </c>
      <c r="K131" s="43">
        <v>0</v>
      </c>
      <c r="L131" s="43">
        <v>4</v>
      </c>
      <c r="M131" s="43">
        <v>6</v>
      </c>
      <c r="N131" s="43">
        <v>0</v>
      </c>
      <c r="O131" s="31">
        <f t="shared" si="78"/>
        <v>921</v>
      </c>
      <c r="Q131" s="30">
        <v>17</v>
      </c>
      <c r="R131" s="43">
        <v>1</v>
      </c>
      <c r="S131" s="43">
        <v>51</v>
      </c>
      <c r="T131" s="43">
        <v>100</v>
      </c>
      <c r="U131" s="43">
        <v>246</v>
      </c>
      <c r="V131" s="43">
        <v>265</v>
      </c>
      <c r="W131" s="43">
        <v>232</v>
      </c>
      <c r="X131" s="43">
        <v>24</v>
      </c>
      <c r="Y131" s="43">
        <v>2</v>
      </c>
      <c r="Z131" s="43">
        <v>0</v>
      </c>
      <c r="AA131" s="43">
        <v>0</v>
      </c>
      <c r="AB131" s="43">
        <v>0</v>
      </c>
      <c r="AC131" s="43">
        <v>0</v>
      </c>
      <c r="AD131" s="31">
        <f t="shared" si="79"/>
        <v>921</v>
      </c>
      <c r="AQ131" s="35">
        <v>17</v>
      </c>
      <c r="AR131" s="112">
        <v>39</v>
      </c>
      <c r="AS131" s="112">
        <v>38</v>
      </c>
      <c r="AT131" s="112">
        <v>38.299999237060547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910</v>
      </c>
      <c r="C132" s="43">
        <v>67</v>
      </c>
      <c r="D132" s="43">
        <v>4</v>
      </c>
      <c r="E132" s="43">
        <v>0</v>
      </c>
      <c r="F132" s="43">
        <v>3</v>
      </c>
      <c r="G132" s="43">
        <v>0</v>
      </c>
      <c r="H132" s="43">
        <v>0</v>
      </c>
      <c r="I132" s="43">
        <v>3</v>
      </c>
      <c r="J132" s="43">
        <v>4</v>
      </c>
      <c r="K132" s="43">
        <v>0</v>
      </c>
      <c r="L132" s="43">
        <v>1</v>
      </c>
      <c r="M132" s="43">
        <v>1</v>
      </c>
      <c r="N132" s="43">
        <v>0</v>
      </c>
      <c r="O132" s="31">
        <f t="shared" si="78"/>
        <v>993</v>
      </c>
      <c r="Q132" s="30">
        <v>18</v>
      </c>
      <c r="R132" s="43">
        <v>0</v>
      </c>
      <c r="S132" s="43">
        <v>94</v>
      </c>
      <c r="T132" s="43">
        <v>151</v>
      </c>
      <c r="U132" s="43">
        <v>263</v>
      </c>
      <c r="V132" s="43">
        <v>268</v>
      </c>
      <c r="W132" s="43">
        <v>199</v>
      </c>
      <c r="X132" s="43">
        <v>16</v>
      </c>
      <c r="Y132" s="43">
        <v>2</v>
      </c>
      <c r="Z132" s="43">
        <v>0</v>
      </c>
      <c r="AA132" s="43">
        <v>0</v>
      </c>
      <c r="AB132" s="43">
        <v>0</v>
      </c>
      <c r="AC132" s="43">
        <v>0</v>
      </c>
      <c r="AD132" s="31">
        <f t="shared" si="79"/>
        <v>993</v>
      </c>
      <c r="AQ132" s="35">
        <v>18</v>
      </c>
      <c r="AR132" s="112">
        <v>33.099998474121094</v>
      </c>
      <c r="AS132" s="112">
        <v>38.5</v>
      </c>
      <c r="AT132" s="112">
        <v>38.900001525878906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535</v>
      </c>
      <c r="C133" s="43">
        <v>57</v>
      </c>
      <c r="D133" s="43">
        <v>1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6</v>
      </c>
      <c r="M133" s="43">
        <v>2</v>
      </c>
      <c r="N133" s="43">
        <v>0</v>
      </c>
      <c r="O133" s="31">
        <f t="shared" si="78"/>
        <v>601</v>
      </c>
      <c r="Q133" s="30">
        <v>19</v>
      </c>
      <c r="R133" s="43">
        <v>0</v>
      </c>
      <c r="S133" s="43">
        <v>0</v>
      </c>
      <c r="T133" s="43">
        <v>44</v>
      </c>
      <c r="U133" s="43">
        <v>127</v>
      </c>
      <c r="V133" s="43">
        <v>236</v>
      </c>
      <c r="W133" s="43">
        <v>175</v>
      </c>
      <c r="X133" s="43">
        <v>15</v>
      </c>
      <c r="Y133" s="43">
        <v>3</v>
      </c>
      <c r="Z133" s="43">
        <v>0</v>
      </c>
      <c r="AA133" s="43">
        <v>1</v>
      </c>
      <c r="AB133" s="43">
        <v>0</v>
      </c>
      <c r="AC133" s="43">
        <v>0</v>
      </c>
      <c r="AD133" s="31">
        <f t="shared" si="79"/>
        <v>601</v>
      </c>
      <c r="AQ133" s="35">
        <v>19</v>
      </c>
      <c r="AR133" s="112">
        <v>38.400001525878906</v>
      </c>
      <c r="AS133" s="112">
        <v>38.700000762939453</v>
      </c>
      <c r="AT133" s="112">
        <v>38.799999237060547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402</v>
      </c>
      <c r="C134" s="43">
        <v>32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1</v>
      </c>
      <c r="J134" s="43">
        <v>1</v>
      </c>
      <c r="K134" s="43">
        <v>0</v>
      </c>
      <c r="L134" s="43">
        <v>4</v>
      </c>
      <c r="M134" s="43">
        <v>2</v>
      </c>
      <c r="N134" s="43">
        <v>0</v>
      </c>
      <c r="O134" s="31">
        <f t="shared" si="78"/>
        <v>442</v>
      </c>
      <c r="Q134" s="30">
        <v>20</v>
      </c>
      <c r="R134" s="43">
        <v>0</v>
      </c>
      <c r="S134" s="43">
        <v>0</v>
      </c>
      <c r="T134" s="43">
        <v>14</v>
      </c>
      <c r="U134" s="43">
        <v>96</v>
      </c>
      <c r="V134" s="43">
        <v>165</v>
      </c>
      <c r="W134" s="43">
        <v>150</v>
      </c>
      <c r="X134" s="43">
        <v>17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31">
        <f t="shared" si="79"/>
        <v>442</v>
      </c>
      <c r="AQ134" s="35">
        <v>20</v>
      </c>
      <c r="AR134" s="112">
        <v>38.400001525878906</v>
      </c>
      <c r="AS134" s="112">
        <v>38.5</v>
      </c>
      <c r="AT134" s="112">
        <v>38.299999237060547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233</v>
      </c>
      <c r="C135" s="43">
        <v>20</v>
      </c>
      <c r="D135" s="43">
        <v>0</v>
      </c>
      <c r="E135" s="43">
        <v>0</v>
      </c>
      <c r="F135" s="43">
        <v>0</v>
      </c>
      <c r="G135" s="43">
        <v>0</v>
      </c>
      <c r="H135" s="43">
        <v>0</v>
      </c>
      <c r="I135" s="43">
        <v>1</v>
      </c>
      <c r="J135" s="43">
        <v>2</v>
      </c>
      <c r="K135" s="43">
        <v>0</v>
      </c>
      <c r="L135" s="43">
        <v>1</v>
      </c>
      <c r="M135" s="43">
        <v>1</v>
      </c>
      <c r="N135" s="43">
        <v>0</v>
      </c>
      <c r="O135" s="31">
        <f t="shared" si="78"/>
        <v>258</v>
      </c>
      <c r="Q135" s="30">
        <v>21</v>
      </c>
      <c r="R135" s="43">
        <v>0</v>
      </c>
      <c r="S135" s="43">
        <v>0</v>
      </c>
      <c r="T135" s="43">
        <v>0</v>
      </c>
      <c r="U135" s="43">
        <v>16</v>
      </c>
      <c r="V135" s="43">
        <v>97</v>
      </c>
      <c r="W135" s="43">
        <v>121</v>
      </c>
      <c r="X135" s="43">
        <v>20</v>
      </c>
      <c r="Y135" s="43">
        <v>2</v>
      </c>
      <c r="Z135" s="43">
        <v>0</v>
      </c>
      <c r="AA135" s="43">
        <v>2</v>
      </c>
      <c r="AB135" s="43">
        <v>0</v>
      </c>
      <c r="AC135" s="43">
        <v>0</v>
      </c>
      <c r="AD135" s="31">
        <f t="shared" si="79"/>
        <v>258</v>
      </c>
      <c r="AQ135" s="35">
        <v>21</v>
      </c>
      <c r="AR135" s="112">
        <v>38.5</v>
      </c>
      <c r="AS135" s="112">
        <v>38.799999237060547</v>
      </c>
      <c r="AT135" s="112">
        <v>38.700000762939453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159</v>
      </c>
      <c r="C136" s="43">
        <v>11</v>
      </c>
      <c r="D136" s="43">
        <v>1</v>
      </c>
      <c r="E136" s="43">
        <v>0</v>
      </c>
      <c r="F136" s="43">
        <v>0</v>
      </c>
      <c r="G136" s="43">
        <v>0</v>
      </c>
      <c r="H136" s="43">
        <v>1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31">
        <f t="shared" si="78"/>
        <v>172</v>
      </c>
      <c r="Q136" s="30">
        <v>22</v>
      </c>
      <c r="R136" s="43">
        <v>0</v>
      </c>
      <c r="S136" s="43">
        <v>0</v>
      </c>
      <c r="T136" s="43">
        <v>0</v>
      </c>
      <c r="U136" s="43">
        <v>11</v>
      </c>
      <c r="V136" s="43">
        <v>54</v>
      </c>
      <c r="W136" s="43">
        <v>96</v>
      </c>
      <c r="X136" s="43">
        <v>8</v>
      </c>
      <c r="Y136" s="43">
        <v>3</v>
      </c>
      <c r="Z136" s="43">
        <v>0</v>
      </c>
      <c r="AA136" s="43">
        <v>0</v>
      </c>
      <c r="AB136" s="43">
        <v>0</v>
      </c>
      <c r="AC136" s="43">
        <v>0</v>
      </c>
      <c r="AD136" s="31">
        <f t="shared" si="79"/>
        <v>172</v>
      </c>
      <c r="AQ136" s="35">
        <v>22</v>
      </c>
      <c r="AR136" s="112">
        <v>38.200000762939453</v>
      </c>
      <c r="AS136" s="112">
        <v>38.099998474121094</v>
      </c>
      <c r="AT136" s="112">
        <v>38.299999237060547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104</v>
      </c>
      <c r="C137" s="43">
        <v>11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2</v>
      </c>
      <c r="K137" s="43">
        <v>0</v>
      </c>
      <c r="L137" s="43">
        <v>0</v>
      </c>
      <c r="M137" s="43">
        <v>0</v>
      </c>
      <c r="N137" s="43">
        <v>0</v>
      </c>
      <c r="O137" s="31">
        <f t="shared" si="78"/>
        <v>117</v>
      </c>
      <c r="Q137" s="30">
        <v>23</v>
      </c>
      <c r="R137" s="43">
        <v>0</v>
      </c>
      <c r="S137" s="43">
        <v>0</v>
      </c>
      <c r="T137" s="43">
        <v>1</v>
      </c>
      <c r="U137" s="43">
        <v>5</v>
      </c>
      <c r="V137" s="43">
        <v>21</v>
      </c>
      <c r="W137" s="43">
        <v>67</v>
      </c>
      <c r="X137" s="43">
        <v>19</v>
      </c>
      <c r="Y137" s="43">
        <v>2</v>
      </c>
      <c r="Z137" s="43">
        <v>2</v>
      </c>
      <c r="AA137" s="43">
        <v>0</v>
      </c>
      <c r="AB137" s="43">
        <v>0</v>
      </c>
      <c r="AC137" s="43">
        <v>0</v>
      </c>
      <c r="AD137" s="31">
        <f t="shared" si="79"/>
        <v>117</v>
      </c>
      <c r="AQ137" s="35">
        <v>23</v>
      </c>
      <c r="AR137" s="112">
        <v>38.5</v>
      </c>
      <c r="AS137" s="112">
        <v>43.200000762939453</v>
      </c>
      <c r="AT137" s="112">
        <v>38.099998474121094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58</v>
      </c>
      <c r="C138" s="43">
        <v>5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4</v>
      </c>
      <c r="K138" s="43">
        <v>0</v>
      </c>
      <c r="L138" s="43">
        <v>1</v>
      </c>
      <c r="M138" s="43">
        <v>1</v>
      </c>
      <c r="N138" s="43">
        <v>0</v>
      </c>
      <c r="O138" s="31">
        <f t="shared" si="78"/>
        <v>69</v>
      </c>
      <c r="Q138" s="30">
        <v>24</v>
      </c>
      <c r="R138" s="43">
        <v>0</v>
      </c>
      <c r="S138" s="43">
        <v>0</v>
      </c>
      <c r="T138" s="43">
        <v>0</v>
      </c>
      <c r="U138" s="43">
        <v>2</v>
      </c>
      <c r="V138" s="43">
        <v>24</v>
      </c>
      <c r="W138" s="43">
        <v>39</v>
      </c>
      <c r="X138" s="43">
        <v>3</v>
      </c>
      <c r="Y138" s="43">
        <v>1</v>
      </c>
      <c r="Z138" s="43">
        <v>0</v>
      </c>
      <c r="AA138" s="43">
        <v>0</v>
      </c>
      <c r="AB138" s="43">
        <v>0</v>
      </c>
      <c r="AC138" s="43">
        <v>0</v>
      </c>
      <c r="AD138" s="31">
        <f t="shared" si="79"/>
        <v>69</v>
      </c>
      <c r="AQ138" s="35">
        <v>24</v>
      </c>
      <c r="AR138" s="112">
        <v>38.299999237060547</v>
      </c>
      <c r="AS138" s="112">
        <v>38.700000762939453</v>
      </c>
      <c r="AT138" s="112">
        <v>38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6352</v>
      </c>
      <c r="C140" s="92">
        <f t="shared" si="81"/>
        <v>775</v>
      </c>
      <c r="D140" s="92">
        <f t="shared" si="81"/>
        <v>29</v>
      </c>
      <c r="E140" s="92">
        <f t="shared" si="81"/>
        <v>2</v>
      </c>
      <c r="F140" s="92">
        <f t="shared" si="81"/>
        <v>38</v>
      </c>
      <c r="G140" s="92">
        <f t="shared" si="81"/>
        <v>1</v>
      </c>
      <c r="H140" s="92">
        <f t="shared" si="81"/>
        <v>11</v>
      </c>
      <c r="I140" s="92">
        <f t="shared" si="81"/>
        <v>14</v>
      </c>
      <c r="J140" s="92">
        <f t="shared" si="81"/>
        <v>49</v>
      </c>
      <c r="K140" s="92">
        <f t="shared" si="81"/>
        <v>0</v>
      </c>
      <c r="L140" s="92">
        <f t="shared" si="81"/>
        <v>65</v>
      </c>
      <c r="M140" s="92">
        <f t="shared" si="81"/>
        <v>72</v>
      </c>
      <c r="N140" s="92">
        <f t="shared" si="81"/>
        <v>0</v>
      </c>
      <c r="O140" s="93">
        <f t="shared" si="81"/>
        <v>7408</v>
      </c>
      <c r="Q140" s="91" t="s">
        <v>34</v>
      </c>
      <c r="R140" s="92">
        <f t="shared" ref="R140:AD140" si="82">SUM(R122:R133)</f>
        <v>8</v>
      </c>
      <c r="S140" s="92">
        <f t="shared" si="82"/>
        <v>180</v>
      </c>
      <c r="T140" s="92">
        <f t="shared" si="82"/>
        <v>501</v>
      </c>
      <c r="U140" s="92">
        <f t="shared" si="82"/>
        <v>1539</v>
      </c>
      <c r="V140" s="92">
        <f t="shared" si="82"/>
        <v>2875</v>
      </c>
      <c r="W140" s="92">
        <f t="shared" si="82"/>
        <v>2059</v>
      </c>
      <c r="X140" s="92">
        <f t="shared" si="82"/>
        <v>219</v>
      </c>
      <c r="Y140" s="92">
        <f t="shared" si="82"/>
        <v>20</v>
      </c>
      <c r="Z140" s="92">
        <f t="shared" si="82"/>
        <v>2</v>
      </c>
      <c r="AA140" s="92">
        <f t="shared" si="82"/>
        <v>2</v>
      </c>
      <c r="AB140" s="92">
        <f t="shared" si="82"/>
        <v>3</v>
      </c>
      <c r="AC140" s="92">
        <f t="shared" si="82"/>
        <v>0</v>
      </c>
      <c r="AD140" s="93">
        <f t="shared" si="82"/>
        <v>7408</v>
      </c>
      <c r="AQ140" s="95" t="s">
        <v>38</v>
      </c>
      <c r="AR140" s="96">
        <v>38.599998474121094</v>
      </c>
      <c r="AS140" s="96">
        <v>38.5</v>
      </c>
      <c r="AT140" s="96">
        <v>38.299999237060547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7282</v>
      </c>
      <c r="C141" s="98">
        <f t="shared" si="83"/>
        <v>868</v>
      </c>
      <c r="D141" s="98">
        <f t="shared" si="83"/>
        <v>35</v>
      </c>
      <c r="E141" s="98">
        <f t="shared" si="83"/>
        <v>4</v>
      </c>
      <c r="F141" s="98">
        <f t="shared" si="83"/>
        <v>40</v>
      </c>
      <c r="G141" s="98">
        <f t="shared" si="83"/>
        <v>1</v>
      </c>
      <c r="H141" s="98">
        <f t="shared" si="83"/>
        <v>15</v>
      </c>
      <c r="I141" s="98">
        <f t="shared" si="83"/>
        <v>16</v>
      </c>
      <c r="J141" s="98">
        <f t="shared" si="83"/>
        <v>54</v>
      </c>
      <c r="K141" s="98">
        <f t="shared" si="83"/>
        <v>0</v>
      </c>
      <c r="L141" s="98">
        <f t="shared" si="83"/>
        <v>77</v>
      </c>
      <c r="M141" s="98">
        <f t="shared" si="83"/>
        <v>83</v>
      </c>
      <c r="N141" s="98">
        <f t="shared" si="83"/>
        <v>0</v>
      </c>
      <c r="O141" s="93">
        <f t="shared" si="83"/>
        <v>8475</v>
      </c>
      <c r="Q141" s="97" t="s">
        <v>35</v>
      </c>
      <c r="R141" s="98">
        <f t="shared" ref="R141:AD141" si="84">SUM(R121:R136)</f>
        <v>8</v>
      </c>
      <c r="S141" s="98">
        <f t="shared" si="84"/>
        <v>180</v>
      </c>
      <c r="T141" s="98">
        <f t="shared" si="84"/>
        <v>515</v>
      </c>
      <c r="U141" s="98">
        <f t="shared" si="84"/>
        <v>1670</v>
      </c>
      <c r="V141" s="98">
        <f t="shared" si="84"/>
        <v>3252</v>
      </c>
      <c r="W141" s="98">
        <f t="shared" si="84"/>
        <v>2524</v>
      </c>
      <c r="X141" s="98">
        <f t="shared" si="84"/>
        <v>289</v>
      </c>
      <c r="Y141" s="98">
        <f t="shared" si="84"/>
        <v>28</v>
      </c>
      <c r="Z141" s="98">
        <f t="shared" si="84"/>
        <v>2</v>
      </c>
      <c r="AA141" s="98">
        <f t="shared" si="84"/>
        <v>4</v>
      </c>
      <c r="AB141" s="98">
        <f t="shared" si="84"/>
        <v>3</v>
      </c>
      <c r="AC141" s="98">
        <f t="shared" si="84"/>
        <v>0</v>
      </c>
      <c r="AD141" s="93">
        <f t="shared" si="84"/>
        <v>8475</v>
      </c>
      <c r="AQ141" s="99" t="s">
        <v>39</v>
      </c>
      <c r="AR141" s="100">
        <v>38.5</v>
      </c>
      <c r="AS141" s="100">
        <v>38.400001525878906</v>
      </c>
      <c r="AT141" s="100">
        <v>38.799999237060547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7444</v>
      </c>
      <c r="C142" s="102">
        <f t="shared" si="85"/>
        <v>884</v>
      </c>
      <c r="D142" s="102">
        <f t="shared" si="85"/>
        <v>35</v>
      </c>
      <c r="E142" s="102">
        <f t="shared" si="85"/>
        <v>4</v>
      </c>
      <c r="F142" s="102">
        <f t="shared" si="85"/>
        <v>40</v>
      </c>
      <c r="G142" s="102">
        <f t="shared" si="85"/>
        <v>1</v>
      </c>
      <c r="H142" s="102">
        <f t="shared" si="85"/>
        <v>15</v>
      </c>
      <c r="I142" s="102">
        <f t="shared" si="85"/>
        <v>16</v>
      </c>
      <c r="J142" s="102">
        <f t="shared" si="85"/>
        <v>60</v>
      </c>
      <c r="K142" s="102">
        <f t="shared" si="85"/>
        <v>0</v>
      </c>
      <c r="L142" s="102">
        <f t="shared" si="85"/>
        <v>78</v>
      </c>
      <c r="M142" s="102">
        <f t="shared" si="85"/>
        <v>84</v>
      </c>
      <c r="N142" s="102">
        <f t="shared" si="85"/>
        <v>0</v>
      </c>
      <c r="O142" s="93">
        <f t="shared" si="85"/>
        <v>8661</v>
      </c>
      <c r="Q142" s="101" t="s">
        <v>36</v>
      </c>
      <c r="R142" s="102">
        <f t="shared" ref="R142:AD142" si="86">SUM(R121:R138)</f>
        <v>8</v>
      </c>
      <c r="S142" s="102">
        <f t="shared" si="86"/>
        <v>180</v>
      </c>
      <c r="T142" s="102">
        <f t="shared" si="86"/>
        <v>516</v>
      </c>
      <c r="U142" s="102">
        <f t="shared" si="86"/>
        <v>1677</v>
      </c>
      <c r="V142" s="102">
        <f t="shared" si="86"/>
        <v>3297</v>
      </c>
      <c r="W142" s="102">
        <f t="shared" si="86"/>
        <v>2630</v>
      </c>
      <c r="X142" s="102">
        <f t="shared" si="86"/>
        <v>311</v>
      </c>
      <c r="Y142" s="102">
        <f t="shared" si="86"/>
        <v>31</v>
      </c>
      <c r="Z142" s="102">
        <f t="shared" si="86"/>
        <v>4</v>
      </c>
      <c r="AA142" s="102">
        <f t="shared" si="86"/>
        <v>4</v>
      </c>
      <c r="AB142" s="102">
        <f t="shared" si="86"/>
        <v>3</v>
      </c>
      <c r="AC142" s="102">
        <f t="shared" si="86"/>
        <v>0</v>
      </c>
      <c r="AD142" s="93">
        <f t="shared" si="86"/>
        <v>8661</v>
      </c>
      <c r="AQ142" s="103" t="s">
        <v>37</v>
      </c>
      <c r="AR142" s="104">
        <v>38.200000762939453</v>
      </c>
      <c r="AS142" s="104">
        <v>38.099998474121094</v>
      </c>
      <c r="AT142" s="104">
        <v>38.299999237060547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7577</v>
      </c>
      <c r="C143" s="106">
        <f t="shared" si="87"/>
        <v>908</v>
      </c>
      <c r="D143" s="106">
        <f t="shared" si="87"/>
        <v>37</v>
      </c>
      <c r="E143" s="106">
        <f t="shared" si="87"/>
        <v>4</v>
      </c>
      <c r="F143" s="106">
        <f t="shared" si="87"/>
        <v>40</v>
      </c>
      <c r="G143" s="106">
        <f t="shared" si="87"/>
        <v>1</v>
      </c>
      <c r="H143" s="106">
        <f t="shared" si="87"/>
        <v>15</v>
      </c>
      <c r="I143" s="106">
        <f t="shared" si="87"/>
        <v>16</v>
      </c>
      <c r="J143" s="106">
        <f t="shared" si="87"/>
        <v>66</v>
      </c>
      <c r="K143" s="106">
        <f t="shared" si="87"/>
        <v>0</v>
      </c>
      <c r="L143" s="106">
        <f t="shared" si="87"/>
        <v>89</v>
      </c>
      <c r="M143" s="106">
        <f t="shared" si="87"/>
        <v>92</v>
      </c>
      <c r="N143" s="106">
        <f t="shared" si="87"/>
        <v>0</v>
      </c>
      <c r="O143" s="93">
        <f t="shared" si="87"/>
        <v>8845</v>
      </c>
      <c r="Q143" s="105" t="s">
        <v>37</v>
      </c>
      <c r="R143" s="106">
        <f t="shared" ref="R143:AD143" si="88">SUM(R115:R138)</f>
        <v>8</v>
      </c>
      <c r="S143" s="106">
        <f t="shared" si="88"/>
        <v>181</v>
      </c>
      <c r="T143" s="106">
        <f t="shared" si="88"/>
        <v>516</v>
      </c>
      <c r="U143" s="106">
        <f t="shared" si="88"/>
        <v>1684</v>
      </c>
      <c r="V143" s="106">
        <f t="shared" si="88"/>
        <v>3360</v>
      </c>
      <c r="W143" s="106">
        <f t="shared" si="88"/>
        <v>2722</v>
      </c>
      <c r="X143" s="106">
        <f t="shared" si="88"/>
        <v>329</v>
      </c>
      <c r="Y143" s="106">
        <f t="shared" si="88"/>
        <v>32</v>
      </c>
      <c r="Z143" s="106">
        <f t="shared" si="88"/>
        <v>5</v>
      </c>
      <c r="AA143" s="106">
        <f t="shared" si="88"/>
        <v>5</v>
      </c>
      <c r="AB143" s="106">
        <f t="shared" si="88"/>
        <v>3</v>
      </c>
      <c r="AC143" s="106">
        <f t="shared" si="88"/>
        <v>0</v>
      </c>
      <c r="AD143" s="93">
        <f t="shared" si="88"/>
        <v>8845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38.199999491373696</v>
      </c>
    </row>
    <row r="146" spans="1:30" x14ac:dyDescent="0.2">
      <c r="A146" s="5"/>
      <c r="B146" s="3" t="s">
        <v>0</v>
      </c>
      <c r="C146" s="5" t="str">
        <f>C6</f>
        <v>Northbound</v>
      </c>
      <c r="R146" s="3" t="s">
        <v>0</v>
      </c>
      <c r="S146" s="5" t="str">
        <f>C6</f>
        <v>Northbound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18</v>
      </c>
      <c r="C150" s="43">
        <v>1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1</v>
      </c>
      <c r="K150" s="43">
        <v>0</v>
      </c>
      <c r="L150" s="43">
        <v>1</v>
      </c>
      <c r="M150" s="43">
        <v>0</v>
      </c>
      <c r="N150" s="43">
        <v>0</v>
      </c>
      <c r="O150" s="31">
        <f t="shared" ref="O150:O173" si="90">SUM(B150:N150)</f>
        <v>21</v>
      </c>
      <c r="Q150" s="30">
        <v>1</v>
      </c>
      <c r="R150" s="43">
        <v>0</v>
      </c>
      <c r="S150" s="43">
        <v>0</v>
      </c>
      <c r="T150" s="43">
        <v>1</v>
      </c>
      <c r="U150" s="43">
        <v>1</v>
      </c>
      <c r="V150" s="43">
        <v>11</v>
      </c>
      <c r="W150" s="43">
        <v>7</v>
      </c>
      <c r="X150" s="43">
        <v>0</v>
      </c>
      <c r="Y150" s="43">
        <v>1</v>
      </c>
      <c r="Z150" s="43">
        <v>0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21</v>
      </c>
    </row>
    <row r="151" spans="1:30" x14ac:dyDescent="0.2">
      <c r="A151" s="30">
        <v>2</v>
      </c>
      <c r="B151" s="43">
        <v>13</v>
      </c>
      <c r="C151" s="43">
        <v>1</v>
      </c>
      <c r="D151" s="43">
        <v>1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3</v>
      </c>
      <c r="K151" s="43">
        <v>0</v>
      </c>
      <c r="L151" s="43">
        <v>1</v>
      </c>
      <c r="M151" s="43">
        <v>0</v>
      </c>
      <c r="N151" s="43">
        <v>0</v>
      </c>
      <c r="O151" s="31">
        <f t="shared" si="90"/>
        <v>19</v>
      </c>
      <c r="Q151" s="30">
        <v>2</v>
      </c>
      <c r="R151" s="43">
        <v>0</v>
      </c>
      <c r="S151" s="43">
        <v>0</v>
      </c>
      <c r="T151" s="43">
        <v>0</v>
      </c>
      <c r="U151" s="43">
        <v>0</v>
      </c>
      <c r="V151" s="43">
        <v>4</v>
      </c>
      <c r="W151" s="43">
        <v>14</v>
      </c>
      <c r="X151" s="43">
        <v>1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19</v>
      </c>
    </row>
    <row r="152" spans="1:30" x14ac:dyDescent="0.2">
      <c r="A152" s="30">
        <v>3</v>
      </c>
      <c r="B152" s="43">
        <v>8</v>
      </c>
      <c r="C152" s="43">
        <v>2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1</v>
      </c>
      <c r="K152" s="43">
        <v>0</v>
      </c>
      <c r="L152" s="43">
        <v>0</v>
      </c>
      <c r="M152" s="43">
        <v>2</v>
      </c>
      <c r="N152" s="43">
        <v>0</v>
      </c>
      <c r="O152" s="31">
        <f t="shared" si="90"/>
        <v>13</v>
      </c>
      <c r="Q152" s="30">
        <v>3</v>
      </c>
      <c r="R152" s="43">
        <v>0</v>
      </c>
      <c r="S152" s="43">
        <v>0</v>
      </c>
      <c r="T152" s="43">
        <v>0</v>
      </c>
      <c r="U152" s="43">
        <v>0</v>
      </c>
      <c r="V152" s="43">
        <v>5</v>
      </c>
      <c r="W152" s="43">
        <v>7</v>
      </c>
      <c r="X152" s="43">
        <v>1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13</v>
      </c>
    </row>
    <row r="153" spans="1:30" x14ac:dyDescent="0.2">
      <c r="A153" s="30">
        <v>4</v>
      </c>
      <c r="B153" s="43">
        <v>16</v>
      </c>
      <c r="C153" s="43">
        <v>5</v>
      </c>
      <c r="D153" s="43">
        <v>0</v>
      </c>
      <c r="E153" s="43">
        <v>0</v>
      </c>
      <c r="F153" s="43">
        <v>1</v>
      </c>
      <c r="G153" s="43">
        <v>0</v>
      </c>
      <c r="H153" s="43">
        <v>0</v>
      </c>
      <c r="I153" s="43">
        <v>0</v>
      </c>
      <c r="J153" s="43">
        <v>4</v>
      </c>
      <c r="K153" s="43">
        <v>0</v>
      </c>
      <c r="L153" s="43">
        <v>1</v>
      </c>
      <c r="M153" s="43">
        <v>0</v>
      </c>
      <c r="N153" s="43">
        <v>0</v>
      </c>
      <c r="O153" s="31">
        <f t="shared" si="90"/>
        <v>27</v>
      </c>
      <c r="Q153" s="30">
        <v>4</v>
      </c>
      <c r="R153" s="43">
        <v>0</v>
      </c>
      <c r="S153" s="43">
        <v>0</v>
      </c>
      <c r="T153" s="43">
        <v>0</v>
      </c>
      <c r="U153" s="43">
        <v>0</v>
      </c>
      <c r="V153" s="43">
        <v>12</v>
      </c>
      <c r="W153" s="43">
        <v>10</v>
      </c>
      <c r="X153" s="43">
        <v>4</v>
      </c>
      <c r="Y153" s="43">
        <v>0</v>
      </c>
      <c r="Z153" s="43">
        <v>0</v>
      </c>
      <c r="AA153" s="43">
        <v>1</v>
      </c>
      <c r="AB153" s="43">
        <v>0</v>
      </c>
      <c r="AC153" s="43">
        <v>0</v>
      </c>
      <c r="AD153" s="31">
        <f t="shared" si="91"/>
        <v>27</v>
      </c>
    </row>
    <row r="154" spans="1:30" x14ac:dyDescent="0.2">
      <c r="A154" s="30">
        <v>5</v>
      </c>
      <c r="B154" s="43">
        <v>39</v>
      </c>
      <c r="C154" s="43">
        <v>8</v>
      </c>
      <c r="D154" s="43">
        <v>1</v>
      </c>
      <c r="E154" s="43">
        <v>0</v>
      </c>
      <c r="F154" s="43">
        <v>1</v>
      </c>
      <c r="G154" s="43">
        <v>0</v>
      </c>
      <c r="H154" s="43">
        <v>0</v>
      </c>
      <c r="I154" s="43">
        <v>0</v>
      </c>
      <c r="J154" s="43">
        <v>1</v>
      </c>
      <c r="K154" s="43">
        <v>0</v>
      </c>
      <c r="L154" s="43">
        <v>7</v>
      </c>
      <c r="M154" s="43">
        <v>1</v>
      </c>
      <c r="N154" s="43">
        <v>0</v>
      </c>
      <c r="O154" s="31">
        <f t="shared" si="90"/>
        <v>58</v>
      </c>
      <c r="Q154" s="30">
        <v>5</v>
      </c>
      <c r="R154" s="43">
        <v>0</v>
      </c>
      <c r="S154" s="43">
        <v>0</v>
      </c>
      <c r="T154" s="43">
        <v>0</v>
      </c>
      <c r="U154" s="43">
        <v>1</v>
      </c>
      <c r="V154" s="43">
        <v>20</v>
      </c>
      <c r="W154" s="43">
        <v>33</v>
      </c>
      <c r="X154" s="43">
        <v>3</v>
      </c>
      <c r="Y154" s="43">
        <v>0</v>
      </c>
      <c r="Z154" s="43">
        <v>1</v>
      </c>
      <c r="AA154" s="43">
        <v>0</v>
      </c>
      <c r="AB154" s="43">
        <v>0</v>
      </c>
      <c r="AC154" s="43">
        <v>0</v>
      </c>
      <c r="AD154" s="31">
        <f t="shared" si="91"/>
        <v>58</v>
      </c>
    </row>
    <row r="155" spans="1:30" x14ac:dyDescent="0.2">
      <c r="A155" s="30">
        <v>6</v>
      </c>
      <c r="B155" s="43">
        <v>129</v>
      </c>
      <c r="C155" s="43">
        <v>16</v>
      </c>
      <c r="D155" s="43">
        <v>1</v>
      </c>
      <c r="E155" s="43">
        <v>0</v>
      </c>
      <c r="F155" s="43">
        <v>1</v>
      </c>
      <c r="G155" s="43">
        <v>0</v>
      </c>
      <c r="H155" s="43">
        <v>0</v>
      </c>
      <c r="I155" s="43">
        <v>0</v>
      </c>
      <c r="J155" s="43">
        <v>9</v>
      </c>
      <c r="K155" s="43">
        <v>0</v>
      </c>
      <c r="L155" s="43">
        <v>9</v>
      </c>
      <c r="M155" s="43">
        <v>1</v>
      </c>
      <c r="N155" s="43">
        <v>0</v>
      </c>
      <c r="O155" s="31">
        <f t="shared" si="90"/>
        <v>166</v>
      </c>
      <c r="Q155" s="30">
        <v>6</v>
      </c>
      <c r="R155" s="43">
        <v>0</v>
      </c>
      <c r="S155" s="43">
        <v>3</v>
      </c>
      <c r="T155" s="43">
        <v>2</v>
      </c>
      <c r="U155" s="43">
        <v>14</v>
      </c>
      <c r="V155" s="43">
        <v>81</v>
      </c>
      <c r="W155" s="43">
        <v>61</v>
      </c>
      <c r="X155" s="43">
        <v>4</v>
      </c>
      <c r="Y155" s="43">
        <v>1</v>
      </c>
      <c r="Z155" s="43">
        <v>0</v>
      </c>
      <c r="AA155" s="43">
        <v>0</v>
      </c>
      <c r="AB155" s="43">
        <v>0</v>
      </c>
      <c r="AC155" s="43">
        <v>0</v>
      </c>
      <c r="AD155" s="31">
        <f t="shared" si="91"/>
        <v>166</v>
      </c>
    </row>
    <row r="156" spans="1:30" x14ac:dyDescent="0.2">
      <c r="A156" s="30">
        <v>7</v>
      </c>
      <c r="B156" s="43">
        <v>309</v>
      </c>
      <c r="C156" s="43">
        <v>59</v>
      </c>
      <c r="D156" s="43">
        <v>5</v>
      </c>
      <c r="E156" s="43">
        <v>0</v>
      </c>
      <c r="F156" s="43">
        <v>2</v>
      </c>
      <c r="G156" s="43">
        <v>0</v>
      </c>
      <c r="H156" s="43">
        <v>0</v>
      </c>
      <c r="I156" s="43">
        <v>0</v>
      </c>
      <c r="J156" s="43">
        <v>6</v>
      </c>
      <c r="K156" s="43">
        <v>0</v>
      </c>
      <c r="L156" s="43">
        <v>11</v>
      </c>
      <c r="M156" s="43">
        <v>4</v>
      </c>
      <c r="N156" s="43">
        <v>0</v>
      </c>
      <c r="O156" s="31">
        <f t="shared" si="90"/>
        <v>396</v>
      </c>
      <c r="Q156" s="30">
        <v>7</v>
      </c>
      <c r="R156" s="43">
        <v>0</v>
      </c>
      <c r="S156" s="43">
        <v>7</v>
      </c>
      <c r="T156" s="43">
        <v>3</v>
      </c>
      <c r="U156" s="43">
        <v>63</v>
      </c>
      <c r="V156" s="43">
        <v>204</v>
      </c>
      <c r="W156" s="43">
        <v>110</v>
      </c>
      <c r="X156" s="43">
        <v>8</v>
      </c>
      <c r="Y156" s="43">
        <v>1</v>
      </c>
      <c r="Z156" s="43">
        <v>0</v>
      </c>
      <c r="AA156" s="43">
        <v>0</v>
      </c>
      <c r="AB156" s="43">
        <v>0</v>
      </c>
      <c r="AC156" s="43">
        <v>0</v>
      </c>
      <c r="AD156" s="31">
        <f t="shared" si="91"/>
        <v>396</v>
      </c>
    </row>
    <row r="157" spans="1:30" x14ac:dyDescent="0.2">
      <c r="A157" s="30">
        <v>8</v>
      </c>
      <c r="B157" s="43">
        <v>763</v>
      </c>
      <c r="C157" s="43">
        <v>126</v>
      </c>
      <c r="D157" s="43">
        <v>5</v>
      </c>
      <c r="E157" s="43">
        <v>0</v>
      </c>
      <c r="F157" s="43">
        <v>3</v>
      </c>
      <c r="G157" s="43">
        <v>0</v>
      </c>
      <c r="H157" s="43">
        <v>1</v>
      </c>
      <c r="I157" s="43">
        <v>1</v>
      </c>
      <c r="J157" s="43">
        <v>8</v>
      </c>
      <c r="K157" s="43">
        <v>0</v>
      </c>
      <c r="L157" s="43">
        <v>3</v>
      </c>
      <c r="M157" s="43">
        <v>7</v>
      </c>
      <c r="N157" s="43">
        <v>0</v>
      </c>
      <c r="O157" s="31">
        <f t="shared" si="90"/>
        <v>917</v>
      </c>
      <c r="Q157" s="30">
        <v>8</v>
      </c>
      <c r="R157" s="43">
        <v>3</v>
      </c>
      <c r="S157" s="43">
        <v>78</v>
      </c>
      <c r="T157" s="43">
        <v>122</v>
      </c>
      <c r="U157" s="43">
        <v>315</v>
      </c>
      <c r="V157" s="43">
        <v>297</v>
      </c>
      <c r="W157" s="43">
        <v>97</v>
      </c>
      <c r="X157" s="43">
        <v>5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31">
        <f t="shared" si="91"/>
        <v>917</v>
      </c>
    </row>
    <row r="158" spans="1:30" x14ac:dyDescent="0.2">
      <c r="A158" s="30">
        <v>9</v>
      </c>
      <c r="B158" s="43">
        <v>1094</v>
      </c>
      <c r="C158" s="43">
        <v>116</v>
      </c>
      <c r="D158" s="43">
        <v>4</v>
      </c>
      <c r="E158" s="43">
        <v>2</v>
      </c>
      <c r="F158" s="43">
        <v>4</v>
      </c>
      <c r="G158" s="43">
        <v>0</v>
      </c>
      <c r="H158" s="43">
        <v>1</v>
      </c>
      <c r="I158" s="43">
        <v>3</v>
      </c>
      <c r="J158" s="43">
        <v>4</v>
      </c>
      <c r="K158" s="43">
        <v>1</v>
      </c>
      <c r="L158" s="43">
        <v>2</v>
      </c>
      <c r="M158" s="43">
        <v>3</v>
      </c>
      <c r="N158" s="43">
        <v>0</v>
      </c>
      <c r="O158" s="31">
        <f t="shared" si="90"/>
        <v>1234</v>
      </c>
      <c r="Q158" s="30">
        <v>9</v>
      </c>
      <c r="R158" s="43">
        <v>8</v>
      </c>
      <c r="S158" s="43">
        <v>246</v>
      </c>
      <c r="T158" s="43">
        <v>325</v>
      </c>
      <c r="U158" s="43">
        <v>438</v>
      </c>
      <c r="V158" s="43">
        <v>195</v>
      </c>
      <c r="W158" s="43">
        <v>19</v>
      </c>
      <c r="X158" s="43">
        <v>0</v>
      </c>
      <c r="Y158" s="43">
        <v>1</v>
      </c>
      <c r="Z158" s="43">
        <v>0</v>
      </c>
      <c r="AA158" s="43">
        <v>0</v>
      </c>
      <c r="AB158" s="43">
        <v>2</v>
      </c>
      <c r="AC158" s="43">
        <v>0</v>
      </c>
      <c r="AD158" s="31">
        <f t="shared" si="91"/>
        <v>1234</v>
      </c>
    </row>
    <row r="159" spans="1:30" x14ac:dyDescent="0.2">
      <c r="A159" s="30">
        <v>10</v>
      </c>
      <c r="B159" s="43">
        <v>738</v>
      </c>
      <c r="C159" s="43">
        <v>99</v>
      </c>
      <c r="D159" s="43">
        <v>5</v>
      </c>
      <c r="E159" s="43">
        <v>0</v>
      </c>
      <c r="F159" s="43">
        <v>2</v>
      </c>
      <c r="G159" s="43">
        <v>0</v>
      </c>
      <c r="H159" s="43">
        <v>0</v>
      </c>
      <c r="I159" s="43">
        <v>2</v>
      </c>
      <c r="J159" s="43">
        <v>6</v>
      </c>
      <c r="K159" s="43">
        <v>0</v>
      </c>
      <c r="L159" s="43">
        <v>5</v>
      </c>
      <c r="M159" s="43">
        <v>16</v>
      </c>
      <c r="N159" s="43">
        <v>0</v>
      </c>
      <c r="O159" s="31">
        <f t="shared" si="90"/>
        <v>873</v>
      </c>
      <c r="Q159" s="30">
        <v>10</v>
      </c>
      <c r="R159" s="43">
        <v>1</v>
      </c>
      <c r="S159" s="43">
        <v>3</v>
      </c>
      <c r="T159" s="43">
        <v>34</v>
      </c>
      <c r="U159" s="43">
        <v>299</v>
      </c>
      <c r="V159" s="43">
        <v>430</v>
      </c>
      <c r="W159" s="43">
        <v>100</v>
      </c>
      <c r="X159" s="43">
        <v>6</v>
      </c>
      <c r="Y159" s="43">
        <v>0</v>
      </c>
      <c r="Z159" s="43">
        <v>0</v>
      </c>
      <c r="AA159" s="43">
        <v>0</v>
      </c>
      <c r="AB159" s="43">
        <v>0</v>
      </c>
      <c r="AC159" s="43">
        <v>0</v>
      </c>
      <c r="AD159" s="31">
        <f t="shared" si="91"/>
        <v>873</v>
      </c>
    </row>
    <row r="160" spans="1:30" x14ac:dyDescent="0.2">
      <c r="A160" s="30">
        <v>11</v>
      </c>
      <c r="B160" s="43">
        <v>589</v>
      </c>
      <c r="C160" s="43">
        <v>78</v>
      </c>
      <c r="D160" s="43">
        <v>5</v>
      </c>
      <c r="E160" s="43">
        <v>1</v>
      </c>
      <c r="F160" s="43">
        <v>3</v>
      </c>
      <c r="G160" s="43">
        <v>0</v>
      </c>
      <c r="H160" s="43">
        <v>0</v>
      </c>
      <c r="I160" s="43">
        <v>2</v>
      </c>
      <c r="J160" s="43">
        <v>8</v>
      </c>
      <c r="K160" s="43">
        <v>0</v>
      </c>
      <c r="L160" s="43">
        <v>6</v>
      </c>
      <c r="M160" s="43">
        <v>7</v>
      </c>
      <c r="N160" s="43">
        <v>0</v>
      </c>
      <c r="O160" s="31">
        <f t="shared" si="90"/>
        <v>699</v>
      </c>
      <c r="Q160" s="30">
        <v>11</v>
      </c>
      <c r="R160" s="43">
        <v>1</v>
      </c>
      <c r="S160" s="43">
        <v>6</v>
      </c>
      <c r="T160" s="43">
        <v>30</v>
      </c>
      <c r="U160" s="43">
        <v>177</v>
      </c>
      <c r="V160" s="43">
        <v>394</v>
      </c>
      <c r="W160" s="43">
        <v>87</v>
      </c>
      <c r="X160" s="43">
        <v>4</v>
      </c>
      <c r="Y160" s="43">
        <v>0</v>
      </c>
      <c r="Z160" s="43">
        <v>0</v>
      </c>
      <c r="AA160" s="43">
        <v>0</v>
      </c>
      <c r="AB160" s="43">
        <v>0</v>
      </c>
      <c r="AC160" s="43">
        <v>0</v>
      </c>
      <c r="AD160" s="31">
        <f t="shared" si="91"/>
        <v>699</v>
      </c>
    </row>
    <row r="161" spans="1:30" x14ac:dyDescent="0.2">
      <c r="A161" s="30">
        <v>12</v>
      </c>
      <c r="B161" s="43">
        <v>564</v>
      </c>
      <c r="C161" s="43">
        <v>81</v>
      </c>
      <c r="D161" s="43">
        <v>4</v>
      </c>
      <c r="E161" s="43">
        <v>1</v>
      </c>
      <c r="F161" s="43">
        <v>6</v>
      </c>
      <c r="G161" s="43">
        <v>0</v>
      </c>
      <c r="H161" s="43">
        <v>4</v>
      </c>
      <c r="I161" s="43">
        <v>1</v>
      </c>
      <c r="J161" s="43">
        <v>5</v>
      </c>
      <c r="K161" s="43">
        <v>0</v>
      </c>
      <c r="L161" s="43">
        <v>8</v>
      </c>
      <c r="M161" s="43">
        <v>13</v>
      </c>
      <c r="N161" s="43">
        <v>0</v>
      </c>
      <c r="O161" s="31">
        <f t="shared" si="90"/>
        <v>687</v>
      </c>
      <c r="Q161" s="30">
        <v>12</v>
      </c>
      <c r="R161" s="43">
        <v>2</v>
      </c>
      <c r="S161" s="43">
        <v>28</v>
      </c>
      <c r="T161" s="43">
        <v>56</v>
      </c>
      <c r="U161" s="43">
        <v>181</v>
      </c>
      <c r="V161" s="43">
        <v>323</v>
      </c>
      <c r="W161" s="43">
        <v>91</v>
      </c>
      <c r="X161" s="43">
        <v>6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31">
        <f t="shared" si="91"/>
        <v>687</v>
      </c>
    </row>
    <row r="162" spans="1:30" x14ac:dyDescent="0.2">
      <c r="A162" s="30">
        <v>13</v>
      </c>
      <c r="B162" s="43">
        <v>527</v>
      </c>
      <c r="C162" s="43">
        <v>87</v>
      </c>
      <c r="D162" s="43">
        <v>3</v>
      </c>
      <c r="E162" s="43">
        <v>1</v>
      </c>
      <c r="F162" s="43">
        <v>13</v>
      </c>
      <c r="G162" s="43">
        <v>0</v>
      </c>
      <c r="H162" s="43">
        <v>0</v>
      </c>
      <c r="I162" s="43">
        <v>0</v>
      </c>
      <c r="J162" s="43">
        <v>8</v>
      </c>
      <c r="K162" s="43">
        <v>0</v>
      </c>
      <c r="L162" s="43">
        <v>8</v>
      </c>
      <c r="M162" s="43">
        <v>9</v>
      </c>
      <c r="N162" s="43">
        <v>0</v>
      </c>
      <c r="O162" s="31">
        <f t="shared" si="90"/>
        <v>656</v>
      </c>
      <c r="Q162" s="30">
        <v>13</v>
      </c>
      <c r="R162" s="43">
        <v>1</v>
      </c>
      <c r="S162" s="43">
        <v>22</v>
      </c>
      <c r="T162" s="43">
        <v>51</v>
      </c>
      <c r="U162" s="43">
        <v>139</v>
      </c>
      <c r="V162" s="43">
        <v>344</v>
      </c>
      <c r="W162" s="43">
        <v>93</v>
      </c>
      <c r="X162" s="43">
        <v>5</v>
      </c>
      <c r="Y162" s="43">
        <v>1</v>
      </c>
      <c r="Z162" s="43">
        <v>0</v>
      </c>
      <c r="AA162" s="43">
        <v>0</v>
      </c>
      <c r="AB162" s="43">
        <v>0</v>
      </c>
      <c r="AC162" s="43">
        <v>0</v>
      </c>
      <c r="AD162" s="31">
        <f t="shared" si="91"/>
        <v>656</v>
      </c>
    </row>
    <row r="163" spans="1:30" x14ac:dyDescent="0.2">
      <c r="A163" s="30">
        <v>14</v>
      </c>
      <c r="B163" s="43">
        <v>572</v>
      </c>
      <c r="C163" s="43">
        <v>97</v>
      </c>
      <c r="D163" s="43">
        <v>1</v>
      </c>
      <c r="E163" s="43">
        <v>1</v>
      </c>
      <c r="F163" s="43">
        <v>2</v>
      </c>
      <c r="G163" s="43">
        <v>0</v>
      </c>
      <c r="H163" s="43">
        <v>1</v>
      </c>
      <c r="I163" s="43">
        <v>1</v>
      </c>
      <c r="J163" s="43">
        <v>9</v>
      </c>
      <c r="K163" s="43">
        <v>0</v>
      </c>
      <c r="L163" s="43">
        <v>6</v>
      </c>
      <c r="M163" s="43">
        <v>6</v>
      </c>
      <c r="N163" s="43">
        <v>0</v>
      </c>
      <c r="O163" s="31">
        <f t="shared" si="90"/>
        <v>696</v>
      </c>
      <c r="Q163" s="30">
        <v>14</v>
      </c>
      <c r="R163" s="43">
        <v>0</v>
      </c>
      <c r="S163" s="43">
        <v>4</v>
      </c>
      <c r="T163" s="43">
        <v>40</v>
      </c>
      <c r="U163" s="43">
        <v>208</v>
      </c>
      <c r="V163" s="43">
        <v>361</v>
      </c>
      <c r="W163" s="43">
        <v>75</v>
      </c>
      <c r="X163" s="43">
        <v>6</v>
      </c>
      <c r="Y163" s="43">
        <v>0</v>
      </c>
      <c r="Z163" s="43">
        <v>1</v>
      </c>
      <c r="AA163" s="43">
        <v>0</v>
      </c>
      <c r="AB163" s="43">
        <v>1</v>
      </c>
      <c r="AC163" s="43">
        <v>0</v>
      </c>
      <c r="AD163" s="31">
        <f t="shared" si="91"/>
        <v>696</v>
      </c>
    </row>
    <row r="164" spans="1:30" x14ac:dyDescent="0.2">
      <c r="A164" s="30">
        <v>15</v>
      </c>
      <c r="B164" s="43">
        <v>512</v>
      </c>
      <c r="C164" s="43">
        <v>99</v>
      </c>
      <c r="D164" s="43">
        <v>4</v>
      </c>
      <c r="E164" s="43">
        <v>0</v>
      </c>
      <c r="F164" s="43">
        <v>5</v>
      </c>
      <c r="G164" s="43">
        <v>0</v>
      </c>
      <c r="H164" s="43">
        <v>2</v>
      </c>
      <c r="I164" s="43">
        <v>1</v>
      </c>
      <c r="J164" s="43">
        <v>3</v>
      </c>
      <c r="K164" s="43">
        <v>0</v>
      </c>
      <c r="L164" s="43">
        <v>5</v>
      </c>
      <c r="M164" s="43">
        <v>6</v>
      </c>
      <c r="N164" s="43">
        <v>0</v>
      </c>
      <c r="O164" s="31">
        <f t="shared" si="90"/>
        <v>637</v>
      </c>
      <c r="Q164" s="30">
        <v>15</v>
      </c>
      <c r="R164" s="43">
        <v>2</v>
      </c>
      <c r="S164" s="43">
        <v>29</v>
      </c>
      <c r="T164" s="43">
        <v>60</v>
      </c>
      <c r="U164" s="43">
        <v>153</v>
      </c>
      <c r="V164" s="43">
        <v>305</v>
      </c>
      <c r="W164" s="43">
        <v>82</v>
      </c>
      <c r="X164" s="43">
        <v>5</v>
      </c>
      <c r="Y164" s="43">
        <v>0</v>
      </c>
      <c r="Z164" s="43">
        <v>1</v>
      </c>
      <c r="AA164" s="43">
        <v>0</v>
      </c>
      <c r="AB164" s="43">
        <v>0</v>
      </c>
      <c r="AC164" s="43">
        <v>0</v>
      </c>
      <c r="AD164" s="31">
        <f t="shared" si="91"/>
        <v>637</v>
      </c>
    </row>
    <row r="165" spans="1:30" x14ac:dyDescent="0.2">
      <c r="A165" s="30">
        <v>16</v>
      </c>
      <c r="B165" s="43">
        <v>558</v>
      </c>
      <c r="C165" s="43">
        <v>78</v>
      </c>
      <c r="D165" s="43">
        <v>4</v>
      </c>
      <c r="E165" s="43">
        <v>2</v>
      </c>
      <c r="F165" s="43">
        <v>3</v>
      </c>
      <c r="G165" s="43">
        <v>0</v>
      </c>
      <c r="H165" s="43">
        <v>0</v>
      </c>
      <c r="I165" s="43">
        <v>1</v>
      </c>
      <c r="J165" s="43">
        <v>6</v>
      </c>
      <c r="K165" s="43">
        <v>0</v>
      </c>
      <c r="L165" s="43">
        <v>2</v>
      </c>
      <c r="M165" s="43">
        <v>12</v>
      </c>
      <c r="N165" s="43">
        <v>0</v>
      </c>
      <c r="O165" s="31">
        <f t="shared" si="90"/>
        <v>666</v>
      </c>
      <c r="Q165" s="30">
        <v>16</v>
      </c>
      <c r="R165" s="43">
        <v>2</v>
      </c>
      <c r="S165" s="43">
        <v>16</v>
      </c>
      <c r="T165" s="43">
        <v>50</v>
      </c>
      <c r="U165" s="43">
        <v>164</v>
      </c>
      <c r="V165" s="43">
        <v>334</v>
      </c>
      <c r="W165" s="43">
        <v>98</v>
      </c>
      <c r="X165" s="43">
        <v>2</v>
      </c>
      <c r="Y165" s="43">
        <v>0</v>
      </c>
      <c r="Z165" s="43">
        <v>0</v>
      </c>
      <c r="AA165" s="43">
        <v>0</v>
      </c>
      <c r="AB165" s="43">
        <v>0</v>
      </c>
      <c r="AC165" s="43">
        <v>0</v>
      </c>
      <c r="AD165" s="31">
        <f t="shared" si="91"/>
        <v>666</v>
      </c>
    </row>
    <row r="166" spans="1:30" x14ac:dyDescent="0.2">
      <c r="A166" s="30">
        <v>17</v>
      </c>
      <c r="B166" s="43">
        <v>509</v>
      </c>
      <c r="C166" s="43">
        <v>60</v>
      </c>
      <c r="D166" s="43">
        <v>3</v>
      </c>
      <c r="E166" s="43">
        <v>0</v>
      </c>
      <c r="F166" s="43">
        <v>4</v>
      </c>
      <c r="G166" s="43">
        <v>0</v>
      </c>
      <c r="H166" s="43">
        <v>0</v>
      </c>
      <c r="I166" s="43">
        <v>1</v>
      </c>
      <c r="J166" s="43">
        <v>7</v>
      </c>
      <c r="K166" s="43">
        <v>0</v>
      </c>
      <c r="L166" s="43">
        <v>3</v>
      </c>
      <c r="M166" s="43">
        <v>7</v>
      </c>
      <c r="N166" s="43">
        <v>0</v>
      </c>
      <c r="O166" s="31">
        <f t="shared" si="90"/>
        <v>594</v>
      </c>
      <c r="Q166" s="30">
        <v>17</v>
      </c>
      <c r="R166" s="43">
        <v>1</v>
      </c>
      <c r="S166" s="43">
        <v>3</v>
      </c>
      <c r="T166" s="43">
        <v>15</v>
      </c>
      <c r="U166" s="43">
        <v>100</v>
      </c>
      <c r="V166" s="43">
        <v>360</v>
      </c>
      <c r="W166" s="43">
        <v>110</v>
      </c>
      <c r="X166" s="43">
        <v>3</v>
      </c>
      <c r="Y166" s="43">
        <v>2</v>
      </c>
      <c r="Z166" s="43">
        <v>0</v>
      </c>
      <c r="AA166" s="43">
        <v>0</v>
      </c>
      <c r="AB166" s="43">
        <v>0</v>
      </c>
      <c r="AC166" s="43">
        <v>0</v>
      </c>
      <c r="AD166" s="31">
        <f t="shared" si="91"/>
        <v>594</v>
      </c>
    </row>
    <row r="167" spans="1:30" x14ac:dyDescent="0.2">
      <c r="A167" s="30">
        <v>18</v>
      </c>
      <c r="B167" s="43">
        <v>510</v>
      </c>
      <c r="C167" s="43">
        <v>50</v>
      </c>
      <c r="D167" s="43">
        <v>2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6</v>
      </c>
      <c r="K167" s="43">
        <v>1</v>
      </c>
      <c r="L167" s="43">
        <v>3</v>
      </c>
      <c r="M167" s="43">
        <v>3</v>
      </c>
      <c r="N167" s="43">
        <v>0</v>
      </c>
      <c r="O167" s="31">
        <f t="shared" si="90"/>
        <v>575</v>
      </c>
      <c r="Q167" s="30">
        <v>18</v>
      </c>
      <c r="R167" s="43">
        <v>0</v>
      </c>
      <c r="S167" s="43">
        <v>4</v>
      </c>
      <c r="T167" s="43">
        <v>15</v>
      </c>
      <c r="U167" s="43">
        <v>96</v>
      </c>
      <c r="V167" s="43">
        <v>315</v>
      </c>
      <c r="W167" s="43">
        <v>139</v>
      </c>
      <c r="X167" s="43">
        <v>3</v>
      </c>
      <c r="Y167" s="43">
        <v>1</v>
      </c>
      <c r="Z167" s="43">
        <v>1</v>
      </c>
      <c r="AA167" s="43">
        <v>1</v>
      </c>
      <c r="AB167" s="43">
        <v>0</v>
      </c>
      <c r="AC167" s="43">
        <v>0</v>
      </c>
      <c r="AD167" s="31">
        <f t="shared" si="91"/>
        <v>575</v>
      </c>
    </row>
    <row r="168" spans="1:30" x14ac:dyDescent="0.2">
      <c r="A168" s="30">
        <v>19</v>
      </c>
      <c r="B168" s="43">
        <v>430</v>
      </c>
      <c r="C168" s="43">
        <v>36</v>
      </c>
      <c r="D168" s="43">
        <v>0</v>
      </c>
      <c r="E168" s="43">
        <v>0</v>
      </c>
      <c r="F168" s="43">
        <v>2</v>
      </c>
      <c r="G168" s="43">
        <v>0</v>
      </c>
      <c r="H168" s="43">
        <v>0</v>
      </c>
      <c r="I168" s="43">
        <v>1</v>
      </c>
      <c r="J168" s="43">
        <v>5</v>
      </c>
      <c r="K168" s="43">
        <v>0</v>
      </c>
      <c r="L168" s="43">
        <v>0</v>
      </c>
      <c r="M168" s="43">
        <v>9</v>
      </c>
      <c r="N168" s="43">
        <v>0</v>
      </c>
      <c r="O168" s="31">
        <f t="shared" si="90"/>
        <v>483</v>
      </c>
      <c r="Q168" s="30">
        <v>19</v>
      </c>
      <c r="R168" s="43">
        <v>0</v>
      </c>
      <c r="S168" s="43">
        <v>3</v>
      </c>
      <c r="T168" s="43">
        <v>14</v>
      </c>
      <c r="U168" s="43">
        <v>78</v>
      </c>
      <c r="V168" s="43">
        <v>280</v>
      </c>
      <c r="W168" s="43">
        <v>104</v>
      </c>
      <c r="X168" s="43">
        <v>4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31">
        <f t="shared" si="91"/>
        <v>483</v>
      </c>
    </row>
    <row r="169" spans="1:30" x14ac:dyDescent="0.2">
      <c r="A169" s="30">
        <v>20</v>
      </c>
      <c r="B169" s="43">
        <v>297</v>
      </c>
      <c r="C169" s="43">
        <v>33</v>
      </c>
      <c r="D169" s="43">
        <v>3</v>
      </c>
      <c r="E169" s="43">
        <v>1</v>
      </c>
      <c r="F169" s="43">
        <v>1</v>
      </c>
      <c r="G169" s="43">
        <v>0</v>
      </c>
      <c r="H169" s="43">
        <v>0</v>
      </c>
      <c r="I169" s="43">
        <v>0</v>
      </c>
      <c r="J169" s="43">
        <v>3</v>
      </c>
      <c r="K169" s="43">
        <v>0</v>
      </c>
      <c r="L169" s="43">
        <v>2</v>
      </c>
      <c r="M169" s="43">
        <v>4</v>
      </c>
      <c r="N169" s="43">
        <v>0</v>
      </c>
      <c r="O169" s="31">
        <f t="shared" si="90"/>
        <v>344</v>
      </c>
      <c r="Q169" s="30">
        <v>20</v>
      </c>
      <c r="R169" s="43">
        <v>0</v>
      </c>
      <c r="S169" s="43">
        <v>3</v>
      </c>
      <c r="T169" s="43">
        <v>2</v>
      </c>
      <c r="U169" s="43">
        <v>56</v>
      </c>
      <c r="V169" s="43">
        <v>179</v>
      </c>
      <c r="W169" s="43">
        <v>97</v>
      </c>
      <c r="X169" s="43">
        <v>5</v>
      </c>
      <c r="Y169" s="43">
        <v>2</v>
      </c>
      <c r="Z169" s="43">
        <v>0</v>
      </c>
      <c r="AA169" s="43">
        <v>0</v>
      </c>
      <c r="AB169" s="43">
        <v>0</v>
      </c>
      <c r="AC169" s="43">
        <v>0</v>
      </c>
      <c r="AD169" s="31">
        <f t="shared" si="91"/>
        <v>344</v>
      </c>
    </row>
    <row r="170" spans="1:30" x14ac:dyDescent="0.2">
      <c r="A170" s="30">
        <v>21</v>
      </c>
      <c r="B170" s="43">
        <v>193</v>
      </c>
      <c r="C170" s="43">
        <v>19</v>
      </c>
      <c r="D170" s="43">
        <v>1</v>
      </c>
      <c r="E170" s="43">
        <v>0</v>
      </c>
      <c r="F170" s="43">
        <v>1</v>
      </c>
      <c r="G170" s="43">
        <v>0</v>
      </c>
      <c r="H170" s="43">
        <v>0</v>
      </c>
      <c r="I170" s="43">
        <v>2</v>
      </c>
      <c r="J170" s="43">
        <v>3</v>
      </c>
      <c r="K170" s="43">
        <v>0</v>
      </c>
      <c r="L170" s="43">
        <v>0</v>
      </c>
      <c r="M170" s="43">
        <v>1</v>
      </c>
      <c r="N170" s="43">
        <v>0</v>
      </c>
      <c r="O170" s="31">
        <f t="shared" si="90"/>
        <v>220</v>
      </c>
      <c r="Q170" s="30">
        <v>21</v>
      </c>
      <c r="R170" s="43">
        <v>0</v>
      </c>
      <c r="S170" s="43">
        <v>0</v>
      </c>
      <c r="T170" s="43">
        <v>1</v>
      </c>
      <c r="U170" s="43">
        <v>18</v>
      </c>
      <c r="V170" s="43">
        <v>120</v>
      </c>
      <c r="W170" s="43">
        <v>78</v>
      </c>
      <c r="X170" s="43">
        <v>3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31">
        <f t="shared" si="91"/>
        <v>220</v>
      </c>
    </row>
    <row r="171" spans="1:30" x14ac:dyDescent="0.2">
      <c r="A171" s="30">
        <v>22</v>
      </c>
      <c r="B171" s="43">
        <v>122</v>
      </c>
      <c r="C171" s="43">
        <v>13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1</v>
      </c>
      <c r="J171" s="43">
        <v>1</v>
      </c>
      <c r="K171" s="43">
        <v>0</v>
      </c>
      <c r="L171" s="43">
        <v>3</v>
      </c>
      <c r="M171" s="43">
        <v>0</v>
      </c>
      <c r="N171" s="43">
        <v>0</v>
      </c>
      <c r="O171" s="31">
        <f t="shared" si="90"/>
        <v>140</v>
      </c>
      <c r="Q171" s="30">
        <v>22</v>
      </c>
      <c r="R171" s="43">
        <v>0</v>
      </c>
      <c r="S171" s="43">
        <v>1</v>
      </c>
      <c r="T171" s="43">
        <v>0</v>
      </c>
      <c r="U171" s="43">
        <v>14</v>
      </c>
      <c r="V171" s="43">
        <v>69</v>
      </c>
      <c r="W171" s="43">
        <v>53</v>
      </c>
      <c r="X171" s="43">
        <v>3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31">
        <f t="shared" si="91"/>
        <v>140</v>
      </c>
    </row>
    <row r="172" spans="1:30" x14ac:dyDescent="0.2">
      <c r="A172" s="30">
        <v>23</v>
      </c>
      <c r="B172" s="43">
        <v>70</v>
      </c>
      <c r="C172" s="43">
        <v>6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1</v>
      </c>
      <c r="K172" s="43">
        <v>0</v>
      </c>
      <c r="L172" s="43">
        <v>2</v>
      </c>
      <c r="M172" s="43">
        <v>0</v>
      </c>
      <c r="N172" s="43">
        <v>0</v>
      </c>
      <c r="O172" s="31">
        <f t="shared" si="90"/>
        <v>79</v>
      </c>
      <c r="Q172" s="30">
        <v>23</v>
      </c>
      <c r="R172" s="43">
        <v>0</v>
      </c>
      <c r="S172" s="43">
        <v>0</v>
      </c>
      <c r="T172" s="43">
        <v>1</v>
      </c>
      <c r="U172" s="43">
        <v>10</v>
      </c>
      <c r="V172" s="43">
        <v>39</v>
      </c>
      <c r="W172" s="43">
        <v>27</v>
      </c>
      <c r="X172" s="43">
        <v>2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31">
        <f t="shared" si="91"/>
        <v>79</v>
      </c>
    </row>
    <row r="173" spans="1:30" x14ac:dyDescent="0.2">
      <c r="A173" s="30">
        <v>24</v>
      </c>
      <c r="B173" s="43">
        <v>48</v>
      </c>
      <c r="C173" s="43">
        <v>4</v>
      </c>
      <c r="D173" s="43">
        <v>1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1</v>
      </c>
      <c r="K173" s="43">
        <v>0</v>
      </c>
      <c r="L173" s="43">
        <v>1</v>
      </c>
      <c r="M173" s="43">
        <v>2</v>
      </c>
      <c r="N173" s="43">
        <v>0</v>
      </c>
      <c r="O173" s="31">
        <f t="shared" si="90"/>
        <v>57</v>
      </c>
      <c r="Q173" s="30">
        <v>24</v>
      </c>
      <c r="R173" s="43">
        <v>0</v>
      </c>
      <c r="S173" s="43">
        <v>0</v>
      </c>
      <c r="T173" s="43">
        <v>0</v>
      </c>
      <c r="U173" s="43">
        <v>12</v>
      </c>
      <c r="V173" s="43">
        <v>26</v>
      </c>
      <c r="W173" s="43">
        <v>17</v>
      </c>
      <c r="X173" s="43">
        <v>1</v>
      </c>
      <c r="Y173" s="43">
        <v>1</v>
      </c>
      <c r="Z173" s="43">
        <v>0</v>
      </c>
      <c r="AA173" s="43">
        <v>0</v>
      </c>
      <c r="AB173" s="43">
        <v>0</v>
      </c>
      <c r="AC173" s="43">
        <v>0</v>
      </c>
      <c r="AD173" s="31">
        <f t="shared" si="91"/>
        <v>57</v>
      </c>
    </row>
    <row r="175" spans="1:30" x14ac:dyDescent="0.2">
      <c r="A175" s="91" t="s">
        <v>34</v>
      </c>
      <c r="B175" s="92">
        <f t="shared" ref="B175:O175" si="92">SUM(B157:B168)</f>
        <v>7366</v>
      </c>
      <c r="C175" s="92">
        <f t="shared" si="92"/>
        <v>1007</v>
      </c>
      <c r="D175" s="92">
        <f t="shared" si="92"/>
        <v>40</v>
      </c>
      <c r="E175" s="92">
        <f t="shared" si="92"/>
        <v>8</v>
      </c>
      <c r="F175" s="92">
        <f t="shared" si="92"/>
        <v>47</v>
      </c>
      <c r="G175" s="92">
        <f t="shared" si="92"/>
        <v>0</v>
      </c>
      <c r="H175" s="92">
        <f t="shared" si="92"/>
        <v>9</v>
      </c>
      <c r="I175" s="92">
        <f t="shared" si="92"/>
        <v>14</v>
      </c>
      <c r="J175" s="92">
        <f t="shared" si="92"/>
        <v>75</v>
      </c>
      <c r="K175" s="92">
        <f t="shared" si="92"/>
        <v>2</v>
      </c>
      <c r="L175" s="92">
        <f t="shared" si="92"/>
        <v>51</v>
      </c>
      <c r="M175" s="92">
        <f t="shared" si="92"/>
        <v>98</v>
      </c>
      <c r="N175" s="92">
        <f t="shared" si="92"/>
        <v>0</v>
      </c>
      <c r="O175" s="93">
        <f t="shared" si="92"/>
        <v>8717</v>
      </c>
      <c r="Q175" s="91" t="s">
        <v>34</v>
      </c>
      <c r="R175" s="92">
        <f t="shared" ref="R175:AD175" si="93">SUM(R157:R168)</f>
        <v>21</v>
      </c>
      <c r="S175" s="92">
        <f t="shared" si="93"/>
        <v>442</v>
      </c>
      <c r="T175" s="92">
        <f t="shared" si="93"/>
        <v>812</v>
      </c>
      <c r="U175" s="92">
        <f t="shared" si="93"/>
        <v>2348</v>
      </c>
      <c r="V175" s="92">
        <f t="shared" si="93"/>
        <v>3938</v>
      </c>
      <c r="W175" s="92">
        <f t="shared" si="93"/>
        <v>1095</v>
      </c>
      <c r="X175" s="92">
        <f t="shared" si="93"/>
        <v>49</v>
      </c>
      <c r="Y175" s="92">
        <f t="shared" si="93"/>
        <v>5</v>
      </c>
      <c r="Z175" s="92">
        <f t="shared" si="93"/>
        <v>3</v>
      </c>
      <c r="AA175" s="92">
        <f t="shared" si="93"/>
        <v>1</v>
      </c>
      <c r="AB175" s="92">
        <f t="shared" si="93"/>
        <v>3</v>
      </c>
      <c r="AC175" s="92">
        <f t="shared" si="93"/>
        <v>0</v>
      </c>
      <c r="AD175" s="93">
        <f t="shared" si="93"/>
        <v>8717</v>
      </c>
    </row>
    <row r="176" spans="1:30" x14ac:dyDescent="0.2">
      <c r="A176" s="97" t="s">
        <v>35</v>
      </c>
      <c r="B176" s="98">
        <f t="shared" ref="B176:O176" si="94">SUM(B156:B171)</f>
        <v>8287</v>
      </c>
      <c r="C176" s="98">
        <f t="shared" si="94"/>
        <v>1131</v>
      </c>
      <c r="D176" s="98">
        <f t="shared" si="94"/>
        <v>49</v>
      </c>
      <c r="E176" s="98">
        <f t="shared" si="94"/>
        <v>9</v>
      </c>
      <c r="F176" s="98">
        <f t="shared" si="94"/>
        <v>51</v>
      </c>
      <c r="G176" s="98">
        <f t="shared" si="94"/>
        <v>0</v>
      </c>
      <c r="H176" s="98">
        <f t="shared" si="94"/>
        <v>9</v>
      </c>
      <c r="I176" s="98">
        <f t="shared" si="94"/>
        <v>17</v>
      </c>
      <c r="J176" s="98">
        <f t="shared" si="94"/>
        <v>88</v>
      </c>
      <c r="K176" s="98">
        <f t="shared" si="94"/>
        <v>2</v>
      </c>
      <c r="L176" s="98">
        <f t="shared" si="94"/>
        <v>67</v>
      </c>
      <c r="M176" s="98">
        <f t="shared" si="94"/>
        <v>107</v>
      </c>
      <c r="N176" s="98">
        <f t="shared" si="94"/>
        <v>0</v>
      </c>
      <c r="O176" s="93">
        <f t="shared" si="94"/>
        <v>9817</v>
      </c>
      <c r="Q176" s="97" t="s">
        <v>35</v>
      </c>
      <c r="R176" s="98">
        <f t="shared" ref="R176:AD176" si="95">SUM(R156:R171)</f>
        <v>21</v>
      </c>
      <c r="S176" s="98">
        <f t="shared" si="95"/>
        <v>453</v>
      </c>
      <c r="T176" s="98">
        <f t="shared" si="95"/>
        <v>818</v>
      </c>
      <c r="U176" s="98">
        <f t="shared" si="95"/>
        <v>2499</v>
      </c>
      <c r="V176" s="98">
        <f t="shared" si="95"/>
        <v>4510</v>
      </c>
      <c r="W176" s="98">
        <f t="shared" si="95"/>
        <v>1433</v>
      </c>
      <c r="X176" s="98">
        <f t="shared" si="95"/>
        <v>68</v>
      </c>
      <c r="Y176" s="98">
        <f t="shared" si="95"/>
        <v>8</v>
      </c>
      <c r="Z176" s="98">
        <f t="shared" si="95"/>
        <v>3</v>
      </c>
      <c r="AA176" s="98">
        <f t="shared" si="95"/>
        <v>1</v>
      </c>
      <c r="AB176" s="98">
        <f t="shared" si="95"/>
        <v>3</v>
      </c>
      <c r="AC176" s="98">
        <f t="shared" si="95"/>
        <v>0</v>
      </c>
      <c r="AD176" s="93">
        <f t="shared" si="95"/>
        <v>9817</v>
      </c>
    </row>
    <row r="177" spans="1:30" x14ac:dyDescent="0.2">
      <c r="A177" s="101" t="s">
        <v>36</v>
      </c>
      <c r="B177" s="102">
        <f t="shared" ref="B177:O177" si="96">SUM(B156:B173)</f>
        <v>8405</v>
      </c>
      <c r="C177" s="102">
        <f t="shared" si="96"/>
        <v>1141</v>
      </c>
      <c r="D177" s="102">
        <f t="shared" si="96"/>
        <v>50</v>
      </c>
      <c r="E177" s="102">
        <f t="shared" si="96"/>
        <v>9</v>
      </c>
      <c r="F177" s="102">
        <f t="shared" si="96"/>
        <v>51</v>
      </c>
      <c r="G177" s="102">
        <f t="shared" si="96"/>
        <v>0</v>
      </c>
      <c r="H177" s="102">
        <f t="shared" si="96"/>
        <v>9</v>
      </c>
      <c r="I177" s="102">
        <f t="shared" si="96"/>
        <v>17</v>
      </c>
      <c r="J177" s="102">
        <f t="shared" si="96"/>
        <v>90</v>
      </c>
      <c r="K177" s="102">
        <f t="shared" si="96"/>
        <v>2</v>
      </c>
      <c r="L177" s="102">
        <f t="shared" si="96"/>
        <v>70</v>
      </c>
      <c r="M177" s="102">
        <f t="shared" si="96"/>
        <v>109</v>
      </c>
      <c r="N177" s="102">
        <f t="shared" si="96"/>
        <v>0</v>
      </c>
      <c r="O177" s="93">
        <f t="shared" si="96"/>
        <v>9953</v>
      </c>
      <c r="Q177" s="101" t="s">
        <v>36</v>
      </c>
      <c r="R177" s="102">
        <f t="shared" ref="R177:AD177" si="97">SUM(R156:R173)</f>
        <v>21</v>
      </c>
      <c r="S177" s="102">
        <f t="shared" si="97"/>
        <v>453</v>
      </c>
      <c r="T177" s="102">
        <f t="shared" si="97"/>
        <v>819</v>
      </c>
      <c r="U177" s="102">
        <f t="shared" si="97"/>
        <v>2521</v>
      </c>
      <c r="V177" s="102">
        <f t="shared" si="97"/>
        <v>4575</v>
      </c>
      <c r="W177" s="102">
        <f t="shared" si="97"/>
        <v>1477</v>
      </c>
      <c r="X177" s="102">
        <f t="shared" si="97"/>
        <v>71</v>
      </c>
      <c r="Y177" s="102">
        <f t="shared" si="97"/>
        <v>9</v>
      </c>
      <c r="Z177" s="102">
        <f t="shared" si="97"/>
        <v>3</v>
      </c>
      <c r="AA177" s="102">
        <f t="shared" si="97"/>
        <v>1</v>
      </c>
      <c r="AB177" s="102">
        <f t="shared" si="97"/>
        <v>3</v>
      </c>
      <c r="AC177" s="102">
        <f t="shared" si="97"/>
        <v>0</v>
      </c>
      <c r="AD177" s="93">
        <f t="shared" si="97"/>
        <v>9953</v>
      </c>
    </row>
    <row r="178" spans="1:30" x14ac:dyDescent="0.2">
      <c r="A178" s="105" t="s">
        <v>37</v>
      </c>
      <c r="B178" s="106">
        <f t="shared" ref="B178:O178" si="98">SUM(B150:B173)</f>
        <v>8628</v>
      </c>
      <c r="C178" s="106">
        <f t="shared" si="98"/>
        <v>1174</v>
      </c>
      <c r="D178" s="106">
        <f t="shared" si="98"/>
        <v>53</v>
      </c>
      <c r="E178" s="106">
        <f t="shared" si="98"/>
        <v>9</v>
      </c>
      <c r="F178" s="106">
        <f t="shared" si="98"/>
        <v>54</v>
      </c>
      <c r="G178" s="106">
        <f t="shared" si="98"/>
        <v>0</v>
      </c>
      <c r="H178" s="106">
        <f t="shared" si="98"/>
        <v>9</v>
      </c>
      <c r="I178" s="106">
        <f t="shared" si="98"/>
        <v>17</v>
      </c>
      <c r="J178" s="106">
        <f t="shared" si="98"/>
        <v>109</v>
      </c>
      <c r="K178" s="106">
        <f t="shared" si="98"/>
        <v>2</v>
      </c>
      <c r="L178" s="106">
        <f t="shared" si="98"/>
        <v>89</v>
      </c>
      <c r="M178" s="106">
        <f t="shared" si="98"/>
        <v>113</v>
      </c>
      <c r="N178" s="106">
        <f t="shared" si="98"/>
        <v>0</v>
      </c>
      <c r="O178" s="93">
        <f t="shared" si="98"/>
        <v>10257</v>
      </c>
      <c r="Q178" s="105" t="s">
        <v>37</v>
      </c>
      <c r="R178" s="106">
        <f t="shared" ref="R178:AD178" si="99">SUM(R150:R173)</f>
        <v>21</v>
      </c>
      <c r="S178" s="106">
        <f t="shared" si="99"/>
        <v>456</v>
      </c>
      <c r="T178" s="106">
        <f t="shared" si="99"/>
        <v>822</v>
      </c>
      <c r="U178" s="106">
        <f t="shared" si="99"/>
        <v>2537</v>
      </c>
      <c r="V178" s="106">
        <f t="shared" si="99"/>
        <v>4708</v>
      </c>
      <c r="W178" s="106">
        <f t="shared" si="99"/>
        <v>1609</v>
      </c>
      <c r="X178" s="106">
        <f t="shared" si="99"/>
        <v>84</v>
      </c>
      <c r="Y178" s="106">
        <f t="shared" si="99"/>
        <v>11</v>
      </c>
      <c r="Z178" s="106">
        <f t="shared" si="99"/>
        <v>4</v>
      </c>
      <c r="AA178" s="106">
        <f t="shared" si="99"/>
        <v>2</v>
      </c>
      <c r="AB178" s="106">
        <f t="shared" si="99"/>
        <v>3</v>
      </c>
      <c r="AC178" s="106">
        <f t="shared" si="99"/>
        <v>0</v>
      </c>
      <c r="AD178" s="93">
        <f t="shared" si="99"/>
        <v>10257</v>
      </c>
    </row>
    <row r="181" spans="1:30" x14ac:dyDescent="0.2">
      <c r="A181" s="5"/>
      <c r="B181" s="3" t="s">
        <v>40</v>
      </c>
      <c r="C181" s="5" t="str">
        <f>C41</f>
        <v>Southbound</v>
      </c>
      <c r="R181" s="3" t="s">
        <v>40</v>
      </c>
      <c r="S181" s="5" t="str">
        <f>C41</f>
        <v>Southbound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24</v>
      </c>
      <c r="C185" s="43">
        <v>3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1</v>
      </c>
      <c r="M185" s="43">
        <v>0</v>
      </c>
      <c r="N185" s="43">
        <v>0</v>
      </c>
      <c r="O185" s="31">
        <f t="shared" ref="O185:O208" si="101">SUM(B185:N185)</f>
        <v>28</v>
      </c>
      <c r="Q185" s="30">
        <v>1</v>
      </c>
      <c r="R185" s="43">
        <v>0</v>
      </c>
      <c r="S185" s="43">
        <v>0</v>
      </c>
      <c r="T185" s="43">
        <v>0</v>
      </c>
      <c r="U185" s="43">
        <v>1</v>
      </c>
      <c r="V185" s="43">
        <v>2</v>
      </c>
      <c r="W185" s="43">
        <v>21</v>
      </c>
      <c r="X185" s="43">
        <v>3</v>
      </c>
      <c r="Y185" s="43">
        <v>0</v>
      </c>
      <c r="Z185" s="43">
        <v>1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28</v>
      </c>
    </row>
    <row r="186" spans="1:30" x14ac:dyDescent="0.2">
      <c r="A186" s="30">
        <v>2</v>
      </c>
      <c r="B186" s="43">
        <v>10</v>
      </c>
      <c r="C186" s="43">
        <v>1</v>
      </c>
      <c r="D186" s="43">
        <v>0</v>
      </c>
      <c r="E186" s="43">
        <v>0</v>
      </c>
      <c r="F186" s="43">
        <v>1</v>
      </c>
      <c r="G186" s="43">
        <v>0</v>
      </c>
      <c r="H186" s="43">
        <v>0</v>
      </c>
      <c r="I186" s="43">
        <v>0</v>
      </c>
      <c r="J186" s="43">
        <v>2</v>
      </c>
      <c r="K186" s="43">
        <v>0</v>
      </c>
      <c r="L186" s="43">
        <v>0</v>
      </c>
      <c r="M186" s="43">
        <v>0</v>
      </c>
      <c r="N186" s="43">
        <v>0</v>
      </c>
      <c r="O186" s="31">
        <f t="shared" si="101"/>
        <v>14</v>
      </c>
      <c r="Q186" s="30">
        <v>2</v>
      </c>
      <c r="R186" s="43">
        <v>0</v>
      </c>
      <c r="S186" s="43">
        <v>0</v>
      </c>
      <c r="T186" s="43">
        <v>0</v>
      </c>
      <c r="U186" s="43">
        <v>1</v>
      </c>
      <c r="V186" s="43">
        <v>1</v>
      </c>
      <c r="W186" s="43">
        <v>11</v>
      </c>
      <c r="X186" s="43">
        <v>1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14</v>
      </c>
    </row>
    <row r="187" spans="1:30" x14ac:dyDescent="0.2">
      <c r="A187" s="30">
        <v>3</v>
      </c>
      <c r="B187" s="43">
        <v>13</v>
      </c>
      <c r="C187" s="43">
        <v>0</v>
      </c>
      <c r="D187" s="43">
        <v>0</v>
      </c>
      <c r="E187" s="43">
        <v>0</v>
      </c>
      <c r="F187" s="43">
        <v>1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1</v>
      </c>
      <c r="N187" s="43">
        <v>0</v>
      </c>
      <c r="O187" s="31">
        <f t="shared" si="101"/>
        <v>15</v>
      </c>
      <c r="Q187" s="30">
        <v>3</v>
      </c>
      <c r="R187" s="43">
        <v>0</v>
      </c>
      <c r="S187" s="43">
        <v>0</v>
      </c>
      <c r="T187" s="43">
        <v>0</v>
      </c>
      <c r="U187" s="43">
        <v>0</v>
      </c>
      <c r="V187" s="43">
        <v>4</v>
      </c>
      <c r="W187" s="43">
        <v>11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31">
        <f t="shared" si="102"/>
        <v>15</v>
      </c>
    </row>
    <row r="188" spans="1:30" x14ac:dyDescent="0.2">
      <c r="A188" s="30">
        <v>4</v>
      </c>
      <c r="B188" s="43">
        <v>20</v>
      </c>
      <c r="C188" s="43">
        <v>3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1</v>
      </c>
      <c r="N188" s="43">
        <v>0</v>
      </c>
      <c r="O188" s="31">
        <f t="shared" si="101"/>
        <v>24</v>
      </c>
      <c r="Q188" s="30">
        <v>4</v>
      </c>
      <c r="R188" s="43">
        <v>0</v>
      </c>
      <c r="S188" s="43">
        <v>0</v>
      </c>
      <c r="T188" s="43">
        <v>0</v>
      </c>
      <c r="U188" s="43">
        <v>2</v>
      </c>
      <c r="V188" s="43">
        <v>6</v>
      </c>
      <c r="W188" s="43">
        <v>10</v>
      </c>
      <c r="X188" s="43">
        <v>5</v>
      </c>
      <c r="Y188" s="43">
        <v>1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24</v>
      </c>
    </row>
    <row r="189" spans="1:30" x14ac:dyDescent="0.2">
      <c r="A189" s="30">
        <v>5</v>
      </c>
      <c r="B189" s="43">
        <v>24</v>
      </c>
      <c r="C189" s="43">
        <v>3</v>
      </c>
      <c r="D189" s="43">
        <v>0</v>
      </c>
      <c r="E189" s="43">
        <v>0</v>
      </c>
      <c r="F189" s="43">
        <v>1</v>
      </c>
      <c r="G189" s="43">
        <v>0</v>
      </c>
      <c r="H189" s="43">
        <v>0</v>
      </c>
      <c r="I189" s="43">
        <v>0</v>
      </c>
      <c r="J189" s="43">
        <v>1</v>
      </c>
      <c r="K189" s="43">
        <v>0</v>
      </c>
      <c r="L189" s="43">
        <v>0</v>
      </c>
      <c r="M189" s="43">
        <v>2</v>
      </c>
      <c r="N189" s="43">
        <v>0</v>
      </c>
      <c r="O189" s="31">
        <f t="shared" si="101"/>
        <v>31</v>
      </c>
      <c r="Q189" s="30">
        <v>5</v>
      </c>
      <c r="R189" s="43">
        <v>0</v>
      </c>
      <c r="S189" s="43">
        <v>0</v>
      </c>
      <c r="T189" s="43">
        <v>0</v>
      </c>
      <c r="U189" s="43">
        <v>0</v>
      </c>
      <c r="V189" s="43">
        <v>13</v>
      </c>
      <c r="W189" s="43">
        <v>16</v>
      </c>
      <c r="X189" s="43">
        <v>2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31</v>
      </c>
    </row>
    <row r="190" spans="1:30" x14ac:dyDescent="0.2">
      <c r="A190" s="30">
        <v>6</v>
      </c>
      <c r="B190" s="43">
        <v>54</v>
      </c>
      <c r="C190" s="43">
        <v>10</v>
      </c>
      <c r="D190" s="43">
        <v>2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1</v>
      </c>
      <c r="K190" s="43">
        <v>0</v>
      </c>
      <c r="L190" s="43">
        <v>4</v>
      </c>
      <c r="M190" s="43">
        <v>2</v>
      </c>
      <c r="N190" s="43">
        <v>0</v>
      </c>
      <c r="O190" s="31">
        <f t="shared" si="101"/>
        <v>73</v>
      </c>
      <c r="Q190" s="30">
        <v>6</v>
      </c>
      <c r="R190" s="43">
        <v>0</v>
      </c>
      <c r="S190" s="43">
        <v>0</v>
      </c>
      <c r="T190" s="43">
        <v>0</v>
      </c>
      <c r="U190" s="43">
        <v>4</v>
      </c>
      <c r="V190" s="43">
        <v>21</v>
      </c>
      <c r="W190" s="43">
        <v>39</v>
      </c>
      <c r="X190" s="43">
        <v>5</v>
      </c>
      <c r="Y190" s="43">
        <v>2</v>
      </c>
      <c r="Z190" s="43">
        <v>1</v>
      </c>
      <c r="AA190" s="43">
        <v>1</v>
      </c>
      <c r="AB190" s="43">
        <v>0</v>
      </c>
      <c r="AC190" s="43">
        <v>0</v>
      </c>
      <c r="AD190" s="31">
        <f t="shared" si="102"/>
        <v>73</v>
      </c>
    </row>
    <row r="191" spans="1:30" x14ac:dyDescent="0.2">
      <c r="A191" s="30">
        <v>7</v>
      </c>
      <c r="B191" s="43">
        <v>137</v>
      </c>
      <c r="C191" s="43">
        <v>23</v>
      </c>
      <c r="D191" s="43">
        <v>2</v>
      </c>
      <c r="E191" s="43">
        <v>0</v>
      </c>
      <c r="F191" s="43">
        <v>1</v>
      </c>
      <c r="G191" s="43">
        <v>0</v>
      </c>
      <c r="H191" s="43">
        <v>2</v>
      </c>
      <c r="I191" s="43">
        <v>0</v>
      </c>
      <c r="J191" s="43">
        <v>3</v>
      </c>
      <c r="K191" s="43">
        <v>0</v>
      </c>
      <c r="L191" s="43">
        <v>5</v>
      </c>
      <c r="M191" s="43">
        <v>7</v>
      </c>
      <c r="N191" s="43">
        <v>0</v>
      </c>
      <c r="O191" s="31">
        <f t="shared" si="101"/>
        <v>180</v>
      </c>
      <c r="Q191" s="30">
        <v>7</v>
      </c>
      <c r="R191" s="43">
        <v>1</v>
      </c>
      <c r="S191" s="43">
        <v>1</v>
      </c>
      <c r="T191" s="43">
        <v>0</v>
      </c>
      <c r="U191" s="43">
        <v>5</v>
      </c>
      <c r="V191" s="43">
        <v>53</v>
      </c>
      <c r="W191" s="43">
        <v>98</v>
      </c>
      <c r="X191" s="43">
        <v>22</v>
      </c>
      <c r="Y191" s="43">
        <v>0</v>
      </c>
      <c r="Z191" s="43">
        <v>0</v>
      </c>
      <c r="AA191" s="43">
        <v>0</v>
      </c>
      <c r="AB191" s="43">
        <v>0</v>
      </c>
      <c r="AC191" s="43">
        <v>0</v>
      </c>
      <c r="AD191" s="31">
        <f t="shared" si="102"/>
        <v>180</v>
      </c>
    </row>
    <row r="192" spans="1:30" x14ac:dyDescent="0.2">
      <c r="A192" s="30">
        <v>8</v>
      </c>
      <c r="B192" s="43">
        <v>261</v>
      </c>
      <c r="C192" s="43">
        <v>45</v>
      </c>
      <c r="D192" s="43">
        <v>4</v>
      </c>
      <c r="E192" s="43">
        <v>0</v>
      </c>
      <c r="F192" s="43">
        <v>1</v>
      </c>
      <c r="G192" s="43">
        <v>0</v>
      </c>
      <c r="H192" s="43">
        <v>0</v>
      </c>
      <c r="I192" s="43">
        <v>0</v>
      </c>
      <c r="J192" s="43">
        <v>2</v>
      </c>
      <c r="K192" s="43">
        <v>0</v>
      </c>
      <c r="L192" s="43">
        <v>3</v>
      </c>
      <c r="M192" s="43">
        <v>6</v>
      </c>
      <c r="N192" s="43">
        <v>0</v>
      </c>
      <c r="O192" s="31">
        <f t="shared" si="101"/>
        <v>322</v>
      </c>
      <c r="Q192" s="30">
        <v>8</v>
      </c>
      <c r="R192" s="43">
        <v>0</v>
      </c>
      <c r="S192" s="43">
        <v>7</v>
      </c>
      <c r="T192" s="43">
        <v>1</v>
      </c>
      <c r="U192" s="43">
        <v>16</v>
      </c>
      <c r="V192" s="43">
        <v>115</v>
      </c>
      <c r="W192" s="43">
        <v>156</v>
      </c>
      <c r="X192" s="43">
        <v>26</v>
      </c>
      <c r="Y192" s="43">
        <v>1</v>
      </c>
      <c r="Z192" s="43">
        <v>0</v>
      </c>
      <c r="AA192" s="43">
        <v>0</v>
      </c>
      <c r="AB192" s="43">
        <v>0</v>
      </c>
      <c r="AC192" s="43">
        <v>0</v>
      </c>
      <c r="AD192" s="31">
        <f t="shared" si="102"/>
        <v>322</v>
      </c>
    </row>
    <row r="193" spans="1:30" x14ac:dyDescent="0.2">
      <c r="A193" s="30">
        <v>9</v>
      </c>
      <c r="B193" s="43">
        <v>415</v>
      </c>
      <c r="C193" s="43">
        <v>46</v>
      </c>
      <c r="D193" s="43">
        <v>1</v>
      </c>
      <c r="E193" s="43">
        <v>0</v>
      </c>
      <c r="F193" s="43">
        <v>2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1</v>
      </c>
      <c r="M193" s="43">
        <v>3</v>
      </c>
      <c r="N193" s="43">
        <v>0</v>
      </c>
      <c r="O193" s="31">
        <f t="shared" si="101"/>
        <v>468</v>
      </c>
      <c r="Q193" s="30">
        <v>9</v>
      </c>
      <c r="R193" s="43">
        <v>1</v>
      </c>
      <c r="S193" s="43">
        <v>13</v>
      </c>
      <c r="T193" s="43">
        <v>16</v>
      </c>
      <c r="U193" s="43">
        <v>80</v>
      </c>
      <c r="V193" s="43">
        <v>210</v>
      </c>
      <c r="W193" s="43">
        <v>138</v>
      </c>
      <c r="X193" s="43">
        <v>9</v>
      </c>
      <c r="Y193" s="43">
        <v>1</v>
      </c>
      <c r="Z193" s="43">
        <v>0</v>
      </c>
      <c r="AA193" s="43">
        <v>0</v>
      </c>
      <c r="AB193" s="43">
        <v>0</v>
      </c>
      <c r="AC193" s="43">
        <v>0</v>
      </c>
      <c r="AD193" s="31">
        <f t="shared" si="102"/>
        <v>468</v>
      </c>
    </row>
    <row r="194" spans="1:30" x14ac:dyDescent="0.2">
      <c r="A194" s="30">
        <v>10</v>
      </c>
      <c r="B194" s="43">
        <v>372</v>
      </c>
      <c r="C194" s="43">
        <v>63</v>
      </c>
      <c r="D194" s="43">
        <v>0</v>
      </c>
      <c r="E194" s="43">
        <v>0</v>
      </c>
      <c r="F194" s="43">
        <v>3</v>
      </c>
      <c r="G194" s="43">
        <v>0</v>
      </c>
      <c r="H194" s="43">
        <v>0</v>
      </c>
      <c r="I194" s="43">
        <v>1</v>
      </c>
      <c r="J194" s="43">
        <v>3</v>
      </c>
      <c r="K194" s="43">
        <v>0</v>
      </c>
      <c r="L194" s="43">
        <v>4</v>
      </c>
      <c r="M194" s="43">
        <v>8</v>
      </c>
      <c r="N194" s="43">
        <v>0</v>
      </c>
      <c r="O194" s="31">
        <f t="shared" si="101"/>
        <v>454</v>
      </c>
      <c r="Q194" s="30">
        <v>10</v>
      </c>
      <c r="R194" s="43">
        <v>0</v>
      </c>
      <c r="S194" s="43">
        <v>0</v>
      </c>
      <c r="T194" s="43">
        <v>0</v>
      </c>
      <c r="U194" s="43">
        <v>57</v>
      </c>
      <c r="V194" s="43">
        <v>166</v>
      </c>
      <c r="W194" s="43">
        <v>197</v>
      </c>
      <c r="X194" s="43">
        <v>28</v>
      </c>
      <c r="Y194" s="43">
        <v>5</v>
      </c>
      <c r="Z194" s="43">
        <v>1</v>
      </c>
      <c r="AA194" s="43">
        <v>0</v>
      </c>
      <c r="AB194" s="43">
        <v>0</v>
      </c>
      <c r="AC194" s="43">
        <v>0</v>
      </c>
      <c r="AD194" s="31">
        <f t="shared" si="102"/>
        <v>454</v>
      </c>
    </row>
    <row r="195" spans="1:30" x14ac:dyDescent="0.2">
      <c r="A195" s="30">
        <v>11</v>
      </c>
      <c r="B195" s="43">
        <v>416</v>
      </c>
      <c r="C195" s="43">
        <v>86</v>
      </c>
      <c r="D195" s="43">
        <v>6</v>
      </c>
      <c r="E195" s="43">
        <v>0</v>
      </c>
      <c r="F195" s="43">
        <v>1</v>
      </c>
      <c r="G195" s="43">
        <v>0</v>
      </c>
      <c r="H195" s="43">
        <v>0</v>
      </c>
      <c r="I195" s="43">
        <v>1</v>
      </c>
      <c r="J195" s="43">
        <v>1</v>
      </c>
      <c r="K195" s="43">
        <v>0</v>
      </c>
      <c r="L195" s="43">
        <v>4</v>
      </c>
      <c r="M195" s="43">
        <v>2</v>
      </c>
      <c r="N195" s="43">
        <v>0</v>
      </c>
      <c r="O195" s="31">
        <f t="shared" si="101"/>
        <v>517</v>
      </c>
      <c r="Q195" s="30">
        <v>11</v>
      </c>
      <c r="R195" s="43">
        <v>0</v>
      </c>
      <c r="S195" s="43">
        <v>0</v>
      </c>
      <c r="T195" s="43">
        <v>10</v>
      </c>
      <c r="U195" s="43">
        <v>71</v>
      </c>
      <c r="V195" s="43">
        <v>237</v>
      </c>
      <c r="W195" s="43">
        <v>186</v>
      </c>
      <c r="X195" s="43">
        <v>12</v>
      </c>
      <c r="Y195" s="43">
        <v>1</v>
      </c>
      <c r="Z195" s="43">
        <v>0</v>
      </c>
      <c r="AA195" s="43">
        <v>0</v>
      </c>
      <c r="AB195" s="43">
        <v>0</v>
      </c>
      <c r="AC195" s="43">
        <v>0</v>
      </c>
      <c r="AD195" s="31">
        <f t="shared" si="102"/>
        <v>517</v>
      </c>
    </row>
    <row r="196" spans="1:30" x14ac:dyDescent="0.2">
      <c r="A196" s="30">
        <v>12</v>
      </c>
      <c r="B196" s="43">
        <v>482</v>
      </c>
      <c r="C196" s="43">
        <v>65</v>
      </c>
      <c r="D196" s="43">
        <v>3</v>
      </c>
      <c r="E196" s="43">
        <v>0</v>
      </c>
      <c r="F196" s="43">
        <v>6</v>
      </c>
      <c r="G196" s="43">
        <v>0</v>
      </c>
      <c r="H196" s="43">
        <v>3</v>
      </c>
      <c r="I196" s="43">
        <v>0</v>
      </c>
      <c r="J196" s="43">
        <v>7</v>
      </c>
      <c r="K196" s="43">
        <v>0</v>
      </c>
      <c r="L196" s="43">
        <v>6</v>
      </c>
      <c r="M196" s="43">
        <v>8</v>
      </c>
      <c r="N196" s="43">
        <v>0</v>
      </c>
      <c r="O196" s="31">
        <f t="shared" si="101"/>
        <v>580</v>
      </c>
      <c r="Q196" s="30">
        <v>12</v>
      </c>
      <c r="R196" s="43">
        <v>0</v>
      </c>
      <c r="S196" s="43">
        <v>2</v>
      </c>
      <c r="T196" s="43">
        <v>22</v>
      </c>
      <c r="U196" s="43">
        <v>82</v>
      </c>
      <c r="V196" s="43">
        <v>252</v>
      </c>
      <c r="W196" s="43">
        <v>199</v>
      </c>
      <c r="X196" s="43">
        <v>22</v>
      </c>
      <c r="Y196" s="43">
        <v>0</v>
      </c>
      <c r="Z196" s="43">
        <v>1</v>
      </c>
      <c r="AA196" s="43">
        <v>0</v>
      </c>
      <c r="AB196" s="43">
        <v>0</v>
      </c>
      <c r="AC196" s="43">
        <v>0</v>
      </c>
      <c r="AD196" s="31">
        <f t="shared" si="102"/>
        <v>580</v>
      </c>
    </row>
    <row r="197" spans="1:30" x14ac:dyDescent="0.2">
      <c r="A197" s="30">
        <v>13</v>
      </c>
      <c r="B197" s="43">
        <v>523</v>
      </c>
      <c r="C197" s="43">
        <v>63</v>
      </c>
      <c r="D197" s="43">
        <v>4</v>
      </c>
      <c r="E197" s="43">
        <v>1</v>
      </c>
      <c r="F197" s="43">
        <v>3</v>
      </c>
      <c r="G197" s="43">
        <v>0</v>
      </c>
      <c r="H197" s="43">
        <v>4</v>
      </c>
      <c r="I197" s="43">
        <v>0</v>
      </c>
      <c r="J197" s="43">
        <v>6</v>
      </c>
      <c r="K197" s="43">
        <v>0</v>
      </c>
      <c r="L197" s="43">
        <v>7</v>
      </c>
      <c r="M197" s="43">
        <v>4</v>
      </c>
      <c r="N197" s="43">
        <v>0</v>
      </c>
      <c r="O197" s="31">
        <f t="shared" si="101"/>
        <v>615</v>
      </c>
      <c r="Q197" s="30">
        <v>13</v>
      </c>
      <c r="R197" s="43">
        <v>0</v>
      </c>
      <c r="S197" s="43">
        <v>12</v>
      </c>
      <c r="T197" s="43">
        <v>31</v>
      </c>
      <c r="U197" s="43">
        <v>110</v>
      </c>
      <c r="V197" s="43">
        <v>252</v>
      </c>
      <c r="W197" s="43">
        <v>183</v>
      </c>
      <c r="X197" s="43">
        <v>27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31">
        <f t="shared" si="102"/>
        <v>615</v>
      </c>
    </row>
    <row r="198" spans="1:30" x14ac:dyDescent="0.2">
      <c r="A198" s="30">
        <v>14</v>
      </c>
      <c r="B198" s="43">
        <v>521</v>
      </c>
      <c r="C198" s="43">
        <v>77</v>
      </c>
      <c r="D198" s="43">
        <v>2</v>
      </c>
      <c r="E198" s="43">
        <v>0</v>
      </c>
      <c r="F198" s="43">
        <v>2</v>
      </c>
      <c r="G198" s="43">
        <v>0</v>
      </c>
      <c r="H198" s="43">
        <v>0</v>
      </c>
      <c r="I198" s="43">
        <v>0</v>
      </c>
      <c r="J198" s="43">
        <v>6</v>
      </c>
      <c r="K198" s="43">
        <v>0</v>
      </c>
      <c r="L198" s="43">
        <v>5</v>
      </c>
      <c r="M198" s="43">
        <v>7</v>
      </c>
      <c r="N198" s="43">
        <v>0</v>
      </c>
      <c r="O198" s="31">
        <f t="shared" si="101"/>
        <v>620</v>
      </c>
      <c r="Q198" s="30">
        <v>14</v>
      </c>
      <c r="R198" s="43">
        <v>0</v>
      </c>
      <c r="S198" s="43">
        <v>1</v>
      </c>
      <c r="T198" s="43">
        <v>52</v>
      </c>
      <c r="U198" s="43">
        <v>141</v>
      </c>
      <c r="V198" s="43">
        <v>256</v>
      </c>
      <c r="W198" s="43">
        <v>151</v>
      </c>
      <c r="X198" s="43">
        <v>16</v>
      </c>
      <c r="Y198" s="43">
        <v>2</v>
      </c>
      <c r="Z198" s="43">
        <v>1</v>
      </c>
      <c r="AA198" s="43">
        <v>0</v>
      </c>
      <c r="AB198" s="43">
        <v>0</v>
      </c>
      <c r="AC198" s="43">
        <v>0</v>
      </c>
      <c r="AD198" s="31">
        <f t="shared" si="102"/>
        <v>620</v>
      </c>
    </row>
    <row r="199" spans="1:30" x14ac:dyDescent="0.2">
      <c r="A199" s="30">
        <v>15</v>
      </c>
      <c r="B199" s="43">
        <v>606</v>
      </c>
      <c r="C199" s="43">
        <v>74</v>
      </c>
      <c r="D199" s="43">
        <v>4</v>
      </c>
      <c r="E199" s="43">
        <v>0</v>
      </c>
      <c r="F199" s="43">
        <v>5</v>
      </c>
      <c r="G199" s="43">
        <v>0</v>
      </c>
      <c r="H199" s="43">
        <v>1</v>
      </c>
      <c r="I199" s="43">
        <v>2</v>
      </c>
      <c r="J199" s="43">
        <v>9</v>
      </c>
      <c r="K199" s="43">
        <v>0</v>
      </c>
      <c r="L199" s="43">
        <v>7</v>
      </c>
      <c r="M199" s="43">
        <v>6</v>
      </c>
      <c r="N199" s="43">
        <v>0</v>
      </c>
      <c r="O199" s="31">
        <f t="shared" si="101"/>
        <v>714</v>
      </c>
      <c r="Q199" s="30">
        <v>15</v>
      </c>
      <c r="R199" s="43">
        <v>0</v>
      </c>
      <c r="S199" s="43">
        <v>19</v>
      </c>
      <c r="T199" s="43">
        <v>76</v>
      </c>
      <c r="U199" s="43">
        <v>175</v>
      </c>
      <c r="V199" s="43">
        <v>278</v>
      </c>
      <c r="W199" s="43">
        <v>151</v>
      </c>
      <c r="X199" s="43">
        <v>14</v>
      </c>
      <c r="Y199" s="43">
        <v>1</v>
      </c>
      <c r="Z199" s="43">
        <v>0</v>
      </c>
      <c r="AA199" s="43">
        <v>0</v>
      </c>
      <c r="AB199" s="43">
        <v>0</v>
      </c>
      <c r="AC199" s="43">
        <v>0</v>
      </c>
      <c r="AD199" s="31">
        <f t="shared" si="102"/>
        <v>714</v>
      </c>
    </row>
    <row r="200" spans="1:30" x14ac:dyDescent="0.2">
      <c r="A200" s="30">
        <v>16</v>
      </c>
      <c r="B200" s="43">
        <v>664</v>
      </c>
      <c r="C200" s="43">
        <v>84</v>
      </c>
      <c r="D200" s="43">
        <v>0</v>
      </c>
      <c r="E200" s="43">
        <v>0</v>
      </c>
      <c r="F200" s="43">
        <v>1</v>
      </c>
      <c r="G200" s="43">
        <v>0</v>
      </c>
      <c r="H200" s="43">
        <v>0</v>
      </c>
      <c r="I200" s="43">
        <v>0</v>
      </c>
      <c r="J200" s="43">
        <v>8</v>
      </c>
      <c r="K200" s="43">
        <v>0</v>
      </c>
      <c r="L200" s="43">
        <v>2</v>
      </c>
      <c r="M200" s="43">
        <v>9</v>
      </c>
      <c r="N200" s="43">
        <v>0</v>
      </c>
      <c r="O200" s="31">
        <f t="shared" si="101"/>
        <v>768</v>
      </c>
      <c r="Q200" s="30">
        <v>16</v>
      </c>
      <c r="R200" s="43">
        <v>0</v>
      </c>
      <c r="S200" s="43">
        <v>14</v>
      </c>
      <c r="T200" s="43">
        <v>72</v>
      </c>
      <c r="U200" s="43">
        <v>183</v>
      </c>
      <c r="V200" s="43">
        <v>293</v>
      </c>
      <c r="W200" s="43">
        <v>195</v>
      </c>
      <c r="X200" s="43">
        <v>11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31">
        <f t="shared" si="102"/>
        <v>768</v>
      </c>
    </row>
    <row r="201" spans="1:30" x14ac:dyDescent="0.2">
      <c r="A201" s="30">
        <v>17</v>
      </c>
      <c r="B201" s="43">
        <v>756</v>
      </c>
      <c r="C201" s="43">
        <v>85</v>
      </c>
      <c r="D201" s="43">
        <v>0</v>
      </c>
      <c r="E201" s="43">
        <v>1</v>
      </c>
      <c r="F201" s="43">
        <v>3</v>
      </c>
      <c r="G201" s="43">
        <v>0</v>
      </c>
      <c r="H201" s="43">
        <v>0</v>
      </c>
      <c r="I201" s="43">
        <v>1</v>
      </c>
      <c r="J201" s="43">
        <v>4</v>
      </c>
      <c r="K201" s="43">
        <v>0</v>
      </c>
      <c r="L201" s="43">
        <v>2</v>
      </c>
      <c r="M201" s="43">
        <v>4</v>
      </c>
      <c r="N201" s="43">
        <v>0</v>
      </c>
      <c r="O201" s="31">
        <f t="shared" si="101"/>
        <v>856</v>
      </c>
      <c r="Q201" s="30">
        <v>17</v>
      </c>
      <c r="R201" s="43">
        <v>1</v>
      </c>
      <c r="S201" s="43">
        <v>23</v>
      </c>
      <c r="T201" s="43">
        <v>81</v>
      </c>
      <c r="U201" s="43">
        <v>262</v>
      </c>
      <c r="V201" s="43">
        <v>264</v>
      </c>
      <c r="W201" s="43">
        <v>205</v>
      </c>
      <c r="X201" s="43">
        <v>18</v>
      </c>
      <c r="Y201" s="43">
        <v>1</v>
      </c>
      <c r="Z201" s="43">
        <v>1</v>
      </c>
      <c r="AA201" s="43">
        <v>0</v>
      </c>
      <c r="AB201" s="43">
        <v>0</v>
      </c>
      <c r="AC201" s="43">
        <v>0</v>
      </c>
      <c r="AD201" s="31">
        <f t="shared" si="102"/>
        <v>856</v>
      </c>
    </row>
    <row r="202" spans="1:30" x14ac:dyDescent="0.2">
      <c r="A202" s="30">
        <v>18</v>
      </c>
      <c r="B202" s="43">
        <v>871</v>
      </c>
      <c r="C202" s="43">
        <v>87</v>
      </c>
      <c r="D202" s="43">
        <v>0</v>
      </c>
      <c r="E202" s="43">
        <v>0</v>
      </c>
      <c r="F202" s="43">
        <v>1</v>
      </c>
      <c r="G202" s="43">
        <v>0</v>
      </c>
      <c r="H202" s="43">
        <v>0</v>
      </c>
      <c r="I202" s="43">
        <v>1</v>
      </c>
      <c r="J202" s="43">
        <v>4</v>
      </c>
      <c r="K202" s="43">
        <v>0</v>
      </c>
      <c r="L202" s="43">
        <v>4</v>
      </c>
      <c r="M202" s="43">
        <v>1</v>
      </c>
      <c r="N202" s="43">
        <v>0</v>
      </c>
      <c r="O202" s="31">
        <f t="shared" si="101"/>
        <v>969</v>
      </c>
      <c r="Q202" s="30">
        <v>18</v>
      </c>
      <c r="R202" s="43">
        <v>0</v>
      </c>
      <c r="S202" s="43">
        <v>20</v>
      </c>
      <c r="T202" s="43">
        <v>175</v>
      </c>
      <c r="U202" s="43">
        <v>259</v>
      </c>
      <c r="V202" s="43">
        <v>303</v>
      </c>
      <c r="W202" s="43">
        <v>186</v>
      </c>
      <c r="X202" s="43">
        <v>22</v>
      </c>
      <c r="Y202" s="43">
        <v>1</v>
      </c>
      <c r="Z202" s="43">
        <v>1</v>
      </c>
      <c r="AA202" s="43">
        <v>1</v>
      </c>
      <c r="AB202" s="43">
        <v>0</v>
      </c>
      <c r="AC202" s="43">
        <v>1</v>
      </c>
      <c r="AD202" s="31">
        <f t="shared" si="102"/>
        <v>969</v>
      </c>
    </row>
    <row r="203" spans="1:30" x14ac:dyDescent="0.2">
      <c r="A203" s="30">
        <v>19</v>
      </c>
      <c r="B203" s="43">
        <v>530</v>
      </c>
      <c r="C203" s="43">
        <v>56</v>
      </c>
      <c r="D203" s="43">
        <v>1</v>
      </c>
      <c r="E203" s="43">
        <v>0</v>
      </c>
      <c r="F203" s="43">
        <v>1</v>
      </c>
      <c r="G203" s="43">
        <v>0</v>
      </c>
      <c r="H203" s="43">
        <v>0</v>
      </c>
      <c r="I203" s="43">
        <v>2</v>
      </c>
      <c r="J203" s="43">
        <v>5</v>
      </c>
      <c r="K203" s="43">
        <v>0</v>
      </c>
      <c r="L203" s="43">
        <v>8</v>
      </c>
      <c r="M203" s="43">
        <v>1</v>
      </c>
      <c r="N203" s="43">
        <v>0</v>
      </c>
      <c r="O203" s="31">
        <f t="shared" si="101"/>
        <v>604</v>
      </c>
      <c r="Q203" s="30">
        <v>19</v>
      </c>
      <c r="R203" s="43">
        <v>0</v>
      </c>
      <c r="S203" s="43">
        <v>5</v>
      </c>
      <c r="T203" s="43">
        <v>23</v>
      </c>
      <c r="U203" s="43">
        <v>114</v>
      </c>
      <c r="V203" s="43">
        <v>244</v>
      </c>
      <c r="W203" s="43">
        <v>204</v>
      </c>
      <c r="X203" s="43">
        <v>14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31">
        <f t="shared" si="102"/>
        <v>604</v>
      </c>
    </row>
    <row r="204" spans="1:30" x14ac:dyDescent="0.2">
      <c r="A204" s="30">
        <v>20</v>
      </c>
      <c r="B204" s="43">
        <v>348</v>
      </c>
      <c r="C204" s="43">
        <v>32</v>
      </c>
      <c r="D204" s="43">
        <v>1</v>
      </c>
      <c r="E204" s="43">
        <v>0</v>
      </c>
      <c r="F204" s="43">
        <v>0</v>
      </c>
      <c r="G204" s="43">
        <v>0</v>
      </c>
      <c r="H204" s="43">
        <v>1</v>
      </c>
      <c r="I204" s="43">
        <v>0</v>
      </c>
      <c r="J204" s="43">
        <v>1</v>
      </c>
      <c r="K204" s="43">
        <v>0</v>
      </c>
      <c r="L204" s="43">
        <v>4</v>
      </c>
      <c r="M204" s="43">
        <v>1</v>
      </c>
      <c r="N204" s="43">
        <v>0</v>
      </c>
      <c r="O204" s="31">
        <f t="shared" si="101"/>
        <v>388</v>
      </c>
      <c r="Q204" s="30">
        <v>20</v>
      </c>
      <c r="R204" s="43">
        <v>1</v>
      </c>
      <c r="S204" s="43">
        <v>0</v>
      </c>
      <c r="T204" s="43">
        <v>4</v>
      </c>
      <c r="U204" s="43">
        <v>36</v>
      </c>
      <c r="V204" s="43">
        <v>192</v>
      </c>
      <c r="W204" s="43">
        <v>140</v>
      </c>
      <c r="X204" s="43">
        <v>14</v>
      </c>
      <c r="Y204" s="43">
        <v>1</v>
      </c>
      <c r="Z204" s="43">
        <v>0</v>
      </c>
      <c r="AA204" s="43">
        <v>0</v>
      </c>
      <c r="AB204" s="43">
        <v>0</v>
      </c>
      <c r="AC204" s="43">
        <v>0</v>
      </c>
      <c r="AD204" s="31">
        <f t="shared" si="102"/>
        <v>388</v>
      </c>
    </row>
    <row r="205" spans="1:30" x14ac:dyDescent="0.2">
      <c r="A205" s="30">
        <v>21</v>
      </c>
      <c r="B205" s="43">
        <v>279</v>
      </c>
      <c r="C205" s="43">
        <v>18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1</v>
      </c>
      <c r="K205" s="43">
        <v>0</v>
      </c>
      <c r="L205" s="43">
        <v>3</v>
      </c>
      <c r="M205" s="43">
        <v>2</v>
      </c>
      <c r="N205" s="43">
        <v>0</v>
      </c>
      <c r="O205" s="31">
        <f t="shared" si="101"/>
        <v>303</v>
      </c>
      <c r="Q205" s="30">
        <v>21</v>
      </c>
      <c r="R205" s="43">
        <v>0</v>
      </c>
      <c r="S205" s="43">
        <v>0</v>
      </c>
      <c r="T205" s="43">
        <v>0</v>
      </c>
      <c r="U205" s="43">
        <v>24</v>
      </c>
      <c r="V205" s="43">
        <v>126</v>
      </c>
      <c r="W205" s="43">
        <v>134</v>
      </c>
      <c r="X205" s="43">
        <v>18</v>
      </c>
      <c r="Y205" s="43">
        <v>1</v>
      </c>
      <c r="Z205" s="43">
        <v>0</v>
      </c>
      <c r="AA205" s="43">
        <v>0</v>
      </c>
      <c r="AB205" s="43">
        <v>0</v>
      </c>
      <c r="AC205" s="43">
        <v>0</v>
      </c>
      <c r="AD205" s="31">
        <f t="shared" si="102"/>
        <v>303</v>
      </c>
    </row>
    <row r="206" spans="1:30" x14ac:dyDescent="0.2">
      <c r="A206" s="30">
        <v>22</v>
      </c>
      <c r="B206" s="43">
        <v>175</v>
      </c>
      <c r="C206" s="43">
        <v>12</v>
      </c>
      <c r="D206" s="43">
        <v>0</v>
      </c>
      <c r="E206" s="43">
        <v>0</v>
      </c>
      <c r="F206" s="43">
        <v>1</v>
      </c>
      <c r="G206" s="43">
        <v>0</v>
      </c>
      <c r="H206" s="43">
        <v>0</v>
      </c>
      <c r="I206" s="43">
        <v>0</v>
      </c>
      <c r="J206" s="43">
        <v>1</v>
      </c>
      <c r="K206" s="43">
        <v>0</v>
      </c>
      <c r="L206" s="43">
        <v>1</v>
      </c>
      <c r="M206" s="43">
        <v>1</v>
      </c>
      <c r="N206" s="43">
        <v>0</v>
      </c>
      <c r="O206" s="31">
        <f t="shared" si="101"/>
        <v>191</v>
      </c>
      <c r="Q206" s="30">
        <v>22</v>
      </c>
      <c r="R206" s="43">
        <v>0</v>
      </c>
      <c r="S206" s="43">
        <v>0</v>
      </c>
      <c r="T206" s="43">
        <v>0</v>
      </c>
      <c r="U206" s="43">
        <v>6</v>
      </c>
      <c r="V206" s="43">
        <v>69</v>
      </c>
      <c r="W206" s="43">
        <v>106</v>
      </c>
      <c r="X206" s="43">
        <v>10</v>
      </c>
      <c r="Y206" s="43">
        <v>0</v>
      </c>
      <c r="Z206" s="43">
        <v>0</v>
      </c>
      <c r="AA206" s="43">
        <v>0</v>
      </c>
      <c r="AB206" s="43">
        <v>0</v>
      </c>
      <c r="AC206" s="43">
        <v>0</v>
      </c>
      <c r="AD206" s="31">
        <f t="shared" si="102"/>
        <v>191</v>
      </c>
    </row>
    <row r="207" spans="1:30" x14ac:dyDescent="0.2">
      <c r="A207" s="30">
        <v>23</v>
      </c>
      <c r="B207" s="43">
        <v>98</v>
      </c>
      <c r="C207" s="43">
        <v>8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1</v>
      </c>
      <c r="M207" s="43">
        <v>1</v>
      </c>
      <c r="N207" s="43">
        <v>0</v>
      </c>
      <c r="O207" s="31">
        <f t="shared" si="101"/>
        <v>108</v>
      </c>
      <c r="Q207" s="30">
        <v>23</v>
      </c>
      <c r="R207" s="43">
        <v>0</v>
      </c>
      <c r="S207" s="43">
        <v>0</v>
      </c>
      <c r="T207" s="43">
        <v>0</v>
      </c>
      <c r="U207" s="43">
        <v>4</v>
      </c>
      <c r="V207" s="43">
        <v>31</v>
      </c>
      <c r="W207" s="43">
        <v>60</v>
      </c>
      <c r="X207" s="43">
        <v>12</v>
      </c>
      <c r="Y207" s="43">
        <v>0</v>
      </c>
      <c r="Z207" s="43">
        <v>0</v>
      </c>
      <c r="AA207" s="43">
        <v>1</v>
      </c>
      <c r="AB207" s="43">
        <v>0</v>
      </c>
      <c r="AC207" s="43">
        <v>0</v>
      </c>
      <c r="AD207" s="31">
        <f t="shared" si="102"/>
        <v>108</v>
      </c>
    </row>
    <row r="208" spans="1:30" x14ac:dyDescent="0.2">
      <c r="A208" s="30">
        <v>24</v>
      </c>
      <c r="B208" s="43">
        <v>58</v>
      </c>
      <c r="C208" s="43">
        <v>1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31">
        <f t="shared" si="101"/>
        <v>59</v>
      </c>
      <c r="Q208" s="30">
        <v>24</v>
      </c>
      <c r="R208" s="43">
        <v>0</v>
      </c>
      <c r="S208" s="43">
        <v>0</v>
      </c>
      <c r="T208" s="43">
        <v>0</v>
      </c>
      <c r="U208" s="43">
        <v>3</v>
      </c>
      <c r="V208" s="43">
        <v>24</v>
      </c>
      <c r="W208" s="43">
        <v>29</v>
      </c>
      <c r="X208" s="43">
        <v>3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31">
        <f t="shared" si="102"/>
        <v>59</v>
      </c>
    </row>
    <row r="210" spans="1:30" x14ac:dyDescent="0.2">
      <c r="A210" s="91" t="s">
        <v>34</v>
      </c>
      <c r="B210" s="92">
        <f t="shared" ref="B210:O210" si="103">SUM(B192:B203)</f>
        <v>6417</v>
      </c>
      <c r="C210" s="92">
        <f t="shared" si="103"/>
        <v>831</v>
      </c>
      <c r="D210" s="92">
        <f t="shared" si="103"/>
        <v>25</v>
      </c>
      <c r="E210" s="92">
        <f t="shared" si="103"/>
        <v>2</v>
      </c>
      <c r="F210" s="92">
        <f t="shared" si="103"/>
        <v>29</v>
      </c>
      <c r="G210" s="92">
        <f t="shared" si="103"/>
        <v>0</v>
      </c>
      <c r="H210" s="92">
        <f t="shared" si="103"/>
        <v>8</v>
      </c>
      <c r="I210" s="92">
        <f t="shared" si="103"/>
        <v>8</v>
      </c>
      <c r="J210" s="92">
        <f t="shared" si="103"/>
        <v>55</v>
      </c>
      <c r="K210" s="92">
        <f t="shared" si="103"/>
        <v>0</v>
      </c>
      <c r="L210" s="92">
        <f t="shared" si="103"/>
        <v>53</v>
      </c>
      <c r="M210" s="92">
        <f t="shared" si="103"/>
        <v>59</v>
      </c>
      <c r="N210" s="92">
        <f t="shared" si="103"/>
        <v>0</v>
      </c>
      <c r="O210" s="93">
        <f t="shared" si="103"/>
        <v>7487</v>
      </c>
      <c r="Q210" s="91" t="s">
        <v>34</v>
      </c>
      <c r="R210" s="92">
        <f t="shared" ref="R210:AD210" si="104">SUM(R192:R203)</f>
        <v>2</v>
      </c>
      <c r="S210" s="92">
        <f t="shared" si="104"/>
        <v>116</v>
      </c>
      <c r="T210" s="92">
        <f t="shared" si="104"/>
        <v>559</v>
      </c>
      <c r="U210" s="92">
        <f t="shared" si="104"/>
        <v>1550</v>
      </c>
      <c r="V210" s="92">
        <f t="shared" si="104"/>
        <v>2870</v>
      </c>
      <c r="W210" s="92">
        <f t="shared" si="104"/>
        <v>2151</v>
      </c>
      <c r="X210" s="92">
        <f t="shared" si="104"/>
        <v>219</v>
      </c>
      <c r="Y210" s="92">
        <f t="shared" si="104"/>
        <v>13</v>
      </c>
      <c r="Z210" s="92">
        <f t="shared" si="104"/>
        <v>5</v>
      </c>
      <c r="AA210" s="92">
        <f t="shared" si="104"/>
        <v>1</v>
      </c>
      <c r="AB210" s="92">
        <f t="shared" si="104"/>
        <v>0</v>
      </c>
      <c r="AC210" s="92">
        <f t="shared" si="104"/>
        <v>1</v>
      </c>
      <c r="AD210" s="93">
        <f t="shared" si="104"/>
        <v>7487</v>
      </c>
    </row>
    <row r="211" spans="1:30" x14ac:dyDescent="0.2">
      <c r="A211" s="97" t="s">
        <v>35</v>
      </c>
      <c r="B211" s="98">
        <f t="shared" ref="B211:O211" si="105">SUM(B191:B206)</f>
        <v>7356</v>
      </c>
      <c r="C211" s="98">
        <f t="shared" si="105"/>
        <v>916</v>
      </c>
      <c r="D211" s="98">
        <f t="shared" si="105"/>
        <v>28</v>
      </c>
      <c r="E211" s="98">
        <f t="shared" si="105"/>
        <v>2</v>
      </c>
      <c r="F211" s="98">
        <f t="shared" si="105"/>
        <v>31</v>
      </c>
      <c r="G211" s="98">
        <f t="shared" si="105"/>
        <v>0</v>
      </c>
      <c r="H211" s="98">
        <f t="shared" si="105"/>
        <v>11</v>
      </c>
      <c r="I211" s="98">
        <f t="shared" si="105"/>
        <v>8</v>
      </c>
      <c r="J211" s="98">
        <f t="shared" si="105"/>
        <v>61</v>
      </c>
      <c r="K211" s="98">
        <f t="shared" si="105"/>
        <v>0</v>
      </c>
      <c r="L211" s="98">
        <f t="shared" si="105"/>
        <v>66</v>
      </c>
      <c r="M211" s="98">
        <f t="shared" si="105"/>
        <v>70</v>
      </c>
      <c r="N211" s="98">
        <f t="shared" si="105"/>
        <v>0</v>
      </c>
      <c r="O211" s="93">
        <f t="shared" si="105"/>
        <v>8549</v>
      </c>
      <c r="Q211" s="97" t="s">
        <v>35</v>
      </c>
      <c r="R211" s="98">
        <f t="shared" ref="R211:AD211" si="106">SUM(R191:R206)</f>
        <v>4</v>
      </c>
      <c r="S211" s="98">
        <f t="shared" si="106"/>
        <v>117</v>
      </c>
      <c r="T211" s="98">
        <f t="shared" si="106"/>
        <v>563</v>
      </c>
      <c r="U211" s="98">
        <f t="shared" si="106"/>
        <v>1621</v>
      </c>
      <c r="V211" s="98">
        <f t="shared" si="106"/>
        <v>3310</v>
      </c>
      <c r="W211" s="98">
        <f t="shared" si="106"/>
        <v>2629</v>
      </c>
      <c r="X211" s="98">
        <f t="shared" si="106"/>
        <v>283</v>
      </c>
      <c r="Y211" s="98">
        <f t="shared" si="106"/>
        <v>15</v>
      </c>
      <c r="Z211" s="98">
        <f t="shared" si="106"/>
        <v>5</v>
      </c>
      <c r="AA211" s="98">
        <f t="shared" si="106"/>
        <v>1</v>
      </c>
      <c r="AB211" s="98">
        <f t="shared" si="106"/>
        <v>0</v>
      </c>
      <c r="AC211" s="98">
        <f t="shared" si="106"/>
        <v>1</v>
      </c>
      <c r="AD211" s="93">
        <f t="shared" si="106"/>
        <v>8549</v>
      </c>
    </row>
    <row r="212" spans="1:30" x14ac:dyDescent="0.2">
      <c r="A212" s="101" t="s">
        <v>36</v>
      </c>
      <c r="B212" s="102">
        <f t="shared" ref="B212:O212" si="107">SUM(B191:B208)</f>
        <v>7512</v>
      </c>
      <c r="C212" s="102">
        <f t="shared" si="107"/>
        <v>925</v>
      </c>
      <c r="D212" s="102">
        <f t="shared" si="107"/>
        <v>28</v>
      </c>
      <c r="E212" s="102">
        <f t="shared" si="107"/>
        <v>2</v>
      </c>
      <c r="F212" s="102">
        <f t="shared" si="107"/>
        <v>31</v>
      </c>
      <c r="G212" s="102">
        <f t="shared" si="107"/>
        <v>0</v>
      </c>
      <c r="H212" s="102">
        <f t="shared" si="107"/>
        <v>11</v>
      </c>
      <c r="I212" s="102">
        <f t="shared" si="107"/>
        <v>8</v>
      </c>
      <c r="J212" s="102">
        <f t="shared" si="107"/>
        <v>61</v>
      </c>
      <c r="K212" s="102">
        <f t="shared" si="107"/>
        <v>0</v>
      </c>
      <c r="L212" s="102">
        <f t="shared" si="107"/>
        <v>67</v>
      </c>
      <c r="M212" s="102">
        <f t="shared" si="107"/>
        <v>71</v>
      </c>
      <c r="N212" s="102">
        <f t="shared" si="107"/>
        <v>0</v>
      </c>
      <c r="O212" s="93">
        <f t="shared" si="107"/>
        <v>8716</v>
      </c>
      <c r="Q212" s="101" t="s">
        <v>36</v>
      </c>
      <c r="R212" s="102">
        <f t="shared" ref="R212:AD212" si="108">SUM(R191:R208)</f>
        <v>4</v>
      </c>
      <c r="S212" s="102">
        <f t="shared" si="108"/>
        <v>117</v>
      </c>
      <c r="T212" s="102">
        <f t="shared" si="108"/>
        <v>563</v>
      </c>
      <c r="U212" s="102">
        <f t="shared" si="108"/>
        <v>1628</v>
      </c>
      <c r="V212" s="102">
        <f t="shared" si="108"/>
        <v>3365</v>
      </c>
      <c r="W212" s="102">
        <f t="shared" si="108"/>
        <v>2718</v>
      </c>
      <c r="X212" s="102">
        <f t="shared" si="108"/>
        <v>298</v>
      </c>
      <c r="Y212" s="102">
        <f t="shared" si="108"/>
        <v>15</v>
      </c>
      <c r="Z212" s="102">
        <f t="shared" si="108"/>
        <v>5</v>
      </c>
      <c r="AA212" s="102">
        <f t="shared" si="108"/>
        <v>2</v>
      </c>
      <c r="AB212" s="102">
        <f t="shared" si="108"/>
        <v>0</v>
      </c>
      <c r="AC212" s="102">
        <f t="shared" si="108"/>
        <v>1</v>
      </c>
      <c r="AD212" s="93">
        <f t="shared" si="108"/>
        <v>8716</v>
      </c>
    </row>
    <row r="213" spans="1:30" x14ac:dyDescent="0.2">
      <c r="A213" s="105" t="s">
        <v>37</v>
      </c>
      <c r="B213" s="106">
        <f t="shared" ref="B213:O213" si="109">SUM(B185:B208)</f>
        <v>7657</v>
      </c>
      <c r="C213" s="106">
        <f t="shared" si="109"/>
        <v>945</v>
      </c>
      <c r="D213" s="106">
        <f t="shared" si="109"/>
        <v>30</v>
      </c>
      <c r="E213" s="106">
        <f t="shared" si="109"/>
        <v>2</v>
      </c>
      <c r="F213" s="106">
        <f t="shared" si="109"/>
        <v>34</v>
      </c>
      <c r="G213" s="106">
        <f t="shared" si="109"/>
        <v>0</v>
      </c>
      <c r="H213" s="106">
        <f t="shared" si="109"/>
        <v>11</v>
      </c>
      <c r="I213" s="106">
        <f t="shared" si="109"/>
        <v>8</v>
      </c>
      <c r="J213" s="106">
        <f t="shared" si="109"/>
        <v>65</v>
      </c>
      <c r="K213" s="106">
        <f t="shared" si="109"/>
        <v>0</v>
      </c>
      <c r="L213" s="106">
        <f t="shared" si="109"/>
        <v>72</v>
      </c>
      <c r="M213" s="106">
        <f t="shared" si="109"/>
        <v>77</v>
      </c>
      <c r="N213" s="106">
        <f t="shared" si="109"/>
        <v>0</v>
      </c>
      <c r="O213" s="93">
        <f t="shared" si="109"/>
        <v>8901</v>
      </c>
      <c r="Q213" s="105" t="s">
        <v>37</v>
      </c>
      <c r="R213" s="106">
        <f t="shared" ref="R213:AD213" si="110">SUM(R185:R208)</f>
        <v>4</v>
      </c>
      <c r="S213" s="106">
        <f t="shared" si="110"/>
        <v>117</v>
      </c>
      <c r="T213" s="106">
        <f t="shared" si="110"/>
        <v>563</v>
      </c>
      <c r="U213" s="106">
        <f t="shared" si="110"/>
        <v>1636</v>
      </c>
      <c r="V213" s="106">
        <f t="shared" si="110"/>
        <v>3412</v>
      </c>
      <c r="W213" s="106">
        <f t="shared" si="110"/>
        <v>2826</v>
      </c>
      <c r="X213" s="106">
        <f t="shared" si="110"/>
        <v>314</v>
      </c>
      <c r="Y213" s="106">
        <f t="shared" si="110"/>
        <v>18</v>
      </c>
      <c r="Z213" s="106">
        <f t="shared" si="110"/>
        <v>7</v>
      </c>
      <c r="AA213" s="106">
        <f t="shared" si="110"/>
        <v>3</v>
      </c>
      <c r="AB213" s="106">
        <f t="shared" si="110"/>
        <v>0</v>
      </c>
      <c r="AC213" s="106">
        <f t="shared" si="110"/>
        <v>1</v>
      </c>
      <c r="AD213" s="93">
        <f t="shared" si="110"/>
        <v>8901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15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M1614"/>
  <sheetViews>
    <sheetView topLeftCell="R61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64</v>
      </c>
      <c r="Q1" s="129" t="str">
        <f>A1</f>
        <v>1508 19 Grimsby ATC 11, A46 Irby</v>
      </c>
      <c r="AF1" s="129" t="str">
        <f>A1</f>
        <v>1508 19 Grimsby ATC 11, A46 Irby</v>
      </c>
      <c r="AQ1" s="130" t="str">
        <f>A1</f>
        <v>1508 19 Grimsby ATC 11, A46 Irby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11, A46 Irby</v>
      </c>
      <c r="BI1" s="129" t="str">
        <f>A1</f>
        <v>1508 19 Grimsby ATC 11, A46 Irby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41</v>
      </c>
      <c r="R6" s="3" t="s">
        <v>0</v>
      </c>
      <c r="S6" s="5" t="str">
        <f>C6</f>
        <v>Eastbound</v>
      </c>
      <c r="AF6" s="6"/>
      <c r="AG6" s="3" t="s">
        <v>0</v>
      </c>
      <c r="AH6" s="7" t="str">
        <f>C6</f>
        <v>Eastbound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Eastbound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Eastbound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Eastbound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5</v>
      </c>
      <c r="C10" s="43">
        <v>1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1</v>
      </c>
      <c r="M10" s="43">
        <v>0</v>
      </c>
      <c r="N10" s="43">
        <v>0</v>
      </c>
      <c r="O10" s="31">
        <f t="shared" ref="O10:O33" si="6">SUM(B10:N10)</f>
        <v>7</v>
      </c>
      <c r="Q10" s="30">
        <v>1</v>
      </c>
      <c r="R10" s="43">
        <v>0</v>
      </c>
      <c r="S10" s="43">
        <v>0</v>
      </c>
      <c r="T10" s="43">
        <v>0</v>
      </c>
      <c r="U10" s="43">
        <v>1</v>
      </c>
      <c r="V10" s="43">
        <v>4</v>
      </c>
      <c r="W10" s="43">
        <v>2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31">
        <f t="shared" ref="AD10:AD33" si="7">SUM(R10:AC10)</f>
        <v>7</v>
      </c>
      <c r="AF10" s="30">
        <v>1</v>
      </c>
      <c r="AG10" s="44">
        <f t="shared" ref="AG10:AG33" si="8">O10</f>
        <v>7</v>
      </c>
      <c r="AH10" s="45">
        <f t="shared" ref="AH10:AH33" si="9">O80</f>
        <v>8</v>
      </c>
      <c r="AI10" s="45">
        <f t="shared" ref="AI10:AI33" si="10">O150</f>
        <v>16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10.333333333333334</v>
      </c>
      <c r="AO10" s="47">
        <f>SUM(AG10:AM10)/3</f>
        <v>10.333333333333334</v>
      </c>
      <c r="AQ10" s="35">
        <v>1</v>
      </c>
      <c r="AR10" s="48">
        <v>33.700000000000003</v>
      </c>
      <c r="AS10" s="48">
        <v>34.200000000000003</v>
      </c>
      <c r="AT10" s="48">
        <v>33.6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114</v>
      </c>
      <c r="BB10" s="50">
        <f>SUM(R108:T108)</f>
        <v>124</v>
      </c>
      <c r="BC10" s="50">
        <f>SUM(R178:T178)</f>
        <v>113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5</v>
      </c>
      <c r="C11" s="43">
        <v>1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31">
        <f t="shared" si="6"/>
        <v>6</v>
      </c>
      <c r="Q11" s="30">
        <v>2</v>
      </c>
      <c r="R11" s="43">
        <v>0</v>
      </c>
      <c r="S11" s="43">
        <v>0</v>
      </c>
      <c r="T11" s="43">
        <v>0</v>
      </c>
      <c r="U11" s="43">
        <v>1</v>
      </c>
      <c r="V11" s="43">
        <v>1</v>
      </c>
      <c r="W11" s="43">
        <v>3</v>
      </c>
      <c r="X11" s="43">
        <v>1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31">
        <f t="shared" si="7"/>
        <v>6</v>
      </c>
      <c r="AF11" s="56">
        <v>2</v>
      </c>
      <c r="AG11" s="44">
        <f t="shared" si="8"/>
        <v>6</v>
      </c>
      <c r="AH11" s="45">
        <f t="shared" si="9"/>
        <v>6</v>
      </c>
      <c r="AI11" s="45">
        <f t="shared" si="10"/>
        <v>3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5</v>
      </c>
      <c r="AO11" s="47">
        <f t="shared" ref="AO11:AO33" si="16">SUM(AG11:AM11)/3</f>
        <v>5</v>
      </c>
      <c r="AQ11" s="57">
        <v>2</v>
      </c>
      <c r="AR11" s="48">
        <v>36.299999999999997</v>
      </c>
      <c r="AS11" s="48">
        <v>34.700000000000003</v>
      </c>
      <c r="AT11" s="48">
        <v>39.700000000000003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3632</v>
      </c>
      <c r="BB11" s="59">
        <f>SUM(U108:W108)</f>
        <v>3702</v>
      </c>
      <c r="BC11" s="59">
        <f>SUM(U178:W178)</f>
        <v>3701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2848</v>
      </c>
      <c r="BK11" s="62">
        <f>SUM(C35:D35,F35:H35,M35)</f>
        <v>400</v>
      </c>
      <c r="BL11" s="63">
        <f>SUM(E35,I35:L35,N35)</f>
        <v>32</v>
      </c>
      <c r="BM11" s="64">
        <f>SUM(BJ11:BL11)</f>
        <v>3280</v>
      </c>
    </row>
    <row r="12" spans="1:65" x14ac:dyDescent="0.2">
      <c r="A12" s="30">
        <v>3</v>
      </c>
      <c r="B12" s="43">
        <v>1</v>
      </c>
      <c r="C12" s="43">
        <v>2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1</v>
      </c>
      <c r="M12" s="43">
        <v>0</v>
      </c>
      <c r="N12" s="43">
        <v>0</v>
      </c>
      <c r="O12" s="31">
        <f t="shared" si="6"/>
        <v>4</v>
      </c>
      <c r="Q12" s="30">
        <v>3</v>
      </c>
      <c r="R12" s="43">
        <v>0</v>
      </c>
      <c r="S12" s="43">
        <v>0</v>
      </c>
      <c r="T12" s="43">
        <v>0</v>
      </c>
      <c r="U12" s="43">
        <v>1</v>
      </c>
      <c r="V12" s="43">
        <v>1</v>
      </c>
      <c r="W12" s="43">
        <v>2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31">
        <f t="shared" si="7"/>
        <v>4</v>
      </c>
      <c r="AF12" s="30">
        <v>3</v>
      </c>
      <c r="AG12" s="44">
        <f t="shared" si="8"/>
        <v>4</v>
      </c>
      <c r="AH12" s="45">
        <f t="shared" si="9"/>
        <v>6</v>
      </c>
      <c r="AI12" s="45">
        <f t="shared" si="10"/>
        <v>8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6</v>
      </c>
      <c r="AO12" s="47">
        <f t="shared" si="16"/>
        <v>6</v>
      </c>
      <c r="AQ12" s="35">
        <v>3</v>
      </c>
      <c r="AR12" s="48">
        <v>34.200000000000003</v>
      </c>
      <c r="AS12" s="48">
        <v>33.799999999999997</v>
      </c>
      <c r="AT12" s="48">
        <v>36.1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287</v>
      </c>
      <c r="BB12" s="66">
        <f>SUM(X108:Z108)</f>
        <v>321</v>
      </c>
      <c r="BC12" s="66">
        <f>SUM(X178:Z178)</f>
        <v>328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3316</v>
      </c>
      <c r="BK12" s="69">
        <f>SUM(C36:D36,F36:H36,M36)</f>
        <v>442</v>
      </c>
      <c r="BL12" s="70">
        <f>SUM(E36,I36:L36,N36)</f>
        <v>38</v>
      </c>
      <c r="BM12" s="64">
        <f>SUM(BJ12:BL12)</f>
        <v>3796</v>
      </c>
    </row>
    <row r="13" spans="1:65" x14ac:dyDescent="0.2">
      <c r="A13" s="30">
        <v>4</v>
      </c>
      <c r="B13" s="43">
        <v>8</v>
      </c>
      <c r="C13" s="43">
        <v>1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1</v>
      </c>
      <c r="M13" s="43">
        <v>0</v>
      </c>
      <c r="N13" s="43">
        <v>0</v>
      </c>
      <c r="O13" s="31">
        <f t="shared" si="6"/>
        <v>10</v>
      </c>
      <c r="Q13" s="30">
        <v>4</v>
      </c>
      <c r="R13" s="43">
        <v>0</v>
      </c>
      <c r="S13" s="43">
        <v>0</v>
      </c>
      <c r="T13" s="43">
        <v>0</v>
      </c>
      <c r="U13" s="43">
        <v>1</v>
      </c>
      <c r="V13" s="43">
        <v>4</v>
      </c>
      <c r="W13" s="43">
        <v>2</v>
      </c>
      <c r="X13" s="43">
        <v>2</v>
      </c>
      <c r="Y13" s="43">
        <v>1</v>
      </c>
      <c r="Z13" s="43">
        <v>0</v>
      </c>
      <c r="AA13" s="43">
        <v>0</v>
      </c>
      <c r="AB13" s="43">
        <v>0</v>
      </c>
      <c r="AC13" s="43">
        <v>0</v>
      </c>
      <c r="AD13" s="31">
        <f t="shared" si="7"/>
        <v>10</v>
      </c>
      <c r="AF13" s="30">
        <v>4</v>
      </c>
      <c r="AG13" s="44">
        <f t="shared" si="8"/>
        <v>10</v>
      </c>
      <c r="AH13" s="45">
        <f t="shared" si="9"/>
        <v>7</v>
      </c>
      <c r="AI13" s="45">
        <f t="shared" si="10"/>
        <v>14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10.333333333333334</v>
      </c>
      <c r="AO13" s="47">
        <f t="shared" si="16"/>
        <v>10.333333333333334</v>
      </c>
      <c r="AQ13" s="35">
        <v>4</v>
      </c>
      <c r="AR13" s="48">
        <v>37</v>
      </c>
      <c r="AS13" s="48">
        <v>37.299999999999997</v>
      </c>
      <c r="AT13" s="48">
        <v>35.1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2</v>
      </c>
      <c r="BB13" s="72">
        <f>SUM(AA108:AC108)</f>
        <v>0</v>
      </c>
      <c r="BC13" s="72">
        <f>SUM(AA178:AC178)</f>
        <v>1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3375</v>
      </c>
      <c r="BK13" s="75">
        <f>SUM(C37:D37,F37:H37,M37)</f>
        <v>446</v>
      </c>
      <c r="BL13" s="76">
        <f>SUM(E37,I37:L37,N37)</f>
        <v>38</v>
      </c>
      <c r="BM13" s="64">
        <f>SUM(BJ13:BL13)</f>
        <v>3859</v>
      </c>
    </row>
    <row r="14" spans="1:65" x14ac:dyDescent="0.2">
      <c r="A14" s="30">
        <v>5</v>
      </c>
      <c r="B14" s="43">
        <v>43</v>
      </c>
      <c r="C14" s="43">
        <v>5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1</v>
      </c>
      <c r="M14" s="43">
        <v>0</v>
      </c>
      <c r="N14" s="43">
        <v>0</v>
      </c>
      <c r="O14" s="31">
        <f t="shared" si="6"/>
        <v>49</v>
      </c>
      <c r="Q14" s="30">
        <v>5</v>
      </c>
      <c r="R14" s="43">
        <v>0</v>
      </c>
      <c r="S14" s="43">
        <v>0</v>
      </c>
      <c r="T14" s="43">
        <v>1</v>
      </c>
      <c r="U14" s="43">
        <v>2</v>
      </c>
      <c r="V14" s="43">
        <v>20</v>
      </c>
      <c r="W14" s="43">
        <v>21</v>
      </c>
      <c r="X14" s="43">
        <v>3</v>
      </c>
      <c r="Y14" s="43">
        <v>2</v>
      </c>
      <c r="Z14" s="43">
        <v>0</v>
      </c>
      <c r="AA14" s="43">
        <v>0</v>
      </c>
      <c r="AB14" s="43">
        <v>0</v>
      </c>
      <c r="AC14" s="43">
        <v>0</v>
      </c>
      <c r="AD14" s="31">
        <f t="shared" si="7"/>
        <v>49</v>
      </c>
      <c r="AF14" s="30">
        <v>5</v>
      </c>
      <c r="AG14" s="44">
        <f t="shared" si="8"/>
        <v>49</v>
      </c>
      <c r="AH14" s="45">
        <f t="shared" si="9"/>
        <v>42</v>
      </c>
      <c r="AI14" s="45">
        <f t="shared" si="10"/>
        <v>54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48.333333333333336</v>
      </c>
      <c r="AO14" s="47">
        <f t="shared" si="16"/>
        <v>48.333333333333336</v>
      </c>
      <c r="AQ14" s="35">
        <v>5</v>
      </c>
      <c r="AR14" s="48">
        <v>36</v>
      </c>
      <c r="AS14" s="48">
        <v>35.5</v>
      </c>
      <c r="AT14" s="48">
        <v>35.799999999999997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3520</v>
      </c>
      <c r="BK14" s="79">
        <f>SUM(C38:D38,F38:H38,M38)</f>
        <v>471</v>
      </c>
      <c r="BL14" s="80">
        <f>SUM(E38,I38:L38,N38)</f>
        <v>44</v>
      </c>
      <c r="BM14" s="64">
        <f>SUM(BJ14:BL14)</f>
        <v>4035</v>
      </c>
    </row>
    <row r="15" spans="1:65" x14ac:dyDescent="0.2">
      <c r="A15" s="30">
        <v>6</v>
      </c>
      <c r="B15" s="43">
        <v>83</v>
      </c>
      <c r="C15" s="43">
        <v>14</v>
      </c>
      <c r="D15" s="43">
        <v>1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2</v>
      </c>
      <c r="K15" s="43">
        <v>0</v>
      </c>
      <c r="L15" s="43">
        <v>0</v>
      </c>
      <c r="M15" s="43">
        <v>0</v>
      </c>
      <c r="N15" s="43">
        <v>0</v>
      </c>
      <c r="O15" s="31">
        <f t="shared" si="6"/>
        <v>100</v>
      </c>
      <c r="Q15" s="30">
        <v>6</v>
      </c>
      <c r="R15" s="43">
        <v>0</v>
      </c>
      <c r="S15" s="43">
        <v>0</v>
      </c>
      <c r="T15" s="43">
        <v>3</v>
      </c>
      <c r="U15" s="43">
        <v>14</v>
      </c>
      <c r="V15" s="43">
        <v>29</v>
      </c>
      <c r="W15" s="43">
        <v>45</v>
      </c>
      <c r="X15" s="43">
        <v>7</v>
      </c>
      <c r="Y15" s="43">
        <v>2</v>
      </c>
      <c r="Z15" s="43">
        <v>0</v>
      </c>
      <c r="AA15" s="43">
        <v>0</v>
      </c>
      <c r="AB15" s="43">
        <v>0</v>
      </c>
      <c r="AC15" s="43">
        <v>0</v>
      </c>
      <c r="AD15" s="31">
        <f t="shared" si="7"/>
        <v>100</v>
      </c>
      <c r="AF15" s="30">
        <v>6</v>
      </c>
      <c r="AG15" s="44">
        <f t="shared" si="8"/>
        <v>100</v>
      </c>
      <c r="AH15" s="45">
        <f t="shared" si="9"/>
        <v>101</v>
      </c>
      <c r="AI15" s="45">
        <f t="shared" si="10"/>
        <v>94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98.333333333333329</v>
      </c>
      <c r="AO15" s="47">
        <f t="shared" si="16"/>
        <v>98.333333333333329</v>
      </c>
      <c r="AQ15" s="35">
        <v>6</v>
      </c>
      <c r="AR15" s="48">
        <v>35.200000000000003</v>
      </c>
      <c r="AS15" s="48">
        <v>35.700000000000003</v>
      </c>
      <c r="AT15" s="48">
        <v>35.9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4035</v>
      </c>
      <c r="BB15" s="82">
        <f t="shared" si="17"/>
        <v>4147</v>
      </c>
      <c r="BC15" s="82">
        <f t="shared" si="17"/>
        <v>4143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158</v>
      </c>
      <c r="C16" s="43">
        <v>19</v>
      </c>
      <c r="D16" s="43">
        <v>0</v>
      </c>
      <c r="E16" s="43">
        <v>0</v>
      </c>
      <c r="F16" s="43">
        <v>2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4</v>
      </c>
      <c r="M16" s="43">
        <v>1</v>
      </c>
      <c r="N16" s="43">
        <v>0</v>
      </c>
      <c r="O16" s="31">
        <f t="shared" si="6"/>
        <v>184</v>
      </c>
      <c r="Q16" s="30">
        <v>7</v>
      </c>
      <c r="R16" s="43">
        <v>0</v>
      </c>
      <c r="S16" s="43">
        <v>0</v>
      </c>
      <c r="T16" s="43">
        <v>7</v>
      </c>
      <c r="U16" s="43">
        <v>20</v>
      </c>
      <c r="V16" s="43">
        <v>71</v>
      </c>
      <c r="W16" s="43">
        <v>60</v>
      </c>
      <c r="X16" s="43">
        <v>20</v>
      </c>
      <c r="Y16" s="43">
        <v>6</v>
      </c>
      <c r="Z16" s="43">
        <v>0</v>
      </c>
      <c r="AA16" s="43">
        <v>0</v>
      </c>
      <c r="AB16" s="43">
        <v>0</v>
      </c>
      <c r="AC16" s="43">
        <v>0</v>
      </c>
      <c r="AD16" s="31">
        <f t="shared" si="7"/>
        <v>184</v>
      </c>
      <c r="AF16" s="30">
        <v>7</v>
      </c>
      <c r="AG16" s="44">
        <f t="shared" si="8"/>
        <v>184</v>
      </c>
      <c r="AH16" s="45">
        <f t="shared" si="9"/>
        <v>210</v>
      </c>
      <c r="AI16" s="45">
        <f t="shared" si="10"/>
        <v>197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197</v>
      </c>
      <c r="AO16" s="47">
        <f t="shared" si="16"/>
        <v>197</v>
      </c>
      <c r="AQ16" s="35">
        <v>7</v>
      </c>
      <c r="AR16" s="48">
        <v>35.299999999999997</v>
      </c>
      <c r="AS16" s="48">
        <v>35.5</v>
      </c>
      <c r="AT16" s="48">
        <v>36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2916</v>
      </c>
      <c r="BK16" s="88">
        <f>SUM(C105:D105,F105:H105,M105)</f>
        <v>386</v>
      </c>
      <c r="BL16" s="89">
        <f>SUM(E105,I105:L105,N105)</f>
        <v>32</v>
      </c>
      <c r="BM16" s="64">
        <f>SUM(BJ16:BL16)</f>
        <v>3334</v>
      </c>
    </row>
    <row r="17" spans="1:65" x14ac:dyDescent="0.2">
      <c r="A17" s="30">
        <v>8</v>
      </c>
      <c r="B17" s="43">
        <v>244</v>
      </c>
      <c r="C17" s="43">
        <v>36</v>
      </c>
      <c r="D17" s="43">
        <v>0</v>
      </c>
      <c r="E17" s="43">
        <v>1</v>
      </c>
      <c r="F17" s="43">
        <v>2</v>
      </c>
      <c r="G17" s="43">
        <v>0</v>
      </c>
      <c r="H17" s="43">
        <v>1</v>
      </c>
      <c r="I17" s="43">
        <v>0</v>
      </c>
      <c r="J17" s="43">
        <v>1</v>
      </c>
      <c r="K17" s="43">
        <v>0</v>
      </c>
      <c r="L17" s="43">
        <v>3</v>
      </c>
      <c r="M17" s="43">
        <v>2</v>
      </c>
      <c r="N17" s="43">
        <v>0</v>
      </c>
      <c r="O17" s="31">
        <f t="shared" si="6"/>
        <v>290</v>
      </c>
      <c r="Q17" s="30">
        <v>8</v>
      </c>
      <c r="R17" s="43">
        <v>1</v>
      </c>
      <c r="S17" s="43">
        <v>0</v>
      </c>
      <c r="T17" s="43">
        <v>8</v>
      </c>
      <c r="U17" s="43">
        <v>37</v>
      </c>
      <c r="V17" s="43">
        <v>128</v>
      </c>
      <c r="W17" s="43">
        <v>96</v>
      </c>
      <c r="X17" s="43">
        <v>16</v>
      </c>
      <c r="Y17" s="43">
        <v>4</v>
      </c>
      <c r="Z17" s="43">
        <v>0</v>
      </c>
      <c r="AA17" s="43">
        <v>0</v>
      </c>
      <c r="AB17" s="43">
        <v>0</v>
      </c>
      <c r="AC17" s="43">
        <v>0</v>
      </c>
      <c r="AD17" s="31">
        <f t="shared" si="7"/>
        <v>290</v>
      </c>
      <c r="AF17" s="30">
        <v>8</v>
      </c>
      <c r="AG17" s="44">
        <f t="shared" si="8"/>
        <v>290</v>
      </c>
      <c r="AH17" s="45">
        <f t="shared" si="9"/>
        <v>274</v>
      </c>
      <c r="AI17" s="45">
        <f t="shared" si="10"/>
        <v>285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283</v>
      </c>
      <c r="AO17" s="47">
        <f t="shared" si="16"/>
        <v>283</v>
      </c>
      <c r="AQ17" s="35">
        <v>8</v>
      </c>
      <c r="AR17" s="48">
        <v>34.4</v>
      </c>
      <c r="AS17" s="48">
        <v>34.700000000000003</v>
      </c>
      <c r="AT17" s="48">
        <v>35.700000000000003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3434</v>
      </c>
      <c r="BK17" s="69">
        <f>SUM(C106:D106,F106:H106,M106)</f>
        <v>438</v>
      </c>
      <c r="BL17" s="70">
        <f>SUM(E106,I106:L106,N106)</f>
        <v>33</v>
      </c>
      <c r="BM17" s="64">
        <f>SUM(BJ17:BL17)</f>
        <v>3905</v>
      </c>
    </row>
    <row r="18" spans="1:65" x14ac:dyDescent="0.2">
      <c r="A18" s="30">
        <v>9</v>
      </c>
      <c r="B18" s="43">
        <v>272</v>
      </c>
      <c r="C18" s="43">
        <v>36</v>
      </c>
      <c r="D18" s="43">
        <v>1</v>
      </c>
      <c r="E18" s="43">
        <v>0</v>
      </c>
      <c r="F18" s="43">
        <v>5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5</v>
      </c>
      <c r="N18" s="43">
        <v>0</v>
      </c>
      <c r="O18" s="31">
        <f t="shared" si="6"/>
        <v>319</v>
      </c>
      <c r="Q18" s="30">
        <v>9</v>
      </c>
      <c r="R18" s="43">
        <v>1</v>
      </c>
      <c r="S18" s="43">
        <v>3</v>
      </c>
      <c r="T18" s="43">
        <v>6</v>
      </c>
      <c r="U18" s="43">
        <v>45</v>
      </c>
      <c r="V18" s="43">
        <v>156</v>
      </c>
      <c r="W18" s="43">
        <v>94</v>
      </c>
      <c r="X18" s="43">
        <v>14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31">
        <f t="shared" si="7"/>
        <v>319</v>
      </c>
      <c r="AF18" s="30">
        <v>9</v>
      </c>
      <c r="AG18" s="44">
        <f t="shared" si="8"/>
        <v>319</v>
      </c>
      <c r="AH18" s="45">
        <f t="shared" si="9"/>
        <v>313</v>
      </c>
      <c r="AI18" s="45">
        <f t="shared" si="10"/>
        <v>293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308.33333333333331</v>
      </c>
      <c r="AO18" s="47">
        <f t="shared" si="16"/>
        <v>308.33333333333331</v>
      </c>
      <c r="AQ18" s="35">
        <v>9</v>
      </c>
      <c r="AR18" s="48">
        <v>33.799999999999997</v>
      </c>
      <c r="AS18" s="48">
        <v>33.6</v>
      </c>
      <c r="AT18" s="48">
        <v>34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3502</v>
      </c>
      <c r="BK18" s="75">
        <f>SUM(C107:D107,F107:H107,M107)</f>
        <v>441</v>
      </c>
      <c r="BL18" s="76">
        <f>SUM(E107,I107:L107,N107)</f>
        <v>34</v>
      </c>
      <c r="BM18" s="64">
        <f>SUM(BJ18:BL18)</f>
        <v>3977</v>
      </c>
    </row>
    <row r="19" spans="1:65" x14ac:dyDescent="0.2">
      <c r="A19" s="30">
        <v>10</v>
      </c>
      <c r="B19" s="43">
        <v>192</v>
      </c>
      <c r="C19" s="43">
        <v>29</v>
      </c>
      <c r="D19" s="43">
        <v>0</v>
      </c>
      <c r="E19" s="43">
        <v>0</v>
      </c>
      <c r="F19" s="43">
        <v>2</v>
      </c>
      <c r="G19" s="43">
        <v>0</v>
      </c>
      <c r="H19" s="43">
        <v>0</v>
      </c>
      <c r="I19" s="43">
        <v>0</v>
      </c>
      <c r="J19" s="43">
        <v>1</v>
      </c>
      <c r="K19" s="43">
        <v>0</v>
      </c>
      <c r="L19" s="43">
        <v>0</v>
      </c>
      <c r="M19" s="43">
        <v>1</v>
      </c>
      <c r="N19" s="43">
        <v>0</v>
      </c>
      <c r="O19" s="31">
        <f t="shared" si="6"/>
        <v>225</v>
      </c>
      <c r="Q19" s="30">
        <v>10</v>
      </c>
      <c r="R19" s="43">
        <v>0</v>
      </c>
      <c r="S19" s="43">
        <v>1</v>
      </c>
      <c r="T19" s="43">
        <v>9</v>
      </c>
      <c r="U19" s="43">
        <v>44</v>
      </c>
      <c r="V19" s="43">
        <v>96</v>
      </c>
      <c r="W19" s="43">
        <v>63</v>
      </c>
      <c r="X19" s="43">
        <v>11</v>
      </c>
      <c r="Y19" s="43">
        <v>1</v>
      </c>
      <c r="Z19" s="43">
        <v>0</v>
      </c>
      <c r="AA19" s="43">
        <v>0</v>
      </c>
      <c r="AB19" s="43">
        <v>0</v>
      </c>
      <c r="AC19" s="43">
        <v>0</v>
      </c>
      <c r="AD19" s="31">
        <f t="shared" si="7"/>
        <v>225</v>
      </c>
      <c r="AF19" s="30">
        <v>10</v>
      </c>
      <c r="AG19" s="44">
        <f t="shared" si="8"/>
        <v>225</v>
      </c>
      <c r="AH19" s="45">
        <f t="shared" si="9"/>
        <v>228</v>
      </c>
      <c r="AI19" s="45">
        <f t="shared" si="10"/>
        <v>214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222.33333333333334</v>
      </c>
      <c r="AO19" s="47">
        <f t="shared" si="16"/>
        <v>222.33333333333334</v>
      </c>
      <c r="AQ19" s="35">
        <v>10</v>
      </c>
      <c r="AR19" s="48">
        <v>33.5</v>
      </c>
      <c r="AS19" s="48">
        <v>33.6</v>
      </c>
      <c r="AT19" s="48">
        <v>33.6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3645</v>
      </c>
      <c r="BK19" s="79">
        <f>SUM(C108:D108,F108:H108,M108)</f>
        <v>463</v>
      </c>
      <c r="BL19" s="80">
        <f>SUM(E108,I108:L108,N108)</f>
        <v>39</v>
      </c>
      <c r="BM19" s="64">
        <f>SUM(BJ19:BL19)</f>
        <v>4147</v>
      </c>
    </row>
    <row r="20" spans="1:65" x14ac:dyDescent="0.2">
      <c r="A20" s="30">
        <v>11</v>
      </c>
      <c r="B20" s="43">
        <v>192</v>
      </c>
      <c r="C20" s="43">
        <v>36</v>
      </c>
      <c r="D20" s="43">
        <v>2</v>
      </c>
      <c r="E20" s="43">
        <v>0</v>
      </c>
      <c r="F20" s="43">
        <v>1</v>
      </c>
      <c r="G20" s="43">
        <v>0</v>
      </c>
      <c r="H20" s="43">
        <v>0</v>
      </c>
      <c r="I20" s="43">
        <v>0</v>
      </c>
      <c r="J20" s="43">
        <v>1</v>
      </c>
      <c r="K20" s="43">
        <v>0</v>
      </c>
      <c r="L20" s="43">
        <v>2</v>
      </c>
      <c r="M20" s="43">
        <v>2</v>
      </c>
      <c r="N20" s="43">
        <v>0</v>
      </c>
      <c r="O20" s="31">
        <f t="shared" si="6"/>
        <v>236</v>
      </c>
      <c r="Q20" s="30">
        <v>11</v>
      </c>
      <c r="R20" s="43">
        <v>0</v>
      </c>
      <c r="S20" s="43">
        <v>3</v>
      </c>
      <c r="T20" s="43">
        <v>9</v>
      </c>
      <c r="U20" s="43">
        <v>35</v>
      </c>
      <c r="V20" s="43">
        <v>116</v>
      </c>
      <c r="W20" s="43">
        <v>63</v>
      </c>
      <c r="X20" s="43">
        <v>8</v>
      </c>
      <c r="Y20" s="43">
        <v>1</v>
      </c>
      <c r="Z20" s="43">
        <v>1</v>
      </c>
      <c r="AA20" s="43">
        <v>0</v>
      </c>
      <c r="AB20" s="43">
        <v>0</v>
      </c>
      <c r="AC20" s="43">
        <v>0</v>
      </c>
      <c r="AD20" s="31">
        <f t="shared" si="7"/>
        <v>236</v>
      </c>
      <c r="AF20" s="30">
        <v>11</v>
      </c>
      <c r="AG20" s="44">
        <f t="shared" si="8"/>
        <v>236</v>
      </c>
      <c r="AH20" s="45">
        <f t="shared" si="9"/>
        <v>214</v>
      </c>
      <c r="AI20" s="45">
        <f t="shared" si="10"/>
        <v>254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234.66666666666666</v>
      </c>
      <c r="AO20" s="47">
        <f t="shared" si="16"/>
        <v>234.66666666666666</v>
      </c>
      <c r="AQ20" s="35">
        <v>11</v>
      </c>
      <c r="AR20" s="48">
        <v>33.5</v>
      </c>
      <c r="AS20" s="48">
        <v>33.1</v>
      </c>
      <c r="AT20" s="48">
        <v>33.4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191</v>
      </c>
      <c r="C21" s="43">
        <v>29</v>
      </c>
      <c r="D21" s="43">
        <v>1</v>
      </c>
      <c r="E21" s="43">
        <v>1</v>
      </c>
      <c r="F21" s="43">
        <v>1</v>
      </c>
      <c r="G21" s="43">
        <v>0</v>
      </c>
      <c r="H21" s="43">
        <v>1</v>
      </c>
      <c r="I21" s="43">
        <v>0</v>
      </c>
      <c r="J21" s="43">
        <v>1</v>
      </c>
      <c r="K21" s="43">
        <v>0</v>
      </c>
      <c r="L21" s="43">
        <v>0</v>
      </c>
      <c r="M21" s="43">
        <v>3</v>
      </c>
      <c r="N21" s="43">
        <v>0</v>
      </c>
      <c r="O21" s="31">
        <f t="shared" si="6"/>
        <v>228</v>
      </c>
      <c r="Q21" s="30">
        <v>12</v>
      </c>
      <c r="R21" s="43">
        <v>0</v>
      </c>
      <c r="S21" s="43">
        <v>1</v>
      </c>
      <c r="T21" s="43">
        <v>2</v>
      </c>
      <c r="U21" s="43">
        <v>57</v>
      </c>
      <c r="V21" s="43">
        <v>115</v>
      </c>
      <c r="W21" s="43">
        <v>46</v>
      </c>
      <c r="X21" s="43">
        <v>7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31">
        <f t="shared" si="7"/>
        <v>228</v>
      </c>
      <c r="AF21" s="30">
        <v>12</v>
      </c>
      <c r="AG21" s="44">
        <f t="shared" si="8"/>
        <v>228</v>
      </c>
      <c r="AH21" s="45">
        <f t="shared" si="9"/>
        <v>239</v>
      </c>
      <c r="AI21" s="45">
        <f t="shared" si="10"/>
        <v>234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233.66666666666666</v>
      </c>
      <c r="AO21" s="47">
        <f t="shared" si="16"/>
        <v>233.66666666666666</v>
      </c>
      <c r="AQ21" s="35">
        <v>12</v>
      </c>
      <c r="AR21" s="48">
        <v>32.9</v>
      </c>
      <c r="AS21" s="48">
        <v>33.6</v>
      </c>
      <c r="AT21" s="48">
        <v>32.9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2930</v>
      </c>
      <c r="BK21" s="88">
        <f>SUM(C175:D175,F175:H175,M175)</f>
        <v>383</v>
      </c>
      <c r="BL21" s="89">
        <f>SUM(E175,I175:L175,N175)</f>
        <v>34</v>
      </c>
      <c r="BM21" s="64">
        <f>SUM(BJ21:BL21)</f>
        <v>3347</v>
      </c>
    </row>
    <row r="22" spans="1:65" x14ac:dyDescent="0.2">
      <c r="A22" s="30">
        <v>13</v>
      </c>
      <c r="B22" s="43">
        <v>204</v>
      </c>
      <c r="C22" s="43">
        <v>23</v>
      </c>
      <c r="D22" s="43">
        <v>0</v>
      </c>
      <c r="E22" s="43">
        <v>0</v>
      </c>
      <c r="F22" s="43">
        <v>3</v>
      </c>
      <c r="G22" s="43">
        <v>0</v>
      </c>
      <c r="H22" s="43">
        <v>0</v>
      </c>
      <c r="I22" s="43">
        <v>1</v>
      </c>
      <c r="J22" s="43">
        <v>0</v>
      </c>
      <c r="K22" s="43">
        <v>0</v>
      </c>
      <c r="L22" s="43">
        <v>3</v>
      </c>
      <c r="M22" s="43">
        <v>2</v>
      </c>
      <c r="N22" s="43">
        <v>0</v>
      </c>
      <c r="O22" s="31">
        <f t="shared" si="6"/>
        <v>236</v>
      </c>
      <c r="Q22" s="30">
        <v>13</v>
      </c>
      <c r="R22" s="43">
        <v>0</v>
      </c>
      <c r="S22" s="43">
        <v>0</v>
      </c>
      <c r="T22" s="43">
        <v>8</v>
      </c>
      <c r="U22" s="43">
        <v>40</v>
      </c>
      <c r="V22" s="43">
        <v>122</v>
      </c>
      <c r="W22" s="43">
        <v>57</v>
      </c>
      <c r="X22" s="43">
        <v>9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31">
        <f t="shared" si="7"/>
        <v>236</v>
      </c>
      <c r="AF22" s="30">
        <v>13</v>
      </c>
      <c r="AG22" s="44">
        <f t="shared" si="8"/>
        <v>236</v>
      </c>
      <c r="AH22" s="45">
        <f t="shared" si="9"/>
        <v>235</v>
      </c>
      <c r="AI22" s="45">
        <f t="shared" si="10"/>
        <v>229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233.33333333333334</v>
      </c>
      <c r="AO22" s="47">
        <f t="shared" si="16"/>
        <v>233.33333333333334</v>
      </c>
      <c r="AQ22" s="35">
        <v>13</v>
      </c>
      <c r="AR22" s="48">
        <v>33.4</v>
      </c>
      <c r="AS22" s="48">
        <v>33.299999999999997</v>
      </c>
      <c r="AT22" s="48">
        <v>33.700000000000003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3414</v>
      </c>
      <c r="BK22" s="69">
        <f>SUM(C176:D176,F176:H176,M176)</f>
        <v>435</v>
      </c>
      <c r="BL22" s="70">
        <f>SUM(E176,I176:L176,N176)</f>
        <v>38</v>
      </c>
      <c r="BM22" s="64">
        <f>SUM(BJ22:BL22)</f>
        <v>3887</v>
      </c>
    </row>
    <row r="23" spans="1:65" x14ac:dyDescent="0.2">
      <c r="A23" s="30">
        <v>14</v>
      </c>
      <c r="B23" s="43">
        <v>197</v>
      </c>
      <c r="C23" s="43">
        <v>24</v>
      </c>
      <c r="D23" s="43">
        <v>0</v>
      </c>
      <c r="E23" s="43">
        <v>1</v>
      </c>
      <c r="F23" s="43">
        <v>4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1</v>
      </c>
      <c r="M23" s="43">
        <v>1</v>
      </c>
      <c r="N23" s="43">
        <v>0</v>
      </c>
      <c r="O23" s="31">
        <f t="shared" si="6"/>
        <v>228</v>
      </c>
      <c r="Q23" s="30">
        <v>14</v>
      </c>
      <c r="R23" s="43">
        <v>0</v>
      </c>
      <c r="S23" s="43">
        <v>0</v>
      </c>
      <c r="T23" s="43">
        <v>5</v>
      </c>
      <c r="U23" s="43">
        <v>40</v>
      </c>
      <c r="V23" s="43">
        <v>111</v>
      </c>
      <c r="W23" s="43">
        <v>61</v>
      </c>
      <c r="X23" s="43">
        <v>8</v>
      </c>
      <c r="Y23" s="43">
        <v>3</v>
      </c>
      <c r="Z23" s="43">
        <v>0</v>
      </c>
      <c r="AA23" s="43">
        <v>0</v>
      </c>
      <c r="AB23" s="43">
        <v>0</v>
      </c>
      <c r="AC23" s="43">
        <v>0</v>
      </c>
      <c r="AD23" s="31">
        <f t="shared" si="7"/>
        <v>228</v>
      </c>
      <c r="AF23" s="30">
        <v>14</v>
      </c>
      <c r="AG23" s="44">
        <f t="shared" si="8"/>
        <v>228</v>
      </c>
      <c r="AH23" s="45">
        <f t="shared" si="9"/>
        <v>238</v>
      </c>
      <c r="AI23" s="45">
        <f t="shared" si="10"/>
        <v>254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240</v>
      </c>
      <c r="AO23" s="47">
        <f t="shared" si="16"/>
        <v>240</v>
      </c>
      <c r="AQ23" s="35">
        <v>14</v>
      </c>
      <c r="AR23" s="48">
        <v>33.799999999999997</v>
      </c>
      <c r="AS23" s="48">
        <v>34.1</v>
      </c>
      <c r="AT23" s="48">
        <v>33.299999999999997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3475</v>
      </c>
      <c r="BK23" s="75">
        <f>SUM(C177:D177,F177:H177,M177)</f>
        <v>439</v>
      </c>
      <c r="BL23" s="76">
        <f>SUM(E177,I177:L177,N177)</f>
        <v>40</v>
      </c>
      <c r="BM23" s="64">
        <f>SUM(BJ23:BL23)</f>
        <v>3954</v>
      </c>
    </row>
    <row r="24" spans="1:65" x14ac:dyDescent="0.2">
      <c r="A24" s="30">
        <v>15</v>
      </c>
      <c r="B24" s="43">
        <v>208</v>
      </c>
      <c r="C24" s="43">
        <v>31</v>
      </c>
      <c r="D24" s="43">
        <v>2</v>
      </c>
      <c r="E24" s="43">
        <v>0</v>
      </c>
      <c r="F24" s="43">
        <v>3</v>
      </c>
      <c r="G24" s="43">
        <v>0</v>
      </c>
      <c r="H24" s="43">
        <v>0</v>
      </c>
      <c r="I24" s="43">
        <v>0</v>
      </c>
      <c r="J24" s="43">
        <v>1</v>
      </c>
      <c r="K24" s="43">
        <v>0</v>
      </c>
      <c r="L24" s="43">
        <v>1</v>
      </c>
      <c r="M24" s="43">
        <v>1</v>
      </c>
      <c r="N24" s="43">
        <v>0</v>
      </c>
      <c r="O24" s="31">
        <f t="shared" si="6"/>
        <v>247</v>
      </c>
      <c r="Q24" s="30">
        <v>15</v>
      </c>
      <c r="R24" s="43">
        <v>0</v>
      </c>
      <c r="S24" s="43">
        <v>0</v>
      </c>
      <c r="T24" s="43">
        <v>6</v>
      </c>
      <c r="U24" s="43">
        <v>40</v>
      </c>
      <c r="V24" s="43">
        <v>136</v>
      </c>
      <c r="W24" s="43">
        <v>59</v>
      </c>
      <c r="X24" s="43">
        <v>4</v>
      </c>
      <c r="Y24" s="43">
        <v>2</v>
      </c>
      <c r="Z24" s="43">
        <v>0</v>
      </c>
      <c r="AA24" s="43">
        <v>0</v>
      </c>
      <c r="AB24" s="43">
        <v>0</v>
      </c>
      <c r="AC24" s="43">
        <v>0</v>
      </c>
      <c r="AD24" s="31">
        <f t="shared" si="7"/>
        <v>247</v>
      </c>
      <c r="AF24" s="30">
        <v>15</v>
      </c>
      <c r="AG24" s="44">
        <f t="shared" si="8"/>
        <v>247</v>
      </c>
      <c r="AH24" s="45">
        <f t="shared" si="9"/>
        <v>261</v>
      </c>
      <c r="AI24" s="45">
        <f t="shared" si="10"/>
        <v>246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251.33333333333334</v>
      </c>
      <c r="AO24" s="47">
        <f t="shared" si="16"/>
        <v>251.33333333333334</v>
      </c>
      <c r="AQ24" s="35">
        <v>15</v>
      </c>
      <c r="AR24" s="48">
        <v>33.4</v>
      </c>
      <c r="AS24" s="48">
        <v>32.799999999999997</v>
      </c>
      <c r="AT24" s="48">
        <v>34.5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3637</v>
      </c>
      <c r="BK24" s="79">
        <f>SUM(C178:D178,F178:H178,M178)</f>
        <v>459</v>
      </c>
      <c r="BL24" s="80">
        <f>SUM(E178,I178:L178,N178)</f>
        <v>47</v>
      </c>
      <c r="BM24" s="64">
        <f>SUM(BJ24:BL24)</f>
        <v>4143</v>
      </c>
    </row>
    <row r="25" spans="1:65" x14ac:dyDescent="0.2">
      <c r="A25" s="30">
        <v>16</v>
      </c>
      <c r="B25" s="43">
        <v>235</v>
      </c>
      <c r="C25" s="43">
        <v>28</v>
      </c>
      <c r="D25" s="43">
        <v>2</v>
      </c>
      <c r="E25" s="43">
        <v>2</v>
      </c>
      <c r="F25" s="43">
        <v>4</v>
      </c>
      <c r="G25" s="43">
        <v>0</v>
      </c>
      <c r="H25" s="43">
        <v>1</v>
      </c>
      <c r="I25" s="43">
        <v>2</v>
      </c>
      <c r="J25" s="43">
        <v>0</v>
      </c>
      <c r="K25" s="43">
        <v>0</v>
      </c>
      <c r="L25" s="43">
        <v>2</v>
      </c>
      <c r="M25" s="43">
        <v>4</v>
      </c>
      <c r="N25" s="43">
        <v>0</v>
      </c>
      <c r="O25" s="31">
        <f t="shared" si="6"/>
        <v>280</v>
      </c>
      <c r="Q25" s="30">
        <v>16</v>
      </c>
      <c r="R25" s="43">
        <v>1</v>
      </c>
      <c r="S25" s="43">
        <v>4</v>
      </c>
      <c r="T25" s="43">
        <v>5</v>
      </c>
      <c r="U25" s="43">
        <v>46</v>
      </c>
      <c r="V25" s="43">
        <v>131</v>
      </c>
      <c r="W25" s="43">
        <v>73</v>
      </c>
      <c r="X25" s="43">
        <v>17</v>
      </c>
      <c r="Y25" s="43">
        <v>2</v>
      </c>
      <c r="Z25" s="43">
        <v>0</v>
      </c>
      <c r="AA25" s="43">
        <v>0</v>
      </c>
      <c r="AB25" s="43">
        <v>1</v>
      </c>
      <c r="AC25" s="43">
        <v>0</v>
      </c>
      <c r="AD25" s="31">
        <f t="shared" si="7"/>
        <v>280</v>
      </c>
      <c r="AF25" s="30">
        <v>16</v>
      </c>
      <c r="AG25" s="44">
        <f t="shared" si="8"/>
        <v>280</v>
      </c>
      <c r="AH25" s="45">
        <f t="shared" si="9"/>
        <v>336</v>
      </c>
      <c r="AI25" s="45">
        <f t="shared" si="10"/>
        <v>333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316.33333333333331</v>
      </c>
      <c r="AO25" s="47">
        <f t="shared" si="16"/>
        <v>316.33333333333331</v>
      </c>
      <c r="AQ25" s="35">
        <v>16</v>
      </c>
      <c r="AR25" s="48">
        <v>33.799999999999997</v>
      </c>
      <c r="AS25" s="48">
        <v>33.799999999999997</v>
      </c>
      <c r="AT25" s="48">
        <v>33.799999999999997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318</v>
      </c>
      <c r="C26" s="43">
        <v>32</v>
      </c>
      <c r="D26" s="43">
        <v>0</v>
      </c>
      <c r="E26" s="43">
        <v>0</v>
      </c>
      <c r="F26" s="43">
        <v>1</v>
      </c>
      <c r="G26" s="43">
        <v>0</v>
      </c>
      <c r="H26" s="43">
        <v>0</v>
      </c>
      <c r="I26" s="43">
        <v>1</v>
      </c>
      <c r="J26" s="43">
        <v>0</v>
      </c>
      <c r="K26" s="43">
        <v>0</v>
      </c>
      <c r="L26" s="43">
        <v>1</v>
      </c>
      <c r="M26" s="43">
        <v>6</v>
      </c>
      <c r="N26" s="43">
        <v>0</v>
      </c>
      <c r="O26" s="31">
        <f t="shared" si="6"/>
        <v>359</v>
      </c>
      <c r="Q26" s="30">
        <v>17</v>
      </c>
      <c r="R26" s="43">
        <v>0</v>
      </c>
      <c r="S26" s="43">
        <v>1</v>
      </c>
      <c r="T26" s="43">
        <v>3</v>
      </c>
      <c r="U26" s="43">
        <v>43</v>
      </c>
      <c r="V26" s="43">
        <v>185</v>
      </c>
      <c r="W26" s="43">
        <v>101</v>
      </c>
      <c r="X26" s="43">
        <v>22</v>
      </c>
      <c r="Y26" s="43">
        <v>3</v>
      </c>
      <c r="Z26" s="43">
        <v>1</v>
      </c>
      <c r="AA26" s="43">
        <v>0</v>
      </c>
      <c r="AB26" s="43">
        <v>0</v>
      </c>
      <c r="AC26" s="43">
        <v>0</v>
      </c>
      <c r="AD26" s="31">
        <f t="shared" si="7"/>
        <v>359</v>
      </c>
      <c r="AF26" s="30">
        <v>17</v>
      </c>
      <c r="AG26" s="44">
        <f t="shared" si="8"/>
        <v>359</v>
      </c>
      <c r="AH26" s="45">
        <f t="shared" si="9"/>
        <v>355</v>
      </c>
      <c r="AI26" s="45">
        <f t="shared" si="10"/>
        <v>339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351</v>
      </c>
      <c r="AO26" s="47">
        <f t="shared" si="16"/>
        <v>351</v>
      </c>
      <c r="AQ26" s="35">
        <v>17</v>
      </c>
      <c r="AR26" s="48">
        <v>34.5</v>
      </c>
      <c r="AS26" s="48">
        <v>34.700000000000003</v>
      </c>
      <c r="AT26" s="48">
        <v>34.6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376</v>
      </c>
      <c r="C27" s="43">
        <v>18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1</v>
      </c>
      <c r="J27" s="43">
        <v>0</v>
      </c>
      <c r="K27" s="43">
        <v>0</v>
      </c>
      <c r="L27" s="43">
        <v>1</v>
      </c>
      <c r="M27" s="43">
        <v>0</v>
      </c>
      <c r="N27" s="43">
        <v>0</v>
      </c>
      <c r="O27" s="31">
        <f t="shared" si="6"/>
        <v>396</v>
      </c>
      <c r="Q27" s="30">
        <v>18</v>
      </c>
      <c r="R27" s="43">
        <v>3</v>
      </c>
      <c r="S27" s="43">
        <v>2</v>
      </c>
      <c r="T27" s="43">
        <v>4</v>
      </c>
      <c r="U27" s="43">
        <v>47</v>
      </c>
      <c r="V27" s="43">
        <v>197</v>
      </c>
      <c r="W27" s="43">
        <v>114</v>
      </c>
      <c r="X27" s="43">
        <v>21</v>
      </c>
      <c r="Y27" s="43">
        <v>4</v>
      </c>
      <c r="Z27" s="43">
        <v>4</v>
      </c>
      <c r="AA27" s="43">
        <v>0</v>
      </c>
      <c r="AB27" s="43">
        <v>0</v>
      </c>
      <c r="AC27" s="43">
        <v>0</v>
      </c>
      <c r="AD27" s="31">
        <f t="shared" si="7"/>
        <v>396</v>
      </c>
      <c r="AF27" s="30">
        <v>18</v>
      </c>
      <c r="AG27" s="44">
        <f t="shared" si="8"/>
        <v>396</v>
      </c>
      <c r="AH27" s="45">
        <f t="shared" si="9"/>
        <v>395</v>
      </c>
      <c r="AI27" s="45">
        <f t="shared" si="10"/>
        <v>365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385.33333333333331</v>
      </c>
      <c r="AO27" s="47">
        <f t="shared" si="16"/>
        <v>385.33333333333331</v>
      </c>
      <c r="AQ27" s="35">
        <v>18</v>
      </c>
      <c r="AR27" s="48">
        <v>34.299999999999997</v>
      </c>
      <c r="AS27" s="48">
        <v>34.700000000000003</v>
      </c>
      <c r="AT27" s="48">
        <v>35.299999999999997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219</v>
      </c>
      <c r="C28" s="43">
        <v>13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3</v>
      </c>
      <c r="M28" s="43">
        <v>1</v>
      </c>
      <c r="N28" s="43">
        <v>0</v>
      </c>
      <c r="O28" s="31">
        <f t="shared" si="6"/>
        <v>236</v>
      </c>
      <c r="Q28" s="30">
        <v>19</v>
      </c>
      <c r="R28" s="43">
        <v>0</v>
      </c>
      <c r="S28" s="43">
        <v>2</v>
      </c>
      <c r="T28" s="43">
        <v>7</v>
      </c>
      <c r="U28" s="43">
        <v>41</v>
      </c>
      <c r="V28" s="43">
        <v>120</v>
      </c>
      <c r="W28" s="43">
        <v>55</v>
      </c>
      <c r="X28" s="43">
        <v>10</v>
      </c>
      <c r="Y28" s="43">
        <v>1</v>
      </c>
      <c r="Z28" s="43">
        <v>0</v>
      </c>
      <c r="AA28" s="43">
        <v>0</v>
      </c>
      <c r="AB28" s="43">
        <v>0</v>
      </c>
      <c r="AC28" s="43">
        <v>0</v>
      </c>
      <c r="AD28" s="31">
        <f t="shared" si="7"/>
        <v>236</v>
      </c>
      <c r="AF28" s="30">
        <v>19</v>
      </c>
      <c r="AG28" s="44">
        <f t="shared" si="8"/>
        <v>236</v>
      </c>
      <c r="AH28" s="45">
        <f t="shared" si="9"/>
        <v>246</v>
      </c>
      <c r="AI28" s="45">
        <f t="shared" si="10"/>
        <v>301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261</v>
      </c>
      <c r="AO28" s="47">
        <f t="shared" si="16"/>
        <v>261</v>
      </c>
      <c r="AQ28" s="35">
        <v>19</v>
      </c>
      <c r="AR28" s="48">
        <v>33.299999999999997</v>
      </c>
      <c r="AS28" s="48">
        <v>34.799999999999997</v>
      </c>
      <c r="AT28" s="48">
        <v>35.200000000000003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143</v>
      </c>
      <c r="C29" s="43">
        <v>4</v>
      </c>
      <c r="D29" s="43">
        <v>1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1</v>
      </c>
      <c r="M29" s="43">
        <v>0</v>
      </c>
      <c r="N29" s="43">
        <v>0</v>
      </c>
      <c r="O29" s="31">
        <f t="shared" si="6"/>
        <v>149</v>
      </c>
      <c r="Q29" s="30">
        <v>20</v>
      </c>
      <c r="R29" s="43">
        <v>0</v>
      </c>
      <c r="S29" s="43">
        <v>0</v>
      </c>
      <c r="T29" s="43">
        <v>3</v>
      </c>
      <c r="U29" s="43">
        <v>16</v>
      </c>
      <c r="V29" s="43">
        <v>54</v>
      </c>
      <c r="W29" s="43">
        <v>57</v>
      </c>
      <c r="X29" s="43">
        <v>16</v>
      </c>
      <c r="Y29" s="43">
        <v>3</v>
      </c>
      <c r="Z29" s="43">
        <v>0</v>
      </c>
      <c r="AA29" s="43">
        <v>0</v>
      </c>
      <c r="AB29" s="43">
        <v>0</v>
      </c>
      <c r="AC29" s="43">
        <v>0</v>
      </c>
      <c r="AD29" s="31">
        <f t="shared" si="7"/>
        <v>149</v>
      </c>
      <c r="AF29" s="30">
        <v>20</v>
      </c>
      <c r="AG29" s="44">
        <f t="shared" si="8"/>
        <v>149</v>
      </c>
      <c r="AH29" s="45">
        <f t="shared" si="9"/>
        <v>149</v>
      </c>
      <c r="AI29" s="45">
        <f t="shared" si="10"/>
        <v>148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148.66666666666666</v>
      </c>
      <c r="AO29" s="47">
        <f t="shared" si="16"/>
        <v>148.66666666666666</v>
      </c>
      <c r="AQ29" s="35">
        <v>20</v>
      </c>
      <c r="AR29" s="48">
        <v>35.6</v>
      </c>
      <c r="AS29" s="48">
        <v>35</v>
      </c>
      <c r="AT29" s="48">
        <v>34.6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102</v>
      </c>
      <c r="C30" s="43">
        <v>9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1</v>
      </c>
      <c r="M30" s="43">
        <v>0</v>
      </c>
      <c r="N30" s="43">
        <v>0</v>
      </c>
      <c r="O30" s="31">
        <f t="shared" si="6"/>
        <v>112</v>
      </c>
      <c r="Q30" s="30">
        <v>21</v>
      </c>
      <c r="R30" s="43">
        <v>0</v>
      </c>
      <c r="S30" s="43">
        <v>0</v>
      </c>
      <c r="T30" s="43">
        <v>3</v>
      </c>
      <c r="U30" s="43">
        <v>17</v>
      </c>
      <c r="V30" s="43">
        <v>43</v>
      </c>
      <c r="W30" s="43">
        <v>29</v>
      </c>
      <c r="X30" s="43">
        <v>14</v>
      </c>
      <c r="Y30" s="43">
        <v>3</v>
      </c>
      <c r="Z30" s="43">
        <v>2</v>
      </c>
      <c r="AA30" s="43">
        <v>1</v>
      </c>
      <c r="AB30" s="43">
        <v>0</v>
      </c>
      <c r="AC30" s="43">
        <v>0</v>
      </c>
      <c r="AD30" s="31">
        <f t="shared" si="7"/>
        <v>112</v>
      </c>
      <c r="AF30" s="30">
        <v>21</v>
      </c>
      <c r="AG30" s="44">
        <f t="shared" si="8"/>
        <v>112</v>
      </c>
      <c r="AH30" s="45">
        <f t="shared" si="9"/>
        <v>140</v>
      </c>
      <c r="AI30" s="45">
        <f t="shared" si="10"/>
        <v>118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123.33333333333333</v>
      </c>
      <c r="AO30" s="47">
        <f t="shared" si="16"/>
        <v>123.33333333333333</v>
      </c>
      <c r="AQ30" s="35">
        <v>21</v>
      </c>
      <c r="AR30" s="48">
        <v>35.5</v>
      </c>
      <c r="AS30" s="48">
        <v>35.9</v>
      </c>
      <c r="AT30" s="48">
        <v>35.1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65</v>
      </c>
      <c r="C31" s="43">
        <v>5</v>
      </c>
      <c r="D31" s="43">
        <v>0</v>
      </c>
      <c r="E31" s="43">
        <v>0</v>
      </c>
      <c r="F31" s="43">
        <v>1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31">
        <f t="shared" si="6"/>
        <v>71</v>
      </c>
      <c r="Q31" s="30">
        <v>22</v>
      </c>
      <c r="R31" s="43">
        <v>0</v>
      </c>
      <c r="S31" s="43">
        <v>0</v>
      </c>
      <c r="T31" s="43">
        <v>0</v>
      </c>
      <c r="U31" s="43">
        <v>9</v>
      </c>
      <c r="V31" s="43">
        <v>24</v>
      </c>
      <c r="W31" s="43">
        <v>19</v>
      </c>
      <c r="X31" s="43">
        <v>13</v>
      </c>
      <c r="Y31" s="43">
        <v>6</v>
      </c>
      <c r="Z31" s="43">
        <v>0</v>
      </c>
      <c r="AA31" s="43">
        <v>0</v>
      </c>
      <c r="AB31" s="43">
        <v>0</v>
      </c>
      <c r="AC31" s="43">
        <v>0</v>
      </c>
      <c r="AD31" s="31">
        <f t="shared" si="7"/>
        <v>71</v>
      </c>
      <c r="AF31" s="30">
        <v>22</v>
      </c>
      <c r="AG31" s="44">
        <f t="shared" si="8"/>
        <v>71</v>
      </c>
      <c r="AH31" s="45">
        <f t="shared" si="9"/>
        <v>72</v>
      </c>
      <c r="AI31" s="45">
        <f t="shared" si="10"/>
        <v>77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73.333333333333329</v>
      </c>
      <c r="AO31" s="47">
        <f t="shared" si="16"/>
        <v>73.333333333333329</v>
      </c>
      <c r="AQ31" s="35">
        <v>22</v>
      </c>
      <c r="AR31" s="48">
        <v>36.799999999999997</v>
      </c>
      <c r="AS31" s="48">
        <v>35.1</v>
      </c>
      <c r="AT31" s="48">
        <v>34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41</v>
      </c>
      <c r="C32" s="43">
        <v>4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31">
        <f t="shared" si="6"/>
        <v>45</v>
      </c>
      <c r="Q32" s="30">
        <v>23</v>
      </c>
      <c r="R32" s="43">
        <v>0</v>
      </c>
      <c r="S32" s="43">
        <v>0</v>
      </c>
      <c r="T32" s="43">
        <v>1</v>
      </c>
      <c r="U32" s="43">
        <v>4</v>
      </c>
      <c r="V32" s="43">
        <v>17</v>
      </c>
      <c r="W32" s="43">
        <v>13</v>
      </c>
      <c r="X32" s="43">
        <v>9</v>
      </c>
      <c r="Y32" s="43">
        <v>1</v>
      </c>
      <c r="Z32" s="43">
        <v>0</v>
      </c>
      <c r="AA32" s="43">
        <v>0</v>
      </c>
      <c r="AB32" s="43">
        <v>0</v>
      </c>
      <c r="AC32" s="43">
        <v>0</v>
      </c>
      <c r="AD32" s="31">
        <f t="shared" si="7"/>
        <v>45</v>
      </c>
      <c r="AF32" s="30">
        <v>23</v>
      </c>
      <c r="AG32" s="44">
        <f t="shared" si="8"/>
        <v>45</v>
      </c>
      <c r="AH32" s="45">
        <f t="shared" si="9"/>
        <v>51</v>
      </c>
      <c r="AI32" s="45">
        <f t="shared" si="10"/>
        <v>46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47.333333333333336</v>
      </c>
      <c r="AO32" s="47">
        <f t="shared" si="16"/>
        <v>47.333333333333336</v>
      </c>
      <c r="AQ32" s="35">
        <v>23</v>
      </c>
      <c r="AR32" s="48">
        <v>36.1</v>
      </c>
      <c r="AS32" s="48">
        <v>34.6</v>
      </c>
      <c r="AT32" s="48">
        <v>34.6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18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31">
        <f t="shared" si="6"/>
        <v>18</v>
      </c>
      <c r="Q33" s="30">
        <v>24</v>
      </c>
      <c r="R33" s="43">
        <v>0</v>
      </c>
      <c r="S33" s="43">
        <v>0</v>
      </c>
      <c r="T33" s="43">
        <v>1</v>
      </c>
      <c r="U33" s="43">
        <v>1</v>
      </c>
      <c r="V33" s="43">
        <v>7</v>
      </c>
      <c r="W33" s="43">
        <v>7</v>
      </c>
      <c r="X33" s="43">
        <v>1</v>
      </c>
      <c r="Y33" s="43">
        <v>1</v>
      </c>
      <c r="Z33" s="43">
        <v>0</v>
      </c>
      <c r="AA33" s="43">
        <v>0</v>
      </c>
      <c r="AB33" s="43">
        <v>0</v>
      </c>
      <c r="AC33" s="43">
        <v>0</v>
      </c>
      <c r="AD33" s="31">
        <f t="shared" si="7"/>
        <v>18</v>
      </c>
      <c r="AF33" s="30">
        <v>24</v>
      </c>
      <c r="AG33" s="44">
        <f t="shared" si="8"/>
        <v>18</v>
      </c>
      <c r="AH33" s="45">
        <f t="shared" si="9"/>
        <v>21</v>
      </c>
      <c r="AI33" s="45">
        <f t="shared" si="10"/>
        <v>21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20</v>
      </c>
      <c r="AO33" s="47">
        <f t="shared" si="16"/>
        <v>20</v>
      </c>
      <c r="AQ33" s="35">
        <v>24</v>
      </c>
      <c r="AR33" s="48">
        <v>35.5</v>
      </c>
      <c r="AS33" s="48">
        <v>37.799999999999997</v>
      </c>
      <c r="AT33" s="48">
        <v>35.6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2848</v>
      </c>
      <c r="C35" s="92">
        <f t="shared" si="18"/>
        <v>335</v>
      </c>
      <c r="D35" s="92">
        <f t="shared" si="18"/>
        <v>8</v>
      </c>
      <c r="E35" s="92">
        <f t="shared" si="18"/>
        <v>5</v>
      </c>
      <c r="F35" s="92">
        <f t="shared" si="18"/>
        <v>26</v>
      </c>
      <c r="G35" s="92">
        <f t="shared" si="18"/>
        <v>0</v>
      </c>
      <c r="H35" s="92">
        <f t="shared" si="18"/>
        <v>3</v>
      </c>
      <c r="I35" s="92">
        <f t="shared" si="18"/>
        <v>5</v>
      </c>
      <c r="J35" s="92">
        <f t="shared" si="18"/>
        <v>5</v>
      </c>
      <c r="K35" s="92">
        <f t="shared" si="18"/>
        <v>0</v>
      </c>
      <c r="L35" s="92">
        <f t="shared" si="18"/>
        <v>17</v>
      </c>
      <c r="M35" s="92">
        <f t="shared" si="18"/>
        <v>28</v>
      </c>
      <c r="N35" s="92">
        <f t="shared" si="18"/>
        <v>0</v>
      </c>
      <c r="O35" s="93">
        <f t="shared" si="18"/>
        <v>3280</v>
      </c>
      <c r="Q35" s="91" t="s">
        <v>34</v>
      </c>
      <c r="R35" s="92">
        <f t="shared" ref="R35:AD35" si="19">SUM(R17:R28)</f>
        <v>6</v>
      </c>
      <c r="S35" s="92">
        <f t="shared" si="19"/>
        <v>17</v>
      </c>
      <c r="T35" s="92">
        <f t="shared" si="19"/>
        <v>72</v>
      </c>
      <c r="U35" s="92">
        <f t="shared" si="19"/>
        <v>515</v>
      </c>
      <c r="V35" s="92">
        <f t="shared" si="19"/>
        <v>1613</v>
      </c>
      <c r="W35" s="92">
        <f t="shared" si="19"/>
        <v>882</v>
      </c>
      <c r="X35" s="92">
        <f t="shared" si="19"/>
        <v>147</v>
      </c>
      <c r="Y35" s="92">
        <f t="shared" si="19"/>
        <v>21</v>
      </c>
      <c r="Z35" s="92">
        <f t="shared" si="19"/>
        <v>6</v>
      </c>
      <c r="AA35" s="92">
        <f t="shared" si="19"/>
        <v>0</v>
      </c>
      <c r="AB35" s="92">
        <f t="shared" si="19"/>
        <v>1</v>
      </c>
      <c r="AC35" s="92">
        <f t="shared" si="19"/>
        <v>0</v>
      </c>
      <c r="AD35" s="93">
        <f t="shared" si="19"/>
        <v>3280</v>
      </c>
      <c r="AF35" s="91" t="s">
        <v>34</v>
      </c>
      <c r="AG35" s="92">
        <f t="shared" ref="AG35:AO35" si="20">SUM(AG17:AG28)</f>
        <v>3280</v>
      </c>
      <c r="AH35" s="92">
        <f t="shared" si="20"/>
        <v>3334</v>
      </c>
      <c r="AI35" s="92">
        <f t="shared" si="20"/>
        <v>3347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3320.3333333333335</v>
      </c>
      <c r="AO35" s="94">
        <f t="shared" si="20"/>
        <v>3320.3333333333335</v>
      </c>
      <c r="AQ35" s="95" t="s">
        <v>38</v>
      </c>
      <c r="AR35" s="96">
        <v>33.200000000000003</v>
      </c>
      <c r="AS35" s="96">
        <v>33.299999999999997</v>
      </c>
      <c r="AT35" s="96">
        <v>33.200000000000003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3316</v>
      </c>
      <c r="C36" s="98">
        <f t="shared" si="21"/>
        <v>372</v>
      </c>
      <c r="D36" s="98">
        <f t="shared" si="21"/>
        <v>9</v>
      </c>
      <c r="E36" s="98">
        <f t="shared" si="21"/>
        <v>5</v>
      </c>
      <c r="F36" s="98">
        <f t="shared" si="21"/>
        <v>29</v>
      </c>
      <c r="G36" s="98">
        <f t="shared" si="21"/>
        <v>0</v>
      </c>
      <c r="H36" s="98">
        <f t="shared" si="21"/>
        <v>3</v>
      </c>
      <c r="I36" s="98">
        <f t="shared" si="21"/>
        <v>5</v>
      </c>
      <c r="J36" s="98">
        <f t="shared" si="21"/>
        <v>5</v>
      </c>
      <c r="K36" s="98">
        <f t="shared" si="21"/>
        <v>0</v>
      </c>
      <c r="L36" s="98">
        <f t="shared" si="21"/>
        <v>23</v>
      </c>
      <c r="M36" s="98">
        <f t="shared" si="21"/>
        <v>29</v>
      </c>
      <c r="N36" s="98">
        <f t="shared" si="21"/>
        <v>0</v>
      </c>
      <c r="O36" s="93">
        <f t="shared" si="21"/>
        <v>3796</v>
      </c>
      <c r="Q36" s="97" t="s">
        <v>35</v>
      </c>
      <c r="R36" s="98">
        <f t="shared" ref="R36:AD36" si="22">SUM(R16:R31)</f>
        <v>6</v>
      </c>
      <c r="S36" s="98">
        <f t="shared" si="22"/>
        <v>17</v>
      </c>
      <c r="T36" s="98">
        <f t="shared" si="22"/>
        <v>85</v>
      </c>
      <c r="U36" s="98">
        <f t="shared" si="22"/>
        <v>577</v>
      </c>
      <c r="V36" s="98">
        <f t="shared" si="22"/>
        <v>1805</v>
      </c>
      <c r="W36" s="98">
        <f t="shared" si="22"/>
        <v>1047</v>
      </c>
      <c r="X36" s="98">
        <f t="shared" si="22"/>
        <v>210</v>
      </c>
      <c r="Y36" s="98">
        <f t="shared" si="22"/>
        <v>39</v>
      </c>
      <c r="Z36" s="98">
        <f t="shared" si="22"/>
        <v>8</v>
      </c>
      <c r="AA36" s="98">
        <f t="shared" si="22"/>
        <v>1</v>
      </c>
      <c r="AB36" s="98">
        <f t="shared" si="22"/>
        <v>1</v>
      </c>
      <c r="AC36" s="98">
        <f t="shared" si="22"/>
        <v>0</v>
      </c>
      <c r="AD36" s="93">
        <f t="shared" si="22"/>
        <v>3796</v>
      </c>
      <c r="AF36" s="97" t="s">
        <v>35</v>
      </c>
      <c r="AG36" s="98">
        <f t="shared" ref="AG36:AO36" si="23">SUM(AG16:AG31)</f>
        <v>3796</v>
      </c>
      <c r="AH36" s="98">
        <f t="shared" si="23"/>
        <v>3905</v>
      </c>
      <c r="AI36" s="98">
        <f t="shared" si="23"/>
        <v>3887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3862.666666666667</v>
      </c>
      <c r="AO36" s="94">
        <f t="shared" si="23"/>
        <v>3862.666666666667</v>
      </c>
      <c r="AQ36" s="99" t="s">
        <v>39</v>
      </c>
      <c r="AR36" s="100">
        <v>33.6</v>
      </c>
      <c r="AS36" s="100">
        <v>33.4</v>
      </c>
      <c r="AT36" s="100">
        <v>34.1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3375</v>
      </c>
      <c r="C37" s="102">
        <f t="shared" si="24"/>
        <v>376</v>
      </c>
      <c r="D37" s="102">
        <f t="shared" si="24"/>
        <v>9</v>
      </c>
      <c r="E37" s="102">
        <f t="shared" si="24"/>
        <v>5</v>
      </c>
      <c r="F37" s="102">
        <f t="shared" si="24"/>
        <v>29</v>
      </c>
      <c r="G37" s="102">
        <f t="shared" si="24"/>
        <v>0</v>
      </c>
      <c r="H37" s="102">
        <f t="shared" si="24"/>
        <v>3</v>
      </c>
      <c r="I37" s="102">
        <f t="shared" si="24"/>
        <v>5</v>
      </c>
      <c r="J37" s="102">
        <f t="shared" si="24"/>
        <v>5</v>
      </c>
      <c r="K37" s="102">
        <f t="shared" si="24"/>
        <v>0</v>
      </c>
      <c r="L37" s="102">
        <f t="shared" si="24"/>
        <v>23</v>
      </c>
      <c r="M37" s="102">
        <f t="shared" si="24"/>
        <v>29</v>
      </c>
      <c r="N37" s="102">
        <f t="shared" si="24"/>
        <v>0</v>
      </c>
      <c r="O37" s="93">
        <f t="shared" si="24"/>
        <v>3859</v>
      </c>
      <c r="Q37" s="101" t="s">
        <v>36</v>
      </c>
      <c r="R37" s="102">
        <f t="shared" ref="R37:AD37" si="25">SUM(R16:R33)</f>
        <v>6</v>
      </c>
      <c r="S37" s="102">
        <f t="shared" si="25"/>
        <v>17</v>
      </c>
      <c r="T37" s="102">
        <f t="shared" si="25"/>
        <v>87</v>
      </c>
      <c r="U37" s="102">
        <f t="shared" si="25"/>
        <v>582</v>
      </c>
      <c r="V37" s="102">
        <f t="shared" si="25"/>
        <v>1829</v>
      </c>
      <c r="W37" s="102">
        <f t="shared" si="25"/>
        <v>1067</v>
      </c>
      <c r="X37" s="102">
        <f t="shared" si="25"/>
        <v>220</v>
      </c>
      <c r="Y37" s="102">
        <f t="shared" si="25"/>
        <v>41</v>
      </c>
      <c r="Z37" s="102">
        <f t="shared" si="25"/>
        <v>8</v>
      </c>
      <c r="AA37" s="102">
        <f t="shared" si="25"/>
        <v>1</v>
      </c>
      <c r="AB37" s="102">
        <f t="shared" si="25"/>
        <v>1</v>
      </c>
      <c r="AC37" s="102">
        <f t="shared" si="25"/>
        <v>0</v>
      </c>
      <c r="AD37" s="93">
        <f t="shared" si="25"/>
        <v>3859</v>
      </c>
      <c r="AF37" s="101" t="s">
        <v>36</v>
      </c>
      <c r="AG37" s="102">
        <f t="shared" ref="AG37:AO37" si="26">SUM(AG16:AG33)</f>
        <v>3859</v>
      </c>
      <c r="AH37" s="102">
        <f t="shared" si="26"/>
        <v>3977</v>
      </c>
      <c r="AI37" s="102">
        <f t="shared" si="26"/>
        <v>3954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3930.0000000000005</v>
      </c>
      <c r="AO37" s="94">
        <f t="shared" si="26"/>
        <v>3930.0000000000005</v>
      </c>
      <c r="AQ37" s="103" t="s">
        <v>37</v>
      </c>
      <c r="AR37" s="104">
        <v>34.1</v>
      </c>
      <c r="AS37" s="104">
        <v>34.299999999999997</v>
      </c>
      <c r="AT37" s="104">
        <v>34.4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3520</v>
      </c>
      <c r="C38" s="106">
        <f t="shared" si="27"/>
        <v>400</v>
      </c>
      <c r="D38" s="106">
        <f t="shared" si="27"/>
        <v>10</v>
      </c>
      <c r="E38" s="106">
        <f t="shared" si="27"/>
        <v>5</v>
      </c>
      <c r="F38" s="106">
        <f t="shared" si="27"/>
        <v>29</v>
      </c>
      <c r="G38" s="106">
        <f t="shared" si="27"/>
        <v>0</v>
      </c>
      <c r="H38" s="106">
        <f t="shared" si="27"/>
        <v>3</v>
      </c>
      <c r="I38" s="106">
        <f t="shared" si="27"/>
        <v>5</v>
      </c>
      <c r="J38" s="106">
        <f t="shared" si="27"/>
        <v>7</v>
      </c>
      <c r="K38" s="106">
        <f t="shared" si="27"/>
        <v>0</v>
      </c>
      <c r="L38" s="106">
        <f t="shared" si="27"/>
        <v>27</v>
      </c>
      <c r="M38" s="106">
        <f t="shared" si="27"/>
        <v>29</v>
      </c>
      <c r="N38" s="106">
        <f t="shared" si="27"/>
        <v>0</v>
      </c>
      <c r="O38" s="93">
        <f t="shared" si="27"/>
        <v>4035</v>
      </c>
      <c r="Q38" s="105" t="s">
        <v>37</v>
      </c>
      <c r="R38" s="106">
        <f t="shared" ref="R38:AD38" si="28">SUM(R10:R33)</f>
        <v>6</v>
      </c>
      <c r="S38" s="106">
        <f t="shared" si="28"/>
        <v>17</v>
      </c>
      <c r="T38" s="106">
        <f t="shared" si="28"/>
        <v>91</v>
      </c>
      <c r="U38" s="106">
        <f t="shared" si="28"/>
        <v>602</v>
      </c>
      <c r="V38" s="106">
        <f t="shared" si="28"/>
        <v>1888</v>
      </c>
      <c r="W38" s="106">
        <f t="shared" si="28"/>
        <v>1142</v>
      </c>
      <c r="X38" s="106">
        <f t="shared" si="28"/>
        <v>233</v>
      </c>
      <c r="Y38" s="106">
        <f t="shared" si="28"/>
        <v>46</v>
      </c>
      <c r="Z38" s="106">
        <f t="shared" si="28"/>
        <v>8</v>
      </c>
      <c r="AA38" s="106">
        <f t="shared" si="28"/>
        <v>1</v>
      </c>
      <c r="AB38" s="106">
        <f t="shared" si="28"/>
        <v>1</v>
      </c>
      <c r="AC38" s="106">
        <f t="shared" si="28"/>
        <v>0</v>
      </c>
      <c r="AD38" s="93">
        <f t="shared" si="28"/>
        <v>4035</v>
      </c>
      <c r="AF38" s="105" t="s">
        <v>37</v>
      </c>
      <c r="AG38" s="106">
        <f t="shared" ref="AG38:AO38" si="29">SUM(AG10:AG33)</f>
        <v>4035</v>
      </c>
      <c r="AH38" s="106">
        <f t="shared" si="29"/>
        <v>4147</v>
      </c>
      <c r="AI38" s="106">
        <f t="shared" si="29"/>
        <v>4143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4108.3333333333339</v>
      </c>
      <c r="AO38" s="94">
        <f t="shared" si="29"/>
        <v>4108.3333333333339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34.266666666666673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1</v>
      </c>
      <c r="R41" s="3" t="s">
        <v>40</v>
      </c>
      <c r="S41" s="5" t="str">
        <f>C41</f>
        <v>Westbound</v>
      </c>
      <c r="AR41" s="12" t="s">
        <v>0</v>
      </c>
      <c r="AS41" s="13" t="str">
        <f>C6</f>
        <v>Eastbound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12</v>
      </c>
      <c r="C45" s="43">
        <v>3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1</v>
      </c>
      <c r="M45" s="43">
        <v>0</v>
      </c>
      <c r="N45" s="43">
        <v>0</v>
      </c>
      <c r="O45" s="31">
        <f t="shared" ref="O45:O68" si="33">SUM(B45:N45)</f>
        <v>16</v>
      </c>
      <c r="Q45" s="30">
        <v>1</v>
      </c>
      <c r="R45" s="43">
        <v>0</v>
      </c>
      <c r="S45" s="43">
        <v>0</v>
      </c>
      <c r="T45" s="43">
        <v>1</v>
      </c>
      <c r="U45" s="43">
        <v>5</v>
      </c>
      <c r="V45" s="43">
        <v>8</v>
      </c>
      <c r="W45" s="43">
        <v>2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31">
        <f t="shared" ref="AD45:AD68" si="34">SUM(R45:AC45)</f>
        <v>16</v>
      </c>
      <c r="AQ45" s="35">
        <v>1</v>
      </c>
      <c r="AR45" s="112">
        <v>38.700000762939453</v>
      </c>
      <c r="AS45" s="112">
        <v>38.599998474121094</v>
      </c>
      <c r="AT45" s="112">
        <v>44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9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31">
        <f t="shared" si="33"/>
        <v>9</v>
      </c>
      <c r="Q46" s="30">
        <v>2</v>
      </c>
      <c r="R46" s="43">
        <v>0</v>
      </c>
      <c r="S46" s="43">
        <v>0</v>
      </c>
      <c r="T46" s="43">
        <v>0</v>
      </c>
      <c r="U46" s="43">
        <v>2</v>
      </c>
      <c r="V46" s="43">
        <v>7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9</v>
      </c>
      <c r="AQ46" s="57">
        <v>2</v>
      </c>
      <c r="AR46" s="112">
        <v>43.5</v>
      </c>
      <c r="AS46" s="112">
        <v>38.299999237060547</v>
      </c>
      <c r="AT46" s="112">
        <v>43.400001525878906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4</v>
      </c>
      <c r="C47" s="43">
        <v>1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31">
        <f t="shared" si="33"/>
        <v>5</v>
      </c>
      <c r="Q47" s="30">
        <v>3</v>
      </c>
      <c r="R47" s="43">
        <v>0</v>
      </c>
      <c r="S47" s="43">
        <v>0</v>
      </c>
      <c r="T47" s="43">
        <v>0</v>
      </c>
      <c r="U47" s="43">
        <v>1</v>
      </c>
      <c r="V47" s="43">
        <v>3</v>
      </c>
      <c r="W47" s="43">
        <v>0</v>
      </c>
      <c r="X47" s="43">
        <v>1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31">
        <f t="shared" si="34"/>
        <v>5</v>
      </c>
      <c r="AQ47" s="35">
        <v>3</v>
      </c>
      <c r="AR47" s="112">
        <v>38.599998474121094</v>
      </c>
      <c r="AS47" s="112">
        <v>43.299999237060547</v>
      </c>
      <c r="AT47" s="112">
        <v>38.299999237060547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1242</v>
      </c>
      <c r="BK47" s="88">
        <f t="shared" si="35"/>
        <v>167</v>
      </c>
      <c r="BL47" s="89">
        <f t="shared" si="35"/>
        <v>14</v>
      </c>
      <c r="BM47" s="114">
        <f>SUM(BJ47:BL47)</f>
        <v>1423</v>
      </c>
    </row>
    <row r="48" spans="1:65" x14ac:dyDescent="0.2">
      <c r="A48" s="30">
        <v>4</v>
      </c>
      <c r="B48" s="43">
        <v>3</v>
      </c>
      <c r="C48" s="43">
        <v>1</v>
      </c>
      <c r="D48" s="43">
        <v>1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31">
        <f t="shared" si="33"/>
        <v>5</v>
      </c>
      <c r="Q48" s="30">
        <v>4</v>
      </c>
      <c r="R48" s="43">
        <v>0</v>
      </c>
      <c r="S48" s="43">
        <v>0</v>
      </c>
      <c r="T48" s="43">
        <v>0</v>
      </c>
      <c r="U48" s="43">
        <v>3</v>
      </c>
      <c r="V48" s="43">
        <v>2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31">
        <f t="shared" si="34"/>
        <v>5</v>
      </c>
      <c r="AQ48" s="35">
        <v>4</v>
      </c>
      <c r="AR48" s="112">
        <v>43.299999237060547</v>
      </c>
      <c r="AS48" s="112">
        <v>38.799999237060547</v>
      </c>
      <c r="AT48" s="112">
        <v>38.200000762939453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1452</v>
      </c>
      <c r="BK48" s="116">
        <f t="shared" si="35"/>
        <v>187.85714285714286</v>
      </c>
      <c r="BL48" s="117">
        <f t="shared" si="35"/>
        <v>15.571428571428571</v>
      </c>
      <c r="BM48" s="114">
        <f>SUM(BJ48:BL48)</f>
        <v>1655.4285714285716</v>
      </c>
    </row>
    <row r="49" spans="1:65" x14ac:dyDescent="0.2">
      <c r="A49" s="30">
        <v>5</v>
      </c>
      <c r="B49" s="43">
        <v>6</v>
      </c>
      <c r="C49" s="43">
        <v>3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1</v>
      </c>
      <c r="M49" s="43">
        <v>1</v>
      </c>
      <c r="N49" s="43">
        <v>0</v>
      </c>
      <c r="O49" s="31">
        <f t="shared" si="33"/>
        <v>11</v>
      </c>
      <c r="Q49" s="30">
        <v>5</v>
      </c>
      <c r="R49" s="43">
        <v>0</v>
      </c>
      <c r="S49" s="43">
        <v>0</v>
      </c>
      <c r="T49" s="43">
        <v>0</v>
      </c>
      <c r="U49" s="43">
        <v>4</v>
      </c>
      <c r="V49" s="43">
        <v>4</v>
      </c>
      <c r="W49" s="43">
        <v>3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11</v>
      </c>
      <c r="AQ49" s="35">
        <v>5</v>
      </c>
      <c r="AR49" s="112">
        <v>38.299999237060547</v>
      </c>
      <c r="AS49" s="112">
        <v>38.799999237060547</v>
      </c>
      <c r="AT49" s="112">
        <v>38.200000762939453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1478.8571428571429</v>
      </c>
      <c r="BK49" s="119">
        <f t="shared" si="35"/>
        <v>189.42857142857142</v>
      </c>
      <c r="BL49" s="120">
        <f t="shared" si="35"/>
        <v>16</v>
      </c>
      <c r="BM49" s="114">
        <f>SUM(BJ49:BL49)</f>
        <v>1684.2857142857142</v>
      </c>
    </row>
    <row r="50" spans="1:65" x14ac:dyDescent="0.2">
      <c r="A50" s="30">
        <v>6</v>
      </c>
      <c r="B50" s="43">
        <v>29</v>
      </c>
      <c r="C50" s="43">
        <v>11</v>
      </c>
      <c r="D50" s="43">
        <v>1</v>
      </c>
      <c r="E50" s="43">
        <v>0</v>
      </c>
      <c r="F50" s="43">
        <v>1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1</v>
      </c>
      <c r="M50" s="43">
        <v>1</v>
      </c>
      <c r="N50" s="43">
        <v>0</v>
      </c>
      <c r="O50" s="31">
        <f t="shared" si="33"/>
        <v>44</v>
      </c>
      <c r="Q50" s="30">
        <v>6</v>
      </c>
      <c r="R50" s="43">
        <v>0</v>
      </c>
      <c r="S50" s="43">
        <v>2</v>
      </c>
      <c r="T50" s="43">
        <v>9</v>
      </c>
      <c r="U50" s="43">
        <v>22</v>
      </c>
      <c r="V50" s="43">
        <v>9</v>
      </c>
      <c r="W50" s="43">
        <v>2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31">
        <f t="shared" si="34"/>
        <v>44</v>
      </c>
      <c r="AQ50" s="35">
        <v>6</v>
      </c>
      <c r="AR50" s="112">
        <v>38.799999237060547</v>
      </c>
      <c r="AS50" s="112">
        <v>43.599998474121094</v>
      </c>
      <c r="AT50" s="112">
        <v>38.599998474121094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1543.1428571428571</v>
      </c>
      <c r="BK50" s="79">
        <f t="shared" si="35"/>
        <v>199</v>
      </c>
      <c r="BL50" s="80">
        <f t="shared" si="35"/>
        <v>18.571428571428573</v>
      </c>
      <c r="BM50" s="114">
        <f>SUM(BJ50:BL50)</f>
        <v>1760.7142857142858</v>
      </c>
    </row>
    <row r="51" spans="1:65" x14ac:dyDescent="0.2">
      <c r="A51" s="30">
        <v>7</v>
      </c>
      <c r="B51" s="43">
        <v>73</v>
      </c>
      <c r="C51" s="43">
        <v>15</v>
      </c>
      <c r="D51" s="43">
        <v>4</v>
      </c>
      <c r="E51" s="43">
        <v>0</v>
      </c>
      <c r="F51" s="43">
        <v>1</v>
      </c>
      <c r="G51" s="43">
        <v>0</v>
      </c>
      <c r="H51" s="43">
        <v>0</v>
      </c>
      <c r="I51" s="43">
        <v>2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31">
        <f t="shared" si="33"/>
        <v>95</v>
      </c>
      <c r="Q51" s="30">
        <v>7</v>
      </c>
      <c r="R51" s="43">
        <v>0</v>
      </c>
      <c r="S51" s="43">
        <v>6</v>
      </c>
      <c r="T51" s="43">
        <v>24</v>
      </c>
      <c r="U51" s="43">
        <v>29</v>
      </c>
      <c r="V51" s="43">
        <v>29</v>
      </c>
      <c r="W51" s="43">
        <v>6</v>
      </c>
      <c r="X51" s="43">
        <v>0</v>
      </c>
      <c r="Y51" s="43">
        <v>1</v>
      </c>
      <c r="Z51" s="43">
        <v>0</v>
      </c>
      <c r="AA51" s="43">
        <v>0</v>
      </c>
      <c r="AB51" s="43">
        <v>0</v>
      </c>
      <c r="AC51" s="43">
        <v>0</v>
      </c>
      <c r="AD51" s="31">
        <f t="shared" si="34"/>
        <v>95</v>
      </c>
      <c r="AQ51" s="35">
        <v>7</v>
      </c>
      <c r="AR51" s="112">
        <v>43</v>
      </c>
      <c r="AS51" s="112">
        <v>44</v>
      </c>
      <c r="AT51" s="112">
        <v>43.400001525878906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240</v>
      </c>
      <c r="C52" s="43">
        <v>35</v>
      </c>
      <c r="D52" s="43">
        <v>1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1</v>
      </c>
      <c r="M52" s="43">
        <v>1</v>
      </c>
      <c r="N52" s="43">
        <v>0</v>
      </c>
      <c r="O52" s="31">
        <f t="shared" si="33"/>
        <v>278</v>
      </c>
      <c r="Q52" s="30">
        <v>8</v>
      </c>
      <c r="R52" s="43">
        <v>10</v>
      </c>
      <c r="S52" s="43">
        <v>43</v>
      </c>
      <c r="T52" s="43">
        <v>61</v>
      </c>
      <c r="U52" s="43">
        <v>112</v>
      </c>
      <c r="V52" s="43">
        <v>47</v>
      </c>
      <c r="W52" s="43">
        <v>4</v>
      </c>
      <c r="X52" s="43">
        <v>1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31">
        <f t="shared" si="34"/>
        <v>278</v>
      </c>
      <c r="AQ52" s="35">
        <v>8</v>
      </c>
      <c r="AR52" s="112">
        <v>38.799999237060547</v>
      </c>
      <c r="AS52" s="112">
        <v>38.900001525878906</v>
      </c>
      <c r="AT52" s="112">
        <v>38.400001525878906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333</v>
      </c>
      <c r="C53" s="43">
        <v>33</v>
      </c>
      <c r="D53" s="43">
        <v>2</v>
      </c>
      <c r="E53" s="43">
        <v>0</v>
      </c>
      <c r="F53" s="43">
        <v>1</v>
      </c>
      <c r="G53" s="43">
        <v>0</v>
      </c>
      <c r="H53" s="43">
        <v>0</v>
      </c>
      <c r="I53" s="43">
        <v>1</v>
      </c>
      <c r="J53" s="43">
        <v>1</v>
      </c>
      <c r="K53" s="43">
        <v>0</v>
      </c>
      <c r="L53" s="43">
        <v>0</v>
      </c>
      <c r="M53" s="43">
        <v>6</v>
      </c>
      <c r="N53" s="43">
        <v>0</v>
      </c>
      <c r="O53" s="31">
        <f t="shared" si="33"/>
        <v>377</v>
      </c>
      <c r="Q53" s="30">
        <v>9</v>
      </c>
      <c r="R53" s="43">
        <v>2</v>
      </c>
      <c r="S53" s="43">
        <v>49</v>
      </c>
      <c r="T53" s="43">
        <v>97</v>
      </c>
      <c r="U53" s="43">
        <v>161</v>
      </c>
      <c r="V53" s="43">
        <v>61</v>
      </c>
      <c r="W53" s="43">
        <v>7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31">
        <f t="shared" si="34"/>
        <v>377</v>
      </c>
      <c r="AQ53" s="35">
        <v>9</v>
      </c>
      <c r="AR53" s="112">
        <v>38.799999237060547</v>
      </c>
      <c r="AS53" s="112">
        <v>38.200000762939453</v>
      </c>
      <c r="AT53" s="112">
        <v>38.700000762939453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223</v>
      </c>
      <c r="C54" s="43">
        <v>40</v>
      </c>
      <c r="D54" s="43">
        <v>2</v>
      </c>
      <c r="E54" s="43">
        <v>0</v>
      </c>
      <c r="F54" s="43">
        <v>1</v>
      </c>
      <c r="G54" s="43">
        <v>0</v>
      </c>
      <c r="H54" s="43">
        <v>1</v>
      </c>
      <c r="I54" s="43">
        <v>0</v>
      </c>
      <c r="J54" s="43">
        <v>1</v>
      </c>
      <c r="K54" s="43">
        <v>0</v>
      </c>
      <c r="L54" s="43">
        <v>1</v>
      </c>
      <c r="M54" s="43">
        <v>5</v>
      </c>
      <c r="N54" s="43">
        <v>0</v>
      </c>
      <c r="O54" s="31">
        <f t="shared" si="33"/>
        <v>274</v>
      </c>
      <c r="Q54" s="30">
        <v>10</v>
      </c>
      <c r="R54" s="43">
        <v>3</v>
      </c>
      <c r="S54" s="43">
        <v>31</v>
      </c>
      <c r="T54" s="43">
        <v>61</v>
      </c>
      <c r="U54" s="43">
        <v>126</v>
      </c>
      <c r="V54" s="43">
        <v>47</v>
      </c>
      <c r="W54" s="43">
        <v>5</v>
      </c>
      <c r="X54" s="43">
        <v>1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31">
        <f t="shared" si="34"/>
        <v>274</v>
      </c>
      <c r="AQ54" s="35">
        <v>10</v>
      </c>
      <c r="AR54" s="112">
        <v>38.700000762939453</v>
      </c>
      <c r="AS54" s="112">
        <v>38.700000762939453</v>
      </c>
      <c r="AT54" s="112">
        <v>38.299999237060547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210</v>
      </c>
      <c r="C55" s="43">
        <v>43</v>
      </c>
      <c r="D55" s="43">
        <v>3</v>
      </c>
      <c r="E55" s="43">
        <v>0</v>
      </c>
      <c r="F55" s="43">
        <v>0</v>
      </c>
      <c r="G55" s="43">
        <v>0</v>
      </c>
      <c r="H55" s="43">
        <v>0</v>
      </c>
      <c r="I55" s="43">
        <v>1</v>
      </c>
      <c r="J55" s="43">
        <v>1</v>
      </c>
      <c r="K55" s="43">
        <v>0</v>
      </c>
      <c r="L55" s="43">
        <v>0</v>
      </c>
      <c r="M55" s="43">
        <v>4</v>
      </c>
      <c r="N55" s="43">
        <v>0</v>
      </c>
      <c r="O55" s="31">
        <f t="shared" si="33"/>
        <v>262</v>
      </c>
      <c r="Q55" s="30">
        <v>11</v>
      </c>
      <c r="R55" s="43">
        <v>2</v>
      </c>
      <c r="S55" s="43">
        <v>30</v>
      </c>
      <c r="T55" s="43">
        <v>45</v>
      </c>
      <c r="U55" s="43">
        <v>122</v>
      </c>
      <c r="V55" s="43">
        <v>57</v>
      </c>
      <c r="W55" s="43">
        <v>6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31">
        <f t="shared" si="34"/>
        <v>262</v>
      </c>
      <c r="AQ55" s="35">
        <v>11</v>
      </c>
      <c r="AR55" s="112">
        <v>38</v>
      </c>
      <c r="AS55" s="112">
        <v>39</v>
      </c>
      <c r="AT55" s="112">
        <v>38.599998474121094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185</v>
      </c>
      <c r="C56" s="43">
        <v>36</v>
      </c>
      <c r="D56" s="43">
        <v>2</v>
      </c>
      <c r="E56" s="43">
        <v>0</v>
      </c>
      <c r="F56" s="43">
        <v>1</v>
      </c>
      <c r="G56" s="43">
        <v>0</v>
      </c>
      <c r="H56" s="43">
        <v>1</v>
      </c>
      <c r="I56" s="43">
        <v>0</v>
      </c>
      <c r="J56" s="43">
        <v>0</v>
      </c>
      <c r="K56" s="43">
        <v>0</v>
      </c>
      <c r="L56" s="43">
        <v>0</v>
      </c>
      <c r="M56" s="43">
        <v>2</v>
      </c>
      <c r="N56" s="43">
        <v>0</v>
      </c>
      <c r="O56" s="31">
        <f t="shared" si="33"/>
        <v>227</v>
      </c>
      <c r="Q56" s="30">
        <v>12</v>
      </c>
      <c r="R56" s="43">
        <v>0</v>
      </c>
      <c r="S56" s="43">
        <v>13</v>
      </c>
      <c r="T56" s="43">
        <v>49</v>
      </c>
      <c r="U56" s="43">
        <v>115</v>
      </c>
      <c r="V56" s="43">
        <v>43</v>
      </c>
      <c r="W56" s="43">
        <v>4</v>
      </c>
      <c r="X56" s="43">
        <v>3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31">
        <f t="shared" si="34"/>
        <v>227</v>
      </c>
      <c r="AQ56" s="35">
        <v>12</v>
      </c>
      <c r="AR56" s="112">
        <v>38.400001525878906</v>
      </c>
      <c r="AS56" s="112">
        <v>38.200000762939453</v>
      </c>
      <c r="AT56" s="112">
        <v>38.200000762939453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172</v>
      </c>
      <c r="C57" s="43">
        <v>26</v>
      </c>
      <c r="D57" s="43">
        <v>0</v>
      </c>
      <c r="E57" s="43">
        <v>0</v>
      </c>
      <c r="F57" s="43">
        <v>2</v>
      </c>
      <c r="G57" s="43">
        <v>0</v>
      </c>
      <c r="H57" s="43">
        <v>0</v>
      </c>
      <c r="I57" s="43">
        <v>1</v>
      </c>
      <c r="J57" s="43">
        <v>1</v>
      </c>
      <c r="K57" s="43">
        <v>0</v>
      </c>
      <c r="L57" s="43">
        <v>2</v>
      </c>
      <c r="M57" s="43">
        <v>2</v>
      </c>
      <c r="N57" s="43">
        <v>0</v>
      </c>
      <c r="O57" s="31">
        <f t="shared" si="33"/>
        <v>206</v>
      </c>
      <c r="Q57" s="30">
        <v>13</v>
      </c>
      <c r="R57" s="43">
        <v>0</v>
      </c>
      <c r="S57" s="43">
        <v>13</v>
      </c>
      <c r="T57" s="43">
        <v>37</v>
      </c>
      <c r="U57" s="43">
        <v>92</v>
      </c>
      <c r="V57" s="43">
        <v>58</v>
      </c>
      <c r="W57" s="43">
        <v>6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31">
        <f t="shared" si="34"/>
        <v>206</v>
      </c>
      <c r="AQ57" s="35">
        <v>13</v>
      </c>
      <c r="AR57" s="112">
        <v>38.900001525878906</v>
      </c>
      <c r="AS57" s="112">
        <v>38.5</v>
      </c>
      <c r="AT57" s="112">
        <v>38.200000762939453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177</v>
      </c>
      <c r="C58" s="43">
        <v>27</v>
      </c>
      <c r="D58" s="43">
        <v>1</v>
      </c>
      <c r="E58" s="43">
        <v>1</v>
      </c>
      <c r="F58" s="43">
        <v>3</v>
      </c>
      <c r="G58" s="43">
        <v>0</v>
      </c>
      <c r="H58" s="43">
        <v>2</v>
      </c>
      <c r="I58" s="43">
        <v>0</v>
      </c>
      <c r="J58" s="43">
        <v>1</v>
      </c>
      <c r="K58" s="43">
        <v>0</v>
      </c>
      <c r="L58" s="43">
        <v>1</v>
      </c>
      <c r="M58" s="43">
        <v>2</v>
      </c>
      <c r="N58" s="43">
        <v>0</v>
      </c>
      <c r="O58" s="31">
        <f t="shared" si="33"/>
        <v>215</v>
      </c>
      <c r="Q58" s="30">
        <v>14</v>
      </c>
      <c r="R58" s="43">
        <v>1</v>
      </c>
      <c r="S58" s="43">
        <v>18</v>
      </c>
      <c r="T58" s="43">
        <v>48</v>
      </c>
      <c r="U58" s="43">
        <v>101</v>
      </c>
      <c r="V58" s="43">
        <v>41</v>
      </c>
      <c r="W58" s="43">
        <v>5</v>
      </c>
      <c r="X58" s="43">
        <v>1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215</v>
      </c>
      <c r="AQ58" s="35">
        <v>14</v>
      </c>
      <c r="AR58" s="112">
        <v>38.799999237060547</v>
      </c>
      <c r="AS58" s="112">
        <v>38.099998474121094</v>
      </c>
      <c r="AT58" s="112">
        <v>38.599998474121094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236</v>
      </c>
      <c r="C59" s="43">
        <v>23</v>
      </c>
      <c r="D59" s="43">
        <v>1</v>
      </c>
      <c r="E59" s="43">
        <v>1</v>
      </c>
      <c r="F59" s="43">
        <v>1</v>
      </c>
      <c r="G59" s="43">
        <v>0</v>
      </c>
      <c r="H59" s="43">
        <v>0</v>
      </c>
      <c r="I59" s="43">
        <v>0</v>
      </c>
      <c r="J59" s="43">
        <v>3</v>
      </c>
      <c r="K59" s="43">
        <v>0</v>
      </c>
      <c r="L59" s="43">
        <v>0</v>
      </c>
      <c r="M59" s="43">
        <v>3</v>
      </c>
      <c r="N59" s="43">
        <v>0</v>
      </c>
      <c r="O59" s="31">
        <f t="shared" si="33"/>
        <v>268</v>
      </c>
      <c r="Q59" s="30">
        <v>15</v>
      </c>
      <c r="R59" s="43">
        <v>1</v>
      </c>
      <c r="S59" s="43">
        <v>42</v>
      </c>
      <c r="T59" s="43">
        <v>70</v>
      </c>
      <c r="U59" s="43">
        <v>107</v>
      </c>
      <c r="V59" s="43">
        <v>42</v>
      </c>
      <c r="W59" s="43">
        <v>6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31">
        <f t="shared" si="34"/>
        <v>268</v>
      </c>
      <c r="AQ59" s="35">
        <v>15</v>
      </c>
      <c r="AR59" s="112">
        <v>38.400001525878906</v>
      </c>
      <c r="AS59" s="112">
        <v>39</v>
      </c>
      <c r="AT59" s="112">
        <v>38.099998474121094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246</v>
      </c>
      <c r="C60" s="43">
        <v>37</v>
      </c>
      <c r="D60" s="43">
        <v>0</v>
      </c>
      <c r="E60" s="43">
        <v>0</v>
      </c>
      <c r="F60" s="43">
        <v>3</v>
      </c>
      <c r="G60" s="43">
        <v>0</v>
      </c>
      <c r="H60" s="43">
        <v>0</v>
      </c>
      <c r="I60" s="43">
        <v>0</v>
      </c>
      <c r="J60" s="43">
        <v>1</v>
      </c>
      <c r="K60" s="43">
        <v>0</v>
      </c>
      <c r="L60" s="43">
        <v>1</v>
      </c>
      <c r="M60" s="43">
        <v>1</v>
      </c>
      <c r="N60" s="43">
        <v>0</v>
      </c>
      <c r="O60" s="31">
        <f t="shared" si="33"/>
        <v>289</v>
      </c>
      <c r="Q60" s="30">
        <v>16</v>
      </c>
      <c r="R60" s="43">
        <v>3</v>
      </c>
      <c r="S60" s="43">
        <v>43</v>
      </c>
      <c r="T60" s="43">
        <v>65</v>
      </c>
      <c r="U60" s="43">
        <v>115</v>
      </c>
      <c r="V60" s="43">
        <v>52</v>
      </c>
      <c r="W60" s="43">
        <v>7</v>
      </c>
      <c r="X60" s="43">
        <v>2</v>
      </c>
      <c r="Y60" s="43">
        <v>1</v>
      </c>
      <c r="Z60" s="43">
        <v>0</v>
      </c>
      <c r="AA60" s="43">
        <v>0</v>
      </c>
      <c r="AB60" s="43">
        <v>1</v>
      </c>
      <c r="AC60" s="43">
        <v>0</v>
      </c>
      <c r="AD60" s="31">
        <f t="shared" si="34"/>
        <v>289</v>
      </c>
      <c r="AQ60" s="35">
        <v>16</v>
      </c>
      <c r="AR60" s="112">
        <v>39</v>
      </c>
      <c r="AS60" s="112">
        <v>38.700000762939453</v>
      </c>
      <c r="AT60" s="112">
        <v>38.5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268</v>
      </c>
      <c r="C61" s="43">
        <v>41</v>
      </c>
      <c r="D61" s="43">
        <v>0</v>
      </c>
      <c r="E61" s="43">
        <v>0</v>
      </c>
      <c r="F61" s="43">
        <v>2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2</v>
      </c>
      <c r="N61" s="43">
        <v>0</v>
      </c>
      <c r="O61" s="31">
        <f t="shared" si="33"/>
        <v>313</v>
      </c>
      <c r="Q61" s="30">
        <v>17</v>
      </c>
      <c r="R61" s="43">
        <v>2</v>
      </c>
      <c r="S61" s="43">
        <v>23</v>
      </c>
      <c r="T61" s="43">
        <v>49</v>
      </c>
      <c r="U61" s="43">
        <v>135</v>
      </c>
      <c r="V61" s="43">
        <v>94</v>
      </c>
      <c r="W61" s="43">
        <v>9</v>
      </c>
      <c r="X61" s="43">
        <v>1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31">
        <f t="shared" si="34"/>
        <v>313</v>
      </c>
      <c r="AQ61" s="35">
        <v>17</v>
      </c>
      <c r="AR61" s="112">
        <v>38.900001525878906</v>
      </c>
      <c r="AS61" s="112">
        <v>38</v>
      </c>
      <c r="AT61" s="112">
        <v>38.900001525878906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314</v>
      </c>
      <c r="C62" s="43">
        <v>34</v>
      </c>
      <c r="D62" s="43">
        <v>1</v>
      </c>
      <c r="E62" s="43">
        <v>0</v>
      </c>
      <c r="F62" s="43">
        <v>1</v>
      </c>
      <c r="G62" s="43">
        <v>0</v>
      </c>
      <c r="H62" s="43">
        <v>0</v>
      </c>
      <c r="I62" s="43">
        <v>1</v>
      </c>
      <c r="J62" s="43">
        <v>1</v>
      </c>
      <c r="K62" s="43">
        <v>0</v>
      </c>
      <c r="L62" s="43">
        <v>0</v>
      </c>
      <c r="M62" s="43">
        <v>1</v>
      </c>
      <c r="N62" s="43">
        <v>0</v>
      </c>
      <c r="O62" s="31">
        <f t="shared" si="33"/>
        <v>353</v>
      </c>
      <c r="Q62" s="30">
        <v>18</v>
      </c>
      <c r="R62" s="43">
        <v>1</v>
      </c>
      <c r="S62" s="43">
        <v>30</v>
      </c>
      <c r="T62" s="43">
        <v>59</v>
      </c>
      <c r="U62" s="43">
        <v>177</v>
      </c>
      <c r="V62" s="43">
        <v>77</v>
      </c>
      <c r="W62" s="43">
        <v>9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31">
        <f t="shared" si="34"/>
        <v>353</v>
      </c>
      <c r="AQ62" s="35">
        <v>18</v>
      </c>
      <c r="AR62" s="112">
        <v>38.099998474121094</v>
      </c>
      <c r="AS62" s="112">
        <v>38.599998474121094</v>
      </c>
      <c r="AT62" s="112">
        <v>38.299999237060547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260</v>
      </c>
      <c r="C63" s="43">
        <v>25</v>
      </c>
      <c r="D63" s="43">
        <v>0</v>
      </c>
      <c r="E63" s="43">
        <v>1</v>
      </c>
      <c r="F63" s="43">
        <v>1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1</v>
      </c>
      <c r="M63" s="43">
        <v>4</v>
      </c>
      <c r="N63" s="43">
        <v>0</v>
      </c>
      <c r="O63" s="31">
        <f t="shared" si="33"/>
        <v>292</v>
      </c>
      <c r="Q63" s="30">
        <v>19</v>
      </c>
      <c r="R63" s="43">
        <v>0</v>
      </c>
      <c r="S63" s="43">
        <v>16</v>
      </c>
      <c r="T63" s="43">
        <v>47</v>
      </c>
      <c r="U63" s="43">
        <v>132</v>
      </c>
      <c r="V63" s="43">
        <v>80</v>
      </c>
      <c r="W63" s="43">
        <v>15</v>
      </c>
      <c r="X63" s="43">
        <v>2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31">
        <f t="shared" si="34"/>
        <v>292</v>
      </c>
      <c r="AQ63" s="35">
        <v>19</v>
      </c>
      <c r="AR63" s="112">
        <v>38.900001525878906</v>
      </c>
      <c r="AS63" s="112">
        <v>38.099998474121094</v>
      </c>
      <c r="AT63" s="112">
        <v>38.799999237060547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115</v>
      </c>
      <c r="C64" s="43">
        <v>16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1</v>
      </c>
      <c r="N64" s="43">
        <v>0</v>
      </c>
      <c r="O64" s="31">
        <f t="shared" si="33"/>
        <v>132</v>
      </c>
      <c r="Q64" s="30">
        <v>20</v>
      </c>
      <c r="R64" s="43">
        <v>0</v>
      </c>
      <c r="S64" s="43">
        <v>0</v>
      </c>
      <c r="T64" s="43">
        <v>13</v>
      </c>
      <c r="U64" s="43">
        <v>57</v>
      </c>
      <c r="V64" s="43">
        <v>50</v>
      </c>
      <c r="W64" s="43">
        <v>11</v>
      </c>
      <c r="X64" s="43">
        <v>1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31">
        <f t="shared" si="34"/>
        <v>132</v>
      </c>
      <c r="AQ64" s="35">
        <v>20</v>
      </c>
      <c r="AR64" s="112">
        <v>38.400001525878906</v>
      </c>
      <c r="AS64" s="112">
        <v>38.099998474121094</v>
      </c>
      <c r="AT64" s="112">
        <v>38.400001525878906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91</v>
      </c>
      <c r="C65" s="43">
        <v>13</v>
      </c>
      <c r="D65" s="43">
        <v>0</v>
      </c>
      <c r="E65" s="43">
        <v>1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1</v>
      </c>
      <c r="N65" s="43">
        <v>0</v>
      </c>
      <c r="O65" s="31">
        <f t="shared" si="33"/>
        <v>106</v>
      </c>
      <c r="Q65" s="30">
        <v>21</v>
      </c>
      <c r="R65" s="43">
        <v>0</v>
      </c>
      <c r="S65" s="43">
        <v>1</v>
      </c>
      <c r="T65" s="43">
        <v>24</v>
      </c>
      <c r="U65" s="43">
        <v>47</v>
      </c>
      <c r="V65" s="43">
        <v>25</v>
      </c>
      <c r="W65" s="43">
        <v>8</v>
      </c>
      <c r="X65" s="43">
        <v>1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31">
        <f t="shared" si="34"/>
        <v>106</v>
      </c>
      <c r="AQ65" s="35">
        <v>21</v>
      </c>
      <c r="AR65" s="112">
        <v>43.5</v>
      </c>
      <c r="AS65" s="112">
        <v>43.799999237060547</v>
      </c>
      <c r="AT65" s="112">
        <v>43.299999237060547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60</v>
      </c>
      <c r="C66" s="43">
        <v>7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31">
        <f t="shared" si="33"/>
        <v>67</v>
      </c>
      <c r="Q66" s="30">
        <v>22</v>
      </c>
      <c r="R66" s="43">
        <v>0</v>
      </c>
      <c r="S66" s="43">
        <v>0</v>
      </c>
      <c r="T66" s="43">
        <v>5</v>
      </c>
      <c r="U66" s="43">
        <v>23</v>
      </c>
      <c r="V66" s="43">
        <v>28</v>
      </c>
      <c r="W66" s="43">
        <v>10</v>
      </c>
      <c r="X66" s="43">
        <v>1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31">
        <f t="shared" si="34"/>
        <v>67</v>
      </c>
      <c r="AQ66" s="35">
        <v>22</v>
      </c>
      <c r="AR66" s="112">
        <v>43.799999237060547</v>
      </c>
      <c r="AS66" s="112">
        <v>38.299999237060547</v>
      </c>
      <c r="AT66" s="112">
        <v>38.900001525878906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56</v>
      </c>
      <c r="C67" s="43">
        <v>5</v>
      </c>
      <c r="D67" s="43">
        <v>1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31">
        <f t="shared" si="33"/>
        <v>62</v>
      </c>
      <c r="Q67" s="30">
        <v>23</v>
      </c>
      <c r="R67" s="43">
        <v>0</v>
      </c>
      <c r="S67" s="43">
        <v>1</v>
      </c>
      <c r="T67" s="43">
        <v>5</v>
      </c>
      <c r="U67" s="43">
        <v>21</v>
      </c>
      <c r="V67" s="43">
        <v>21</v>
      </c>
      <c r="W67" s="43">
        <v>10</v>
      </c>
      <c r="X67" s="43">
        <v>4</v>
      </c>
      <c r="Y67" s="43">
        <v>0</v>
      </c>
      <c r="Z67" s="43">
        <v>0</v>
      </c>
      <c r="AA67" s="43">
        <v>0</v>
      </c>
      <c r="AB67" s="43">
        <v>0</v>
      </c>
      <c r="AC67" s="43">
        <v>0</v>
      </c>
      <c r="AD67" s="31">
        <f t="shared" si="34"/>
        <v>62</v>
      </c>
      <c r="AQ67" s="35">
        <v>23</v>
      </c>
      <c r="AR67" s="112">
        <v>43.099998474121094</v>
      </c>
      <c r="AS67" s="112">
        <v>38</v>
      </c>
      <c r="AT67" s="112">
        <v>38.599998474121094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34</v>
      </c>
      <c r="C68" s="43">
        <v>4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31">
        <f t="shared" si="33"/>
        <v>38</v>
      </c>
      <c r="Q68" s="30">
        <v>24</v>
      </c>
      <c r="R68" s="43">
        <v>0</v>
      </c>
      <c r="S68" s="43">
        <v>1</v>
      </c>
      <c r="T68" s="43">
        <v>0</v>
      </c>
      <c r="U68" s="43">
        <v>11</v>
      </c>
      <c r="V68" s="43">
        <v>19</v>
      </c>
      <c r="W68" s="43">
        <v>6</v>
      </c>
      <c r="X68" s="43">
        <v>1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31">
        <f t="shared" si="34"/>
        <v>38</v>
      </c>
      <c r="AQ68" s="35">
        <v>24</v>
      </c>
      <c r="AR68" s="112">
        <v>38.599998474121094</v>
      </c>
      <c r="AS68" s="112">
        <v>43.299999237060547</v>
      </c>
      <c r="AT68" s="112">
        <v>38.599998474121094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2864</v>
      </c>
      <c r="C70" s="92">
        <f t="shared" si="36"/>
        <v>400</v>
      </c>
      <c r="D70" s="92">
        <f t="shared" si="36"/>
        <v>13</v>
      </c>
      <c r="E70" s="92">
        <f t="shared" si="36"/>
        <v>3</v>
      </c>
      <c r="F70" s="92">
        <f t="shared" si="36"/>
        <v>16</v>
      </c>
      <c r="G70" s="92">
        <f t="shared" si="36"/>
        <v>0</v>
      </c>
      <c r="H70" s="92">
        <f t="shared" si="36"/>
        <v>4</v>
      </c>
      <c r="I70" s="92">
        <f t="shared" si="36"/>
        <v>4</v>
      </c>
      <c r="J70" s="92">
        <f t="shared" si="36"/>
        <v>10</v>
      </c>
      <c r="K70" s="92">
        <f t="shared" si="36"/>
        <v>0</v>
      </c>
      <c r="L70" s="92">
        <f t="shared" si="36"/>
        <v>7</v>
      </c>
      <c r="M70" s="92">
        <f t="shared" si="36"/>
        <v>33</v>
      </c>
      <c r="N70" s="92">
        <f t="shared" si="36"/>
        <v>0</v>
      </c>
      <c r="O70" s="93">
        <f t="shared" si="36"/>
        <v>3354</v>
      </c>
      <c r="Q70" s="91" t="s">
        <v>34</v>
      </c>
      <c r="R70" s="92">
        <f t="shared" ref="R70:AD70" si="37">SUM(R52:R63)</f>
        <v>25</v>
      </c>
      <c r="S70" s="92">
        <f t="shared" si="37"/>
        <v>351</v>
      </c>
      <c r="T70" s="92">
        <f t="shared" si="37"/>
        <v>688</v>
      </c>
      <c r="U70" s="92">
        <f t="shared" si="37"/>
        <v>1495</v>
      </c>
      <c r="V70" s="92">
        <f t="shared" si="37"/>
        <v>699</v>
      </c>
      <c r="W70" s="92">
        <f t="shared" si="37"/>
        <v>83</v>
      </c>
      <c r="X70" s="92">
        <f t="shared" si="37"/>
        <v>11</v>
      </c>
      <c r="Y70" s="92">
        <f t="shared" si="37"/>
        <v>1</v>
      </c>
      <c r="Z70" s="92">
        <f t="shared" si="37"/>
        <v>0</v>
      </c>
      <c r="AA70" s="92">
        <f t="shared" si="37"/>
        <v>0</v>
      </c>
      <c r="AB70" s="92">
        <f t="shared" si="37"/>
        <v>1</v>
      </c>
      <c r="AC70" s="92">
        <f t="shared" si="37"/>
        <v>0</v>
      </c>
      <c r="AD70" s="93">
        <f t="shared" si="37"/>
        <v>3354</v>
      </c>
      <c r="AQ70" s="95" t="s">
        <v>38</v>
      </c>
      <c r="AR70" s="96">
        <v>38.5</v>
      </c>
      <c r="AS70" s="96">
        <v>38.400001525878906</v>
      </c>
      <c r="AT70" s="96">
        <v>38.400001525878906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3203</v>
      </c>
      <c r="C71" s="98">
        <f t="shared" si="38"/>
        <v>451</v>
      </c>
      <c r="D71" s="98">
        <f t="shared" si="38"/>
        <v>17</v>
      </c>
      <c r="E71" s="98">
        <f t="shared" si="38"/>
        <v>4</v>
      </c>
      <c r="F71" s="98">
        <f t="shared" si="38"/>
        <v>17</v>
      </c>
      <c r="G71" s="98">
        <f t="shared" si="38"/>
        <v>0</v>
      </c>
      <c r="H71" s="98">
        <f t="shared" si="38"/>
        <v>4</v>
      </c>
      <c r="I71" s="98">
        <f t="shared" si="38"/>
        <v>6</v>
      </c>
      <c r="J71" s="98">
        <f t="shared" si="38"/>
        <v>10</v>
      </c>
      <c r="K71" s="98">
        <f t="shared" si="38"/>
        <v>0</v>
      </c>
      <c r="L71" s="98">
        <f t="shared" si="38"/>
        <v>7</v>
      </c>
      <c r="M71" s="98">
        <f t="shared" si="38"/>
        <v>35</v>
      </c>
      <c r="N71" s="98">
        <f t="shared" si="38"/>
        <v>0</v>
      </c>
      <c r="O71" s="93">
        <f t="shared" si="38"/>
        <v>3754</v>
      </c>
      <c r="Q71" s="97" t="s">
        <v>35</v>
      </c>
      <c r="R71" s="98">
        <f t="shared" ref="R71:AD71" si="39">SUM(R51:R66)</f>
        <v>25</v>
      </c>
      <c r="S71" s="98">
        <f t="shared" si="39"/>
        <v>358</v>
      </c>
      <c r="T71" s="98">
        <f t="shared" si="39"/>
        <v>754</v>
      </c>
      <c r="U71" s="98">
        <f t="shared" si="39"/>
        <v>1651</v>
      </c>
      <c r="V71" s="98">
        <f t="shared" si="39"/>
        <v>831</v>
      </c>
      <c r="W71" s="98">
        <f t="shared" si="39"/>
        <v>118</v>
      </c>
      <c r="X71" s="98">
        <f t="shared" si="39"/>
        <v>14</v>
      </c>
      <c r="Y71" s="98">
        <f t="shared" si="39"/>
        <v>2</v>
      </c>
      <c r="Z71" s="98">
        <f t="shared" si="39"/>
        <v>0</v>
      </c>
      <c r="AA71" s="98">
        <f t="shared" si="39"/>
        <v>0</v>
      </c>
      <c r="AB71" s="98">
        <f t="shared" si="39"/>
        <v>1</v>
      </c>
      <c r="AC71" s="98">
        <f t="shared" si="39"/>
        <v>0</v>
      </c>
      <c r="AD71" s="93">
        <f t="shared" si="39"/>
        <v>3754</v>
      </c>
      <c r="AQ71" s="99" t="s">
        <v>39</v>
      </c>
      <c r="AR71" s="100">
        <v>38.299999237060547</v>
      </c>
      <c r="AS71" s="100">
        <v>38.299999237060547</v>
      </c>
      <c r="AT71" s="100">
        <v>38.099998474121094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3293</v>
      </c>
      <c r="C72" s="102">
        <f t="shared" si="40"/>
        <v>460</v>
      </c>
      <c r="D72" s="102">
        <f t="shared" si="40"/>
        <v>18</v>
      </c>
      <c r="E72" s="102">
        <f t="shared" si="40"/>
        <v>4</v>
      </c>
      <c r="F72" s="102">
        <f t="shared" si="40"/>
        <v>17</v>
      </c>
      <c r="G72" s="102">
        <f t="shared" si="40"/>
        <v>0</v>
      </c>
      <c r="H72" s="102">
        <f t="shared" si="40"/>
        <v>4</v>
      </c>
      <c r="I72" s="102">
        <f t="shared" si="40"/>
        <v>6</v>
      </c>
      <c r="J72" s="102">
        <f t="shared" si="40"/>
        <v>10</v>
      </c>
      <c r="K72" s="102">
        <f t="shared" si="40"/>
        <v>0</v>
      </c>
      <c r="L72" s="102">
        <f t="shared" si="40"/>
        <v>7</v>
      </c>
      <c r="M72" s="102">
        <f t="shared" si="40"/>
        <v>35</v>
      </c>
      <c r="N72" s="102">
        <f t="shared" si="40"/>
        <v>0</v>
      </c>
      <c r="O72" s="93">
        <f t="shared" si="40"/>
        <v>3854</v>
      </c>
      <c r="Q72" s="101" t="s">
        <v>36</v>
      </c>
      <c r="R72" s="102">
        <f t="shared" ref="R72:AD72" si="41">SUM(R51:R68)</f>
        <v>25</v>
      </c>
      <c r="S72" s="102">
        <f t="shared" si="41"/>
        <v>360</v>
      </c>
      <c r="T72" s="102">
        <f t="shared" si="41"/>
        <v>759</v>
      </c>
      <c r="U72" s="102">
        <f t="shared" si="41"/>
        <v>1683</v>
      </c>
      <c r="V72" s="102">
        <f t="shared" si="41"/>
        <v>871</v>
      </c>
      <c r="W72" s="102">
        <f t="shared" si="41"/>
        <v>134</v>
      </c>
      <c r="X72" s="102">
        <f t="shared" si="41"/>
        <v>19</v>
      </c>
      <c r="Y72" s="102">
        <f t="shared" si="41"/>
        <v>2</v>
      </c>
      <c r="Z72" s="102">
        <f t="shared" si="41"/>
        <v>0</v>
      </c>
      <c r="AA72" s="102">
        <f t="shared" si="41"/>
        <v>0</v>
      </c>
      <c r="AB72" s="102">
        <f t="shared" si="41"/>
        <v>1</v>
      </c>
      <c r="AC72" s="102">
        <f t="shared" si="41"/>
        <v>0</v>
      </c>
      <c r="AD72" s="93">
        <f t="shared" si="41"/>
        <v>3854</v>
      </c>
      <c r="AQ72" s="103" t="s">
        <v>37</v>
      </c>
      <c r="AR72" s="104">
        <v>38.599998474121094</v>
      </c>
      <c r="AS72" s="104">
        <v>38.900001525878906</v>
      </c>
      <c r="AT72" s="104">
        <v>38.599998474121094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3356</v>
      </c>
      <c r="C73" s="106">
        <f t="shared" si="42"/>
        <v>479</v>
      </c>
      <c r="D73" s="106">
        <f t="shared" si="42"/>
        <v>20</v>
      </c>
      <c r="E73" s="106">
        <f t="shared" si="42"/>
        <v>4</v>
      </c>
      <c r="F73" s="106">
        <f t="shared" si="42"/>
        <v>18</v>
      </c>
      <c r="G73" s="106">
        <f t="shared" si="42"/>
        <v>0</v>
      </c>
      <c r="H73" s="106">
        <f t="shared" si="42"/>
        <v>4</v>
      </c>
      <c r="I73" s="106">
        <f t="shared" si="42"/>
        <v>6</v>
      </c>
      <c r="J73" s="106">
        <f t="shared" si="42"/>
        <v>10</v>
      </c>
      <c r="K73" s="106">
        <f t="shared" si="42"/>
        <v>0</v>
      </c>
      <c r="L73" s="106">
        <f t="shared" si="42"/>
        <v>10</v>
      </c>
      <c r="M73" s="106">
        <f t="shared" si="42"/>
        <v>37</v>
      </c>
      <c r="N73" s="106">
        <f t="shared" si="42"/>
        <v>0</v>
      </c>
      <c r="O73" s="93">
        <f t="shared" si="42"/>
        <v>3944</v>
      </c>
      <c r="Q73" s="105" t="s">
        <v>37</v>
      </c>
      <c r="R73" s="106">
        <f t="shared" ref="R73:AD73" si="43">SUM(R45:R68)</f>
        <v>25</v>
      </c>
      <c r="S73" s="106">
        <f t="shared" si="43"/>
        <v>362</v>
      </c>
      <c r="T73" s="106">
        <f t="shared" si="43"/>
        <v>769</v>
      </c>
      <c r="U73" s="106">
        <f t="shared" si="43"/>
        <v>1720</v>
      </c>
      <c r="V73" s="106">
        <f t="shared" si="43"/>
        <v>904</v>
      </c>
      <c r="W73" s="106">
        <f t="shared" si="43"/>
        <v>141</v>
      </c>
      <c r="X73" s="106">
        <f t="shared" si="43"/>
        <v>20</v>
      </c>
      <c r="Y73" s="106">
        <f t="shared" si="43"/>
        <v>2</v>
      </c>
      <c r="Z73" s="106">
        <f t="shared" si="43"/>
        <v>0</v>
      </c>
      <c r="AA73" s="106">
        <f t="shared" si="43"/>
        <v>0</v>
      </c>
      <c r="AB73" s="106">
        <f t="shared" si="43"/>
        <v>1</v>
      </c>
      <c r="AC73" s="106">
        <f t="shared" si="43"/>
        <v>0</v>
      </c>
      <c r="AD73" s="93">
        <f t="shared" si="43"/>
        <v>3944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38.699999491373696</v>
      </c>
    </row>
    <row r="76" spans="1:65" x14ac:dyDescent="0.2">
      <c r="A76" s="5"/>
      <c r="B76" s="3" t="s">
        <v>0</v>
      </c>
      <c r="C76" s="5" t="str">
        <f>C6</f>
        <v>Eastbound</v>
      </c>
      <c r="R76" s="3" t="s">
        <v>0</v>
      </c>
      <c r="S76" s="5" t="str">
        <f>C6</f>
        <v>Eastbound</v>
      </c>
      <c r="AF76" s="6"/>
      <c r="AG76" s="3" t="s">
        <v>40</v>
      </c>
      <c r="AH76" s="7" t="str">
        <f>C41</f>
        <v>Westbound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Westbound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Westbound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Westbound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3</v>
      </c>
      <c r="C80" s="43">
        <v>3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2</v>
      </c>
      <c r="M80" s="43">
        <v>0</v>
      </c>
      <c r="N80" s="43">
        <v>0</v>
      </c>
      <c r="O80" s="31">
        <f t="shared" ref="O80:O103" si="51">SUM(B80:N80)</f>
        <v>8</v>
      </c>
      <c r="Q80" s="30">
        <v>1</v>
      </c>
      <c r="R80" s="43">
        <v>0</v>
      </c>
      <c r="S80" s="43">
        <v>0</v>
      </c>
      <c r="T80" s="43">
        <v>1</v>
      </c>
      <c r="U80" s="43">
        <v>1</v>
      </c>
      <c r="V80" s="43">
        <v>2</v>
      </c>
      <c r="W80" s="43">
        <v>3</v>
      </c>
      <c r="X80" s="43">
        <v>1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31">
        <f t="shared" ref="AD80:AD103" si="52">SUM(R80:AC80)</f>
        <v>8</v>
      </c>
      <c r="AF80" s="30">
        <v>1</v>
      </c>
      <c r="AG80" s="44">
        <f t="shared" ref="AG80:AG103" si="53">O45</f>
        <v>16</v>
      </c>
      <c r="AH80" s="45">
        <f t="shared" ref="AH80:AH103" si="54">O115</f>
        <v>11</v>
      </c>
      <c r="AI80" s="45">
        <f t="shared" ref="AI80:AI103" si="55">O185</f>
        <v>20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15.666666666666666</v>
      </c>
      <c r="AO80" s="47">
        <f>SUM(AG80:AM80)/3</f>
        <v>15.666666666666666</v>
      </c>
      <c r="AQ80" s="35">
        <v>1</v>
      </c>
      <c r="AR80" s="48">
        <v>31.4</v>
      </c>
      <c r="AS80" s="48">
        <v>35.299999999999997</v>
      </c>
      <c r="AT80" s="48">
        <v>30.8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1156</v>
      </c>
      <c r="BB80" s="50">
        <f>SUM(R143:T143)</f>
        <v>1360</v>
      </c>
      <c r="BC80" s="50">
        <f>SUM(R213:T213)</f>
        <v>1224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4</v>
      </c>
      <c r="C81" s="43">
        <v>1</v>
      </c>
      <c r="D81" s="43">
        <v>1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31">
        <f t="shared" si="51"/>
        <v>6</v>
      </c>
      <c r="Q81" s="30">
        <v>2</v>
      </c>
      <c r="R81" s="43">
        <v>0</v>
      </c>
      <c r="S81" s="43">
        <v>0</v>
      </c>
      <c r="T81" s="43">
        <v>0</v>
      </c>
      <c r="U81" s="43">
        <v>1</v>
      </c>
      <c r="V81" s="43">
        <v>2</v>
      </c>
      <c r="W81" s="43">
        <v>3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6</v>
      </c>
      <c r="AF81" s="56">
        <v>2</v>
      </c>
      <c r="AG81" s="44">
        <f t="shared" si="53"/>
        <v>9</v>
      </c>
      <c r="AH81" s="45">
        <f t="shared" si="54"/>
        <v>9</v>
      </c>
      <c r="AI81" s="45">
        <f t="shared" si="55"/>
        <v>10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9.3333333333333339</v>
      </c>
      <c r="AO81" s="47">
        <f t="shared" ref="AO81:AO103" si="61">SUM(AG81:AM81)/3</f>
        <v>9.3333333333333339</v>
      </c>
      <c r="AQ81" s="57">
        <v>2</v>
      </c>
      <c r="AR81" s="48">
        <v>31.9</v>
      </c>
      <c r="AS81" s="48">
        <v>29.7</v>
      </c>
      <c r="AT81" s="48">
        <v>31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2765</v>
      </c>
      <c r="BB81" s="59">
        <f>SUM(U143:W143)</f>
        <v>2807</v>
      </c>
      <c r="BC81" s="59">
        <f>SUM(U213:W213)</f>
        <v>3000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2864</v>
      </c>
      <c r="BK81" s="88">
        <f>SUM(C70:D70,F70:H70,M70)</f>
        <v>466</v>
      </c>
      <c r="BL81" s="89">
        <f>SUM(E70,I70:L70,N70)</f>
        <v>24</v>
      </c>
      <c r="BM81" s="64">
        <f>SUM(BJ81:BL81)</f>
        <v>3354</v>
      </c>
    </row>
    <row r="82" spans="1:65" x14ac:dyDescent="0.2">
      <c r="A82" s="30">
        <v>3</v>
      </c>
      <c r="B82" s="43">
        <v>4</v>
      </c>
      <c r="C82" s="43">
        <v>2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6</v>
      </c>
      <c r="Q82" s="30">
        <v>3</v>
      </c>
      <c r="R82" s="43">
        <v>0</v>
      </c>
      <c r="S82" s="43">
        <v>0</v>
      </c>
      <c r="T82" s="43">
        <v>1</v>
      </c>
      <c r="U82" s="43">
        <v>1</v>
      </c>
      <c r="V82" s="43">
        <v>2</v>
      </c>
      <c r="W82" s="43">
        <v>0</v>
      </c>
      <c r="X82" s="43">
        <v>2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31">
        <f t="shared" si="52"/>
        <v>6</v>
      </c>
      <c r="AF82" s="30">
        <v>3</v>
      </c>
      <c r="AG82" s="44">
        <f t="shared" si="53"/>
        <v>5</v>
      </c>
      <c r="AH82" s="45">
        <f t="shared" si="54"/>
        <v>3</v>
      </c>
      <c r="AI82" s="45">
        <f t="shared" si="55"/>
        <v>8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5.333333333333333</v>
      </c>
      <c r="AO82" s="47">
        <f t="shared" si="61"/>
        <v>5.333333333333333</v>
      </c>
      <c r="AQ82" s="35">
        <v>3</v>
      </c>
      <c r="AR82" s="48">
        <v>34</v>
      </c>
      <c r="AS82" s="48">
        <v>36.299999999999997</v>
      </c>
      <c r="AT82" s="48">
        <v>28.9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22</v>
      </c>
      <c r="BB82" s="66">
        <f>SUM(X143:Z143)</f>
        <v>12</v>
      </c>
      <c r="BC82" s="66">
        <f>SUM(X213:Z213)</f>
        <v>22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3203</v>
      </c>
      <c r="BK82" s="69">
        <f>SUM(C71:D71,F71:H71,M71)</f>
        <v>524</v>
      </c>
      <c r="BL82" s="70">
        <f>SUM(E71,I71:L71,N71)</f>
        <v>27</v>
      </c>
      <c r="BM82" s="64">
        <f>SUM(BJ82:BL82)</f>
        <v>3754</v>
      </c>
    </row>
    <row r="83" spans="1:65" x14ac:dyDescent="0.2">
      <c r="A83" s="30">
        <v>4</v>
      </c>
      <c r="B83" s="43">
        <v>7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31">
        <f t="shared" si="51"/>
        <v>7</v>
      </c>
      <c r="Q83" s="30">
        <v>4</v>
      </c>
      <c r="R83" s="43">
        <v>0</v>
      </c>
      <c r="S83" s="43">
        <v>0</v>
      </c>
      <c r="T83" s="43">
        <v>0</v>
      </c>
      <c r="U83" s="43">
        <v>0</v>
      </c>
      <c r="V83" s="43">
        <v>2</v>
      </c>
      <c r="W83" s="43">
        <v>4</v>
      </c>
      <c r="X83" s="43">
        <v>1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31">
        <f t="shared" si="52"/>
        <v>7</v>
      </c>
      <c r="AF83" s="30">
        <v>4</v>
      </c>
      <c r="AG83" s="44">
        <f t="shared" si="53"/>
        <v>5</v>
      </c>
      <c r="AH83" s="45">
        <f t="shared" si="54"/>
        <v>13</v>
      </c>
      <c r="AI83" s="45">
        <f t="shared" si="55"/>
        <v>11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9.6666666666666661</v>
      </c>
      <c r="AO83" s="47">
        <f t="shared" si="61"/>
        <v>9.6666666666666661</v>
      </c>
      <c r="AQ83" s="35">
        <v>4</v>
      </c>
      <c r="AR83" s="48">
        <v>30</v>
      </c>
      <c r="AS83" s="48">
        <v>32.200000000000003</v>
      </c>
      <c r="AT83" s="48">
        <v>33.5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1</v>
      </c>
      <c r="BB83" s="72">
        <f>SUM(AA143:AC143)</f>
        <v>0</v>
      </c>
      <c r="BC83" s="72">
        <f>SUM(AA213:AC213)</f>
        <v>0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3293</v>
      </c>
      <c r="BK83" s="75">
        <f>SUM(C72:D72,F72:H72,M72)</f>
        <v>534</v>
      </c>
      <c r="BL83" s="76">
        <f>SUM(E72,I72:L72,N72)</f>
        <v>27</v>
      </c>
      <c r="BM83" s="64">
        <f>SUM(BJ83:BL83)</f>
        <v>3854</v>
      </c>
    </row>
    <row r="84" spans="1:65" x14ac:dyDescent="0.2">
      <c r="A84" s="30">
        <v>5</v>
      </c>
      <c r="B84" s="43">
        <v>38</v>
      </c>
      <c r="C84" s="43">
        <v>3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1</v>
      </c>
      <c r="M84" s="43">
        <v>0</v>
      </c>
      <c r="N84" s="43">
        <v>0</v>
      </c>
      <c r="O84" s="31">
        <f t="shared" si="51"/>
        <v>42</v>
      </c>
      <c r="Q84" s="30">
        <v>5</v>
      </c>
      <c r="R84" s="43">
        <v>0</v>
      </c>
      <c r="S84" s="43">
        <v>0</v>
      </c>
      <c r="T84" s="43">
        <v>1</v>
      </c>
      <c r="U84" s="43">
        <v>6</v>
      </c>
      <c r="V84" s="43">
        <v>12</v>
      </c>
      <c r="W84" s="43">
        <v>19</v>
      </c>
      <c r="X84" s="43">
        <v>2</v>
      </c>
      <c r="Y84" s="43">
        <v>2</v>
      </c>
      <c r="Z84" s="43">
        <v>0</v>
      </c>
      <c r="AA84" s="43">
        <v>0</v>
      </c>
      <c r="AB84" s="43">
        <v>0</v>
      </c>
      <c r="AC84" s="43">
        <v>0</v>
      </c>
      <c r="AD84" s="31">
        <f t="shared" si="52"/>
        <v>42</v>
      </c>
      <c r="AF84" s="30">
        <v>5</v>
      </c>
      <c r="AG84" s="44">
        <f t="shared" si="53"/>
        <v>11</v>
      </c>
      <c r="AH84" s="45">
        <f t="shared" si="54"/>
        <v>14</v>
      </c>
      <c r="AI84" s="45">
        <f t="shared" si="55"/>
        <v>14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13</v>
      </c>
      <c r="AO84" s="47">
        <f t="shared" si="61"/>
        <v>13</v>
      </c>
      <c r="AQ84" s="35">
        <v>5</v>
      </c>
      <c r="AR84" s="48">
        <v>32.5</v>
      </c>
      <c r="AS84" s="48">
        <v>29.4</v>
      </c>
      <c r="AT84" s="48">
        <v>30.5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3356</v>
      </c>
      <c r="BK84" s="79">
        <f>SUM(C73:D73,F73:H73,M73)</f>
        <v>558</v>
      </c>
      <c r="BL84" s="80">
        <f>SUM(E73,I73:L73,N73)</f>
        <v>30</v>
      </c>
      <c r="BM84" s="64">
        <f>SUM(BJ84:BL84)</f>
        <v>3944</v>
      </c>
    </row>
    <row r="85" spans="1:65" x14ac:dyDescent="0.2">
      <c r="A85" s="30">
        <v>6</v>
      </c>
      <c r="B85" s="43">
        <v>87</v>
      </c>
      <c r="C85" s="43">
        <v>12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1</v>
      </c>
      <c r="K85" s="43">
        <v>0</v>
      </c>
      <c r="L85" s="43">
        <v>1</v>
      </c>
      <c r="M85" s="43">
        <v>0</v>
      </c>
      <c r="N85" s="43">
        <v>0</v>
      </c>
      <c r="O85" s="31">
        <f t="shared" si="51"/>
        <v>101</v>
      </c>
      <c r="Q85" s="30">
        <v>6</v>
      </c>
      <c r="R85" s="43">
        <v>0</v>
      </c>
      <c r="S85" s="43">
        <v>0</v>
      </c>
      <c r="T85" s="43">
        <v>3</v>
      </c>
      <c r="U85" s="43">
        <v>7</v>
      </c>
      <c r="V85" s="43">
        <v>39</v>
      </c>
      <c r="W85" s="43">
        <v>38</v>
      </c>
      <c r="X85" s="43">
        <v>13</v>
      </c>
      <c r="Y85" s="43">
        <v>1</v>
      </c>
      <c r="Z85" s="43">
        <v>0</v>
      </c>
      <c r="AA85" s="43">
        <v>0</v>
      </c>
      <c r="AB85" s="43">
        <v>0</v>
      </c>
      <c r="AC85" s="43">
        <v>0</v>
      </c>
      <c r="AD85" s="31">
        <f t="shared" si="52"/>
        <v>101</v>
      </c>
      <c r="AF85" s="30">
        <v>6</v>
      </c>
      <c r="AG85" s="44">
        <f t="shared" si="53"/>
        <v>44</v>
      </c>
      <c r="AH85" s="45">
        <f t="shared" si="54"/>
        <v>30</v>
      </c>
      <c r="AI85" s="45">
        <f t="shared" si="55"/>
        <v>35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36.333333333333336</v>
      </c>
      <c r="AO85" s="47">
        <f t="shared" si="61"/>
        <v>36.333333333333336</v>
      </c>
      <c r="AQ85" s="35">
        <v>6</v>
      </c>
      <c r="AR85" s="48">
        <v>27.9</v>
      </c>
      <c r="AS85" s="48">
        <v>31.3</v>
      </c>
      <c r="AT85" s="48">
        <v>30.9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3944</v>
      </c>
      <c r="BB85" s="82">
        <f t="shared" si="62"/>
        <v>4179</v>
      </c>
      <c r="BC85" s="82">
        <f t="shared" si="62"/>
        <v>4246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180</v>
      </c>
      <c r="C86" s="43">
        <v>23</v>
      </c>
      <c r="D86" s="43">
        <v>1</v>
      </c>
      <c r="E86" s="43">
        <v>0</v>
      </c>
      <c r="F86" s="43">
        <v>0</v>
      </c>
      <c r="G86" s="43">
        <v>0</v>
      </c>
      <c r="H86" s="43">
        <v>1</v>
      </c>
      <c r="I86" s="43">
        <v>0</v>
      </c>
      <c r="J86" s="43">
        <v>0</v>
      </c>
      <c r="K86" s="43">
        <v>0</v>
      </c>
      <c r="L86" s="43">
        <v>1</v>
      </c>
      <c r="M86" s="43">
        <v>4</v>
      </c>
      <c r="N86" s="43">
        <v>0</v>
      </c>
      <c r="O86" s="31">
        <f t="shared" si="51"/>
        <v>210</v>
      </c>
      <c r="Q86" s="30">
        <v>7</v>
      </c>
      <c r="R86" s="43">
        <v>0</v>
      </c>
      <c r="S86" s="43">
        <v>2</v>
      </c>
      <c r="T86" s="43">
        <v>5</v>
      </c>
      <c r="U86" s="43">
        <v>23</v>
      </c>
      <c r="V86" s="43">
        <v>78</v>
      </c>
      <c r="W86" s="43">
        <v>70</v>
      </c>
      <c r="X86" s="43">
        <v>22</v>
      </c>
      <c r="Y86" s="43">
        <v>10</v>
      </c>
      <c r="Z86" s="43">
        <v>0</v>
      </c>
      <c r="AA86" s="43">
        <v>0</v>
      </c>
      <c r="AB86" s="43">
        <v>0</v>
      </c>
      <c r="AC86" s="43">
        <v>0</v>
      </c>
      <c r="AD86" s="31">
        <f t="shared" si="52"/>
        <v>210</v>
      </c>
      <c r="AF86" s="30">
        <v>7</v>
      </c>
      <c r="AG86" s="44">
        <f t="shared" si="53"/>
        <v>95</v>
      </c>
      <c r="AH86" s="45">
        <f t="shared" si="54"/>
        <v>86</v>
      </c>
      <c r="AI86" s="45">
        <f t="shared" si="55"/>
        <v>75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85.333333333333329</v>
      </c>
      <c r="AO86" s="47">
        <f t="shared" si="61"/>
        <v>85.333333333333329</v>
      </c>
      <c r="AQ86" s="35">
        <v>7</v>
      </c>
      <c r="AR86" s="48">
        <v>28.3</v>
      </c>
      <c r="AS86" s="48">
        <v>30.4</v>
      </c>
      <c r="AT86" s="48">
        <v>30.9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3022</v>
      </c>
      <c r="BK86" s="88">
        <f>SUM(C140:D140,F140:H140,M140)</f>
        <v>479</v>
      </c>
      <c r="BL86" s="89">
        <f>SUM(E140,I140:L140,N140)</f>
        <v>25</v>
      </c>
      <c r="BM86" s="64">
        <f>SUM(BJ86:BL86)</f>
        <v>3526</v>
      </c>
    </row>
    <row r="87" spans="1:65" x14ac:dyDescent="0.2">
      <c r="A87" s="30">
        <v>8</v>
      </c>
      <c r="B87" s="43">
        <v>235</v>
      </c>
      <c r="C87" s="43">
        <v>34</v>
      </c>
      <c r="D87" s="43">
        <v>1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1</v>
      </c>
      <c r="K87" s="43">
        <v>0</v>
      </c>
      <c r="L87" s="43">
        <v>0</v>
      </c>
      <c r="M87" s="43">
        <v>3</v>
      </c>
      <c r="N87" s="43">
        <v>0</v>
      </c>
      <c r="O87" s="31">
        <f t="shared" si="51"/>
        <v>274</v>
      </c>
      <c r="Q87" s="30">
        <v>8</v>
      </c>
      <c r="R87" s="43">
        <v>0</v>
      </c>
      <c r="S87" s="43">
        <v>3</v>
      </c>
      <c r="T87" s="43">
        <v>5</v>
      </c>
      <c r="U87" s="43">
        <v>24</v>
      </c>
      <c r="V87" s="43">
        <v>132</v>
      </c>
      <c r="W87" s="43">
        <v>84</v>
      </c>
      <c r="X87" s="43">
        <v>23</v>
      </c>
      <c r="Y87" s="43">
        <v>3</v>
      </c>
      <c r="Z87" s="43">
        <v>0</v>
      </c>
      <c r="AA87" s="43">
        <v>0</v>
      </c>
      <c r="AB87" s="43">
        <v>0</v>
      </c>
      <c r="AC87" s="43">
        <v>0</v>
      </c>
      <c r="AD87" s="31">
        <f t="shared" si="52"/>
        <v>274</v>
      </c>
      <c r="AF87" s="30">
        <v>8</v>
      </c>
      <c r="AG87" s="44">
        <f t="shared" si="53"/>
        <v>278</v>
      </c>
      <c r="AH87" s="45">
        <f t="shared" si="54"/>
        <v>284</v>
      </c>
      <c r="AI87" s="45">
        <f t="shared" si="55"/>
        <v>251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271</v>
      </c>
      <c r="AO87" s="47">
        <f t="shared" si="61"/>
        <v>271</v>
      </c>
      <c r="AQ87" s="35">
        <v>8</v>
      </c>
      <c r="AR87" s="48">
        <v>25.2</v>
      </c>
      <c r="AS87" s="48">
        <v>26.1</v>
      </c>
      <c r="AT87" s="48">
        <v>27.2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3437</v>
      </c>
      <c r="BK87" s="69">
        <f>SUM(C141:D141,F141:H141,M141)</f>
        <v>537</v>
      </c>
      <c r="BL87" s="70">
        <f>SUM(E141,I141:L141,N141)</f>
        <v>27</v>
      </c>
      <c r="BM87" s="64">
        <f>SUM(BJ87:BL87)</f>
        <v>4001</v>
      </c>
    </row>
    <row r="88" spans="1:65" x14ac:dyDescent="0.2">
      <c r="A88" s="30">
        <v>9</v>
      </c>
      <c r="B88" s="43">
        <v>270</v>
      </c>
      <c r="C88" s="43">
        <v>32</v>
      </c>
      <c r="D88" s="43">
        <v>0</v>
      </c>
      <c r="E88" s="43">
        <v>0</v>
      </c>
      <c r="F88" s="43">
        <v>4</v>
      </c>
      <c r="G88" s="43">
        <v>0</v>
      </c>
      <c r="H88" s="43">
        <v>0</v>
      </c>
      <c r="I88" s="43">
        <v>0</v>
      </c>
      <c r="J88" s="43">
        <v>1</v>
      </c>
      <c r="K88" s="43">
        <v>0</v>
      </c>
      <c r="L88" s="43">
        <v>2</v>
      </c>
      <c r="M88" s="43">
        <v>4</v>
      </c>
      <c r="N88" s="43">
        <v>0</v>
      </c>
      <c r="O88" s="31">
        <f t="shared" si="51"/>
        <v>313</v>
      </c>
      <c r="Q88" s="30">
        <v>9</v>
      </c>
      <c r="R88" s="43">
        <v>0</v>
      </c>
      <c r="S88" s="43">
        <v>0</v>
      </c>
      <c r="T88" s="43">
        <v>12</v>
      </c>
      <c r="U88" s="43">
        <v>48</v>
      </c>
      <c r="V88" s="43">
        <v>157</v>
      </c>
      <c r="W88" s="43">
        <v>85</v>
      </c>
      <c r="X88" s="43">
        <v>9</v>
      </c>
      <c r="Y88" s="43">
        <v>2</v>
      </c>
      <c r="Z88" s="43">
        <v>0</v>
      </c>
      <c r="AA88" s="43">
        <v>0</v>
      </c>
      <c r="AB88" s="43">
        <v>0</v>
      </c>
      <c r="AC88" s="43">
        <v>0</v>
      </c>
      <c r="AD88" s="31">
        <f t="shared" si="52"/>
        <v>313</v>
      </c>
      <c r="AF88" s="30">
        <v>9</v>
      </c>
      <c r="AG88" s="44">
        <f t="shared" si="53"/>
        <v>377</v>
      </c>
      <c r="AH88" s="45">
        <f t="shared" si="54"/>
        <v>408</v>
      </c>
      <c r="AI88" s="45">
        <f t="shared" si="55"/>
        <v>425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403.33333333333331</v>
      </c>
      <c r="AO88" s="47">
        <f t="shared" si="61"/>
        <v>403.33333333333331</v>
      </c>
      <c r="AQ88" s="35">
        <v>9</v>
      </c>
      <c r="AR88" s="48">
        <v>26</v>
      </c>
      <c r="AS88" s="48">
        <v>24</v>
      </c>
      <c r="AT88" s="48">
        <v>25.9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3528</v>
      </c>
      <c r="BK88" s="75">
        <f>SUM(C142:D142,F142:H142,M142)</f>
        <v>543</v>
      </c>
      <c r="BL88" s="76">
        <f>SUM(E142,I142:L142,N142)</f>
        <v>28</v>
      </c>
      <c r="BM88" s="64">
        <f>SUM(BJ88:BL88)</f>
        <v>4099</v>
      </c>
    </row>
    <row r="89" spans="1:65" x14ac:dyDescent="0.2">
      <c r="A89" s="30">
        <v>10</v>
      </c>
      <c r="B89" s="43">
        <v>193</v>
      </c>
      <c r="C89" s="43">
        <v>29</v>
      </c>
      <c r="D89" s="43">
        <v>0</v>
      </c>
      <c r="E89" s="43">
        <v>0</v>
      </c>
      <c r="F89" s="43">
        <v>1</v>
      </c>
      <c r="G89" s="43">
        <v>0</v>
      </c>
      <c r="H89" s="43">
        <v>0</v>
      </c>
      <c r="I89" s="43">
        <v>1</v>
      </c>
      <c r="J89" s="43">
        <v>0</v>
      </c>
      <c r="K89" s="43">
        <v>0</v>
      </c>
      <c r="L89" s="43">
        <v>0</v>
      </c>
      <c r="M89" s="43">
        <v>4</v>
      </c>
      <c r="N89" s="43">
        <v>0</v>
      </c>
      <c r="O89" s="31">
        <f t="shared" si="51"/>
        <v>228</v>
      </c>
      <c r="Q89" s="30">
        <v>10</v>
      </c>
      <c r="R89" s="43">
        <v>0</v>
      </c>
      <c r="S89" s="43">
        <v>0</v>
      </c>
      <c r="T89" s="43">
        <v>4</v>
      </c>
      <c r="U89" s="43">
        <v>43</v>
      </c>
      <c r="V89" s="43">
        <v>116</v>
      </c>
      <c r="W89" s="43">
        <v>53</v>
      </c>
      <c r="X89" s="43">
        <v>12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228</v>
      </c>
      <c r="AF89" s="30">
        <v>10</v>
      </c>
      <c r="AG89" s="44">
        <f t="shared" si="53"/>
        <v>274</v>
      </c>
      <c r="AH89" s="45">
        <f t="shared" si="54"/>
        <v>276</v>
      </c>
      <c r="AI89" s="45">
        <f t="shared" si="55"/>
        <v>276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275.33333333333331</v>
      </c>
      <c r="AO89" s="47">
        <f t="shared" si="61"/>
        <v>275.33333333333331</v>
      </c>
      <c r="AQ89" s="35">
        <v>10</v>
      </c>
      <c r="AR89" s="48">
        <v>26.3</v>
      </c>
      <c r="AS89" s="48">
        <v>24.7</v>
      </c>
      <c r="AT89" s="48">
        <v>26.4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3591</v>
      </c>
      <c r="BK89" s="79">
        <f>SUM(C143:D143,F143:H143,M143)</f>
        <v>557</v>
      </c>
      <c r="BL89" s="80">
        <f>SUM(E143,I143:L143,N143)</f>
        <v>31</v>
      </c>
      <c r="BM89" s="64">
        <f>SUM(BJ89:BL89)</f>
        <v>4179</v>
      </c>
    </row>
    <row r="90" spans="1:65" x14ac:dyDescent="0.2">
      <c r="A90" s="30">
        <v>11</v>
      </c>
      <c r="B90" s="43">
        <v>177</v>
      </c>
      <c r="C90" s="43">
        <v>25</v>
      </c>
      <c r="D90" s="43">
        <v>1</v>
      </c>
      <c r="E90" s="43">
        <v>0</v>
      </c>
      <c r="F90" s="43">
        <v>5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6</v>
      </c>
      <c r="N90" s="43">
        <v>0</v>
      </c>
      <c r="O90" s="31">
        <f t="shared" si="51"/>
        <v>214</v>
      </c>
      <c r="Q90" s="30">
        <v>11</v>
      </c>
      <c r="R90" s="43">
        <v>0</v>
      </c>
      <c r="S90" s="43">
        <v>0</v>
      </c>
      <c r="T90" s="43">
        <v>8</v>
      </c>
      <c r="U90" s="43">
        <v>46</v>
      </c>
      <c r="V90" s="43">
        <v>101</v>
      </c>
      <c r="W90" s="43">
        <v>54</v>
      </c>
      <c r="X90" s="43">
        <v>4</v>
      </c>
      <c r="Y90" s="43">
        <v>1</v>
      </c>
      <c r="Z90" s="43">
        <v>0</v>
      </c>
      <c r="AA90" s="43">
        <v>0</v>
      </c>
      <c r="AB90" s="43">
        <v>0</v>
      </c>
      <c r="AC90" s="43">
        <v>0</v>
      </c>
      <c r="AD90" s="31">
        <f t="shared" si="52"/>
        <v>214</v>
      </c>
      <c r="AF90" s="30">
        <v>11</v>
      </c>
      <c r="AG90" s="44">
        <f t="shared" si="53"/>
        <v>262</v>
      </c>
      <c r="AH90" s="45">
        <f t="shared" si="54"/>
        <v>236</v>
      </c>
      <c r="AI90" s="45">
        <f t="shared" si="55"/>
        <v>273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257</v>
      </c>
      <c r="AO90" s="47">
        <f t="shared" si="61"/>
        <v>257</v>
      </c>
      <c r="AQ90" s="35">
        <v>11</v>
      </c>
      <c r="AR90" s="48">
        <v>26.9</v>
      </c>
      <c r="AS90" s="48">
        <v>26.8</v>
      </c>
      <c r="AT90" s="48">
        <v>28.5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196</v>
      </c>
      <c r="C91" s="43">
        <v>27</v>
      </c>
      <c r="D91" s="43">
        <v>2</v>
      </c>
      <c r="E91" s="43">
        <v>0</v>
      </c>
      <c r="F91" s="43">
        <v>4</v>
      </c>
      <c r="G91" s="43">
        <v>0</v>
      </c>
      <c r="H91" s="43">
        <v>1</v>
      </c>
      <c r="I91" s="43">
        <v>1</v>
      </c>
      <c r="J91" s="43">
        <v>3</v>
      </c>
      <c r="K91" s="43">
        <v>0</v>
      </c>
      <c r="L91" s="43">
        <v>2</v>
      </c>
      <c r="M91" s="43">
        <v>3</v>
      </c>
      <c r="N91" s="43">
        <v>0</v>
      </c>
      <c r="O91" s="31">
        <f t="shared" si="51"/>
        <v>239</v>
      </c>
      <c r="Q91" s="30">
        <v>12</v>
      </c>
      <c r="R91" s="43">
        <v>0</v>
      </c>
      <c r="S91" s="43">
        <v>0</v>
      </c>
      <c r="T91" s="43">
        <v>8</v>
      </c>
      <c r="U91" s="43">
        <v>44</v>
      </c>
      <c r="V91" s="43">
        <v>114</v>
      </c>
      <c r="W91" s="43">
        <v>61</v>
      </c>
      <c r="X91" s="43">
        <v>10</v>
      </c>
      <c r="Y91" s="43">
        <v>2</v>
      </c>
      <c r="Z91" s="43">
        <v>0</v>
      </c>
      <c r="AA91" s="43">
        <v>0</v>
      </c>
      <c r="AB91" s="43">
        <v>0</v>
      </c>
      <c r="AC91" s="43">
        <v>0</v>
      </c>
      <c r="AD91" s="31">
        <f t="shared" si="52"/>
        <v>239</v>
      </c>
      <c r="AF91" s="30">
        <v>12</v>
      </c>
      <c r="AG91" s="44">
        <f t="shared" si="53"/>
        <v>227</v>
      </c>
      <c r="AH91" s="45">
        <f t="shared" si="54"/>
        <v>250</v>
      </c>
      <c r="AI91" s="45">
        <f t="shared" si="55"/>
        <v>241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239.33333333333334</v>
      </c>
      <c r="AO91" s="47">
        <f t="shared" si="61"/>
        <v>239.33333333333334</v>
      </c>
      <c r="AQ91" s="35">
        <v>12</v>
      </c>
      <c r="AR91" s="48">
        <v>27.5</v>
      </c>
      <c r="AS91" s="48">
        <v>26.4</v>
      </c>
      <c r="AT91" s="48">
        <v>26.8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3003</v>
      </c>
      <c r="BK91" s="88">
        <f>SUM(C210:D210,F210:H210,M210)</f>
        <v>515</v>
      </c>
      <c r="BL91" s="89">
        <f>SUM(E210,I210:L210,N210)</f>
        <v>27</v>
      </c>
      <c r="BM91" s="64">
        <f>SUM(BJ91:BL91)</f>
        <v>3545</v>
      </c>
    </row>
    <row r="92" spans="1:65" x14ac:dyDescent="0.2">
      <c r="A92" s="30">
        <v>13</v>
      </c>
      <c r="B92" s="43">
        <v>204</v>
      </c>
      <c r="C92" s="43">
        <v>19</v>
      </c>
      <c r="D92" s="43">
        <v>0</v>
      </c>
      <c r="E92" s="43">
        <v>1</v>
      </c>
      <c r="F92" s="43">
        <v>4</v>
      </c>
      <c r="G92" s="43">
        <v>0</v>
      </c>
      <c r="H92" s="43">
        <v>0</v>
      </c>
      <c r="I92" s="43">
        <v>1</v>
      </c>
      <c r="J92" s="43">
        <v>1</v>
      </c>
      <c r="K92" s="43">
        <v>0</v>
      </c>
      <c r="L92" s="43">
        <v>1</v>
      </c>
      <c r="M92" s="43">
        <v>4</v>
      </c>
      <c r="N92" s="43">
        <v>0</v>
      </c>
      <c r="O92" s="31">
        <f t="shared" si="51"/>
        <v>235</v>
      </c>
      <c r="Q92" s="30">
        <v>13</v>
      </c>
      <c r="R92" s="43">
        <v>0</v>
      </c>
      <c r="S92" s="43">
        <v>2</v>
      </c>
      <c r="T92" s="43">
        <v>7</v>
      </c>
      <c r="U92" s="43">
        <v>47</v>
      </c>
      <c r="V92" s="43">
        <v>111</v>
      </c>
      <c r="W92" s="43">
        <v>56</v>
      </c>
      <c r="X92" s="43">
        <v>11</v>
      </c>
      <c r="Y92" s="43">
        <v>0</v>
      </c>
      <c r="Z92" s="43">
        <v>1</v>
      </c>
      <c r="AA92" s="43">
        <v>0</v>
      </c>
      <c r="AB92" s="43">
        <v>0</v>
      </c>
      <c r="AC92" s="43">
        <v>0</v>
      </c>
      <c r="AD92" s="31">
        <f t="shared" si="52"/>
        <v>235</v>
      </c>
      <c r="AF92" s="30">
        <v>13</v>
      </c>
      <c r="AG92" s="44">
        <f t="shared" si="53"/>
        <v>206</v>
      </c>
      <c r="AH92" s="45">
        <f t="shared" si="54"/>
        <v>237</v>
      </c>
      <c r="AI92" s="45">
        <f t="shared" si="55"/>
        <v>270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237.66666666666666</v>
      </c>
      <c r="AO92" s="47">
        <f t="shared" si="61"/>
        <v>237.66666666666666</v>
      </c>
      <c r="AQ92" s="35">
        <v>13</v>
      </c>
      <c r="AR92" s="48">
        <v>28</v>
      </c>
      <c r="AS92" s="48">
        <v>27.9</v>
      </c>
      <c r="AT92" s="48">
        <v>26.5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3406</v>
      </c>
      <c r="BK92" s="69">
        <f>SUM(C211:D211,F211:H211,M211)</f>
        <v>587</v>
      </c>
      <c r="BL92" s="70">
        <f>SUM(E211,I211:L211,N211)</f>
        <v>29</v>
      </c>
      <c r="BM92" s="64">
        <f>SUM(BJ92:BL92)</f>
        <v>4022</v>
      </c>
    </row>
    <row r="93" spans="1:65" x14ac:dyDescent="0.2">
      <c r="A93" s="30">
        <v>14</v>
      </c>
      <c r="B93" s="43">
        <v>208</v>
      </c>
      <c r="C93" s="43">
        <v>22</v>
      </c>
      <c r="D93" s="43">
        <v>1</v>
      </c>
      <c r="E93" s="43">
        <v>0</v>
      </c>
      <c r="F93" s="43">
        <v>1</v>
      </c>
      <c r="G93" s="43">
        <v>0</v>
      </c>
      <c r="H93" s="43">
        <v>0</v>
      </c>
      <c r="I93" s="43">
        <v>1</v>
      </c>
      <c r="J93" s="43">
        <v>0</v>
      </c>
      <c r="K93" s="43">
        <v>0</v>
      </c>
      <c r="L93" s="43">
        <v>2</v>
      </c>
      <c r="M93" s="43">
        <v>3</v>
      </c>
      <c r="N93" s="43">
        <v>0</v>
      </c>
      <c r="O93" s="31">
        <f t="shared" si="51"/>
        <v>238</v>
      </c>
      <c r="Q93" s="30">
        <v>14</v>
      </c>
      <c r="R93" s="43">
        <v>0</v>
      </c>
      <c r="S93" s="43">
        <v>2</v>
      </c>
      <c r="T93" s="43">
        <v>5</v>
      </c>
      <c r="U93" s="43">
        <v>37</v>
      </c>
      <c r="V93" s="43">
        <v>110</v>
      </c>
      <c r="W93" s="43">
        <v>68</v>
      </c>
      <c r="X93" s="43">
        <v>11</v>
      </c>
      <c r="Y93" s="43">
        <v>5</v>
      </c>
      <c r="Z93" s="43">
        <v>0</v>
      </c>
      <c r="AA93" s="43">
        <v>0</v>
      </c>
      <c r="AB93" s="43">
        <v>0</v>
      </c>
      <c r="AC93" s="43">
        <v>0</v>
      </c>
      <c r="AD93" s="31">
        <f t="shared" si="52"/>
        <v>238</v>
      </c>
      <c r="AF93" s="30">
        <v>14</v>
      </c>
      <c r="AG93" s="44">
        <f t="shared" si="53"/>
        <v>215</v>
      </c>
      <c r="AH93" s="45">
        <f t="shared" si="54"/>
        <v>227</v>
      </c>
      <c r="AI93" s="45">
        <f t="shared" si="55"/>
        <v>238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226.66666666666666</v>
      </c>
      <c r="AO93" s="47">
        <f t="shared" si="61"/>
        <v>226.66666666666666</v>
      </c>
      <c r="AQ93" s="35">
        <v>14</v>
      </c>
      <c r="AR93" s="48">
        <v>27</v>
      </c>
      <c r="AS93" s="48">
        <v>26.4</v>
      </c>
      <c r="AT93" s="48">
        <v>27.5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3518</v>
      </c>
      <c r="BK93" s="75">
        <f>SUM(C212:D212,F212:H212,M212)</f>
        <v>601</v>
      </c>
      <c r="BL93" s="76">
        <f>SUM(E212,I212:L212,N212)</f>
        <v>29</v>
      </c>
      <c r="BM93" s="64">
        <f>SUM(BJ93:BL93)</f>
        <v>4148</v>
      </c>
    </row>
    <row r="94" spans="1:65" x14ac:dyDescent="0.2">
      <c r="A94" s="30">
        <v>15</v>
      </c>
      <c r="B94" s="43">
        <v>221</v>
      </c>
      <c r="C94" s="43">
        <v>29</v>
      </c>
      <c r="D94" s="43">
        <v>1</v>
      </c>
      <c r="E94" s="43">
        <v>2</v>
      </c>
      <c r="F94" s="43">
        <v>1</v>
      </c>
      <c r="G94" s="43">
        <v>0</v>
      </c>
      <c r="H94" s="43">
        <v>0</v>
      </c>
      <c r="I94" s="43">
        <v>0</v>
      </c>
      <c r="J94" s="43">
        <v>3</v>
      </c>
      <c r="K94" s="43">
        <v>0</v>
      </c>
      <c r="L94" s="43">
        <v>1</v>
      </c>
      <c r="M94" s="43">
        <v>3</v>
      </c>
      <c r="N94" s="43">
        <v>0</v>
      </c>
      <c r="O94" s="31">
        <f t="shared" si="51"/>
        <v>261</v>
      </c>
      <c r="Q94" s="30">
        <v>15</v>
      </c>
      <c r="R94" s="43">
        <v>0</v>
      </c>
      <c r="S94" s="43">
        <v>0</v>
      </c>
      <c r="T94" s="43">
        <v>16</v>
      </c>
      <c r="U94" s="43">
        <v>59</v>
      </c>
      <c r="V94" s="43">
        <v>113</v>
      </c>
      <c r="W94" s="43">
        <v>66</v>
      </c>
      <c r="X94" s="43">
        <v>7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31">
        <f t="shared" si="52"/>
        <v>261</v>
      </c>
      <c r="AF94" s="30">
        <v>15</v>
      </c>
      <c r="AG94" s="44">
        <f t="shared" si="53"/>
        <v>268</v>
      </c>
      <c r="AH94" s="45">
        <f t="shared" si="54"/>
        <v>237</v>
      </c>
      <c r="AI94" s="45">
        <f t="shared" si="55"/>
        <v>264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256.33333333333331</v>
      </c>
      <c r="AO94" s="47">
        <f t="shared" si="61"/>
        <v>256.33333333333331</v>
      </c>
      <c r="AQ94" s="35">
        <v>15</v>
      </c>
      <c r="AR94" s="48">
        <v>25.7</v>
      </c>
      <c r="AS94" s="48">
        <v>27</v>
      </c>
      <c r="AT94" s="48">
        <v>28.4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3587</v>
      </c>
      <c r="BK94" s="79">
        <f>SUM(C213:D213,F213:H213,M213)</f>
        <v>623</v>
      </c>
      <c r="BL94" s="80">
        <f>SUM(E213,I213:L213,N213)</f>
        <v>36</v>
      </c>
      <c r="BM94" s="64">
        <f>SUM(BJ94:BL94)</f>
        <v>4246</v>
      </c>
    </row>
    <row r="95" spans="1:65" x14ac:dyDescent="0.2">
      <c r="A95" s="30">
        <v>16</v>
      </c>
      <c r="B95" s="43">
        <v>293</v>
      </c>
      <c r="C95" s="43">
        <v>34</v>
      </c>
      <c r="D95" s="43">
        <v>1</v>
      </c>
      <c r="E95" s="43">
        <v>0</v>
      </c>
      <c r="F95" s="43">
        <v>2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6</v>
      </c>
      <c r="N95" s="43">
        <v>0</v>
      </c>
      <c r="O95" s="31">
        <f t="shared" si="51"/>
        <v>336</v>
      </c>
      <c r="Q95" s="30">
        <v>16</v>
      </c>
      <c r="R95" s="43">
        <v>1</v>
      </c>
      <c r="S95" s="43">
        <v>2</v>
      </c>
      <c r="T95" s="43">
        <v>9</v>
      </c>
      <c r="U95" s="43">
        <v>42</v>
      </c>
      <c r="V95" s="43">
        <v>175</v>
      </c>
      <c r="W95" s="43">
        <v>86</v>
      </c>
      <c r="X95" s="43">
        <v>20</v>
      </c>
      <c r="Y95" s="43">
        <v>1</v>
      </c>
      <c r="Z95" s="43">
        <v>0</v>
      </c>
      <c r="AA95" s="43">
        <v>0</v>
      </c>
      <c r="AB95" s="43">
        <v>0</v>
      </c>
      <c r="AC95" s="43">
        <v>0</v>
      </c>
      <c r="AD95" s="31">
        <f t="shared" si="52"/>
        <v>336</v>
      </c>
      <c r="AF95" s="30">
        <v>16</v>
      </c>
      <c r="AG95" s="44">
        <f t="shared" si="53"/>
        <v>289</v>
      </c>
      <c r="AH95" s="45">
        <f t="shared" si="54"/>
        <v>336</v>
      </c>
      <c r="AI95" s="45">
        <f t="shared" si="55"/>
        <v>293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306</v>
      </c>
      <c r="AO95" s="47">
        <f t="shared" si="61"/>
        <v>306</v>
      </c>
      <c r="AQ95" s="35">
        <v>16</v>
      </c>
      <c r="AR95" s="48">
        <v>26.2</v>
      </c>
      <c r="AS95" s="48">
        <v>27.1</v>
      </c>
      <c r="AT95" s="48">
        <v>26.2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320</v>
      </c>
      <c r="C96" s="43">
        <v>26</v>
      </c>
      <c r="D96" s="43">
        <v>0</v>
      </c>
      <c r="E96" s="43">
        <v>0</v>
      </c>
      <c r="F96" s="43">
        <v>2</v>
      </c>
      <c r="G96" s="43">
        <v>0</v>
      </c>
      <c r="H96" s="43">
        <v>0</v>
      </c>
      <c r="I96" s="43">
        <v>1</v>
      </c>
      <c r="J96" s="43">
        <v>0</v>
      </c>
      <c r="K96" s="43">
        <v>0</v>
      </c>
      <c r="L96" s="43">
        <v>3</v>
      </c>
      <c r="M96" s="43">
        <v>3</v>
      </c>
      <c r="N96" s="43">
        <v>0</v>
      </c>
      <c r="O96" s="31">
        <f t="shared" si="51"/>
        <v>355</v>
      </c>
      <c r="Q96" s="30">
        <v>17</v>
      </c>
      <c r="R96" s="43">
        <v>0</v>
      </c>
      <c r="S96" s="43">
        <v>2</v>
      </c>
      <c r="T96" s="43">
        <v>5</v>
      </c>
      <c r="U96" s="43">
        <v>41</v>
      </c>
      <c r="V96" s="43">
        <v>166</v>
      </c>
      <c r="W96" s="43">
        <v>109</v>
      </c>
      <c r="X96" s="43">
        <v>28</v>
      </c>
      <c r="Y96" s="43">
        <v>3</v>
      </c>
      <c r="Z96" s="43">
        <v>1</v>
      </c>
      <c r="AA96" s="43">
        <v>0</v>
      </c>
      <c r="AB96" s="43">
        <v>0</v>
      </c>
      <c r="AC96" s="43">
        <v>0</v>
      </c>
      <c r="AD96" s="31">
        <f t="shared" si="52"/>
        <v>355</v>
      </c>
      <c r="AF96" s="30">
        <v>17</v>
      </c>
      <c r="AG96" s="44">
        <f t="shared" si="53"/>
        <v>313</v>
      </c>
      <c r="AH96" s="45">
        <f t="shared" si="54"/>
        <v>333</v>
      </c>
      <c r="AI96" s="45">
        <f t="shared" si="55"/>
        <v>342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329.33333333333331</v>
      </c>
      <c r="AO96" s="47">
        <f t="shared" si="61"/>
        <v>329.33333333333331</v>
      </c>
      <c r="AQ96" s="35">
        <v>17</v>
      </c>
      <c r="AR96" s="48">
        <v>28</v>
      </c>
      <c r="AS96" s="48">
        <v>27.1</v>
      </c>
      <c r="AT96" s="48">
        <v>27.5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367</v>
      </c>
      <c r="C97" s="43">
        <v>24</v>
      </c>
      <c r="D97" s="43">
        <v>0</v>
      </c>
      <c r="E97" s="43">
        <v>0</v>
      </c>
      <c r="F97" s="43">
        <v>1</v>
      </c>
      <c r="G97" s="43">
        <v>0</v>
      </c>
      <c r="H97" s="43">
        <v>0</v>
      </c>
      <c r="I97" s="43">
        <v>0</v>
      </c>
      <c r="J97" s="43">
        <v>1</v>
      </c>
      <c r="K97" s="43">
        <v>0</v>
      </c>
      <c r="L97" s="43">
        <v>0</v>
      </c>
      <c r="M97" s="43">
        <v>2</v>
      </c>
      <c r="N97" s="43">
        <v>0</v>
      </c>
      <c r="O97" s="31">
        <f t="shared" si="51"/>
        <v>395</v>
      </c>
      <c r="Q97" s="30">
        <v>18</v>
      </c>
      <c r="R97" s="43">
        <v>1</v>
      </c>
      <c r="S97" s="43">
        <v>1</v>
      </c>
      <c r="T97" s="43">
        <v>8</v>
      </c>
      <c r="U97" s="43">
        <v>39</v>
      </c>
      <c r="V97" s="43">
        <v>196</v>
      </c>
      <c r="W97" s="43">
        <v>110</v>
      </c>
      <c r="X97" s="43">
        <v>33</v>
      </c>
      <c r="Y97" s="43">
        <v>4</v>
      </c>
      <c r="Z97" s="43">
        <v>3</v>
      </c>
      <c r="AA97" s="43">
        <v>0</v>
      </c>
      <c r="AB97" s="43">
        <v>0</v>
      </c>
      <c r="AC97" s="43">
        <v>0</v>
      </c>
      <c r="AD97" s="31">
        <f t="shared" si="52"/>
        <v>395</v>
      </c>
      <c r="AF97" s="30">
        <v>18</v>
      </c>
      <c r="AG97" s="44">
        <f t="shared" si="53"/>
        <v>353</v>
      </c>
      <c r="AH97" s="45">
        <f t="shared" si="54"/>
        <v>323</v>
      </c>
      <c r="AI97" s="45">
        <f t="shared" si="55"/>
        <v>384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353.33333333333331</v>
      </c>
      <c r="AO97" s="47">
        <f t="shared" si="61"/>
        <v>353.33333333333331</v>
      </c>
      <c r="AQ97" s="35">
        <v>18</v>
      </c>
      <c r="AR97" s="48">
        <v>27.4</v>
      </c>
      <c r="AS97" s="48">
        <v>27.6</v>
      </c>
      <c r="AT97" s="48">
        <v>26.2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232</v>
      </c>
      <c r="C98" s="43">
        <v>10</v>
      </c>
      <c r="D98" s="43">
        <v>0</v>
      </c>
      <c r="E98" s="43">
        <v>1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2</v>
      </c>
      <c r="M98" s="43">
        <v>1</v>
      </c>
      <c r="N98" s="43">
        <v>0</v>
      </c>
      <c r="O98" s="31">
        <f t="shared" si="51"/>
        <v>246</v>
      </c>
      <c r="Q98" s="30">
        <v>19</v>
      </c>
      <c r="R98" s="43">
        <v>0</v>
      </c>
      <c r="S98" s="43">
        <v>4</v>
      </c>
      <c r="T98" s="43">
        <v>3</v>
      </c>
      <c r="U98" s="43">
        <v>22</v>
      </c>
      <c r="V98" s="43">
        <v>112</v>
      </c>
      <c r="W98" s="43">
        <v>80</v>
      </c>
      <c r="X98" s="43">
        <v>23</v>
      </c>
      <c r="Y98" s="43">
        <v>1</v>
      </c>
      <c r="Z98" s="43">
        <v>1</v>
      </c>
      <c r="AA98" s="43">
        <v>0</v>
      </c>
      <c r="AB98" s="43">
        <v>0</v>
      </c>
      <c r="AC98" s="43">
        <v>0</v>
      </c>
      <c r="AD98" s="31">
        <f t="shared" si="52"/>
        <v>246</v>
      </c>
      <c r="AF98" s="30">
        <v>19</v>
      </c>
      <c r="AG98" s="44">
        <f t="shared" si="53"/>
        <v>292</v>
      </c>
      <c r="AH98" s="45">
        <f t="shared" si="54"/>
        <v>379</v>
      </c>
      <c r="AI98" s="45">
        <f t="shared" si="55"/>
        <v>288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319.66666666666669</v>
      </c>
      <c r="AO98" s="47">
        <f t="shared" si="61"/>
        <v>319.66666666666669</v>
      </c>
      <c r="AQ98" s="35">
        <v>19</v>
      </c>
      <c r="AR98" s="48">
        <v>28.5</v>
      </c>
      <c r="AS98" s="48">
        <v>25.9</v>
      </c>
      <c r="AT98" s="48">
        <v>28.4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139</v>
      </c>
      <c r="C99" s="43">
        <v>9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1</v>
      </c>
      <c r="N99" s="43">
        <v>0</v>
      </c>
      <c r="O99" s="31">
        <f t="shared" si="51"/>
        <v>149</v>
      </c>
      <c r="Q99" s="30">
        <v>20</v>
      </c>
      <c r="R99" s="43">
        <v>0</v>
      </c>
      <c r="S99" s="43">
        <v>0</v>
      </c>
      <c r="T99" s="43">
        <v>0</v>
      </c>
      <c r="U99" s="43">
        <v>17</v>
      </c>
      <c r="V99" s="43">
        <v>71</v>
      </c>
      <c r="W99" s="43">
        <v>48</v>
      </c>
      <c r="X99" s="43">
        <v>11</v>
      </c>
      <c r="Y99" s="43">
        <v>2</v>
      </c>
      <c r="Z99" s="43">
        <v>0</v>
      </c>
      <c r="AA99" s="43">
        <v>0</v>
      </c>
      <c r="AB99" s="43">
        <v>0</v>
      </c>
      <c r="AC99" s="43">
        <v>0</v>
      </c>
      <c r="AD99" s="31">
        <f t="shared" si="52"/>
        <v>149</v>
      </c>
      <c r="AF99" s="30">
        <v>20</v>
      </c>
      <c r="AG99" s="44">
        <f t="shared" si="53"/>
        <v>132</v>
      </c>
      <c r="AH99" s="45">
        <f t="shared" si="54"/>
        <v>186</v>
      </c>
      <c r="AI99" s="45">
        <f t="shared" si="55"/>
        <v>177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165</v>
      </c>
      <c r="AO99" s="47">
        <f t="shared" si="61"/>
        <v>165</v>
      </c>
      <c r="AQ99" s="35">
        <v>20</v>
      </c>
      <c r="AR99" s="48">
        <v>30.3</v>
      </c>
      <c r="AS99" s="48">
        <v>29</v>
      </c>
      <c r="AT99" s="48">
        <v>29.2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131</v>
      </c>
      <c r="C100" s="43">
        <v>9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31">
        <f t="shared" si="51"/>
        <v>140</v>
      </c>
      <c r="Q100" s="30">
        <v>21</v>
      </c>
      <c r="R100" s="43">
        <v>0</v>
      </c>
      <c r="S100" s="43">
        <v>0</v>
      </c>
      <c r="T100" s="43">
        <v>1</v>
      </c>
      <c r="U100" s="43">
        <v>13</v>
      </c>
      <c r="V100" s="43">
        <v>57</v>
      </c>
      <c r="W100" s="43">
        <v>50</v>
      </c>
      <c r="X100" s="43">
        <v>13</v>
      </c>
      <c r="Y100" s="43">
        <v>5</v>
      </c>
      <c r="Z100" s="43">
        <v>1</v>
      </c>
      <c r="AA100" s="43">
        <v>0</v>
      </c>
      <c r="AB100" s="43">
        <v>0</v>
      </c>
      <c r="AC100" s="43">
        <v>0</v>
      </c>
      <c r="AD100" s="31">
        <f t="shared" si="52"/>
        <v>140</v>
      </c>
      <c r="AF100" s="30">
        <v>21</v>
      </c>
      <c r="AG100" s="44">
        <f t="shared" si="53"/>
        <v>106</v>
      </c>
      <c r="AH100" s="45">
        <f t="shared" si="54"/>
        <v>120</v>
      </c>
      <c r="AI100" s="45">
        <f t="shared" si="55"/>
        <v>121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115.66666666666667</v>
      </c>
      <c r="AO100" s="47">
        <f t="shared" si="61"/>
        <v>115.66666666666667</v>
      </c>
      <c r="AQ100" s="35">
        <v>21</v>
      </c>
      <c r="AR100" s="48">
        <v>28.8</v>
      </c>
      <c r="AS100" s="48">
        <v>30.5</v>
      </c>
      <c r="AT100" s="48">
        <v>29.5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68</v>
      </c>
      <c r="C101" s="43">
        <v>4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31">
        <f t="shared" si="51"/>
        <v>72</v>
      </c>
      <c r="Q101" s="30">
        <v>22</v>
      </c>
      <c r="R101" s="43">
        <v>0</v>
      </c>
      <c r="S101" s="43">
        <v>0</v>
      </c>
      <c r="T101" s="43">
        <v>1</v>
      </c>
      <c r="U101" s="43">
        <v>9</v>
      </c>
      <c r="V101" s="43">
        <v>32</v>
      </c>
      <c r="W101" s="43">
        <v>22</v>
      </c>
      <c r="X101" s="43">
        <v>6</v>
      </c>
      <c r="Y101" s="43">
        <v>1</v>
      </c>
      <c r="Z101" s="43">
        <v>1</v>
      </c>
      <c r="AA101" s="43">
        <v>0</v>
      </c>
      <c r="AB101" s="43">
        <v>0</v>
      </c>
      <c r="AC101" s="43">
        <v>0</v>
      </c>
      <c r="AD101" s="31">
        <f t="shared" si="52"/>
        <v>72</v>
      </c>
      <c r="AF101" s="30">
        <v>22</v>
      </c>
      <c r="AG101" s="44">
        <f t="shared" si="53"/>
        <v>67</v>
      </c>
      <c r="AH101" s="45">
        <f t="shared" si="54"/>
        <v>83</v>
      </c>
      <c r="AI101" s="45">
        <f t="shared" si="55"/>
        <v>104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84.666666666666671</v>
      </c>
      <c r="AO101" s="47">
        <f t="shared" si="61"/>
        <v>84.666666666666671</v>
      </c>
      <c r="AQ101" s="35">
        <v>22</v>
      </c>
      <c r="AR101" s="48">
        <v>31.4</v>
      </c>
      <c r="AS101" s="48">
        <v>30.4</v>
      </c>
      <c r="AT101" s="48">
        <v>28.9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49</v>
      </c>
      <c r="C102" s="43">
        <v>1</v>
      </c>
      <c r="D102" s="43">
        <v>0</v>
      </c>
      <c r="E102" s="43">
        <v>0</v>
      </c>
      <c r="F102" s="43">
        <v>1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31">
        <f t="shared" si="51"/>
        <v>51</v>
      </c>
      <c r="Q102" s="30">
        <v>23</v>
      </c>
      <c r="R102" s="43">
        <v>0</v>
      </c>
      <c r="S102" s="43">
        <v>0</v>
      </c>
      <c r="T102" s="43">
        <v>0</v>
      </c>
      <c r="U102" s="43">
        <v>9</v>
      </c>
      <c r="V102" s="43">
        <v>20</v>
      </c>
      <c r="W102" s="43">
        <v>19</v>
      </c>
      <c r="X102" s="43">
        <v>3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31">
        <f t="shared" si="52"/>
        <v>51</v>
      </c>
      <c r="AF102" s="30">
        <v>23</v>
      </c>
      <c r="AG102" s="44">
        <f t="shared" si="53"/>
        <v>62</v>
      </c>
      <c r="AH102" s="45">
        <f t="shared" si="54"/>
        <v>61</v>
      </c>
      <c r="AI102" s="45">
        <f t="shared" si="55"/>
        <v>96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73</v>
      </c>
      <c r="AO102" s="47">
        <f t="shared" si="61"/>
        <v>73</v>
      </c>
      <c r="AQ102" s="35">
        <v>23</v>
      </c>
      <c r="AR102" s="48">
        <v>31.7</v>
      </c>
      <c r="AS102" s="48">
        <v>29.8</v>
      </c>
      <c r="AT102" s="48">
        <v>30.1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19</v>
      </c>
      <c r="C103" s="43">
        <v>1</v>
      </c>
      <c r="D103" s="43">
        <v>0</v>
      </c>
      <c r="E103" s="43">
        <v>1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31">
        <f t="shared" si="51"/>
        <v>21</v>
      </c>
      <c r="Q103" s="30">
        <v>24</v>
      </c>
      <c r="R103" s="43">
        <v>0</v>
      </c>
      <c r="S103" s="43">
        <v>0</v>
      </c>
      <c r="T103" s="43">
        <v>1</v>
      </c>
      <c r="U103" s="43">
        <v>0</v>
      </c>
      <c r="V103" s="43">
        <v>5</v>
      </c>
      <c r="W103" s="43">
        <v>10</v>
      </c>
      <c r="X103" s="43">
        <v>3</v>
      </c>
      <c r="Y103" s="43">
        <v>2</v>
      </c>
      <c r="Z103" s="43">
        <v>0</v>
      </c>
      <c r="AA103" s="43">
        <v>0</v>
      </c>
      <c r="AB103" s="43">
        <v>0</v>
      </c>
      <c r="AC103" s="43">
        <v>0</v>
      </c>
      <c r="AD103" s="31">
        <f t="shared" si="52"/>
        <v>21</v>
      </c>
      <c r="AF103" s="30">
        <v>24</v>
      </c>
      <c r="AG103" s="44">
        <f t="shared" si="53"/>
        <v>38</v>
      </c>
      <c r="AH103" s="45">
        <f t="shared" si="54"/>
        <v>37</v>
      </c>
      <c r="AI103" s="45">
        <f t="shared" si="55"/>
        <v>30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35</v>
      </c>
      <c r="AO103" s="47">
        <f t="shared" si="61"/>
        <v>35</v>
      </c>
      <c r="AQ103" s="35">
        <v>24</v>
      </c>
      <c r="AR103" s="48">
        <v>32.1</v>
      </c>
      <c r="AS103" s="48">
        <v>30.6</v>
      </c>
      <c r="AT103" s="48">
        <v>33.5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2916</v>
      </c>
      <c r="C105" s="92">
        <f t="shared" si="63"/>
        <v>311</v>
      </c>
      <c r="D105" s="92">
        <f t="shared" si="63"/>
        <v>7</v>
      </c>
      <c r="E105" s="92">
        <f t="shared" si="63"/>
        <v>4</v>
      </c>
      <c r="F105" s="92">
        <f t="shared" si="63"/>
        <v>25</v>
      </c>
      <c r="G105" s="92">
        <f t="shared" si="63"/>
        <v>0</v>
      </c>
      <c r="H105" s="92">
        <f t="shared" si="63"/>
        <v>1</v>
      </c>
      <c r="I105" s="92">
        <f t="shared" si="63"/>
        <v>5</v>
      </c>
      <c r="J105" s="92">
        <f t="shared" si="63"/>
        <v>10</v>
      </c>
      <c r="K105" s="92">
        <f t="shared" si="63"/>
        <v>0</v>
      </c>
      <c r="L105" s="92">
        <f t="shared" si="63"/>
        <v>13</v>
      </c>
      <c r="M105" s="92">
        <f t="shared" si="63"/>
        <v>42</v>
      </c>
      <c r="N105" s="92">
        <f t="shared" si="63"/>
        <v>0</v>
      </c>
      <c r="O105" s="93">
        <f t="shared" si="63"/>
        <v>3334</v>
      </c>
      <c r="Q105" s="91" t="s">
        <v>34</v>
      </c>
      <c r="R105" s="92">
        <f t="shared" ref="R105:AD105" si="64">SUM(R87:R98)</f>
        <v>2</v>
      </c>
      <c r="S105" s="92">
        <f t="shared" si="64"/>
        <v>16</v>
      </c>
      <c r="T105" s="92">
        <f t="shared" si="64"/>
        <v>90</v>
      </c>
      <c r="U105" s="92">
        <f t="shared" si="64"/>
        <v>492</v>
      </c>
      <c r="V105" s="92">
        <f t="shared" si="64"/>
        <v>1603</v>
      </c>
      <c r="W105" s="92">
        <f t="shared" si="64"/>
        <v>912</v>
      </c>
      <c r="X105" s="92">
        <f t="shared" si="64"/>
        <v>191</v>
      </c>
      <c r="Y105" s="92">
        <f t="shared" si="64"/>
        <v>22</v>
      </c>
      <c r="Z105" s="92">
        <f t="shared" si="64"/>
        <v>6</v>
      </c>
      <c r="AA105" s="92">
        <f t="shared" si="64"/>
        <v>0</v>
      </c>
      <c r="AB105" s="92">
        <f t="shared" si="64"/>
        <v>0</v>
      </c>
      <c r="AC105" s="92">
        <f t="shared" si="64"/>
        <v>0</v>
      </c>
      <c r="AD105" s="93">
        <f t="shared" si="64"/>
        <v>3334</v>
      </c>
      <c r="AF105" s="91" t="s">
        <v>34</v>
      </c>
      <c r="AG105" s="92">
        <f t="shared" ref="AG105:AO105" si="65">SUM(AG87:AG98)</f>
        <v>3354</v>
      </c>
      <c r="AH105" s="92">
        <f t="shared" si="65"/>
        <v>3526</v>
      </c>
      <c r="AI105" s="92">
        <f t="shared" si="65"/>
        <v>3545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3475</v>
      </c>
      <c r="AO105" s="94">
        <f t="shared" si="65"/>
        <v>3475</v>
      </c>
      <c r="AQ105" s="95" t="s">
        <v>38</v>
      </c>
      <c r="AR105" s="96">
        <v>27.2</v>
      </c>
      <c r="AS105" s="96">
        <v>26.6</v>
      </c>
      <c r="AT105" s="96">
        <v>27.7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3434</v>
      </c>
      <c r="C106" s="98">
        <f t="shared" si="66"/>
        <v>356</v>
      </c>
      <c r="D106" s="98">
        <f t="shared" si="66"/>
        <v>8</v>
      </c>
      <c r="E106" s="98">
        <f t="shared" si="66"/>
        <v>4</v>
      </c>
      <c r="F106" s="98">
        <f t="shared" si="66"/>
        <v>25</v>
      </c>
      <c r="G106" s="98">
        <f t="shared" si="66"/>
        <v>0</v>
      </c>
      <c r="H106" s="98">
        <f t="shared" si="66"/>
        <v>2</v>
      </c>
      <c r="I106" s="98">
        <f t="shared" si="66"/>
        <v>5</v>
      </c>
      <c r="J106" s="98">
        <f t="shared" si="66"/>
        <v>10</v>
      </c>
      <c r="K106" s="98">
        <f t="shared" si="66"/>
        <v>0</v>
      </c>
      <c r="L106" s="98">
        <f t="shared" si="66"/>
        <v>14</v>
      </c>
      <c r="M106" s="98">
        <f t="shared" si="66"/>
        <v>47</v>
      </c>
      <c r="N106" s="98">
        <f t="shared" si="66"/>
        <v>0</v>
      </c>
      <c r="O106" s="93">
        <f t="shared" si="66"/>
        <v>3905</v>
      </c>
      <c r="Q106" s="97" t="s">
        <v>35</v>
      </c>
      <c r="R106" s="98">
        <f t="shared" ref="R106:AD106" si="67">SUM(R86:R101)</f>
        <v>2</v>
      </c>
      <c r="S106" s="98">
        <f t="shared" si="67"/>
        <v>18</v>
      </c>
      <c r="T106" s="98">
        <f t="shared" si="67"/>
        <v>97</v>
      </c>
      <c r="U106" s="98">
        <f t="shared" si="67"/>
        <v>554</v>
      </c>
      <c r="V106" s="98">
        <f t="shared" si="67"/>
        <v>1841</v>
      </c>
      <c r="W106" s="98">
        <f t="shared" si="67"/>
        <v>1102</v>
      </c>
      <c r="X106" s="98">
        <f t="shared" si="67"/>
        <v>243</v>
      </c>
      <c r="Y106" s="98">
        <f t="shared" si="67"/>
        <v>40</v>
      </c>
      <c r="Z106" s="98">
        <f t="shared" si="67"/>
        <v>8</v>
      </c>
      <c r="AA106" s="98">
        <f t="shared" si="67"/>
        <v>0</v>
      </c>
      <c r="AB106" s="98">
        <f t="shared" si="67"/>
        <v>0</v>
      </c>
      <c r="AC106" s="98">
        <f t="shared" si="67"/>
        <v>0</v>
      </c>
      <c r="AD106" s="93">
        <f t="shared" si="67"/>
        <v>3905</v>
      </c>
      <c r="AF106" s="97" t="s">
        <v>35</v>
      </c>
      <c r="AG106" s="98">
        <f t="shared" ref="AG106:AO106" si="68">SUM(AG86:AG101)</f>
        <v>3754</v>
      </c>
      <c r="AH106" s="98">
        <f t="shared" si="68"/>
        <v>4001</v>
      </c>
      <c r="AI106" s="98">
        <f t="shared" si="68"/>
        <v>4022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3925.6666666666665</v>
      </c>
      <c r="AO106" s="94">
        <f t="shared" si="68"/>
        <v>3925.6666666666665</v>
      </c>
      <c r="AQ106" s="99" t="s">
        <v>39</v>
      </c>
      <c r="AR106" s="100">
        <v>25.9</v>
      </c>
      <c r="AS106" s="100">
        <v>27.1</v>
      </c>
      <c r="AT106" s="100">
        <v>27.2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3502</v>
      </c>
      <c r="C107" s="102">
        <f t="shared" si="69"/>
        <v>358</v>
      </c>
      <c r="D107" s="102">
        <f t="shared" si="69"/>
        <v>8</v>
      </c>
      <c r="E107" s="102">
        <f t="shared" si="69"/>
        <v>5</v>
      </c>
      <c r="F107" s="102">
        <f t="shared" si="69"/>
        <v>26</v>
      </c>
      <c r="G107" s="102">
        <f t="shared" si="69"/>
        <v>0</v>
      </c>
      <c r="H107" s="102">
        <f t="shared" si="69"/>
        <v>2</v>
      </c>
      <c r="I107" s="102">
        <f t="shared" si="69"/>
        <v>5</v>
      </c>
      <c r="J107" s="102">
        <f t="shared" si="69"/>
        <v>10</v>
      </c>
      <c r="K107" s="102">
        <f t="shared" si="69"/>
        <v>0</v>
      </c>
      <c r="L107" s="102">
        <f t="shared" si="69"/>
        <v>14</v>
      </c>
      <c r="M107" s="102">
        <f t="shared" si="69"/>
        <v>47</v>
      </c>
      <c r="N107" s="102">
        <f t="shared" si="69"/>
        <v>0</v>
      </c>
      <c r="O107" s="93">
        <f t="shared" si="69"/>
        <v>3977</v>
      </c>
      <c r="Q107" s="101" t="s">
        <v>36</v>
      </c>
      <c r="R107" s="102">
        <f t="shared" ref="R107:AD107" si="70">SUM(R86:R103)</f>
        <v>2</v>
      </c>
      <c r="S107" s="102">
        <f t="shared" si="70"/>
        <v>18</v>
      </c>
      <c r="T107" s="102">
        <f t="shared" si="70"/>
        <v>98</v>
      </c>
      <c r="U107" s="102">
        <f t="shared" si="70"/>
        <v>563</v>
      </c>
      <c r="V107" s="102">
        <f t="shared" si="70"/>
        <v>1866</v>
      </c>
      <c r="W107" s="102">
        <f t="shared" si="70"/>
        <v>1131</v>
      </c>
      <c r="X107" s="102">
        <f t="shared" si="70"/>
        <v>249</v>
      </c>
      <c r="Y107" s="102">
        <f t="shared" si="70"/>
        <v>42</v>
      </c>
      <c r="Z107" s="102">
        <f t="shared" si="70"/>
        <v>8</v>
      </c>
      <c r="AA107" s="102">
        <f t="shared" si="70"/>
        <v>0</v>
      </c>
      <c r="AB107" s="102">
        <f t="shared" si="70"/>
        <v>0</v>
      </c>
      <c r="AC107" s="102">
        <f t="shared" si="70"/>
        <v>0</v>
      </c>
      <c r="AD107" s="93">
        <f t="shared" si="70"/>
        <v>3977</v>
      </c>
      <c r="AF107" s="101" t="s">
        <v>36</v>
      </c>
      <c r="AG107" s="102">
        <f t="shared" ref="AG107:AO107" si="71">SUM(AG86:AG103)</f>
        <v>3854</v>
      </c>
      <c r="AH107" s="102">
        <f t="shared" si="71"/>
        <v>4099</v>
      </c>
      <c r="AI107" s="102">
        <f t="shared" si="71"/>
        <v>4148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4033.6666666666665</v>
      </c>
      <c r="AO107" s="94">
        <f t="shared" si="71"/>
        <v>4033.6666666666665</v>
      </c>
      <c r="AQ107" s="103" t="s">
        <v>37</v>
      </c>
      <c r="AR107" s="104">
        <v>27.3</v>
      </c>
      <c r="AS107" s="104">
        <v>26.9</v>
      </c>
      <c r="AT107" s="104">
        <v>27.5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3645</v>
      </c>
      <c r="C108" s="106">
        <f t="shared" si="72"/>
        <v>379</v>
      </c>
      <c r="D108" s="106">
        <f t="shared" si="72"/>
        <v>9</v>
      </c>
      <c r="E108" s="106">
        <f t="shared" si="72"/>
        <v>5</v>
      </c>
      <c r="F108" s="106">
        <f t="shared" si="72"/>
        <v>26</v>
      </c>
      <c r="G108" s="106">
        <f t="shared" si="72"/>
        <v>0</v>
      </c>
      <c r="H108" s="106">
        <f t="shared" si="72"/>
        <v>2</v>
      </c>
      <c r="I108" s="106">
        <f t="shared" si="72"/>
        <v>5</v>
      </c>
      <c r="J108" s="106">
        <f t="shared" si="72"/>
        <v>11</v>
      </c>
      <c r="K108" s="106">
        <f t="shared" si="72"/>
        <v>0</v>
      </c>
      <c r="L108" s="106">
        <f t="shared" si="72"/>
        <v>18</v>
      </c>
      <c r="M108" s="106">
        <f t="shared" si="72"/>
        <v>47</v>
      </c>
      <c r="N108" s="106">
        <f t="shared" si="72"/>
        <v>0</v>
      </c>
      <c r="O108" s="93">
        <f t="shared" si="72"/>
        <v>4147</v>
      </c>
      <c r="Q108" s="105" t="s">
        <v>37</v>
      </c>
      <c r="R108" s="106">
        <f t="shared" ref="R108:AD108" si="73">SUM(R80:R103)</f>
        <v>2</v>
      </c>
      <c r="S108" s="106">
        <f t="shared" si="73"/>
        <v>18</v>
      </c>
      <c r="T108" s="106">
        <f t="shared" si="73"/>
        <v>104</v>
      </c>
      <c r="U108" s="106">
        <f t="shared" si="73"/>
        <v>579</v>
      </c>
      <c r="V108" s="106">
        <f t="shared" si="73"/>
        <v>1925</v>
      </c>
      <c r="W108" s="106">
        <f t="shared" si="73"/>
        <v>1198</v>
      </c>
      <c r="X108" s="106">
        <f t="shared" si="73"/>
        <v>268</v>
      </c>
      <c r="Y108" s="106">
        <f t="shared" si="73"/>
        <v>45</v>
      </c>
      <c r="Z108" s="106">
        <f t="shared" si="73"/>
        <v>8</v>
      </c>
      <c r="AA108" s="106">
        <f t="shared" si="73"/>
        <v>0</v>
      </c>
      <c r="AB108" s="106">
        <f t="shared" si="73"/>
        <v>0</v>
      </c>
      <c r="AC108" s="106">
        <f t="shared" si="73"/>
        <v>0</v>
      </c>
      <c r="AD108" s="93">
        <f t="shared" si="73"/>
        <v>4147</v>
      </c>
      <c r="AF108" s="105" t="s">
        <v>37</v>
      </c>
      <c r="AG108" s="106">
        <f t="shared" ref="AG108:AO108" si="74">SUM(AG80:AG103)</f>
        <v>3944</v>
      </c>
      <c r="AH108" s="106">
        <f t="shared" si="74"/>
        <v>4179</v>
      </c>
      <c r="AI108" s="106">
        <f t="shared" si="74"/>
        <v>4246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4123</v>
      </c>
      <c r="AO108" s="94">
        <f t="shared" si="74"/>
        <v>4123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27.233333333333334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Westbound</v>
      </c>
      <c r="R111" s="3" t="s">
        <v>40</v>
      </c>
      <c r="S111" s="5" t="str">
        <f>C41</f>
        <v>Westbound</v>
      </c>
      <c r="AR111" s="12" t="s">
        <v>40</v>
      </c>
      <c r="AS111" s="13" t="str">
        <f>C41</f>
        <v>Westbound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10</v>
      </c>
      <c r="C115" s="43">
        <v>1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31">
        <f t="shared" ref="O115:O138" si="78">SUM(B115:N115)</f>
        <v>11</v>
      </c>
      <c r="Q115" s="30">
        <v>1</v>
      </c>
      <c r="R115" s="43">
        <v>0</v>
      </c>
      <c r="S115" s="43">
        <v>0</v>
      </c>
      <c r="T115" s="43">
        <v>0</v>
      </c>
      <c r="U115" s="43">
        <v>1</v>
      </c>
      <c r="V115" s="43">
        <v>5</v>
      </c>
      <c r="W115" s="43">
        <v>4</v>
      </c>
      <c r="X115" s="43">
        <v>1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31">
        <f t="shared" ref="AD115:AD138" si="79">SUM(R115:AC115)</f>
        <v>11</v>
      </c>
      <c r="AQ115" s="35">
        <v>1</v>
      </c>
      <c r="AR115" s="112">
        <v>33.700000762939453</v>
      </c>
      <c r="AS115" s="112">
        <v>38.900001525878906</v>
      </c>
      <c r="AT115" s="112">
        <v>38.700000762939453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6</v>
      </c>
      <c r="C116" s="43">
        <v>2</v>
      </c>
      <c r="D116" s="43">
        <v>1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31">
        <f t="shared" si="78"/>
        <v>9</v>
      </c>
      <c r="Q116" s="30">
        <v>2</v>
      </c>
      <c r="R116" s="43">
        <v>0</v>
      </c>
      <c r="S116" s="43">
        <v>0</v>
      </c>
      <c r="T116" s="43">
        <v>1</v>
      </c>
      <c r="U116" s="43">
        <v>5</v>
      </c>
      <c r="V116" s="43">
        <v>2</v>
      </c>
      <c r="W116" s="43">
        <v>1</v>
      </c>
      <c r="X116" s="43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31">
        <f t="shared" si="79"/>
        <v>9</v>
      </c>
      <c r="AQ116" s="57">
        <v>2</v>
      </c>
      <c r="AR116" s="112">
        <v>33.900001525878906</v>
      </c>
      <c r="AS116" s="112">
        <v>33.700000762939453</v>
      </c>
      <c r="AT116" s="112">
        <v>38.900001525878906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3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31">
        <f t="shared" si="78"/>
        <v>3</v>
      </c>
      <c r="Q117" s="30">
        <v>3</v>
      </c>
      <c r="R117" s="43">
        <v>0</v>
      </c>
      <c r="S117" s="43">
        <v>0</v>
      </c>
      <c r="T117" s="43">
        <v>0</v>
      </c>
      <c r="U117" s="43">
        <v>0</v>
      </c>
      <c r="V117" s="43">
        <v>1</v>
      </c>
      <c r="W117" s="43">
        <v>2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31">
        <f t="shared" si="79"/>
        <v>3</v>
      </c>
      <c r="AQ117" s="35">
        <v>3</v>
      </c>
      <c r="AR117" s="112">
        <v>43.799999237060547</v>
      </c>
      <c r="AS117" s="112">
        <v>38.5</v>
      </c>
      <c r="AT117" s="112">
        <v>33.5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1269.8571428571429</v>
      </c>
      <c r="BK117" s="88">
        <f t="shared" si="80"/>
        <v>208.57142857142858</v>
      </c>
      <c r="BL117" s="89">
        <f t="shared" si="80"/>
        <v>10.857142857142858</v>
      </c>
      <c r="BM117" s="114">
        <f>SUM(BJ117:BL117)</f>
        <v>1489.2857142857144</v>
      </c>
    </row>
    <row r="118" spans="1:65" x14ac:dyDescent="0.2">
      <c r="A118" s="30">
        <v>4</v>
      </c>
      <c r="B118" s="43">
        <v>12</v>
      </c>
      <c r="C118" s="43">
        <v>1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31">
        <f t="shared" si="78"/>
        <v>13</v>
      </c>
      <c r="Q118" s="30">
        <v>4</v>
      </c>
      <c r="R118" s="43">
        <v>0</v>
      </c>
      <c r="S118" s="43">
        <v>0</v>
      </c>
      <c r="T118" s="43">
        <v>1</v>
      </c>
      <c r="U118" s="43">
        <v>4</v>
      </c>
      <c r="V118" s="43">
        <v>4</v>
      </c>
      <c r="W118" s="43">
        <v>4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13</v>
      </c>
      <c r="AQ118" s="35">
        <v>4</v>
      </c>
      <c r="AR118" s="112">
        <v>33</v>
      </c>
      <c r="AS118" s="112">
        <v>38.400001525878906</v>
      </c>
      <c r="AT118" s="112">
        <v>38.099998474121094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1435.1428571428571</v>
      </c>
      <c r="BK118" s="116">
        <f t="shared" si="80"/>
        <v>235.42857142857142</v>
      </c>
      <c r="BL118" s="117">
        <f t="shared" si="80"/>
        <v>11.857142857142858</v>
      </c>
      <c r="BM118" s="114">
        <f>SUM(BJ118:BL118)</f>
        <v>1682.4285714285713</v>
      </c>
    </row>
    <row r="119" spans="1:65" x14ac:dyDescent="0.2">
      <c r="A119" s="30">
        <v>5</v>
      </c>
      <c r="B119" s="43">
        <v>9</v>
      </c>
      <c r="C119" s="43">
        <v>3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2</v>
      </c>
      <c r="K119" s="43">
        <v>0</v>
      </c>
      <c r="L119" s="43">
        <v>0</v>
      </c>
      <c r="M119" s="43">
        <v>0</v>
      </c>
      <c r="N119" s="43">
        <v>0</v>
      </c>
      <c r="O119" s="31">
        <f t="shared" si="78"/>
        <v>14</v>
      </c>
      <c r="Q119" s="30">
        <v>5</v>
      </c>
      <c r="R119" s="43">
        <v>0</v>
      </c>
      <c r="S119" s="43">
        <v>0</v>
      </c>
      <c r="T119" s="43">
        <v>3</v>
      </c>
      <c r="U119" s="43">
        <v>6</v>
      </c>
      <c r="V119" s="43">
        <v>3</v>
      </c>
      <c r="W119" s="43">
        <v>2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31">
        <f t="shared" si="79"/>
        <v>14</v>
      </c>
      <c r="AQ119" s="35">
        <v>5</v>
      </c>
      <c r="AR119" s="112">
        <v>38.5</v>
      </c>
      <c r="AS119" s="112">
        <v>38.099998474121094</v>
      </c>
      <c r="AT119" s="112">
        <v>33.799999237060547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1477</v>
      </c>
      <c r="BK119" s="119">
        <f t="shared" si="80"/>
        <v>239.71428571428572</v>
      </c>
      <c r="BL119" s="120">
        <f t="shared" si="80"/>
        <v>12</v>
      </c>
      <c r="BM119" s="114">
        <f>SUM(BJ119:BL119)</f>
        <v>1728.7142857142858</v>
      </c>
    </row>
    <row r="120" spans="1:65" x14ac:dyDescent="0.2">
      <c r="A120" s="30">
        <v>6</v>
      </c>
      <c r="B120" s="43">
        <v>23</v>
      </c>
      <c r="C120" s="43">
        <v>4</v>
      </c>
      <c r="D120" s="43">
        <v>0</v>
      </c>
      <c r="E120" s="43">
        <v>0</v>
      </c>
      <c r="F120" s="43">
        <v>1</v>
      </c>
      <c r="G120" s="43">
        <v>0</v>
      </c>
      <c r="H120" s="43">
        <v>0</v>
      </c>
      <c r="I120" s="43">
        <v>0</v>
      </c>
      <c r="J120" s="43">
        <v>1</v>
      </c>
      <c r="K120" s="43">
        <v>0</v>
      </c>
      <c r="L120" s="43">
        <v>0</v>
      </c>
      <c r="M120" s="43">
        <v>1</v>
      </c>
      <c r="N120" s="43">
        <v>0</v>
      </c>
      <c r="O120" s="31">
        <f t="shared" si="78"/>
        <v>30</v>
      </c>
      <c r="Q120" s="30">
        <v>6</v>
      </c>
      <c r="R120" s="43">
        <v>0</v>
      </c>
      <c r="S120" s="43">
        <v>0</v>
      </c>
      <c r="T120" s="43">
        <v>0</v>
      </c>
      <c r="U120" s="43">
        <v>14</v>
      </c>
      <c r="V120" s="43">
        <v>12</v>
      </c>
      <c r="W120" s="43">
        <v>4</v>
      </c>
      <c r="X120" s="43">
        <v>0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31">
        <f t="shared" si="79"/>
        <v>30</v>
      </c>
      <c r="AQ120" s="35">
        <v>6</v>
      </c>
      <c r="AR120" s="112">
        <v>33.900001525878906</v>
      </c>
      <c r="AS120" s="112">
        <v>33.799999237060547</v>
      </c>
      <c r="AT120" s="112">
        <v>38.400001525878906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1504.8571428571429</v>
      </c>
      <c r="BK120" s="79">
        <f t="shared" si="80"/>
        <v>248.28571428571428</v>
      </c>
      <c r="BL120" s="80">
        <f t="shared" si="80"/>
        <v>13.857142857142858</v>
      </c>
      <c r="BM120" s="114">
        <f>SUM(BJ120:BL120)</f>
        <v>1767</v>
      </c>
    </row>
    <row r="121" spans="1:65" x14ac:dyDescent="0.2">
      <c r="A121" s="30">
        <v>7</v>
      </c>
      <c r="B121" s="43">
        <v>68</v>
      </c>
      <c r="C121" s="43">
        <v>14</v>
      </c>
      <c r="D121" s="43">
        <v>1</v>
      </c>
      <c r="E121" s="43">
        <v>0</v>
      </c>
      <c r="F121" s="43">
        <v>2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1</v>
      </c>
      <c r="N121" s="43">
        <v>0</v>
      </c>
      <c r="O121" s="31">
        <f t="shared" si="78"/>
        <v>86</v>
      </c>
      <c r="Q121" s="30">
        <v>7</v>
      </c>
      <c r="R121" s="43">
        <v>0</v>
      </c>
      <c r="S121" s="43">
        <v>1</v>
      </c>
      <c r="T121" s="43">
        <v>13</v>
      </c>
      <c r="U121" s="43">
        <v>29</v>
      </c>
      <c r="V121" s="43">
        <v>31</v>
      </c>
      <c r="W121" s="43">
        <v>11</v>
      </c>
      <c r="X121" s="43">
        <v>1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31">
        <f t="shared" si="79"/>
        <v>86</v>
      </c>
      <c r="AQ121" s="35">
        <v>7</v>
      </c>
      <c r="AR121" s="112">
        <v>33.400001525878906</v>
      </c>
      <c r="AS121" s="112">
        <v>33.5</v>
      </c>
      <c r="AT121" s="112">
        <v>33.5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247</v>
      </c>
      <c r="C122" s="43">
        <v>32</v>
      </c>
      <c r="D122" s="43">
        <v>2</v>
      </c>
      <c r="E122" s="43">
        <v>0</v>
      </c>
      <c r="F122" s="43">
        <v>0</v>
      </c>
      <c r="G122" s="43">
        <v>0</v>
      </c>
      <c r="H122" s="43">
        <v>1</v>
      </c>
      <c r="I122" s="43">
        <v>0</v>
      </c>
      <c r="J122" s="43">
        <v>1</v>
      </c>
      <c r="K122" s="43">
        <v>0</v>
      </c>
      <c r="L122" s="43">
        <v>0</v>
      </c>
      <c r="M122" s="43">
        <v>1</v>
      </c>
      <c r="N122" s="43">
        <v>0</v>
      </c>
      <c r="O122" s="31">
        <f t="shared" si="78"/>
        <v>284</v>
      </c>
      <c r="Q122" s="30">
        <v>8</v>
      </c>
      <c r="R122" s="43">
        <v>3</v>
      </c>
      <c r="S122" s="43">
        <v>36</v>
      </c>
      <c r="T122" s="43">
        <v>67</v>
      </c>
      <c r="U122" s="43">
        <v>122</v>
      </c>
      <c r="V122" s="43">
        <v>48</v>
      </c>
      <c r="W122" s="43">
        <v>8</v>
      </c>
      <c r="X122" s="43">
        <v>0</v>
      </c>
      <c r="Y122" s="43">
        <v>0</v>
      </c>
      <c r="Z122" s="43">
        <v>0</v>
      </c>
      <c r="AA122" s="43">
        <v>0</v>
      </c>
      <c r="AB122" s="43">
        <v>0</v>
      </c>
      <c r="AC122" s="43">
        <v>0</v>
      </c>
      <c r="AD122" s="31">
        <f t="shared" si="79"/>
        <v>284</v>
      </c>
      <c r="AQ122" s="35">
        <v>8</v>
      </c>
      <c r="AR122" s="112">
        <v>33.700000762939453</v>
      </c>
      <c r="AS122" s="112">
        <v>33.799999237060547</v>
      </c>
      <c r="AT122" s="112">
        <v>33.5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356</v>
      </c>
      <c r="C123" s="43">
        <v>39</v>
      </c>
      <c r="D123" s="43">
        <v>2</v>
      </c>
      <c r="E123" s="43">
        <v>0</v>
      </c>
      <c r="F123" s="43">
        <v>4</v>
      </c>
      <c r="G123" s="43">
        <v>0</v>
      </c>
      <c r="H123" s="43">
        <v>0</v>
      </c>
      <c r="I123" s="43">
        <v>0</v>
      </c>
      <c r="J123" s="43">
        <v>1</v>
      </c>
      <c r="K123" s="43">
        <v>0</v>
      </c>
      <c r="L123" s="43">
        <v>1</v>
      </c>
      <c r="M123" s="43">
        <v>5</v>
      </c>
      <c r="N123" s="43">
        <v>0</v>
      </c>
      <c r="O123" s="31">
        <f t="shared" si="78"/>
        <v>408</v>
      </c>
      <c r="Q123" s="30">
        <v>9</v>
      </c>
      <c r="R123" s="43">
        <v>16</v>
      </c>
      <c r="S123" s="43">
        <v>76</v>
      </c>
      <c r="T123" s="43">
        <v>122</v>
      </c>
      <c r="U123" s="43">
        <v>137</v>
      </c>
      <c r="V123" s="43">
        <v>51</v>
      </c>
      <c r="W123" s="43">
        <v>6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31">
        <f t="shared" si="79"/>
        <v>408</v>
      </c>
      <c r="AQ123" s="35">
        <v>9</v>
      </c>
      <c r="AR123" s="112">
        <v>33.5</v>
      </c>
      <c r="AS123" s="112">
        <v>33.599998474121094</v>
      </c>
      <c r="AT123" s="112">
        <v>33.200000762939453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228</v>
      </c>
      <c r="C124" s="43">
        <v>33</v>
      </c>
      <c r="D124" s="43">
        <v>4</v>
      </c>
      <c r="E124" s="43">
        <v>1</v>
      </c>
      <c r="F124" s="43">
        <v>0</v>
      </c>
      <c r="G124" s="43">
        <v>0</v>
      </c>
      <c r="H124" s="43">
        <v>0</v>
      </c>
      <c r="I124" s="43">
        <v>3</v>
      </c>
      <c r="J124" s="43">
        <v>0</v>
      </c>
      <c r="K124" s="43">
        <v>0</v>
      </c>
      <c r="L124" s="43">
        <v>0</v>
      </c>
      <c r="M124" s="43">
        <v>7</v>
      </c>
      <c r="N124" s="43">
        <v>0</v>
      </c>
      <c r="O124" s="31">
        <f t="shared" si="78"/>
        <v>276</v>
      </c>
      <c r="Q124" s="30">
        <v>10</v>
      </c>
      <c r="R124" s="43">
        <v>6</v>
      </c>
      <c r="S124" s="43">
        <v>56</v>
      </c>
      <c r="T124" s="43">
        <v>55</v>
      </c>
      <c r="U124" s="43">
        <v>123</v>
      </c>
      <c r="V124" s="43">
        <v>33</v>
      </c>
      <c r="W124" s="43">
        <v>3</v>
      </c>
      <c r="X124" s="43">
        <v>0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31">
        <f t="shared" si="79"/>
        <v>276</v>
      </c>
      <c r="AQ124" s="35">
        <v>10</v>
      </c>
      <c r="AR124" s="112">
        <v>33.5</v>
      </c>
      <c r="AS124" s="112">
        <v>28.799999237060547</v>
      </c>
      <c r="AT124" s="112">
        <v>33.299999237060547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206</v>
      </c>
      <c r="C125" s="43">
        <v>20</v>
      </c>
      <c r="D125" s="43">
        <v>1</v>
      </c>
      <c r="E125" s="43">
        <v>0</v>
      </c>
      <c r="F125" s="43">
        <v>2</v>
      </c>
      <c r="G125" s="43">
        <v>0</v>
      </c>
      <c r="H125" s="43">
        <v>1</v>
      </c>
      <c r="I125" s="43">
        <v>0</v>
      </c>
      <c r="J125" s="43">
        <v>1</v>
      </c>
      <c r="K125" s="43">
        <v>1</v>
      </c>
      <c r="L125" s="43">
        <v>1</v>
      </c>
      <c r="M125" s="43">
        <v>3</v>
      </c>
      <c r="N125" s="43">
        <v>0</v>
      </c>
      <c r="O125" s="31">
        <f t="shared" si="78"/>
        <v>236</v>
      </c>
      <c r="Q125" s="30">
        <v>11</v>
      </c>
      <c r="R125" s="43">
        <v>0</v>
      </c>
      <c r="S125" s="43">
        <v>11</v>
      </c>
      <c r="T125" s="43">
        <v>71</v>
      </c>
      <c r="U125" s="43">
        <v>115</v>
      </c>
      <c r="V125" s="43">
        <v>37</v>
      </c>
      <c r="W125" s="43">
        <v>2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236</v>
      </c>
      <c r="AQ125" s="35">
        <v>11</v>
      </c>
      <c r="AR125" s="112">
        <v>33.5</v>
      </c>
      <c r="AS125" s="112">
        <v>33</v>
      </c>
      <c r="AT125" s="112">
        <v>33.099998474121094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202</v>
      </c>
      <c r="C126" s="43">
        <v>40</v>
      </c>
      <c r="D126" s="43">
        <v>4</v>
      </c>
      <c r="E126" s="43">
        <v>0</v>
      </c>
      <c r="F126" s="43">
        <v>0</v>
      </c>
      <c r="G126" s="43">
        <v>0</v>
      </c>
      <c r="H126" s="43">
        <v>0</v>
      </c>
      <c r="I126" s="43">
        <v>1</v>
      </c>
      <c r="J126" s="43">
        <v>0</v>
      </c>
      <c r="K126" s="43">
        <v>0</v>
      </c>
      <c r="L126" s="43">
        <v>0</v>
      </c>
      <c r="M126" s="43">
        <v>3</v>
      </c>
      <c r="N126" s="43">
        <v>0</v>
      </c>
      <c r="O126" s="31">
        <f t="shared" si="78"/>
        <v>250</v>
      </c>
      <c r="Q126" s="30">
        <v>12</v>
      </c>
      <c r="R126" s="43">
        <v>0</v>
      </c>
      <c r="S126" s="43">
        <v>30</v>
      </c>
      <c r="T126" s="43">
        <v>62</v>
      </c>
      <c r="U126" s="43">
        <v>103</v>
      </c>
      <c r="V126" s="43">
        <v>51</v>
      </c>
      <c r="W126" s="43">
        <v>4</v>
      </c>
      <c r="X126" s="43">
        <v>0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31">
        <f t="shared" si="79"/>
        <v>250</v>
      </c>
      <c r="AQ126" s="35">
        <v>12</v>
      </c>
      <c r="AR126" s="112">
        <v>33.400001525878906</v>
      </c>
      <c r="AS126" s="112">
        <v>33.200000762939453</v>
      </c>
      <c r="AT126" s="112">
        <v>33.599998474121094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208</v>
      </c>
      <c r="C127" s="43">
        <v>24</v>
      </c>
      <c r="D127" s="43">
        <v>1</v>
      </c>
      <c r="E127" s="43">
        <v>0</v>
      </c>
      <c r="F127" s="43">
        <v>1</v>
      </c>
      <c r="G127" s="43">
        <v>0</v>
      </c>
      <c r="H127" s="43">
        <v>0</v>
      </c>
      <c r="I127" s="43">
        <v>0</v>
      </c>
      <c r="J127" s="43">
        <v>1</v>
      </c>
      <c r="K127" s="43">
        <v>0</v>
      </c>
      <c r="L127" s="43">
        <v>0</v>
      </c>
      <c r="M127" s="43">
        <v>2</v>
      </c>
      <c r="N127" s="43">
        <v>0</v>
      </c>
      <c r="O127" s="31">
        <f t="shared" si="78"/>
        <v>237</v>
      </c>
      <c r="Q127" s="30">
        <v>13</v>
      </c>
      <c r="R127" s="43">
        <v>1</v>
      </c>
      <c r="S127" s="43">
        <v>9</v>
      </c>
      <c r="T127" s="43">
        <v>55</v>
      </c>
      <c r="U127" s="43">
        <v>98</v>
      </c>
      <c r="V127" s="43">
        <v>69</v>
      </c>
      <c r="W127" s="43">
        <v>5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31">
        <f t="shared" si="79"/>
        <v>237</v>
      </c>
      <c r="AQ127" s="35">
        <v>13</v>
      </c>
      <c r="AR127" s="112">
        <v>33.400001525878906</v>
      </c>
      <c r="AS127" s="112">
        <v>33.099998474121094</v>
      </c>
      <c r="AT127" s="112">
        <v>33.200000762939453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190</v>
      </c>
      <c r="C128" s="43">
        <v>28</v>
      </c>
      <c r="D128" s="43">
        <v>0</v>
      </c>
      <c r="E128" s="43">
        <v>0</v>
      </c>
      <c r="F128" s="43">
        <v>3</v>
      </c>
      <c r="G128" s="43">
        <v>0</v>
      </c>
      <c r="H128" s="43">
        <v>0</v>
      </c>
      <c r="I128" s="43">
        <v>0</v>
      </c>
      <c r="J128" s="43">
        <v>1</v>
      </c>
      <c r="K128" s="43">
        <v>0</v>
      </c>
      <c r="L128" s="43">
        <v>2</v>
      </c>
      <c r="M128" s="43">
        <v>3</v>
      </c>
      <c r="N128" s="43">
        <v>0</v>
      </c>
      <c r="O128" s="31">
        <f t="shared" si="78"/>
        <v>227</v>
      </c>
      <c r="Q128" s="30">
        <v>14</v>
      </c>
      <c r="R128" s="43">
        <v>10</v>
      </c>
      <c r="S128" s="43">
        <v>20</v>
      </c>
      <c r="T128" s="43">
        <v>44</v>
      </c>
      <c r="U128" s="43">
        <v>92</v>
      </c>
      <c r="V128" s="43">
        <v>54</v>
      </c>
      <c r="W128" s="43">
        <v>7</v>
      </c>
      <c r="X128" s="43">
        <v>0</v>
      </c>
      <c r="Y128" s="43">
        <v>0</v>
      </c>
      <c r="Z128" s="43">
        <v>0</v>
      </c>
      <c r="AA128" s="43">
        <v>0</v>
      </c>
      <c r="AB128" s="43">
        <v>0</v>
      </c>
      <c r="AC128" s="43">
        <v>0</v>
      </c>
      <c r="AD128" s="31">
        <f t="shared" si="79"/>
        <v>227</v>
      </c>
      <c r="AQ128" s="35">
        <v>14</v>
      </c>
      <c r="AR128" s="112">
        <v>33.299999237060547</v>
      </c>
      <c r="AS128" s="112">
        <v>33.099998474121094</v>
      </c>
      <c r="AT128" s="112">
        <v>33.900001525878906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199</v>
      </c>
      <c r="C129" s="43">
        <v>33</v>
      </c>
      <c r="D129" s="43">
        <v>1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2</v>
      </c>
      <c r="K129" s="43">
        <v>0</v>
      </c>
      <c r="L129" s="43">
        <v>0</v>
      </c>
      <c r="M129" s="43">
        <v>2</v>
      </c>
      <c r="N129" s="43">
        <v>0</v>
      </c>
      <c r="O129" s="31">
        <f t="shared" si="78"/>
        <v>237</v>
      </c>
      <c r="Q129" s="30">
        <v>15</v>
      </c>
      <c r="R129" s="43">
        <v>3</v>
      </c>
      <c r="S129" s="43">
        <v>26</v>
      </c>
      <c r="T129" s="43">
        <v>43</v>
      </c>
      <c r="U129" s="43">
        <v>99</v>
      </c>
      <c r="V129" s="43">
        <v>58</v>
      </c>
      <c r="W129" s="43">
        <v>8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31">
        <f t="shared" si="79"/>
        <v>237</v>
      </c>
      <c r="AQ129" s="35">
        <v>15</v>
      </c>
      <c r="AR129" s="112">
        <v>33.099998474121094</v>
      </c>
      <c r="AS129" s="112">
        <v>33.299999237060547</v>
      </c>
      <c r="AT129" s="112">
        <v>33.099998474121094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282</v>
      </c>
      <c r="C130" s="43">
        <v>44</v>
      </c>
      <c r="D130" s="43">
        <v>1</v>
      </c>
      <c r="E130" s="43">
        <v>0</v>
      </c>
      <c r="F130" s="43">
        <v>2</v>
      </c>
      <c r="G130" s="43">
        <v>0</v>
      </c>
      <c r="H130" s="43">
        <v>0</v>
      </c>
      <c r="I130" s="43">
        <v>1</v>
      </c>
      <c r="J130" s="43">
        <v>1</v>
      </c>
      <c r="K130" s="43">
        <v>0</v>
      </c>
      <c r="L130" s="43">
        <v>1</v>
      </c>
      <c r="M130" s="43">
        <v>4</v>
      </c>
      <c r="N130" s="43">
        <v>0</v>
      </c>
      <c r="O130" s="31">
        <f t="shared" si="78"/>
        <v>336</v>
      </c>
      <c r="Q130" s="30">
        <v>16</v>
      </c>
      <c r="R130" s="43">
        <v>4</v>
      </c>
      <c r="S130" s="43">
        <v>31</v>
      </c>
      <c r="T130" s="43">
        <v>65</v>
      </c>
      <c r="U130" s="43">
        <v>148</v>
      </c>
      <c r="V130" s="43">
        <v>75</v>
      </c>
      <c r="W130" s="43">
        <v>12</v>
      </c>
      <c r="X130" s="43">
        <v>1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31">
        <f t="shared" si="79"/>
        <v>336</v>
      </c>
      <c r="AQ130" s="35">
        <v>16</v>
      </c>
      <c r="AR130" s="112">
        <v>33.200000762939453</v>
      </c>
      <c r="AS130" s="112">
        <v>33.099998474121094</v>
      </c>
      <c r="AT130" s="112">
        <v>33.400001525878906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285</v>
      </c>
      <c r="C131" s="43">
        <v>41</v>
      </c>
      <c r="D131" s="43">
        <v>1</v>
      </c>
      <c r="E131" s="43">
        <v>0</v>
      </c>
      <c r="F131" s="43">
        <v>1</v>
      </c>
      <c r="G131" s="43">
        <v>0</v>
      </c>
      <c r="H131" s="43">
        <v>0</v>
      </c>
      <c r="I131" s="43">
        <v>0</v>
      </c>
      <c r="J131" s="43">
        <v>2</v>
      </c>
      <c r="K131" s="43">
        <v>0</v>
      </c>
      <c r="L131" s="43">
        <v>0</v>
      </c>
      <c r="M131" s="43">
        <v>3</v>
      </c>
      <c r="N131" s="43">
        <v>0</v>
      </c>
      <c r="O131" s="31">
        <f t="shared" si="78"/>
        <v>333</v>
      </c>
      <c r="Q131" s="30">
        <v>17</v>
      </c>
      <c r="R131" s="43">
        <v>3</v>
      </c>
      <c r="S131" s="43">
        <v>44</v>
      </c>
      <c r="T131" s="43">
        <v>55</v>
      </c>
      <c r="U131" s="43">
        <v>124</v>
      </c>
      <c r="V131" s="43">
        <v>93</v>
      </c>
      <c r="W131" s="43">
        <v>13</v>
      </c>
      <c r="X131" s="43">
        <v>1</v>
      </c>
      <c r="Y131" s="43">
        <v>0</v>
      </c>
      <c r="Z131" s="43">
        <v>0</v>
      </c>
      <c r="AA131" s="43">
        <v>0</v>
      </c>
      <c r="AB131" s="43">
        <v>0</v>
      </c>
      <c r="AC131" s="43">
        <v>0</v>
      </c>
      <c r="AD131" s="31">
        <f t="shared" si="79"/>
        <v>333</v>
      </c>
      <c r="AQ131" s="35">
        <v>17</v>
      </c>
      <c r="AR131" s="112">
        <v>34</v>
      </c>
      <c r="AS131" s="112">
        <v>33</v>
      </c>
      <c r="AT131" s="112">
        <v>33.299999237060547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285</v>
      </c>
      <c r="C132" s="43">
        <v>34</v>
      </c>
      <c r="D132" s="43">
        <v>0</v>
      </c>
      <c r="E132" s="43">
        <v>0</v>
      </c>
      <c r="F132" s="43">
        <v>1</v>
      </c>
      <c r="G132" s="43">
        <v>0</v>
      </c>
      <c r="H132" s="43">
        <v>0</v>
      </c>
      <c r="I132" s="43">
        <v>1</v>
      </c>
      <c r="J132" s="43">
        <v>0</v>
      </c>
      <c r="K132" s="43">
        <v>0</v>
      </c>
      <c r="L132" s="43">
        <v>1</v>
      </c>
      <c r="M132" s="43">
        <v>1</v>
      </c>
      <c r="N132" s="43">
        <v>0</v>
      </c>
      <c r="O132" s="31">
        <f t="shared" si="78"/>
        <v>323</v>
      </c>
      <c r="Q132" s="30">
        <v>18</v>
      </c>
      <c r="R132" s="43">
        <v>3</v>
      </c>
      <c r="S132" s="43">
        <v>15</v>
      </c>
      <c r="T132" s="43">
        <v>74</v>
      </c>
      <c r="U132" s="43">
        <v>139</v>
      </c>
      <c r="V132" s="43">
        <v>82</v>
      </c>
      <c r="W132" s="43">
        <v>10</v>
      </c>
      <c r="X132" s="43">
        <v>0</v>
      </c>
      <c r="Y132" s="43">
        <v>0</v>
      </c>
      <c r="Z132" s="43">
        <v>0</v>
      </c>
      <c r="AA132" s="43">
        <v>0</v>
      </c>
      <c r="AB132" s="43">
        <v>0</v>
      </c>
      <c r="AC132" s="43">
        <v>0</v>
      </c>
      <c r="AD132" s="31">
        <f t="shared" si="79"/>
        <v>323</v>
      </c>
      <c r="AQ132" s="35">
        <v>18</v>
      </c>
      <c r="AR132" s="112">
        <v>33.099998474121094</v>
      </c>
      <c r="AS132" s="112">
        <v>33.5</v>
      </c>
      <c r="AT132" s="112">
        <v>33.900001525878906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334</v>
      </c>
      <c r="C133" s="43">
        <v>40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1</v>
      </c>
      <c r="K133" s="43">
        <v>0</v>
      </c>
      <c r="L133" s="43">
        <v>0</v>
      </c>
      <c r="M133" s="43">
        <v>4</v>
      </c>
      <c r="N133" s="43">
        <v>0</v>
      </c>
      <c r="O133" s="31">
        <f t="shared" si="78"/>
        <v>379</v>
      </c>
      <c r="Q133" s="30">
        <v>19</v>
      </c>
      <c r="R133" s="43">
        <v>8</v>
      </c>
      <c r="S133" s="43">
        <v>60</v>
      </c>
      <c r="T133" s="43">
        <v>75</v>
      </c>
      <c r="U133" s="43">
        <v>146</v>
      </c>
      <c r="V133" s="43">
        <v>78</v>
      </c>
      <c r="W133" s="43">
        <v>12</v>
      </c>
      <c r="X133" s="43">
        <v>0</v>
      </c>
      <c r="Y133" s="43">
        <v>0</v>
      </c>
      <c r="Z133" s="43">
        <v>0</v>
      </c>
      <c r="AA133" s="43">
        <v>0</v>
      </c>
      <c r="AB133" s="43">
        <v>0</v>
      </c>
      <c r="AC133" s="43">
        <v>0</v>
      </c>
      <c r="AD133" s="31">
        <f t="shared" si="79"/>
        <v>379</v>
      </c>
      <c r="AQ133" s="35">
        <v>19</v>
      </c>
      <c r="AR133" s="112">
        <v>33.400001525878906</v>
      </c>
      <c r="AS133" s="112">
        <v>33.700000762939453</v>
      </c>
      <c r="AT133" s="112">
        <v>33.799999237060547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165</v>
      </c>
      <c r="C134" s="43">
        <v>17</v>
      </c>
      <c r="D134" s="43">
        <v>1</v>
      </c>
      <c r="E134" s="43">
        <v>0</v>
      </c>
      <c r="F134" s="43">
        <v>0</v>
      </c>
      <c r="G134" s="43">
        <v>0</v>
      </c>
      <c r="H134" s="43">
        <v>0</v>
      </c>
      <c r="I134" s="43">
        <v>1</v>
      </c>
      <c r="J134" s="43">
        <v>0</v>
      </c>
      <c r="K134" s="43">
        <v>0</v>
      </c>
      <c r="L134" s="43">
        <v>0</v>
      </c>
      <c r="M134" s="43">
        <v>2</v>
      </c>
      <c r="N134" s="43">
        <v>0</v>
      </c>
      <c r="O134" s="31">
        <f t="shared" si="78"/>
        <v>186</v>
      </c>
      <c r="Q134" s="30">
        <v>20</v>
      </c>
      <c r="R134" s="43">
        <v>0</v>
      </c>
      <c r="S134" s="43">
        <v>2</v>
      </c>
      <c r="T134" s="43">
        <v>34</v>
      </c>
      <c r="U134" s="43">
        <v>87</v>
      </c>
      <c r="V134" s="43">
        <v>52</v>
      </c>
      <c r="W134" s="43">
        <v>10</v>
      </c>
      <c r="X134" s="43">
        <v>1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31">
        <f t="shared" si="79"/>
        <v>186</v>
      </c>
      <c r="AQ134" s="35">
        <v>20</v>
      </c>
      <c r="AR134" s="112">
        <v>33.400001525878906</v>
      </c>
      <c r="AS134" s="112">
        <v>33.5</v>
      </c>
      <c r="AT134" s="112">
        <v>33.299999237060547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113</v>
      </c>
      <c r="C135" s="43">
        <v>5</v>
      </c>
      <c r="D135" s="43">
        <v>1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1</v>
      </c>
      <c r="N135" s="43">
        <v>0</v>
      </c>
      <c r="O135" s="31">
        <f t="shared" si="78"/>
        <v>120</v>
      </c>
      <c r="Q135" s="30">
        <v>21</v>
      </c>
      <c r="R135" s="43">
        <v>0</v>
      </c>
      <c r="S135" s="43">
        <v>1</v>
      </c>
      <c r="T135" s="43">
        <v>17</v>
      </c>
      <c r="U135" s="43">
        <v>39</v>
      </c>
      <c r="V135" s="43">
        <v>51</v>
      </c>
      <c r="W135" s="43">
        <v>8</v>
      </c>
      <c r="X135" s="43">
        <v>4</v>
      </c>
      <c r="Y135" s="43">
        <v>0</v>
      </c>
      <c r="Z135" s="43">
        <v>0</v>
      </c>
      <c r="AA135" s="43">
        <v>0</v>
      </c>
      <c r="AB135" s="43">
        <v>0</v>
      </c>
      <c r="AC135" s="43">
        <v>0</v>
      </c>
      <c r="AD135" s="31">
        <f t="shared" si="79"/>
        <v>120</v>
      </c>
      <c r="AQ135" s="35">
        <v>21</v>
      </c>
      <c r="AR135" s="112">
        <v>33.5</v>
      </c>
      <c r="AS135" s="112">
        <v>33.799999237060547</v>
      </c>
      <c r="AT135" s="112">
        <v>33.700000762939453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69</v>
      </c>
      <c r="C136" s="43">
        <v>13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1</v>
      </c>
      <c r="K136" s="43">
        <v>0</v>
      </c>
      <c r="L136" s="43">
        <v>0</v>
      </c>
      <c r="M136" s="43">
        <v>0</v>
      </c>
      <c r="N136" s="43">
        <v>0</v>
      </c>
      <c r="O136" s="31">
        <f t="shared" si="78"/>
        <v>83</v>
      </c>
      <c r="Q136" s="30">
        <v>22</v>
      </c>
      <c r="R136" s="43">
        <v>0</v>
      </c>
      <c r="S136" s="43">
        <v>1</v>
      </c>
      <c r="T136" s="43">
        <v>11</v>
      </c>
      <c r="U136" s="43">
        <v>27</v>
      </c>
      <c r="V136" s="43">
        <v>36</v>
      </c>
      <c r="W136" s="43">
        <v>7</v>
      </c>
      <c r="X136" s="43">
        <v>1</v>
      </c>
      <c r="Y136" s="43">
        <v>0</v>
      </c>
      <c r="Z136" s="43">
        <v>0</v>
      </c>
      <c r="AA136" s="43">
        <v>0</v>
      </c>
      <c r="AB136" s="43">
        <v>0</v>
      </c>
      <c r="AC136" s="43">
        <v>0</v>
      </c>
      <c r="AD136" s="31">
        <f t="shared" si="79"/>
        <v>83</v>
      </c>
      <c r="AQ136" s="35">
        <v>22</v>
      </c>
      <c r="AR136" s="112">
        <v>38.200000762939453</v>
      </c>
      <c r="AS136" s="112">
        <v>33.099998474121094</v>
      </c>
      <c r="AT136" s="112">
        <v>33.299999237060547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56</v>
      </c>
      <c r="C137" s="43">
        <v>3</v>
      </c>
      <c r="D137" s="43">
        <v>1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1</v>
      </c>
      <c r="K137" s="43">
        <v>0</v>
      </c>
      <c r="L137" s="43">
        <v>0</v>
      </c>
      <c r="M137" s="43">
        <v>0</v>
      </c>
      <c r="N137" s="43">
        <v>0</v>
      </c>
      <c r="O137" s="31">
        <f t="shared" si="78"/>
        <v>61</v>
      </c>
      <c r="Q137" s="30">
        <v>23</v>
      </c>
      <c r="R137" s="43">
        <v>0</v>
      </c>
      <c r="S137" s="43">
        <v>1</v>
      </c>
      <c r="T137" s="43">
        <v>9</v>
      </c>
      <c r="U137" s="43">
        <v>25</v>
      </c>
      <c r="V137" s="43">
        <v>21</v>
      </c>
      <c r="W137" s="43">
        <v>3</v>
      </c>
      <c r="X137" s="43">
        <v>1</v>
      </c>
      <c r="Y137" s="43">
        <v>1</v>
      </c>
      <c r="Z137" s="43">
        <v>0</v>
      </c>
      <c r="AA137" s="43">
        <v>0</v>
      </c>
      <c r="AB137" s="43">
        <v>0</v>
      </c>
      <c r="AC137" s="43">
        <v>0</v>
      </c>
      <c r="AD137" s="31">
        <f t="shared" si="79"/>
        <v>61</v>
      </c>
      <c r="AQ137" s="35">
        <v>23</v>
      </c>
      <c r="AR137" s="112">
        <v>38.5</v>
      </c>
      <c r="AS137" s="112">
        <v>33.200000762939453</v>
      </c>
      <c r="AT137" s="112">
        <v>33.099998474121094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35</v>
      </c>
      <c r="C138" s="43">
        <v>2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31">
        <f t="shared" si="78"/>
        <v>37</v>
      </c>
      <c r="Q138" s="30">
        <v>24</v>
      </c>
      <c r="R138" s="43">
        <v>0</v>
      </c>
      <c r="S138" s="43">
        <v>0</v>
      </c>
      <c r="T138" s="43">
        <v>6</v>
      </c>
      <c r="U138" s="43">
        <v>12</v>
      </c>
      <c r="V138" s="43">
        <v>13</v>
      </c>
      <c r="W138" s="43">
        <v>6</v>
      </c>
      <c r="X138" s="43">
        <v>0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31">
        <f t="shared" si="79"/>
        <v>37</v>
      </c>
      <c r="AQ138" s="35">
        <v>24</v>
      </c>
      <c r="AR138" s="112">
        <v>38.299999237060547</v>
      </c>
      <c r="AS138" s="112">
        <v>38.700000762939453</v>
      </c>
      <c r="AT138" s="112">
        <v>38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3022</v>
      </c>
      <c r="C140" s="92">
        <f t="shared" si="81"/>
        <v>408</v>
      </c>
      <c r="D140" s="92">
        <f t="shared" si="81"/>
        <v>17</v>
      </c>
      <c r="E140" s="92">
        <f t="shared" si="81"/>
        <v>1</v>
      </c>
      <c r="F140" s="92">
        <f t="shared" si="81"/>
        <v>14</v>
      </c>
      <c r="G140" s="92">
        <f t="shared" si="81"/>
        <v>0</v>
      </c>
      <c r="H140" s="92">
        <f t="shared" si="81"/>
        <v>2</v>
      </c>
      <c r="I140" s="92">
        <f t="shared" si="81"/>
        <v>6</v>
      </c>
      <c r="J140" s="92">
        <f t="shared" si="81"/>
        <v>11</v>
      </c>
      <c r="K140" s="92">
        <f t="shared" si="81"/>
        <v>1</v>
      </c>
      <c r="L140" s="92">
        <f t="shared" si="81"/>
        <v>6</v>
      </c>
      <c r="M140" s="92">
        <f t="shared" si="81"/>
        <v>38</v>
      </c>
      <c r="N140" s="92">
        <f t="shared" si="81"/>
        <v>0</v>
      </c>
      <c r="O140" s="93">
        <f t="shared" si="81"/>
        <v>3526</v>
      </c>
      <c r="Q140" s="91" t="s">
        <v>34</v>
      </c>
      <c r="R140" s="92">
        <f t="shared" ref="R140:AD140" si="82">SUM(R122:R133)</f>
        <v>57</v>
      </c>
      <c r="S140" s="92">
        <f t="shared" si="82"/>
        <v>414</v>
      </c>
      <c r="T140" s="92">
        <f t="shared" si="82"/>
        <v>788</v>
      </c>
      <c r="U140" s="92">
        <f t="shared" si="82"/>
        <v>1446</v>
      </c>
      <c r="V140" s="92">
        <f t="shared" si="82"/>
        <v>729</v>
      </c>
      <c r="W140" s="92">
        <f t="shared" si="82"/>
        <v>90</v>
      </c>
      <c r="X140" s="92">
        <f t="shared" si="82"/>
        <v>2</v>
      </c>
      <c r="Y140" s="92">
        <f t="shared" si="82"/>
        <v>0</v>
      </c>
      <c r="Z140" s="92">
        <f t="shared" si="82"/>
        <v>0</v>
      </c>
      <c r="AA140" s="92">
        <f t="shared" si="82"/>
        <v>0</v>
      </c>
      <c r="AB140" s="92">
        <f t="shared" si="82"/>
        <v>0</v>
      </c>
      <c r="AC140" s="92">
        <f t="shared" si="82"/>
        <v>0</v>
      </c>
      <c r="AD140" s="93">
        <f t="shared" si="82"/>
        <v>3526</v>
      </c>
      <c r="AQ140" s="95" t="s">
        <v>38</v>
      </c>
      <c r="AR140" s="96">
        <v>33.599998474121094</v>
      </c>
      <c r="AS140" s="96">
        <v>33.5</v>
      </c>
      <c r="AT140" s="96">
        <v>33.299999237060547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3437</v>
      </c>
      <c r="C141" s="98">
        <f t="shared" si="83"/>
        <v>457</v>
      </c>
      <c r="D141" s="98">
        <f t="shared" si="83"/>
        <v>20</v>
      </c>
      <c r="E141" s="98">
        <f t="shared" si="83"/>
        <v>1</v>
      </c>
      <c r="F141" s="98">
        <f t="shared" si="83"/>
        <v>16</v>
      </c>
      <c r="G141" s="98">
        <f t="shared" si="83"/>
        <v>0</v>
      </c>
      <c r="H141" s="98">
        <f t="shared" si="83"/>
        <v>2</v>
      </c>
      <c r="I141" s="98">
        <f t="shared" si="83"/>
        <v>7</v>
      </c>
      <c r="J141" s="98">
        <f t="shared" si="83"/>
        <v>12</v>
      </c>
      <c r="K141" s="98">
        <f t="shared" si="83"/>
        <v>1</v>
      </c>
      <c r="L141" s="98">
        <f t="shared" si="83"/>
        <v>6</v>
      </c>
      <c r="M141" s="98">
        <f t="shared" si="83"/>
        <v>42</v>
      </c>
      <c r="N141" s="98">
        <f t="shared" si="83"/>
        <v>0</v>
      </c>
      <c r="O141" s="93">
        <f t="shared" si="83"/>
        <v>4001</v>
      </c>
      <c r="Q141" s="97" t="s">
        <v>35</v>
      </c>
      <c r="R141" s="98">
        <f t="shared" ref="R141:AD141" si="84">SUM(R121:R136)</f>
        <v>57</v>
      </c>
      <c r="S141" s="98">
        <f t="shared" si="84"/>
        <v>419</v>
      </c>
      <c r="T141" s="98">
        <f t="shared" si="84"/>
        <v>863</v>
      </c>
      <c r="U141" s="98">
        <f t="shared" si="84"/>
        <v>1628</v>
      </c>
      <c r="V141" s="98">
        <f t="shared" si="84"/>
        <v>899</v>
      </c>
      <c r="W141" s="98">
        <f t="shared" si="84"/>
        <v>126</v>
      </c>
      <c r="X141" s="98">
        <f t="shared" si="84"/>
        <v>9</v>
      </c>
      <c r="Y141" s="98">
        <f t="shared" si="84"/>
        <v>0</v>
      </c>
      <c r="Z141" s="98">
        <f t="shared" si="84"/>
        <v>0</v>
      </c>
      <c r="AA141" s="98">
        <f t="shared" si="84"/>
        <v>0</v>
      </c>
      <c r="AB141" s="98">
        <f t="shared" si="84"/>
        <v>0</v>
      </c>
      <c r="AC141" s="98">
        <f t="shared" si="84"/>
        <v>0</v>
      </c>
      <c r="AD141" s="93">
        <f t="shared" si="84"/>
        <v>4001</v>
      </c>
      <c r="AQ141" s="99" t="s">
        <v>39</v>
      </c>
      <c r="AR141" s="100">
        <v>33.5</v>
      </c>
      <c r="AS141" s="100">
        <v>33.400001525878906</v>
      </c>
      <c r="AT141" s="100">
        <v>33.799999237060547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3528</v>
      </c>
      <c r="C142" s="102">
        <f t="shared" si="85"/>
        <v>462</v>
      </c>
      <c r="D142" s="102">
        <f t="shared" si="85"/>
        <v>21</v>
      </c>
      <c r="E142" s="102">
        <f t="shared" si="85"/>
        <v>1</v>
      </c>
      <c r="F142" s="102">
        <f t="shared" si="85"/>
        <v>16</v>
      </c>
      <c r="G142" s="102">
        <f t="shared" si="85"/>
        <v>0</v>
      </c>
      <c r="H142" s="102">
        <f t="shared" si="85"/>
        <v>2</v>
      </c>
      <c r="I142" s="102">
        <f t="shared" si="85"/>
        <v>7</v>
      </c>
      <c r="J142" s="102">
        <f t="shared" si="85"/>
        <v>13</v>
      </c>
      <c r="K142" s="102">
        <f t="shared" si="85"/>
        <v>1</v>
      </c>
      <c r="L142" s="102">
        <f t="shared" si="85"/>
        <v>6</v>
      </c>
      <c r="M142" s="102">
        <f t="shared" si="85"/>
        <v>42</v>
      </c>
      <c r="N142" s="102">
        <f t="shared" si="85"/>
        <v>0</v>
      </c>
      <c r="O142" s="93">
        <f t="shared" si="85"/>
        <v>4099</v>
      </c>
      <c r="Q142" s="101" t="s">
        <v>36</v>
      </c>
      <c r="R142" s="102">
        <f t="shared" ref="R142:AD142" si="86">SUM(R121:R138)</f>
        <v>57</v>
      </c>
      <c r="S142" s="102">
        <f t="shared" si="86"/>
        <v>420</v>
      </c>
      <c r="T142" s="102">
        <f t="shared" si="86"/>
        <v>878</v>
      </c>
      <c r="U142" s="102">
        <f t="shared" si="86"/>
        <v>1665</v>
      </c>
      <c r="V142" s="102">
        <f t="shared" si="86"/>
        <v>933</v>
      </c>
      <c r="W142" s="102">
        <f t="shared" si="86"/>
        <v>135</v>
      </c>
      <c r="X142" s="102">
        <f t="shared" si="86"/>
        <v>10</v>
      </c>
      <c r="Y142" s="102">
        <f t="shared" si="86"/>
        <v>1</v>
      </c>
      <c r="Z142" s="102">
        <f t="shared" si="86"/>
        <v>0</v>
      </c>
      <c r="AA142" s="102">
        <f t="shared" si="86"/>
        <v>0</v>
      </c>
      <c r="AB142" s="102">
        <f t="shared" si="86"/>
        <v>0</v>
      </c>
      <c r="AC142" s="102">
        <f t="shared" si="86"/>
        <v>0</v>
      </c>
      <c r="AD142" s="93">
        <f t="shared" si="86"/>
        <v>4099</v>
      </c>
      <c r="AQ142" s="103" t="s">
        <v>37</v>
      </c>
      <c r="AR142" s="104">
        <v>33.200000762939453</v>
      </c>
      <c r="AS142" s="104">
        <v>33.099998474121094</v>
      </c>
      <c r="AT142" s="104">
        <v>33.299999237060547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3591</v>
      </c>
      <c r="C143" s="106">
        <f t="shared" si="87"/>
        <v>473</v>
      </c>
      <c r="D143" s="106">
        <f t="shared" si="87"/>
        <v>22</v>
      </c>
      <c r="E143" s="106">
        <f t="shared" si="87"/>
        <v>1</v>
      </c>
      <c r="F143" s="106">
        <f t="shared" si="87"/>
        <v>17</v>
      </c>
      <c r="G143" s="106">
        <f t="shared" si="87"/>
        <v>0</v>
      </c>
      <c r="H143" s="106">
        <f t="shared" si="87"/>
        <v>2</v>
      </c>
      <c r="I143" s="106">
        <f t="shared" si="87"/>
        <v>7</v>
      </c>
      <c r="J143" s="106">
        <f t="shared" si="87"/>
        <v>16</v>
      </c>
      <c r="K143" s="106">
        <f t="shared" si="87"/>
        <v>1</v>
      </c>
      <c r="L143" s="106">
        <f t="shared" si="87"/>
        <v>6</v>
      </c>
      <c r="M143" s="106">
        <f t="shared" si="87"/>
        <v>43</v>
      </c>
      <c r="N143" s="106">
        <f t="shared" si="87"/>
        <v>0</v>
      </c>
      <c r="O143" s="93">
        <f t="shared" si="87"/>
        <v>4179</v>
      </c>
      <c r="Q143" s="105" t="s">
        <v>37</v>
      </c>
      <c r="R143" s="106">
        <f t="shared" ref="R143:AD143" si="88">SUM(R115:R138)</f>
        <v>57</v>
      </c>
      <c r="S143" s="106">
        <f t="shared" si="88"/>
        <v>420</v>
      </c>
      <c r="T143" s="106">
        <f t="shared" si="88"/>
        <v>883</v>
      </c>
      <c r="U143" s="106">
        <f t="shared" si="88"/>
        <v>1695</v>
      </c>
      <c r="V143" s="106">
        <f t="shared" si="88"/>
        <v>960</v>
      </c>
      <c r="W143" s="106">
        <f t="shared" si="88"/>
        <v>152</v>
      </c>
      <c r="X143" s="106">
        <f t="shared" si="88"/>
        <v>11</v>
      </c>
      <c r="Y143" s="106">
        <f t="shared" si="88"/>
        <v>1</v>
      </c>
      <c r="Z143" s="106">
        <f t="shared" si="88"/>
        <v>0</v>
      </c>
      <c r="AA143" s="106">
        <f t="shared" si="88"/>
        <v>0</v>
      </c>
      <c r="AB143" s="106">
        <f t="shared" si="88"/>
        <v>0</v>
      </c>
      <c r="AC143" s="106">
        <f t="shared" si="88"/>
        <v>0</v>
      </c>
      <c r="AD143" s="93">
        <f t="shared" si="88"/>
        <v>4179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33.199999491373696</v>
      </c>
    </row>
    <row r="146" spans="1:30" x14ac:dyDescent="0.2">
      <c r="A146" s="5"/>
      <c r="B146" s="3" t="s">
        <v>0</v>
      </c>
      <c r="C146" s="5" t="str">
        <f>C6</f>
        <v>Eastbound</v>
      </c>
      <c r="R146" s="3" t="s">
        <v>0</v>
      </c>
      <c r="S146" s="5" t="str">
        <f>C6</f>
        <v>Eastbound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12</v>
      </c>
      <c r="C150" s="43">
        <v>1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1</v>
      </c>
      <c r="K150" s="43">
        <v>0</v>
      </c>
      <c r="L150" s="43">
        <v>2</v>
      </c>
      <c r="M150" s="43">
        <v>0</v>
      </c>
      <c r="N150" s="43">
        <v>0</v>
      </c>
      <c r="O150" s="31">
        <f t="shared" ref="O150:O173" si="90">SUM(B150:N150)</f>
        <v>16</v>
      </c>
      <c r="Q150" s="30">
        <v>1</v>
      </c>
      <c r="R150" s="43">
        <v>0</v>
      </c>
      <c r="S150" s="43">
        <v>0</v>
      </c>
      <c r="T150" s="43">
        <v>3</v>
      </c>
      <c r="U150" s="43">
        <v>2</v>
      </c>
      <c r="V150" s="43">
        <v>4</v>
      </c>
      <c r="W150" s="43">
        <v>4</v>
      </c>
      <c r="X150" s="43">
        <v>3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16</v>
      </c>
    </row>
    <row r="151" spans="1:30" x14ac:dyDescent="0.2">
      <c r="A151" s="30">
        <v>2</v>
      </c>
      <c r="B151" s="43">
        <v>2</v>
      </c>
      <c r="C151" s="43">
        <v>1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31">
        <f t="shared" si="90"/>
        <v>3</v>
      </c>
      <c r="Q151" s="30">
        <v>2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2</v>
      </c>
      <c r="X151" s="43">
        <v>1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3</v>
      </c>
    </row>
    <row r="152" spans="1:30" x14ac:dyDescent="0.2">
      <c r="A152" s="30">
        <v>3</v>
      </c>
      <c r="B152" s="43">
        <v>8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8</v>
      </c>
      <c r="Q152" s="30">
        <v>3</v>
      </c>
      <c r="R152" s="43">
        <v>0</v>
      </c>
      <c r="S152" s="43">
        <v>0</v>
      </c>
      <c r="T152" s="43">
        <v>0</v>
      </c>
      <c r="U152" s="43">
        <v>1</v>
      </c>
      <c r="V152" s="43">
        <v>3</v>
      </c>
      <c r="W152" s="43">
        <v>3</v>
      </c>
      <c r="X152" s="43">
        <v>0</v>
      </c>
      <c r="Y152" s="43">
        <v>1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8</v>
      </c>
    </row>
    <row r="153" spans="1:30" x14ac:dyDescent="0.2">
      <c r="A153" s="30">
        <v>4</v>
      </c>
      <c r="B153" s="43">
        <v>12</v>
      </c>
      <c r="C153" s="43">
        <v>1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1</v>
      </c>
      <c r="M153" s="43">
        <v>0</v>
      </c>
      <c r="N153" s="43">
        <v>0</v>
      </c>
      <c r="O153" s="31">
        <f t="shared" si="90"/>
        <v>14</v>
      </c>
      <c r="Q153" s="30">
        <v>4</v>
      </c>
      <c r="R153" s="43">
        <v>0</v>
      </c>
      <c r="S153" s="43">
        <v>0</v>
      </c>
      <c r="T153" s="43">
        <v>0</v>
      </c>
      <c r="U153" s="43">
        <v>2</v>
      </c>
      <c r="V153" s="43">
        <v>4</v>
      </c>
      <c r="W153" s="43">
        <v>8</v>
      </c>
      <c r="X153" s="43">
        <v>0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31">
        <f t="shared" si="91"/>
        <v>14</v>
      </c>
    </row>
    <row r="154" spans="1:30" x14ac:dyDescent="0.2">
      <c r="A154" s="30">
        <v>5</v>
      </c>
      <c r="B154" s="43">
        <v>43</v>
      </c>
      <c r="C154" s="43">
        <v>8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3</v>
      </c>
      <c r="M154" s="43">
        <v>0</v>
      </c>
      <c r="N154" s="43">
        <v>0</v>
      </c>
      <c r="O154" s="31">
        <f t="shared" si="90"/>
        <v>54</v>
      </c>
      <c r="Q154" s="30">
        <v>5</v>
      </c>
      <c r="R154" s="43">
        <v>0</v>
      </c>
      <c r="S154" s="43">
        <v>0</v>
      </c>
      <c r="T154" s="43">
        <v>1</v>
      </c>
      <c r="U154" s="43">
        <v>6</v>
      </c>
      <c r="V154" s="43">
        <v>17</v>
      </c>
      <c r="W154" s="43">
        <v>24</v>
      </c>
      <c r="X154" s="43">
        <v>4</v>
      </c>
      <c r="Y154" s="43">
        <v>2</v>
      </c>
      <c r="Z154" s="43">
        <v>0</v>
      </c>
      <c r="AA154" s="43">
        <v>0</v>
      </c>
      <c r="AB154" s="43">
        <v>0</v>
      </c>
      <c r="AC154" s="43">
        <v>0</v>
      </c>
      <c r="AD154" s="31">
        <f t="shared" si="91"/>
        <v>54</v>
      </c>
    </row>
    <row r="155" spans="1:30" x14ac:dyDescent="0.2">
      <c r="A155" s="30">
        <v>6</v>
      </c>
      <c r="B155" s="43">
        <v>85</v>
      </c>
      <c r="C155" s="43">
        <v>9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31">
        <f t="shared" si="90"/>
        <v>94</v>
      </c>
      <c r="Q155" s="30">
        <v>6</v>
      </c>
      <c r="R155" s="43">
        <v>0</v>
      </c>
      <c r="S155" s="43">
        <v>0</v>
      </c>
      <c r="T155" s="43">
        <v>0</v>
      </c>
      <c r="U155" s="43">
        <v>7</v>
      </c>
      <c r="V155" s="43">
        <v>41</v>
      </c>
      <c r="W155" s="43">
        <v>33</v>
      </c>
      <c r="X155" s="43">
        <v>11</v>
      </c>
      <c r="Y155" s="43">
        <v>2</v>
      </c>
      <c r="Z155" s="43">
        <v>0</v>
      </c>
      <c r="AA155" s="43">
        <v>0</v>
      </c>
      <c r="AB155" s="43">
        <v>0</v>
      </c>
      <c r="AC155" s="43">
        <v>0</v>
      </c>
      <c r="AD155" s="31">
        <f t="shared" si="91"/>
        <v>94</v>
      </c>
    </row>
    <row r="156" spans="1:30" x14ac:dyDescent="0.2">
      <c r="A156" s="30">
        <v>7</v>
      </c>
      <c r="B156" s="43">
        <v>170</v>
      </c>
      <c r="C156" s="43">
        <v>25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2</v>
      </c>
      <c r="N156" s="43">
        <v>0</v>
      </c>
      <c r="O156" s="31">
        <f t="shared" si="90"/>
        <v>197</v>
      </c>
      <c r="Q156" s="30">
        <v>7</v>
      </c>
      <c r="R156" s="43">
        <v>0</v>
      </c>
      <c r="S156" s="43">
        <v>0</v>
      </c>
      <c r="T156" s="43">
        <v>1</v>
      </c>
      <c r="U156" s="43">
        <v>16</v>
      </c>
      <c r="V156" s="43">
        <v>79</v>
      </c>
      <c r="W156" s="43">
        <v>71</v>
      </c>
      <c r="X156" s="43">
        <v>25</v>
      </c>
      <c r="Y156" s="43">
        <v>4</v>
      </c>
      <c r="Z156" s="43">
        <v>1</v>
      </c>
      <c r="AA156" s="43">
        <v>0</v>
      </c>
      <c r="AB156" s="43">
        <v>0</v>
      </c>
      <c r="AC156" s="43">
        <v>0</v>
      </c>
      <c r="AD156" s="31">
        <f t="shared" si="91"/>
        <v>197</v>
      </c>
    </row>
    <row r="157" spans="1:30" x14ac:dyDescent="0.2">
      <c r="A157" s="30">
        <v>8</v>
      </c>
      <c r="B157" s="43">
        <v>248</v>
      </c>
      <c r="C157" s="43">
        <v>31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1</v>
      </c>
      <c r="K157" s="43">
        <v>0</v>
      </c>
      <c r="L157" s="43">
        <v>2</v>
      </c>
      <c r="M157" s="43">
        <v>3</v>
      </c>
      <c r="N157" s="43">
        <v>0</v>
      </c>
      <c r="O157" s="31">
        <f t="shared" si="90"/>
        <v>285</v>
      </c>
      <c r="Q157" s="30">
        <v>8</v>
      </c>
      <c r="R157" s="43">
        <v>0</v>
      </c>
      <c r="S157" s="43">
        <v>0</v>
      </c>
      <c r="T157" s="43">
        <v>5</v>
      </c>
      <c r="U157" s="43">
        <v>27</v>
      </c>
      <c r="V157" s="43">
        <v>117</v>
      </c>
      <c r="W157" s="43">
        <v>98</v>
      </c>
      <c r="X157" s="43">
        <v>26</v>
      </c>
      <c r="Y157" s="43">
        <v>9</v>
      </c>
      <c r="Z157" s="43">
        <v>3</v>
      </c>
      <c r="AA157" s="43">
        <v>0</v>
      </c>
      <c r="AB157" s="43">
        <v>0</v>
      </c>
      <c r="AC157" s="43">
        <v>0</v>
      </c>
      <c r="AD157" s="31">
        <f t="shared" si="91"/>
        <v>285</v>
      </c>
    </row>
    <row r="158" spans="1:30" x14ac:dyDescent="0.2">
      <c r="A158" s="30">
        <v>9</v>
      </c>
      <c r="B158" s="43">
        <v>247</v>
      </c>
      <c r="C158" s="43">
        <v>36</v>
      </c>
      <c r="D158" s="43">
        <v>2</v>
      </c>
      <c r="E158" s="43">
        <v>0</v>
      </c>
      <c r="F158" s="43">
        <v>2</v>
      </c>
      <c r="G158" s="43">
        <v>0</v>
      </c>
      <c r="H158" s="43">
        <v>0</v>
      </c>
      <c r="I158" s="43">
        <v>2</v>
      </c>
      <c r="J158" s="43">
        <v>0</v>
      </c>
      <c r="K158" s="43">
        <v>0</v>
      </c>
      <c r="L158" s="43">
        <v>2</v>
      </c>
      <c r="M158" s="43">
        <v>2</v>
      </c>
      <c r="N158" s="43">
        <v>0</v>
      </c>
      <c r="O158" s="31">
        <f t="shared" si="90"/>
        <v>293</v>
      </c>
      <c r="Q158" s="30">
        <v>9</v>
      </c>
      <c r="R158" s="43">
        <v>0</v>
      </c>
      <c r="S158" s="43">
        <v>3</v>
      </c>
      <c r="T158" s="43">
        <v>10</v>
      </c>
      <c r="U158" s="43">
        <v>36</v>
      </c>
      <c r="V158" s="43">
        <v>139</v>
      </c>
      <c r="W158" s="43">
        <v>90</v>
      </c>
      <c r="X158" s="43">
        <v>13</v>
      </c>
      <c r="Y158" s="43">
        <v>1</v>
      </c>
      <c r="Z158" s="43">
        <v>1</v>
      </c>
      <c r="AA158" s="43">
        <v>0</v>
      </c>
      <c r="AB158" s="43">
        <v>0</v>
      </c>
      <c r="AC158" s="43">
        <v>0</v>
      </c>
      <c r="AD158" s="31">
        <f t="shared" si="91"/>
        <v>293</v>
      </c>
    </row>
    <row r="159" spans="1:30" x14ac:dyDescent="0.2">
      <c r="A159" s="30">
        <v>10</v>
      </c>
      <c r="B159" s="43">
        <v>181</v>
      </c>
      <c r="C159" s="43">
        <v>25</v>
      </c>
      <c r="D159" s="43">
        <v>0</v>
      </c>
      <c r="E159" s="43">
        <v>1</v>
      </c>
      <c r="F159" s="43">
        <v>1</v>
      </c>
      <c r="G159" s="43">
        <v>0</v>
      </c>
      <c r="H159" s="43">
        <v>0</v>
      </c>
      <c r="I159" s="43">
        <v>1</v>
      </c>
      <c r="J159" s="43">
        <v>0</v>
      </c>
      <c r="K159" s="43">
        <v>0</v>
      </c>
      <c r="L159" s="43">
        <v>1</v>
      </c>
      <c r="M159" s="43">
        <v>4</v>
      </c>
      <c r="N159" s="43">
        <v>0</v>
      </c>
      <c r="O159" s="31">
        <f t="shared" si="90"/>
        <v>214</v>
      </c>
      <c r="Q159" s="30">
        <v>10</v>
      </c>
      <c r="R159" s="43">
        <v>0</v>
      </c>
      <c r="S159" s="43">
        <v>0</v>
      </c>
      <c r="T159" s="43">
        <v>12</v>
      </c>
      <c r="U159" s="43">
        <v>34</v>
      </c>
      <c r="V159" s="43">
        <v>100</v>
      </c>
      <c r="W159" s="43">
        <v>56</v>
      </c>
      <c r="X159" s="43">
        <v>11</v>
      </c>
      <c r="Y159" s="43">
        <v>0</v>
      </c>
      <c r="Z159" s="43">
        <v>1</v>
      </c>
      <c r="AA159" s="43">
        <v>0</v>
      </c>
      <c r="AB159" s="43">
        <v>0</v>
      </c>
      <c r="AC159" s="43">
        <v>0</v>
      </c>
      <c r="AD159" s="31">
        <f t="shared" si="91"/>
        <v>214</v>
      </c>
    </row>
    <row r="160" spans="1:30" x14ac:dyDescent="0.2">
      <c r="A160" s="30">
        <v>11</v>
      </c>
      <c r="B160" s="43">
        <v>218</v>
      </c>
      <c r="C160" s="43">
        <v>27</v>
      </c>
      <c r="D160" s="43">
        <v>1</v>
      </c>
      <c r="E160" s="43">
        <v>0</v>
      </c>
      <c r="F160" s="43">
        <v>1</v>
      </c>
      <c r="G160" s="43">
        <v>0</v>
      </c>
      <c r="H160" s="43">
        <v>1</v>
      </c>
      <c r="I160" s="43">
        <v>0</v>
      </c>
      <c r="J160" s="43">
        <v>1</v>
      </c>
      <c r="K160" s="43">
        <v>0</v>
      </c>
      <c r="L160" s="43">
        <v>0</v>
      </c>
      <c r="M160" s="43">
        <v>5</v>
      </c>
      <c r="N160" s="43">
        <v>0</v>
      </c>
      <c r="O160" s="31">
        <f t="shared" si="90"/>
        <v>254</v>
      </c>
      <c r="Q160" s="30">
        <v>11</v>
      </c>
      <c r="R160" s="43">
        <v>0</v>
      </c>
      <c r="S160" s="43">
        <v>2</v>
      </c>
      <c r="T160" s="43">
        <v>7</v>
      </c>
      <c r="U160" s="43">
        <v>35</v>
      </c>
      <c r="V160" s="43">
        <v>143</v>
      </c>
      <c r="W160" s="43">
        <v>59</v>
      </c>
      <c r="X160" s="43">
        <v>7</v>
      </c>
      <c r="Y160" s="43">
        <v>0</v>
      </c>
      <c r="Z160" s="43">
        <v>0</v>
      </c>
      <c r="AA160" s="43">
        <v>1</v>
      </c>
      <c r="AB160" s="43">
        <v>0</v>
      </c>
      <c r="AC160" s="43">
        <v>0</v>
      </c>
      <c r="AD160" s="31">
        <f t="shared" si="91"/>
        <v>254</v>
      </c>
    </row>
    <row r="161" spans="1:30" x14ac:dyDescent="0.2">
      <c r="A161" s="30">
        <v>12</v>
      </c>
      <c r="B161" s="43">
        <v>200</v>
      </c>
      <c r="C161" s="43">
        <v>26</v>
      </c>
      <c r="D161" s="43">
        <v>0</v>
      </c>
      <c r="E161" s="43">
        <v>0</v>
      </c>
      <c r="F161" s="43">
        <v>2</v>
      </c>
      <c r="G161" s="43">
        <v>0</v>
      </c>
      <c r="H161" s="43">
        <v>1</v>
      </c>
      <c r="I161" s="43">
        <v>0</v>
      </c>
      <c r="J161" s="43">
        <v>1</v>
      </c>
      <c r="K161" s="43">
        <v>0</v>
      </c>
      <c r="L161" s="43">
        <v>1</v>
      </c>
      <c r="M161" s="43">
        <v>3</v>
      </c>
      <c r="N161" s="43">
        <v>0</v>
      </c>
      <c r="O161" s="31">
        <f t="shared" si="90"/>
        <v>234</v>
      </c>
      <c r="Q161" s="30">
        <v>12</v>
      </c>
      <c r="R161" s="43">
        <v>0</v>
      </c>
      <c r="S161" s="43">
        <v>5</v>
      </c>
      <c r="T161" s="43">
        <v>6</v>
      </c>
      <c r="U161" s="43">
        <v>41</v>
      </c>
      <c r="V161" s="43">
        <v>120</v>
      </c>
      <c r="W161" s="43">
        <v>57</v>
      </c>
      <c r="X161" s="43">
        <v>5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31">
        <f t="shared" si="91"/>
        <v>234</v>
      </c>
    </row>
    <row r="162" spans="1:30" x14ac:dyDescent="0.2">
      <c r="A162" s="30">
        <v>13</v>
      </c>
      <c r="B162" s="43">
        <v>207</v>
      </c>
      <c r="C162" s="43">
        <v>13</v>
      </c>
      <c r="D162" s="43">
        <v>0</v>
      </c>
      <c r="E162" s="43">
        <v>0</v>
      </c>
      <c r="F162" s="43">
        <v>1</v>
      </c>
      <c r="G162" s="43">
        <v>0</v>
      </c>
      <c r="H162" s="43">
        <v>1</v>
      </c>
      <c r="I162" s="43">
        <v>1</v>
      </c>
      <c r="J162" s="43">
        <v>3</v>
      </c>
      <c r="K162" s="43">
        <v>0</v>
      </c>
      <c r="L162" s="43">
        <v>2</v>
      </c>
      <c r="M162" s="43">
        <v>1</v>
      </c>
      <c r="N162" s="43">
        <v>0</v>
      </c>
      <c r="O162" s="31">
        <f t="shared" si="90"/>
        <v>229</v>
      </c>
      <c r="Q162" s="30">
        <v>13</v>
      </c>
      <c r="R162" s="43">
        <v>0</v>
      </c>
      <c r="S162" s="43">
        <v>3</v>
      </c>
      <c r="T162" s="43">
        <v>7</v>
      </c>
      <c r="U162" s="43">
        <v>40</v>
      </c>
      <c r="V162" s="43">
        <v>105</v>
      </c>
      <c r="W162" s="43">
        <v>58</v>
      </c>
      <c r="X162" s="43">
        <v>11</v>
      </c>
      <c r="Y162" s="43">
        <v>4</v>
      </c>
      <c r="Z162" s="43">
        <v>1</v>
      </c>
      <c r="AA162" s="43">
        <v>0</v>
      </c>
      <c r="AB162" s="43">
        <v>0</v>
      </c>
      <c r="AC162" s="43">
        <v>0</v>
      </c>
      <c r="AD162" s="31">
        <f t="shared" si="91"/>
        <v>229</v>
      </c>
    </row>
    <row r="163" spans="1:30" x14ac:dyDescent="0.2">
      <c r="A163" s="30">
        <v>14</v>
      </c>
      <c r="B163" s="43">
        <v>219</v>
      </c>
      <c r="C163" s="43">
        <v>29</v>
      </c>
      <c r="D163" s="43">
        <v>0</v>
      </c>
      <c r="E163" s="43">
        <v>0</v>
      </c>
      <c r="F163" s="43">
        <v>1</v>
      </c>
      <c r="G163" s="43">
        <v>0</v>
      </c>
      <c r="H163" s="43">
        <v>0</v>
      </c>
      <c r="I163" s="43">
        <v>0</v>
      </c>
      <c r="J163" s="43">
        <v>1</v>
      </c>
      <c r="K163" s="43">
        <v>0</v>
      </c>
      <c r="L163" s="43">
        <v>2</v>
      </c>
      <c r="M163" s="43">
        <v>2</v>
      </c>
      <c r="N163" s="43">
        <v>0</v>
      </c>
      <c r="O163" s="31">
        <f t="shared" si="90"/>
        <v>254</v>
      </c>
      <c r="Q163" s="30">
        <v>14</v>
      </c>
      <c r="R163" s="43">
        <v>0</v>
      </c>
      <c r="S163" s="43">
        <v>2</v>
      </c>
      <c r="T163" s="43">
        <v>3</v>
      </c>
      <c r="U163" s="43">
        <v>51</v>
      </c>
      <c r="V163" s="43">
        <v>130</v>
      </c>
      <c r="W163" s="43">
        <v>59</v>
      </c>
      <c r="X163" s="43">
        <v>7</v>
      </c>
      <c r="Y163" s="43">
        <v>2</v>
      </c>
      <c r="Z163" s="43">
        <v>0</v>
      </c>
      <c r="AA163" s="43">
        <v>0</v>
      </c>
      <c r="AB163" s="43">
        <v>0</v>
      </c>
      <c r="AC163" s="43">
        <v>0</v>
      </c>
      <c r="AD163" s="31">
        <f t="shared" si="91"/>
        <v>254</v>
      </c>
    </row>
    <row r="164" spans="1:30" x14ac:dyDescent="0.2">
      <c r="A164" s="30">
        <v>15</v>
      </c>
      <c r="B164" s="43">
        <v>213</v>
      </c>
      <c r="C164" s="43">
        <v>28</v>
      </c>
      <c r="D164" s="43">
        <v>1</v>
      </c>
      <c r="E164" s="43">
        <v>1</v>
      </c>
      <c r="F164" s="43">
        <v>1</v>
      </c>
      <c r="G164" s="43">
        <v>0</v>
      </c>
      <c r="H164" s="43">
        <v>1</v>
      </c>
      <c r="I164" s="43">
        <v>0</v>
      </c>
      <c r="J164" s="43">
        <v>0</v>
      </c>
      <c r="K164" s="43">
        <v>0</v>
      </c>
      <c r="L164" s="43">
        <v>0</v>
      </c>
      <c r="M164" s="43">
        <v>1</v>
      </c>
      <c r="N164" s="43">
        <v>0</v>
      </c>
      <c r="O164" s="31">
        <f t="shared" si="90"/>
        <v>246</v>
      </c>
      <c r="Q164" s="30">
        <v>15</v>
      </c>
      <c r="R164" s="43">
        <v>0</v>
      </c>
      <c r="S164" s="43">
        <v>0</v>
      </c>
      <c r="T164" s="43">
        <v>6</v>
      </c>
      <c r="U164" s="43">
        <v>29</v>
      </c>
      <c r="V164" s="43">
        <v>122</v>
      </c>
      <c r="W164" s="43">
        <v>72</v>
      </c>
      <c r="X164" s="43">
        <v>11</v>
      </c>
      <c r="Y164" s="43">
        <v>5</v>
      </c>
      <c r="Z164" s="43">
        <v>1</v>
      </c>
      <c r="AA164" s="43">
        <v>0</v>
      </c>
      <c r="AB164" s="43">
        <v>0</v>
      </c>
      <c r="AC164" s="43">
        <v>0</v>
      </c>
      <c r="AD164" s="31">
        <f t="shared" si="91"/>
        <v>246</v>
      </c>
    </row>
    <row r="165" spans="1:30" x14ac:dyDescent="0.2">
      <c r="A165" s="30">
        <v>16</v>
      </c>
      <c r="B165" s="43">
        <v>273</v>
      </c>
      <c r="C165" s="43">
        <v>44</v>
      </c>
      <c r="D165" s="43">
        <v>2</v>
      </c>
      <c r="E165" s="43">
        <v>1</v>
      </c>
      <c r="F165" s="43">
        <v>2</v>
      </c>
      <c r="G165" s="43">
        <v>0</v>
      </c>
      <c r="H165" s="43">
        <v>1</v>
      </c>
      <c r="I165" s="43">
        <v>2</v>
      </c>
      <c r="J165" s="43">
        <v>0</v>
      </c>
      <c r="K165" s="43">
        <v>0</v>
      </c>
      <c r="L165" s="43">
        <v>1</v>
      </c>
      <c r="M165" s="43">
        <v>7</v>
      </c>
      <c r="N165" s="43">
        <v>0</v>
      </c>
      <c r="O165" s="31">
        <f t="shared" si="90"/>
        <v>333</v>
      </c>
      <c r="Q165" s="30">
        <v>16</v>
      </c>
      <c r="R165" s="43">
        <v>0</v>
      </c>
      <c r="S165" s="43">
        <v>1</v>
      </c>
      <c r="T165" s="43">
        <v>9</v>
      </c>
      <c r="U165" s="43">
        <v>55</v>
      </c>
      <c r="V165" s="43">
        <v>160</v>
      </c>
      <c r="W165" s="43">
        <v>88</v>
      </c>
      <c r="X165" s="43">
        <v>16</v>
      </c>
      <c r="Y165" s="43">
        <v>4</v>
      </c>
      <c r="Z165" s="43">
        <v>0</v>
      </c>
      <c r="AA165" s="43">
        <v>0</v>
      </c>
      <c r="AB165" s="43">
        <v>0</v>
      </c>
      <c r="AC165" s="43">
        <v>0</v>
      </c>
      <c r="AD165" s="31">
        <f t="shared" si="91"/>
        <v>333</v>
      </c>
    </row>
    <row r="166" spans="1:30" x14ac:dyDescent="0.2">
      <c r="A166" s="30">
        <v>17</v>
      </c>
      <c r="B166" s="43">
        <v>304</v>
      </c>
      <c r="C166" s="43">
        <v>27</v>
      </c>
      <c r="D166" s="43">
        <v>1</v>
      </c>
      <c r="E166" s="43">
        <v>1</v>
      </c>
      <c r="F166" s="43">
        <v>0</v>
      </c>
      <c r="G166" s="43">
        <v>0</v>
      </c>
      <c r="H166" s="43">
        <v>0</v>
      </c>
      <c r="I166" s="43">
        <v>0</v>
      </c>
      <c r="J166" s="43">
        <v>1</v>
      </c>
      <c r="K166" s="43">
        <v>0</v>
      </c>
      <c r="L166" s="43">
        <v>2</v>
      </c>
      <c r="M166" s="43">
        <v>3</v>
      </c>
      <c r="N166" s="43">
        <v>0</v>
      </c>
      <c r="O166" s="31">
        <f t="shared" si="90"/>
        <v>339</v>
      </c>
      <c r="Q166" s="30">
        <v>17</v>
      </c>
      <c r="R166" s="43">
        <v>0</v>
      </c>
      <c r="S166" s="43">
        <v>1</v>
      </c>
      <c r="T166" s="43">
        <v>7</v>
      </c>
      <c r="U166" s="43">
        <v>48</v>
      </c>
      <c r="V166" s="43">
        <v>145</v>
      </c>
      <c r="W166" s="43">
        <v>109</v>
      </c>
      <c r="X166" s="43">
        <v>26</v>
      </c>
      <c r="Y166" s="43">
        <v>2</v>
      </c>
      <c r="Z166" s="43">
        <v>1</v>
      </c>
      <c r="AA166" s="43">
        <v>0</v>
      </c>
      <c r="AB166" s="43">
        <v>0</v>
      </c>
      <c r="AC166" s="43">
        <v>0</v>
      </c>
      <c r="AD166" s="31">
        <f t="shared" si="91"/>
        <v>339</v>
      </c>
    </row>
    <row r="167" spans="1:30" x14ac:dyDescent="0.2">
      <c r="A167" s="30">
        <v>18</v>
      </c>
      <c r="B167" s="43">
        <v>338</v>
      </c>
      <c r="C167" s="43">
        <v>21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1</v>
      </c>
      <c r="J167" s="43">
        <v>1</v>
      </c>
      <c r="K167" s="43">
        <v>0</v>
      </c>
      <c r="L167" s="43">
        <v>0</v>
      </c>
      <c r="M167" s="43">
        <v>4</v>
      </c>
      <c r="N167" s="43">
        <v>0</v>
      </c>
      <c r="O167" s="31">
        <f t="shared" si="90"/>
        <v>365</v>
      </c>
      <c r="Q167" s="30">
        <v>18</v>
      </c>
      <c r="R167" s="43">
        <v>0</v>
      </c>
      <c r="S167" s="43">
        <v>1</v>
      </c>
      <c r="T167" s="43">
        <v>1</v>
      </c>
      <c r="U167" s="43">
        <v>28</v>
      </c>
      <c r="V167" s="43">
        <v>169</v>
      </c>
      <c r="W167" s="43">
        <v>135</v>
      </c>
      <c r="X167" s="43">
        <v>30</v>
      </c>
      <c r="Y167" s="43">
        <v>1</v>
      </c>
      <c r="Z167" s="43">
        <v>0</v>
      </c>
      <c r="AA167" s="43">
        <v>0</v>
      </c>
      <c r="AB167" s="43">
        <v>0</v>
      </c>
      <c r="AC167" s="43">
        <v>0</v>
      </c>
      <c r="AD167" s="31">
        <f t="shared" si="91"/>
        <v>365</v>
      </c>
    </row>
    <row r="168" spans="1:30" x14ac:dyDescent="0.2">
      <c r="A168" s="30">
        <v>19</v>
      </c>
      <c r="B168" s="43">
        <v>282</v>
      </c>
      <c r="C168" s="43">
        <v>17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1</v>
      </c>
      <c r="K168" s="43">
        <v>0</v>
      </c>
      <c r="L168" s="43">
        <v>0</v>
      </c>
      <c r="M168" s="43">
        <v>1</v>
      </c>
      <c r="N168" s="43">
        <v>0</v>
      </c>
      <c r="O168" s="31">
        <f t="shared" si="90"/>
        <v>301</v>
      </c>
      <c r="Q168" s="30">
        <v>19</v>
      </c>
      <c r="R168" s="43">
        <v>0</v>
      </c>
      <c r="S168" s="43">
        <v>3</v>
      </c>
      <c r="T168" s="43">
        <v>6</v>
      </c>
      <c r="U168" s="43">
        <v>23</v>
      </c>
      <c r="V168" s="43">
        <v>133</v>
      </c>
      <c r="W168" s="43">
        <v>105</v>
      </c>
      <c r="X168" s="43">
        <v>22</v>
      </c>
      <c r="Y168" s="43">
        <v>7</v>
      </c>
      <c r="Z168" s="43">
        <v>2</v>
      </c>
      <c r="AA168" s="43">
        <v>0</v>
      </c>
      <c r="AB168" s="43">
        <v>0</v>
      </c>
      <c r="AC168" s="43">
        <v>0</v>
      </c>
      <c r="AD168" s="31">
        <f t="shared" si="91"/>
        <v>301</v>
      </c>
    </row>
    <row r="169" spans="1:30" x14ac:dyDescent="0.2">
      <c r="A169" s="30">
        <v>20</v>
      </c>
      <c r="B169" s="43">
        <v>133</v>
      </c>
      <c r="C169" s="43">
        <v>11</v>
      </c>
      <c r="D169" s="43">
        <v>1</v>
      </c>
      <c r="E169" s="43">
        <v>0</v>
      </c>
      <c r="F169" s="43">
        <v>1</v>
      </c>
      <c r="G169" s="43">
        <v>0</v>
      </c>
      <c r="H169" s="43">
        <v>0</v>
      </c>
      <c r="I169" s="43">
        <v>0</v>
      </c>
      <c r="J169" s="43">
        <v>1</v>
      </c>
      <c r="K169" s="43">
        <v>0</v>
      </c>
      <c r="L169" s="43">
        <v>1</v>
      </c>
      <c r="M169" s="43">
        <v>0</v>
      </c>
      <c r="N169" s="43">
        <v>0</v>
      </c>
      <c r="O169" s="31">
        <f t="shared" si="90"/>
        <v>148</v>
      </c>
      <c r="Q169" s="30">
        <v>20</v>
      </c>
      <c r="R169" s="43">
        <v>0</v>
      </c>
      <c r="S169" s="43">
        <v>0</v>
      </c>
      <c r="T169" s="43">
        <v>3</v>
      </c>
      <c r="U169" s="43">
        <v>21</v>
      </c>
      <c r="V169" s="43">
        <v>68</v>
      </c>
      <c r="W169" s="43">
        <v>41</v>
      </c>
      <c r="X169" s="43">
        <v>12</v>
      </c>
      <c r="Y169" s="43">
        <v>2</v>
      </c>
      <c r="Z169" s="43">
        <v>1</v>
      </c>
      <c r="AA169" s="43">
        <v>0</v>
      </c>
      <c r="AB169" s="43">
        <v>0</v>
      </c>
      <c r="AC169" s="43">
        <v>0</v>
      </c>
      <c r="AD169" s="31">
        <f t="shared" si="91"/>
        <v>148</v>
      </c>
    </row>
    <row r="170" spans="1:30" x14ac:dyDescent="0.2">
      <c r="A170" s="30">
        <v>21</v>
      </c>
      <c r="B170" s="43">
        <v>112</v>
      </c>
      <c r="C170" s="43">
        <v>4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1</v>
      </c>
      <c r="M170" s="43">
        <v>1</v>
      </c>
      <c r="N170" s="43">
        <v>0</v>
      </c>
      <c r="O170" s="31">
        <f t="shared" si="90"/>
        <v>118</v>
      </c>
      <c r="Q170" s="30">
        <v>21</v>
      </c>
      <c r="R170" s="43">
        <v>0</v>
      </c>
      <c r="S170" s="43">
        <v>1</v>
      </c>
      <c r="T170" s="43">
        <v>3</v>
      </c>
      <c r="U170" s="43">
        <v>15</v>
      </c>
      <c r="V170" s="43">
        <v>47</v>
      </c>
      <c r="W170" s="43">
        <v>32</v>
      </c>
      <c r="X170" s="43">
        <v>17</v>
      </c>
      <c r="Y170" s="43">
        <v>3</v>
      </c>
      <c r="Z170" s="43">
        <v>0</v>
      </c>
      <c r="AA170" s="43">
        <v>0</v>
      </c>
      <c r="AB170" s="43">
        <v>0</v>
      </c>
      <c r="AC170" s="43">
        <v>0</v>
      </c>
      <c r="AD170" s="31">
        <f t="shared" si="91"/>
        <v>118</v>
      </c>
    </row>
    <row r="171" spans="1:30" x14ac:dyDescent="0.2">
      <c r="A171" s="30">
        <v>22</v>
      </c>
      <c r="B171" s="43">
        <v>69</v>
      </c>
      <c r="C171" s="43">
        <v>7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1</v>
      </c>
      <c r="M171" s="43">
        <v>0</v>
      </c>
      <c r="N171" s="43">
        <v>0</v>
      </c>
      <c r="O171" s="31">
        <f t="shared" si="90"/>
        <v>77</v>
      </c>
      <c r="Q171" s="30">
        <v>22</v>
      </c>
      <c r="R171" s="43">
        <v>0</v>
      </c>
      <c r="S171" s="43">
        <v>0</v>
      </c>
      <c r="T171" s="43">
        <v>0</v>
      </c>
      <c r="U171" s="43">
        <v>15</v>
      </c>
      <c r="V171" s="43">
        <v>36</v>
      </c>
      <c r="W171" s="43">
        <v>22</v>
      </c>
      <c r="X171" s="43">
        <v>3</v>
      </c>
      <c r="Y171" s="43">
        <v>1</v>
      </c>
      <c r="Z171" s="43">
        <v>0</v>
      </c>
      <c r="AA171" s="43">
        <v>0</v>
      </c>
      <c r="AB171" s="43">
        <v>0</v>
      </c>
      <c r="AC171" s="43">
        <v>0</v>
      </c>
      <c r="AD171" s="31">
        <f t="shared" si="91"/>
        <v>77</v>
      </c>
    </row>
    <row r="172" spans="1:30" x14ac:dyDescent="0.2">
      <c r="A172" s="30">
        <v>23</v>
      </c>
      <c r="B172" s="43">
        <v>43</v>
      </c>
      <c r="C172" s="43">
        <v>2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1</v>
      </c>
      <c r="M172" s="43">
        <v>0</v>
      </c>
      <c r="N172" s="43">
        <v>0</v>
      </c>
      <c r="O172" s="31">
        <f t="shared" si="90"/>
        <v>46</v>
      </c>
      <c r="Q172" s="30">
        <v>23</v>
      </c>
      <c r="R172" s="43">
        <v>0</v>
      </c>
      <c r="S172" s="43">
        <v>0</v>
      </c>
      <c r="T172" s="43">
        <v>1</v>
      </c>
      <c r="U172" s="43">
        <v>8</v>
      </c>
      <c r="V172" s="43">
        <v>18</v>
      </c>
      <c r="W172" s="43">
        <v>15</v>
      </c>
      <c r="X172" s="43">
        <v>3</v>
      </c>
      <c r="Y172" s="43">
        <v>0</v>
      </c>
      <c r="Z172" s="43">
        <v>1</v>
      </c>
      <c r="AA172" s="43">
        <v>0</v>
      </c>
      <c r="AB172" s="43">
        <v>0</v>
      </c>
      <c r="AC172" s="43">
        <v>0</v>
      </c>
      <c r="AD172" s="31">
        <f t="shared" si="91"/>
        <v>46</v>
      </c>
    </row>
    <row r="173" spans="1:30" x14ac:dyDescent="0.2">
      <c r="A173" s="30">
        <v>24</v>
      </c>
      <c r="B173" s="43">
        <v>18</v>
      </c>
      <c r="C173" s="43">
        <v>2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1</v>
      </c>
      <c r="K173" s="43">
        <v>0</v>
      </c>
      <c r="L173" s="43">
        <v>0</v>
      </c>
      <c r="M173" s="43">
        <v>0</v>
      </c>
      <c r="N173" s="43">
        <v>0</v>
      </c>
      <c r="O173" s="31">
        <f t="shared" si="90"/>
        <v>21</v>
      </c>
      <c r="Q173" s="30">
        <v>24</v>
      </c>
      <c r="R173" s="43">
        <v>0</v>
      </c>
      <c r="S173" s="43">
        <v>0</v>
      </c>
      <c r="T173" s="43">
        <v>0</v>
      </c>
      <c r="U173" s="43">
        <v>2</v>
      </c>
      <c r="V173" s="43">
        <v>7</v>
      </c>
      <c r="W173" s="43">
        <v>11</v>
      </c>
      <c r="X173" s="43">
        <v>1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31">
        <f t="shared" si="91"/>
        <v>21</v>
      </c>
    </row>
    <row r="175" spans="1:30" x14ac:dyDescent="0.2">
      <c r="A175" s="91" t="s">
        <v>34</v>
      </c>
      <c r="B175" s="92">
        <f t="shared" ref="B175:O175" si="92">SUM(B157:B168)</f>
        <v>2930</v>
      </c>
      <c r="C175" s="92">
        <f t="shared" si="92"/>
        <v>324</v>
      </c>
      <c r="D175" s="92">
        <f t="shared" si="92"/>
        <v>7</v>
      </c>
      <c r="E175" s="92">
        <f t="shared" si="92"/>
        <v>4</v>
      </c>
      <c r="F175" s="92">
        <f t="shared" si="92"/>
        <v>11</v>
      </c>
      <c r="G175" s="92">
        <f t="shared" si="92"/>
        <v>0</v>
      </c>
      <c r="H175" s="92">
        <f t="shared" si="92"/>
        <v>5</v>
      </c>
      <c r="I175" s="92">
        <f t="shared" si="92"/>
        <v>7</v>
      </c>
      <c r="J175" s="92">
        <f t="shared" si="92"/>
        <v>10</v>
      </c>
      <c r="K175" s="92">
        <f t="shared" si="92"/>
        <v>0</v>
      </c>
      <c r="L175" s="92">
        <f t="shared" si="92"/>
        <v>13</v>
      </c>
      <c r="M175" s="92">
        <f t="shared" si="92"/>
        <v>36</v>
      </c>
      <c r="N175" s="92">
        <f t="shared" si="92"/>
        <v>0</v>
      </c>
      <c r="O175" s="93">
        <f t="shared" si="92"/>
        <v>3347</v>
      </c>
      <c r="Q175" s="91" t="s">
        <v>34</v>
      </c>
      <c r="R175" s="92">
        <f t="shared" ref="R175:AD175" si="93">SUM(R157:R168)</f>
        <v>0</v>
      </c>
      <c r="S175" s="92">
        <f t="shared" si="93"/>
        <v>21</v>
      </c>
      <c r="T175" s="92">
        <f t="shared" si="93"/>
        <v>79</v>
      </c>
      <c r="U175" s="92">
        <f t="shared" si="93"/>
        <v>447</v>
      </c>
      <c r="V175" s="92">
        <f t="shared" si="93"/>
        <v>1583</v>
      </c>
      <c r="W175" s="92">
        <f t="shared" si="93"/>
        <v>986</v>
      </c>
      <c r="X175" s="92">
        <f t="shared" si="93"/>
        <v>185</v>
      </c>
      <c r="Y175" s="92">
        <f t="shared" si="93"/>
        <v>35</v>
      </c>
      <c r="Z175" s="92">
        <f t="shared" si="93"/>
        <v>10</v>
      </c>
      <c r="AA175" s="92">
        <f t="shared" si="93"/>
        <v>1</v>
      </c>
      <c r="AB175" s="92">
        <f t="shared" si="93"/>
        <v>0</v>
      </c>
      <c r="AC175" s="92">
        <f t="shared" si="93"/>
        <v>0</v>
      </c>
      <c r="AD175" s="93">
        <f t="shared" si="93"/>
        <v>3347</v>
      </c>
    </row>
    <row r="176" spans="1:30" x14ac:dyDescent="0.2">
      <c r="A176" s="97" t="s">
        <v>35</v>
      </c>
      <c r="B176" s="98">
        <f t="shared" ref="B176:O176" si="94">SUM(B156:B171)</f>
        <v>3414</v>
      </c>
      <c r="C176" s="98">
        <f t="shared" si="94"/>
        <v>371</v>
      </c>
      <c r="D176" s="98">
        <f t="shared" si="94"/>
        <v>8</v>
      </c>
      <c r="E176" s="98">
        <f t="shared" si="94"/>
        <v>4</v>
      </c>
      <c r="F176" s="98">
        <f t="shared" si="94"/>
        <v>12</v>
      </c>
      <c r="G176" s="98">
        <f t="shared" si="94"/>
        <v>0</v>
      </c>
      <c r="H176" s="98">
        <f t="shared" si="94"/>
        <v>5</v>
      </c>
      <c r="I176" s="98">
        <f t="shared" si="94"/>
        <v>7</v>
      </c>
      <c r="J176" s="98">
        <f t="shared" si="94"/>
        <v>11</v>
      </c>
      <c r="K176" s="98">
        <f t="shared" si="94"/>
        <v>0</v>
      </c>
      <c r="L176" s="98">
        <f t="shared" si="94"/>
        <v>16</v>
      </c>
      <c r="M176" s="98">
        <f t="shared" si="94"/>
        <v>39</v>
      </c>
      <c r="N176" s="98">
        <f t="shared" si="94"/>
        <v>0</v>
      </c>
      <c r="O176" s="93">
        <f t="shared" si="94"/>
        <v>3887</v>
      </c>
      <c r="Q176" s="97" t="s">
        <v>35</v>
      </c>
      <c r="R176" s="98">
        <f t="shared" ref="R176:AD176" si="95">SUM(R156:R171)</f>
        <v>0</v>
      </c>
      <c r="S176" s="98">
        <f t="shared" si="95"/>
        <v>22</v>
      </c>
      <c r="T176" s="98">
        <f t="shared" si="95"/>
        <v>86</v>
      </c>
      <c r="U176" s="98">
        <f t="shared" si="95"/>
        <v>514</v>
      </c>
      <c r="V176" s="98">
        <f t="shared" si="95"/>
        <v>1813</v>
      </c>
      <c r="W176" s="98">
        <f t="shared" si="95"/>
        <v>1152</v>
      </c>
      <c r="X176" s="98">
        <f t="shared" si="95"/>
        <v>242</v>
      </c>
      <c r="Y176" s="98">
        <f t="shared" si="95"/>
        <v>45</v>
      </c>
      <c r="Z176" s="98">
        <f t="shared" si="95"/>
        <v>12</v>
      </c>
      <c r="AA176" s="98">
        <f t="shared" si="95"/>
        <v>1</v>
      </c>
      <c r="AB176" s="98">
        <f t="shared" si="95"/>
        <v>0</v>
      </c>
      <c r="AC176" s="98">
        <f t="shared" si="95"/>
        <v>0</v>
      </c>
      <c r="AD176" s="93">
        <f t="shared" si="95"/>
        <v>3887</v>
      </c>
    </row>
    <row r="177" spans="1:30" x14ac:dyDescent="0.2">
      <c r="A177" s="101" t="s">
        <v>36</v>
      </c>
      <c r="B177" s="102">
        <f t="shared" ref="B177:O177" si="96">SUM(B156:B173)</f>
        <v>3475</v>
      </c>
      <c r="C177" s="102">
        <f t="shared" si="96"/>
        <v>375</v>
      </c>
      <c r="D177" s="102">
        <f t="shared" si="96"/>
        <v>8</v>
      </c>
      <c r="E177" s="102">
        <f t="shared" si="96"/>
        <v>4</v>
      </c>
      <c r="F177" s="102">
        <f t="shared" si="96"/>
        <v>12</v>
      </c>
      <c r="G177" s="102">
        <f t="shared" si="96"/>
        <v>0</v>
      </c>
      <c r="H177" s="102">
        <f t="shared" si="96"/>
        <v>5</v>
      </c>
      <c r="I177" s="102">
        <f t="shared" si="96"/>
        <v>7</v>
      </c>
      <c r="J177" s="102">
        <f t="shared" si="96"/>
        <v>12</v>
      </c>
      <c r="K177" s="102">
        <f t="shared" si="96"/>
        <v>0</v>
      </c>
      <c r="L177" s="102">
        <f t="shared" si="96"/>
        <v>17</v>
      </c>
      <c r="M177" s="102">
        <f t="shared" si="96"/>
        <v>39</v>
      </c>
      <c r="N177" s="102">
        <f t="shared" si="96"/>
        <v>0</v>
      </c>
      <c r="O177" s="93">
        <f t="shared" si="96"/>
        <v>3954</v>
      </c>
      <c r="Q177" s="101" t="s">
        <v>36</v>
      </c>
      <c r="R177" s="102">
        <f t="shared" ref="R177:AD177" si="97">SUM(R156:R173)</f>
        <v>0</v>
      </c>
      <c r="S177" s="102">
        <f t="shared" si="97"/>
        <v>22</v>
      </c>
      <c r="T177" s="102">
        <f t="shared" si="97"/>
        <v>87</v>
      </c>
      <c r="U177" s="102">
        <f t="shared" si="97"/>
        <v>524</v>
      </c>
      <c r="V177" s="102">
        <f t="shared" si="97"/>
        <v>1838</v>
      </c>
      <c r="W177" s="102">
        <f t="shared" si="97"/>
        <v>1178</v>
      </c>
      <c r="X177" s="102">
        <f t="shared" si="97"/>
        <v>246</v>
      </c>
      <c r="Y177" s="102">
        <f t="shared" si="97"/>
        <v>45</v>
      </c>
      <c r="Z177" s="102">
        <f t="shared" si="97"/>
        <v>13</v>
      </c>
      <c r="AA177" s="102">
        <f t="shared" si="97"/>
        <v>1</v>
      </c>
      <c r="AB177" s="102">
        <f t="shared" si="97"/>
        <v>0</v>
      </c>
      <c r="AC177" s="102">
        <f t="shared" si="97"/>
        <v>0</v>
      </c>
      <c r="AD177" s="93">
        <f t="shared" si="97"/>
        <v>3954</v>
      </c>
    </row>
    <row r="178" spans="1:30" x14ac:dyDescent="0.2">
      <c r="A178" s="105" t="s">
        <v>37</v>
      </c>
      <c r="B178" s="106">
        <f t="shared" ref="B178:O178" si="98">SUM(B150:B173)</f>
        <v>3637</v>
      </c>
      <c r="C178" s="106">
        <f t="shared" si="98"/>
        <v>395</v>
      </c>
      <c r="D178" s="106">
        <f t="shared" si="98"/>
        <v>8</v>
      </c>
      <c r="E178" s="106">
        <f t="shared" si="98"/>
        <v>4</v>
      </c>
      <c r="F178" s="106">
        <f t="shared" si="98"/>
        <v>12</v>
      </c>
      <c r="G178" s="106">
        <f t="shared" si="98"/>
        <v>0</v>
      </c>
      <c r="H178" s="106">
        <f t="shared" si="98"/>
        <v>5</v>
      </c>
      <c r="I178" s="106">
        <f t="shared" si="98"/>
        <v>7</v>
      </c>
      <c r="J178" s="106">
        <f t="shared" si="98"/>
        <v>13</v>
      </c>
      <c r="K178" s="106">
        <f t="shared" si="98"/>
        <v>0</v>
      </c>
      <c r="L178" s="106">
        <f t="shared" si="98"/>
        <v>23</v>
      </c>
      <c r="M178" s="106">
        <f t="shared" si="98"/>
        <v>39</v>
      </c>
      <c r="N178" s="106">
        <f t="shared" si="98"/>
        <v>0</v>
      </c>
      <c r="O178" s="93">
        <f t="shared" si="98"/>
        <v>4143</v>
      </c>
      <c r="Q178" s="105" t="s">
        <v>37</v>
      </c>
      <c r="R178" s="106">
        <f t="shared" ref="R178:AD178" si="99">SUM(R150:R173)</f>
        <v>0</v>
      </c>
      <c r="S178" s="106">
        <f t="shared" si="99"/>
        <v>22</v>
      </c>
      <c r="T178" s="106">
        <f t="shared" si="99"/>
        <v>91</v>
      </c>
      <c r="U178" s="106">
        <f t="shared" si="99"/>
        <v>542</v>
      </c>
      <c r="V178" s="106">
        <f t="shared" si="99"/>
        <v>1907</v>
      </c>
      <c r="W178" s="106">
        <f t="shared" si="99"/>
        <v>1252</v>
      </c>
      <c r="X178" s="106">
        <f t="shared" si="99"/>
        <v>265</v>
      </c>
      <c r="Y178" s="106">
        <f t="shared" si="99"/>
        <v>50</v>
      </c>
      <c r="Z178" s="106">
        <f t="shared" si="99"/>
        <v>13</v>
      </c>
      <c r="AA178" s="106">
        <f t="shared" si="99"/>
        <v>1</v>
      </c>
      <c r="AB178" s="106">
        <f t="shared" si="99"/>
        <v>0</v>
      </c>
      <c r="AC178" s="106">
        <f t="shared" si="99"/>
        <v>0</v>
      </c>
      <c r="AD178" s="93">
        <f t="shared" si="99"/>
        <v>4143</v>
      </c>
    </row>
    <row r="181" spans="1:30" x14ac:dyDescent="0.2">
      <c r="A181" s="5"/>
      <c r="B181" s="3" t="s">
        <v>40</v>
      </c>
      <c r="C181" s="5" t="str">
        <f>C41</f>
        <v>Westbound</v>
      </c>
      <c r="R181" s="3" t="s">
        <v>40</v>
      </c>
      <c r="S181" s="5" t="str">
        <f>C41</f>
        <v>Westbound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13</v>
      </c>
      <c r="C185" s="43">
        <v>7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31">
        <f t="shared" ref="O185:O208" si="101">SUM(B185:N185)</f>
        <v>20</v>
      </c>
      <c r="Q185" s="30">
        <v>1</v>
      </c>
      <c r="R185" s="43">
        <v>0</v>
      </c>
      <c r="S185" s="43">
        <v>0</v>
      </c>
      <c r="T185" s="43">
        <v>4</v>
      </c>
      <c r="U185" s="43">
        <v>6</v>
      </c>
      <c r="V185" s="43">
        <v>5</v>
      </c>
      <c r="W185" s="43">
        <v>5</v>
      </c>
      <c r="X185" s="43">
        <v>0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20</v>
      </c>
    </row>
    <row r="186" spans="1:30" x14ac:dyDescent="0.2">
      <c r="A186" s="30">
        <v>2</v>
      </c>
      <c r="B186" s="43">
        <v>8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2</v>
      </c>
      <c r="M186" s="43">
        <v>0</v>
      </c>
      <c r="N186" s="43">
        <v>0</v>
      </c>
      <c r="O186" s="31">
        <f t="shared" si="101"/>
        <v>10</v>
      </c>
      <c r="Q186" s="30">
        <v>2</v>
      </c>
      <c r="R186" s="43">
        <v>0</v>
      </c>
      <c r="S186" s="43">
        <v>0</v>
      </c>
      <c r="T186" s="43">
        <v>0</v>
      </c>
      <c r="U186" s="43">
        <v>6</v>
      </c>
      <c r="V186" s="43">
        <v>2</v>
      </c>
      <c r="W186" s="43">
        <v>2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10</v>
      </c>
    </row>
    <row r="187" spans="1:30" x14ac:dyDescent="0.2">
      <c r="A187" s="30">
        <v>3</v>
      </c>
      <c r="B187" s="43">
        <v>6</v>
      </c>
      <c r="C187" s="43">
        <v>0</v>
      </c>
      <c r="D187" s="43">
        <v>1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1</v>
      </c>
      <c r="M187" s="43">
        <v>0</v>
      </c>
      <c r="N187" s="43">
        <v>0</v>
      </c>
      <c r="O187" s="31">
        <f t="shared" si="101"/>
        <v>8</v>
      </c>
      <c r="Q187" s="30">
        <v>3</v>
      </c>
      <c r="R187" s="43">
        <v>0</v>
      </c>
      <c r="S187" s="43">
        <v>1</v>
      </c>
      <c r="T187" s="43">
        <v>1</v>
      </c>
      <c r="U187" s="43">
        <v>2</v>
      </c>
      <c r="V187" s="43">
        <v>3</v>
      </c>
      <c r="W187" s="43">
        <v>1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31">
        <f t="shared" si="102"/>
        <v>8</v>
      </c>
    </row>
    <row r="188" spans="1:30" x14ac:dyDescent="0.2">
      <c r="A188" s="30">
        <v>4</v>
      </c>
      <c r="B188" s="43">
        <v>8</v>
      </c>
      <c r="C188" s="43">
        <v>2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1</v>
      </c>
      <c r="K188" s="43">
        <v>0</v>
      </c>
      <c r="L188" s="43">
        <v>0</v>
      </c>
      <c r="M188" s="43">
        <v>0</v>
      </c>
      <c r="N188" s="43">
        <v>0</v>
      </c>
      <c r="O188" s="31">
        <f t="shared" si="101"/>
        <v>11</v>
      </c>
      <c r="Q188" s="30">
        <v>4</v>
      </c>
      <c r="R188" s="43">
        <v>0</v>
      </c>
      <c r="S188" s="43">
        <v>0</v>
      </c>
      <c r="T188" s="43">
        <v>1</v>
      </c>
      <c r="U188" s="43">
        <v>1</v>
      </c>
      <c r="V188" s="43">
        <v>5</v>
      </c>
      <c r="W188" s="43">
        <v>4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11</v>
      </c>
    </row>
    <row r="189" spans="1:30" x14ac:dyDescent="0.2">
      <c r="A189" s="30">
        <v>5</v>
      </c>
      <c r="B189" s="43">
        <v>12</v>
      </c>
      <c r="C189" s="43">
        <v>2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31">
        <f t="shared" si="101"/>
        <v>14</v>
      </c>
      <c r="Q189" s="30">
        <v>5</v>
      </c>
      <c r="R189" s="43">
        <v>0</v>
      </c>
      <c r="S189" s="43">
        <v>0</v>
      </c>
      <c r="T189" s="43">
        <v>1</v>
      </c>
      <c r="U189" s="43">
        <v>8</v>
      </c>
      <c r="V189" s="43">
        <v>3</v>
      </c>
      <c r="W189" s="43">
        <v>1</v>
      </c>
      <c r="X189" s="43">
        <v>1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14</v>
      </c>
    </row>
    <row r="190" spans="1:30" x14ac:dyDescent="0.2">
      <c r="A190" s="30">
        <v>6</v>
      </c>
      <c r="B190" s="43">
        <v>22</v>
      </c>
      <c r="C190" s="43">
        <v>9</v>
      </c>
      <c r="D190" s="43">
        <v>1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2</v>
      </c>
      <c r="K190" s="43">
        <v>0</v>
      </c>
      <c r="L190" s="43">
        <v>1</v>
      </c>
      <c r="M190" s="43">
        <v>0</v>
      </c>
      <c r="N190" s="43">
        <v>0</v>
      </c>
      <c r="O190" s="31">
        <f t="shared" si="101"/>
        <v>35</v>
      </c>
      <c r="Q190" s="30">
        <v>6</v>
      </c>
      <c r="R190" s="43">
        <v>0</v>
      </c>
      <c r="S190" s="43">
        <v>0</v>
      </c>
      <c r="T190" s="43">
        <v>5</v>
      </c>
      <c r="U190" s="43">
        <v>17</v>
      </c>
      <c r="V190" s="43">
        <v>3</v>
      </c>
      <c r="W190" s="43">
        <v>8</v>
      </c>
      <c r="X190" s="43">
        <v>2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31">
        <f t="shared" si="102"/>
        <v>35</v>
      </c>
    </row>
    <row r="191" spans="1:30" x14ac:dyDescent="0.2">
      <c r="A191" s="30">
        <v>7</v>
      </c>
      <c r="B191" s="43">
        <v>62</v>
      </c>
      <c r="C191" s="43">
        <v>11</v>
      </c>
      <c r="D191" s="43">
        <v>0</v>
      </c>
      <c r="E191" s="43">
        <v>0</v>
      </c>
      <c r="F191" s="43">
        <v>2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31">
        <f t="shared" si="101"/>
        <v>75</v>
      </c>
      <c r="Q191" s="30">
        <v>7</v>
      </c>
      <c r="R191" s="43">
        <v>0</v>
      </c>
      <c r="S191" s="43">
        <v>0</v>
      </c>
      <c r="T191" s="43">
        <v>6</v>
      </c>
      <c r="U191" s="43">
        <v>28</v>
      </c>
      <c r="V191" s="43">
        <v>33</v>
      </c>
      <c r="W191" s="43">
        <v>8</v>
      </c>
      <c r="X191" s="43">
        <v>0</v>
      </c>
      <c r="Y191" s="43">
        <v>0</v>
      </c>
      <c r="Z191" s="43">
        <v>0</v>
      </c>
      <c r="AA191" s="43">
        <v>0</v>
      </c>
      <c r="AB191" s="43">
        <v>0</v>
      </c>
      <c r="AC191" s="43">
        <v>0</v>
      </c>
      <c r="AD191" s="31">
        <f t="shared" si="102"/>
        <v>75</v>
      </c>
    </row>
    <row r="192" spans="1:30" x14ac:dyDescent="0.2">
      <c r="A192" s="30">
        <v>8</v>
      </c>
      <c r="B192" s="43">
        <v>209</v>
      </c>
      <c r="C192" s="43">
        <v>35</v>
      </c>
      <c r="D192" s="43">
        <v>1</v>
      </c>
      <c r="E192" s="43">
        <v>0</v>
      </c>
      <c r="F192" s="43">
        <v>1</v>
      </c>
      <c r="G192" s="43">
        <v>0</v>
      </c>
      <c r="H192" s="43">
        <v>1</v>
      </c>
      <c r="I192" s="43">
        <v>0</v>
      </c>
      <c r="J192" s="43">
        <v>0</v>
      </c>
      <c r="K192" s="43">
        <v>0</v>
      </c>
      <c r="L192" s="43">
        <v>0</v>
      </c>
      <c r="M192" s="43">
        <v>4</v>
      </c>
      <c r="N192" s="43">
        <v>0</v>
      </c>
      <c r="O192" s="31">
        <f t="shared" si="101"/>
        <v>251</v>
      </c>
      <c r="Q192" s="30">
        <v>8</v>
      </c>
      <c r="R192" s="43">
        <v>1</v>
      </c>
      <c r="S192" s="43">
        <v>16</v>
      </c>
      <c r="T192" s="43">
        <v>66</v>
      </c>
      <c r="U192" s="43">
        <v>111</v>
      </c>
      <c r="V192" s="43">
        <v>46</v>
      </c>
      <c r="W192" s="43">
        <v>10</v>
      </c>
      <c r="X192" s="43">
        <v>1</v>
      </c>
      <c r="Y192" s="43">
        <v>0</v>
      </c>
      <c r="Z192" s="43">
        <v>0</v>
      </c>
      <c r="AA192" s="43">
        <v>0</v>
      </c>
      <c r="AB192" s="43">
        <v>0</v>
      </c>
      <c r="AC192" s="43">
        <v>0</v>
      </c>
      <c r="AD192" s="31">
        <f t="shared" si="102"/>
        <v>251</v>
      </c>
    </row>
    <row r="193" spans="1:30" x14ac:dyDescent="0.2">
      <c r="A193" s="30">
        <v>9</v>
      </c>
      <c r="B193" s="43">
        <v>372</v>
      </c>
      <c r="C193" s="43">
        <v>38</v>
      </c>
      <c r="D193" s="43">
        <v>3</v>
      </c>
      <c r="E193" s="43">
        <v>0</v>
      </c>
      <c r="F193" s="43">
        <v>5</v>
      </c>
      <c r="G193" s="43">
        <v>0</v>
      </c>
      <c r="H193" s="43">
        <v>0</v>
      </c>
      <c r="I193" s="43">
        <v>2</v>
      </c>
      <c r="J193" s="43">
        <v>0</v>
      </c>
      <c r="K193" s="43">
        <v>0</v>
      </c>
      <c r="L193" s="43">
        <v>1</v>
      </c>
      <c r="M193" s="43">
        <v>4</v>
      </c>
      <c r="N193" s="43">
        <v>0</v>
      </c>
      <c r="O193" s="31">
        <f t="shared" si="101"/>
        <v>425</v>
      </c>
      <c r="Q193" s="30">
        <v>9</v>
      </c>
      <c r="R193" s="43">
        <v>3</v>
      </c>
      <c r="S193" s="43">
        <v>68</v>
      </c>
      <c r="T193" s="43">
        <v>104</v>
      </c>
      <c r="U193" s="43">
        <v>154</v>
      </c>
      <c r="V193" s="43">
        <v>84</v>
      </c>
      <c r="W193" s="43">
        <v>11</v>
      </c>
      <c r="X193" s="43">
        <v>1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31">
        <f t="shared" si="102"/>
        <v>425</v>
      </c>
    </row>
    <row r="194" spans="1:30" x14ac:dyDescent="0.2">
      <c r="A194" s="30">
        <v>10</v>
      </c>
      <c r="B194" s="43">
        <v>229</v>
      </c>
      <c r="C194" s="43">
        <v>34</v>
      </c>
      <c r="D194" s="43">
        <v>3</v>
      </c>
      <c r="E194" s="43">
        <v>1</v>
      </c>
      <c r="F194" s="43">
        <v>1</v>
      </c>
      <c r="G194" s="43">
        <v>0</v>
      </c>
      <c r="H194" s="43">
        <v>1</v>
      </c>
      <c r="I194" s="43">
        <v>1</v>
      </c>
      <c r="J194" s="43">
        <v>2</v>
      </c>
      <c r="K194" s="43">
        <v>0</v>
      </c>
      <c r="L194" s="43">
        <v>1</v>
      </c>
      <c r="M194" s="43">
        <v>3</v>
      </c>
      <c r="N194" s="43">
        <v>0</v>
      </c>
      <c r="O194" s="31">
        <f t="shared" si="101"/>
        <v>276</v>
      </c>
      <c r="Q194" s="30">
        <v>10</v>
      </c>
      <c r="R194" s="43">
        <v>0</v>
      </c>
      <c r="S194" s="43">
        <v>42</v>
      </c>
      <c r="T194" s="43">
        <v>54</v>
      </c>
      <c r="U194" s="43">
        <v>111</v>
      </c>
      <c r="V194" s="43">
        <v>68</v>
      </c>
      <c r="W194" s="43">
        <v>1</v>
      </c>
      <c r="X194" s="43">
        <v>0</v>
      </c>
      <c r="Y194" s="43">
        <v>0</v>
      </c>
      <c r="Z194" s="43">
        <v>0</v>
      </c>
      <c r="AA194" s="43">
        <v>0</v>
      </c>
      <c r="AB194" s="43">
        <v>0</v>
      </c>
      <c r="AC194" s="43">
        <v>0</v>
      </c>
      <c r="AD194" s="31">
        <f t="shared" si="102"/>
        <v>276</v>
      </c>
    </row>
    <row r="195" spans="1:30" x14ac:dyDescent="0.2">
      <c r="A195" s="30">
        <v>11</v>
      </c>
      <c r="B195" s="43">
        <v>229</v>
      </c>
      <c r="C195" s="43">
        <v>38</v>
      </c>
      <c r="D195" s="43">
        <v>2</v>
      </c>
      <c r="E195" s="43">
        <v>0</v>
      </c>
      <c r="F195" s="43">
        <v>0</v>
      </c>
      <c r="G195" s="43">
        <v>0</v>
      </c>
      <c r="H195" s="43">
        <v>0</v>
      </c>
      <c r="I195" s="43">
        <v>1</v>
      </c>
      <c r="J195" s="43">
        <v>1</v>
      </c>
      <c r="K195" s="43">
        <v>0</v>
      </c>
      <c r="L195" s="43">
        <v>0</v>
      </c>
      <c r="M195" s="43">
        <v>2</v>
      </c>
      <c r="N195" s="43">
        <v>0</v>
      </c>
      <c r="O195" s="31">
        <f t="shared" si="101"/>
        <v>273</v>
      </c>
      <c r="Q195" s="30">
        <v>11</v>
      </c>
      <c r="R195" s="43">
        <v>0</v>
      </c>
      <c r="S195" s="43">
        <v>6</v>
      </c>
      <c r="T195" s="43">
        <v>45</v>
      </c>
      <c r="U195" s="43">
        <v>139</v>
      </c>
      <c r="V195" s="43">
        <v>78</v>
      </c>
      <c r="W195" s="43">
        <v>5</v>
      </c>
      <c r="X195" s="43">
        <v>0</v>
      </c>
      <c r="Y195" s="43">
        <v>0</v>
      </c>
      <c r="Z195" s="43">
        <v>0</v>
      </c>
      <c r="AA195" s="43">
        <v>0</v>
      </c>
      <c r="AB195" s="43">
        <v>0</v>
      </c>
      <c r="AC195" s="43">
        <v>0</v>
      </c>
      <c r="AD195" s="31">
        <f t="shared" si="102"/>
        <v>273</v>
      </c>
    </row>
    <row r="196" spans="1:30" x14ac:dyDescent="0.2">
      <c r="A196" s="30">
        <v>12</v>
      </c>
      <c r="B196" s="43">
        <v>201</v>
      </c>
      <c r="C196" s="43">
        <v>29</v>
      </c>
      <c r="D196" s="43">
        <v>0</v>
      </c>
      <c r="E196" s="43">
        <v>0</v>
      </c>
      <c r="F196" s="43">
        <v>2</v>
      </c>
      <c r="G196" s="43">
        <v>0</v>
      </c>
      <c r="H196" s="43">
        <v>0</v>
      </c>
      <c r="I196" s="43">
        <v>0</v>
      </c>
      <c r="J196" s="43">
        <v>3</v>
      </c>
      <c r="K196" s="43">
        <v>0</v>
      </c>
      <c r="L196" s="43">
        <v>2</v>
      </c>
      <c r="M196" s="43">
        <v>4</v>
      </c>
      <c r="N196" s="43">
        <v>0</v>
      </c>
      <c r="O196" s="31">
        <f t="shared" si="101"/>
        <v>241</v>
      </c>
      <c r="Q196" s="30">
        <v>12</v>
      </c>
      <c r="R196" s="43">
        <v>3</v>
      </c>
      <c r="S196" s="43">
        <v>33</v>
      </c>
      <c r="T196" s="43">
        <v>38</v>
      </c>
      <c r="U196" s="43">
        <v>100</v>
      </c>
      <c r="V196" s="43">
        <v>58</v>
      </c>
      <c r="W196" s="43">
        <v>8</v>
      </c>
      <c r="X196" s="43">
        <v>1</v>
      </c>
      <c r="Y196" s="43">
        <v>0</v>
      </c>
      <c r="Z196" s="43">
        <v>0</v>
      </c>
      <c r="AA196" s="43">
        <v>0</v>
      </c>
      <c r="AB196" s="43">
        <v>0</v>
      </c>
      <c r="AC196" s="43">
        <v>0</v>
      </c>
      <c r="AD196" s="31">
        <f t="shared" si="102"/>
        <v>241</v>
      </c>
    </row>
    <row r="197" spans="1:30" x14ac:dyDescent="0.2">
      <c r="A197" s="30">
        <v>13</v>
      </c>
      <c r="B197" s="43">
        <v>226</v>
      </c>
      <c r="C197" s="43">
        <v>34</v>
      </c>
      <c r="D197" s="43">
        <v>4</v>
      </c>
      <c r="E197" s="43">
        <v>0</v>
      </c>
      <c r="F197" s="43">
        <v>2</v>
      </c>
      <c r="G197" s="43">
        <v>0</v>
      </c>
      <c r="H197" s="43">
        <v>0</v>
      </c>
      <c r="I197" s="43">
        <v>2</v>
      </c>
      <c r="J197" s="43">
        <v>1</v>
      </c>
      <c r="K197" s="43">
        <v>0</v>
      </c>
      <c r="L197" s="43">
        <v>0</v>
      </c>
      <c r="M197" s="43">
        <v>1</v>
      </c>
      <c r="N197" s="43">
        <v>0</v>
      </c>
      <c r="O197" s="31">
        <f t="shared" si="101"/>
        <v>270</v>
      </c>
      <c r="Q197" s="30">
        <v>13</v>
      </c>
      <c r="R197" s="43">
        <v>0</v>
      </c>
      <c r="S197" s="43">
        <v>33</v>
      </c>
      <c r="T197" s="43">
        <v>64</v>
      </c>
      <c r="U197" s="43">
        <v>113</v>
      </c>
      <c r="V197" s="43">
        <v>53</v>
      </c>
      <c r="W197" s="43">
        <v>7</v>
      </c>
      <c r="X197" s="43">
        <v>0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31">
        <f t="shared" si="102"/>
        <v>270</v>
      </c>
    </row>
    <row r="198" spans="1:30" x14ac:dyDescent="0.2">
      <c r="A198" s="30">
        <v>14</v>
      </c>
      <c r="B198" s="43">
        <v>184</v>
      </c>
      <c r="C198" s="43">
        <v>44</v>
      </c>
      <c r="D198" s="43">
        <v>3</v>
      </c>
      <c r="E198" s="43">
        <v>0</v>
      </c>
      <c r="F198" s="43">
        <v>1</v>
      </c>
      <c r="G198" s="43">
        <v>0</v>
      </c>
      <c r="H198" s="43">
        <v>0</v>
      </c>
      <c r="I198" s="43">
        <v>1</v>
      </c>
      <c r="J198" s="43">
        <v>0</v>
      </c>
      <c r="K198" s="43">
        <v>0</v>
      </c>
      <c r="L198" s="43">
        <v>1</v>
      </c>
      <c r="M198" s="43">
        <v>4</v>
      </c>
      <c r="N198" s="43">
        <v>0</v>
      </c>
      <c r="O198" s="31">
        <f t="shared" si="101"/>
        <v>238</v>
      </c>
      <c r="Q198" s="30">
        <v>14</v>
      </c>
      <c r="R198" s="43">
        <v>0</v>
      </c>
      <c r="S198" s="43">
        <v>19</v>
      </c>
      <c r="T198" s="43">
        <v>53</v>
      </c>
      <c r="U198" s="43">
        <v>97</v>
      </c>
      <c r="V198" s="43">
        <v>62</v>
      </c>
      <c r="W198" s="43">
        <v>6</v>
      </c>
      <c r="X198" s="43">
        <v>1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31">
        <f t="shared" si="102"/>
        <v>238</v>
      </c>
    </row>
    <row r="199" spans="1:30" x14ac:dyDescent="0.2">
      <c r="A199" s="30">
        <v>15</v>
      </c>
      <c r="B199" s="43">
        <v>217</v>
      </c>
      <c r="C199" s="43">
        <v>41</v>
      </c>
      <c r="D199" s="43">
        <v>1</v>
      </c>
      <c r="E199" s="43">
        <v>0</v>
      </c>
      <c r="F199" s="43">
        <v>0</v>
      </c>
      <c r="G199" s="43">
        <v>0</v>
      </c>
      <c r="H199" s="43">
        <v>0</v>
      </c>
      <c r="I199" s="43">
        <v>1</v>
      </c>
      <c r="J199" s="43">
        <v>2</v>
      </c>
      <c r="K199" s="43">
        <v>0</v>
      </c>
      <c r="L199" s="43">
        <v>0</v>
      </c>
      <c r="M199" s="43">
        <v>2</v>
      </c>
      <c r="N199" s="43">
        <v>0</v>
      </c>
      <c r="O199" s="31">
        <f t="shared" si="101"/>
        <v>264</v>
      </c>
      <c r="Q199" s="30">
        <v>15</v>
      </c>
      <c r="R199" s="43">
        <v>0</v>
      </c>
      <c r="S199" s="43">
        <v>13</v>
      </c>
      <c r="T199" s="43">
        <v>40</v>
      </c>
      <c r="U199" s="43">
        <v>129</v>
      </c>
      <c r="V199" s="43">
        <v>71</v>
      </c>
      <c r="W199" s="43">
        <v>10</v>
      </c>
      <c r="X199" s="43">
        <v>1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31">
        <f t="shared" si="102"/>
        <v>264</v>
      </c>
    </row>
    <row r="200" spans="1:30" x14ac:dyDescent="0.2">
      <c r="A200" s="30">
        <v>16</v>
      </c>
      <c r="B200" s="43">
        <v>252</v>
      </c>
      <c r="C200" s="43">
        <v>33</v>
      </c>
      <c r="D200" s="43">
        <v>2</v>
      </c>
      <c r="E200" s="43">
        <v>0</v>
      </c>
      <c r="F200" s="43">
        <v>1</v>
      </c>
      <c r="G200" s="43">
        <v>0</v>
      </c>
      <c r="H200" s="43">
        <v>0</v>
      </c>
      <c r="I200" s="43">
        <v>0</v>
      </c>
      <c r="J200" s="43">
        <v>1</v>
      </c>
      <c r="K200" s="43">
        <v>0</v>
      </c>
      <c r="L200" s="43">
        <v>1</v>
      </c>
      <c r="M200" s="43">
        <v>3</v>
      </c>
      <c r="N200" s="43">
        <v>0</v>
      </c>
      <c r="O200" s="31">
        <f t="shared" si="101"/>
        <v>293</v>
      </c>
      <c r="Q200" s="30">
        <v>16</v>
      </c>
      <c r="R200" s="43">
        <v>3</v>
      </c>
      <c r="S200" s="43">
        <v>45</v>
      </c>
      <c r="T200" s="43">
        <v>68</v>
      </c>
      <c r="U200" s="43">
        <v>105</v>
      </c>
      <c r="V200" s="43">
        <v>59</v>
      </c>
      <c r="W200" s="43">
        <v>12</v>
      </c>
      <c r="X200" s="43">
        <v>1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31">
        <f t="shared" si="102"/>
        <v>293</v>
      </c>
    </row>
    <row r="201" spans="1:30" x14ac:dyDescent="0.2">
      <c r="A201" s="30">
        <v>17</v>
      </c>
      <c r="B201" s="43">
        <v>289</v>
      </c>
      <c r="C201" s="43">
        <v>46</v>
      </c>
      <c r="D201" s="43">
        <v>1</v>
      </c>
      <c r="E201" s="43">
        <v>0</v>
      </c>
      <c r="F201" s="43">
        <v>3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1</v>
      </c>
      <c r="M201" s="43">
        <v>2</v>
      </c>
      <c r="N201" s="43">
        <v>0</v>
      </c>
      <c r="O201" s="31">
        <f t="shared" si="101"/>
        <v>342</v>
      </c>
      <c r="Q201" s="30">
        <v>17</v>
      </c>
      <c r="R201" s="43">
        <v>0</v>
      </c>
      <c r="S201" s="43">
        <v>24</v>
      </c>
      <c r="T201" s="43">
        <v>71</v>
      </c>
      <c r="U201" s="43">
        <v>160</v>
      </c>
      <c r="V201" s="43">
        <v>78</v>
      </c>
      <c r="W201" s="43">
        <v>9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31">
        <f t="shared" si="102"/>
        <v>342</v>
      </c>
    </row>
    <row r="202" spans="1:30" x14ac:dyDescent="0.2">
      <c r="A202" s="30">
        <v>18</v>
      </c>
      <c r="B202" s="43">
        <v>336</v>
      </c>
      <c r="C202" s="43">
        <v>46</v>
      </c>
      <c r="D202" s="43">
        <v>1</v>
      </c>
      <c r="E202" s="43">
        <v>0</v>
      </c>
      <c r="F202" s="43">
        <v>0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3">
        <v>1</v>
      </c>
      <c r="N202" s="43">
        <v>0</v>
      </c>
      <c r="O202" s="31">
        <f t="shared" si="101"/>
        <v>384</v>
      </c>
      <c r="Q202" s="30">
        <v>18</v>
      </c>
      <c r="R202" s="43">
        <v>5</v>
      </c>
      <c r="S202" s="43">
        <v>45</v>
      </c>
      <c r="T202" s="43">
        <v>93</v>
      </c>
      <c r="U202" s="43">
        <v>168</v>
      </c>
      <c r="V202" s="43">
        <v>61</v>
      </c>
      <c r="W202" s="43">
        <v>9</v>
      </c>
      <c r="X202" s="43">
        <v>2</v>
      </c>
      <c r="Y202" s="43">
        <v>1</v>
      </c>
      <c r="Z202" s="43">
        <v>0</v>
      </c>
      <c r="AA202" s="43">
        <v>0</v>
      </c>
      <c r="AB202" s="43">
        <v>0</v>
      </c>
      <c r="AC202" s="43">
        <v>0</v>
      </c>
      <c r="AD202" s="31">
        <f t="shared" si="102"/>
        <v>384</v>
      </c>
    </row>
    <row r="203" spans="1:30" x14ac:dyDescent="0.2">
      <c r="A203" s="30">
        <v>19</v>
      </c>
      <c r="B203" s="43">
        <v>259</v>
      </c>
      <c r="C203" s="43">
        <v>25</v>
      </c>
      <c r="D203" s="43">
        <v>0</v>
      </c>
      <c r="E203" s="43">
        <v>0</v>
      </c>
      <c r="F203" s="43">
        <v>0</v>
      </c>
      <c r="G203" s="43">
        <v>0</v>
      </c>
      <c r="H203" s="43">
        <v>1</v>
      </c>
      <c r="I203" s="43">
        <v>1</v>
      </c>
      <c r="J203" s="43">
        <v>0</v>
      </c>
      <c r="K203" s="43">
        <v>0</v>
      </c>
      <c r="L203" s="43">
        <v>0</v>
      </c>
      <c r="M203" s="43">
        <v>2</v>
      </c>
      <c r="N203" s="43">
        <v>0</v>
      </c>
      <c r="O203" s="31">
        <f t="shared" si="101"/>
        <v>288</v>
      </c>
      <c r="Q203" s="30">
        <v>19</v>
      </c>
      <c r="R203" s="43">
        <v>0</v>
      </c>
      <c r="S203" s="43">
        <v>24</v>
      </c>
      <c r="T203" s="43">
        <v>41</v>
      </c>
      <c r="U203" s="43">
        <v>122</v>
      </c>
      <c r="V203" s="43">
        <v>82</v>
      </c>
      <c r="W203" s="43">
        <v>17</v>
      </c>
      <c r="X203" s="43">
        <v>2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31">
        <f t="shared" si="102"/>
        <v>288</v>
      </c>
    </row>
    <row r="204" spans="1:30" x14ac:dyDescent="0.2">
      <c r="A204" s="30">
        <v>20</v>
      </c>
      <c r="B204" s="43">
        <v>151</v>
      </c>
      <c r="C204" s="43">
        <v>24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2</v>
      </c>
      <c r="N204" s="43">
        <v>0</v>
      </c>
      <c r="O204" s="31">
        <f t="shared" si="101"/>
        <v>177</v>
      </c>
      <c r="Q204" s="30">
        <v>20</v>
      </c>
      <c r="R204" s="43">
        <v>0</v>
      </c>
      <c r="S204" s="43">
        <v>0</v>
      </c>
      <c r="T204" s="43">
        <v>26</v>
      </c>
      <c r="U204" s="43">
        <v>91</v>
      </c>
      <c r="V204" s="43">
        <v>53</v>
      </c>
      <c r="W204" s="43">
        <v>6</v>
      </c>
      <c r="X204" s="43">
        <v>1</v>
      </c>
      <c r="Y204" s="43">
        <v>0</v>
      </c>
      <c r="Z204" s="43">
        <v>0</v>
      </c>
      <c r="AA204" s="43">
        <v>0</v>
      </c>
      <c r="AB204" s="43">
        <v>0</v>
      </c>
      <c r="AC204" s="43">
        <v>0</v>
      </c>
      <c r="AD204" s="31">
        <f t="shared" si="102"/>
        <v>177</v>
      </c>
    </row>
    <row r="205" spans="1:30" x14ac:dyDescent="0.2">
      <c r="A205" s="30">
        <v>21</v>
      </c>
      <c r="B205" s="43">
        <v>107</v>
      </c>
      <c r="C205" s="43">
        <v>12</v>
      </c>
      <c r="D205" s="43">
        <v>1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1</v>
      </c>
      <c r="N205" s="43">
        <v>0</v>
      </c>
      <c r="O205" s="31">
        <f t="shared" si="101"/>
        <v>121</v>
      </c>
      <c r="Q205" s="30">
        <v>21</v>
      </c>
      <c r="R205" s="43">
        <v>1</v>
      </c>
      <c r="S205" s="43">
        <v>4</v>
      </c>
      <c r="T205" s="43">
        <v>17</v>
      </c>
      <c r="U205" s="43">
        <v>49</v>
      </c>
      <c r="V205" s="43">
        <v>34</v>
      </c>
      <c r="W205" s="43">
        <v>14</v>
      </c>
      <c r="X205" s="43">
        <v>2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31">
        <f t="shared" si="102"/>
        <v>121</v>
      </c>
    </row>
    <row r="206" spans="1:30" x14ac:dyDescent="0.2">
      <c r="A206" s="30">
        <v>22</v>
      </c>
      <c r="B206" s="43">
        <v>83</v>
      </c>
      <c r="C206" s="43">
        <v>17</v>
      </c>
      <c r="D206" s="43">
        <v>0</v>
      </c>
      <c r="E206" s="43">
        <v>0</v>
      </c>
      <c r="F206" s="43">
        <v>1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2</v>
      </c>
      <c r="M206" s="43">
        <v>1</v>
      </c>
      <c r="N206" s="43">
        <v>0</v>
      </c>
      <c r="O206" s="31">
        <f t="shared" si="101"/>
        <v>104</v>
      </c>
      <c r="Q206" s="30">
        <v>22</v>
      </c>
      <c r="R206" s="43">
        <v>0</v>
      </c>
      <c r="S206" s="43">
        <v>6</v>
      </c>
      <c r="T206" s="43">
        <v>14</v>
      </c>
      <c r="U206" s="43">
        <v>42</v>
      </c>
      <c r="V206" s="43">
        <v>37</v>
      </c>
      <c r="W206" s="43">
        <v>5</v>
      </c>
      <c r="X206" s="43">
        <v>0</v>
      </c>
      <c r="Y206" s="43">
        <v>0</v>
      </c>
      <c r="Z206" s="43">
        <v>0</v>
      </c>
      <c r="AA206" s="43">
        <v>0</v>
      </c>
      <c r="AB206" s="43">
        <v>0</v>
      </c>
      <c r="AC206" s="43">
        <v>0</v>
      </c>
      <c r="AD206" s="31">
        <f t="shared" si="102"/>
        <v>104</v>
      </c>
    </row>
    <row r="207" spans="1:30" x14ac:dyDescent="0.2">
      <c r="A207" s="30">
        <v>23</v>
      </c>
      <c r="B207" s="43">
        <v>85</v>
      </c>
      <c r="C207" s="43">
        <v>11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31">
        <f t="shared" si="101"/>
        <v>96</v>
      </c>
      <c r="Q207" s="30">
        <v>23</v>
      </c>
      <c r="R207" s="43">
        <v>0</v>
      </c>
      <c r="S207" s="43">
        <v>1</v>
      </c>
      <c r="T207" s="43">
        <v>13</v>
      </c>
      <c r="U207" s="43">
        <v>40</v>
      </c>
      <c r="V207" s="43">
        <v>32</v>
      </c>
      <c r="W207" s="43">
        <v>8</v>
      </c>
      <c r="X207" s="43">
        <v>1</v>
      </c>
      <c r="Y207" s="43">
        <v>1</v>
      </c>
      <c r="Z207" s="43">
        <v>0</v>
      </c>
      <c r="AA207" s="43">
        <v>0</v>
      </c>
      <c r="AB207" s="43">
        <v>0</v>
      </c>
      <c r="AC207" s="43">
        <v>0</v>
      </c>
      <c r="AD207" s="31">
        <f t="shared" si="102"/>
        <v>96</v>
      </c>
    </row>
    <row r="208" spans="1:30" x14ac:dyDescent="0.2">
      <c r="A208" s="30">
        <v>24</v>
      </c>
      <c r="B208" s="43">
        <v>27</v>
      </c>
      <c r="C208" s="43">
        <v>3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31">
        <f t="shared" si="101"/>
        <v>30</v>
      </c>
      <c r="Q208" s="30">
        <v>24</v>
      </c>
      <c r="R208" s="43">
        <v>0</v>
      </c>
      <c r="S208" s="43">
        <v>0</v>
      </c>
      <c r="T208" s="43">
        <v>3</v>
      </c>
      <c r="U208" s="43">
        <v>5</v>
      </c>
      <c r="V208" s="43">
        <v>11</v>
      </c>
      <c r="W208" s="43">
        <v>8</v>
      </c>
      <c r="X208" s="43">
        <v>3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31">
        <f t="shared" si="102"/>
        <v>30</v>
      </c>
    </row>
    <row r="210" spans="1:30" x14ac:dyDescent="0.2">
      <c r="A210" s="91" t="s">
        <v>34</v>
      </c>
      <c r="B210" s="92">
        <f t="shared" ref="B210:O210" si="103">SUM(B192:B203)</f>
        <v>3003</v>
      </c>
      <c r="C210" s="92">
        <f t="shared" si="103"/>
        <v>443</v>
      </c>
      <c r="D210" s="92">
        <f t="shared" si="103"/>
        <v>21</v>
      </c>
      <c r="E210" s="92">
        <f t="shared" si="103"/>
        <v>1</v>
      </c>
      <c r="F210" s="92">
        <f t="shared" si="103"/>
        <v>16</v>
      </c>
      <c r="G210" s="92">
        <f t="shared" si="103"/>
        <v>0</v>
      </c>
      <c r="H210" s="92">
        <f t="shared" si="103"/>
        <v>3</v>
      </c>
      <c r="I210" s="92">
        <f t="shared" si="103"/>
        <v>9</v>
      </c>
      <c r="J210" s="92">
        <f t="shared" si="103"/>
        <v>10</v>
      </c>
      <c r="K210" s="92">
        <f t="shared" si="103"/>
        <v>0</v>
      </c>
      <c r="L210" s="92">
        <f t="shared" si="103"/>
        <v>7</v>
      </c>
      <c r="M210" s="92">
        <f t="shared" si="103"/>
        <v>32</v>
      </c>
      <c r="N210" s="92">
        <f t="shared" si="103"/>
        <v>0</v>
      </c>
      <c r="O210" s="93">
        <f t="shared" si="103"/>
        <v>3545</v>
      </c>
      <c r="Q210" s="91" t="s">
        <v>34</v>
      </c>
      <c r="R210" s="92">
        <f t="shared" ref="R210:AD210" si="104">SUM(R192:R203)</f>
        <v>15</v>
      </c>
      <c r="S210" s="92">
        <f t="shared" si="104"/>
        <v>368</v>
      </c>
      <c r="T210" s="92">
        <f t="shared" si="104"/>
        <v>737</v>
      </c>
      <c r="U210" s="92">
        <f t="shared" si="104"/>
        <v>1509</v>
      </c>
      <c r="V210" s="92">
        <f t="shared" si="104"/>
        <v>800</v>
      </c>
      <c r="W210" s="92">
        <f t="shared" si="104"/>
        <v>105</v>
      </c>
      <c r="X210" s="92">
        <f t="shared" si="104"/>
        <v>10</v>
      </c>
      <c r="Y210" s="92">
        <f t="shared" si="104"/>
        <v>1</v>
      </c>
      <c r="Z210" s="92">
        <f t="shared" si="104"/>
        <v>0</v>
      </c>
      <c r="AA210" s="92">
        <f t="shared" si="104"/>
        <v>0</v>
      </c>
      <c r="AB210" s="92">
        <f t="shared" si="104"/>
        <v>0</v>
      </c>
      <c r="AC210" s="92">
        <f t="shared" si="104"/>
        <v>0</v>
      </c>
      <c r="AD210" s="93">
        <f t="shared" si="104"/>
        <v>3545</v>
      </c>
    </row>
    <row r="211" spans="1:30" x14ac:dyDescent="0.2">
      <c r="A211" s="97" t="s">
        <v>35</v>
      </c>
      <c r="B211" s="98">
        <f t="shared" ref="B211:O211" si="105">SUM(B191:B206)</f>
        <v>3406</v>
      </c>
      <c r="C211" s="98">
        <f t="shared" si="105"/>
        <v>507</v>
      </c>
      <c r="D211" s="98">
        <f t="shared" si="105"/>
        <v>22</v>
      </c>
      <c r="E211" s="98">
        <f t="shared" si="105"/>
        <v>1</v>
      </c>
      <c r="F211" s="98">
        <f t="shared" si="105"/>
        <v>19</v>
      </c>
      <c r="G211" s="98">
        <f t="shared" si="105"/>
        <v>0</v>
      </c>
      <c r="H211" s="98">
        <f t="shared" si="105"/>
        <v>3</v>
      </c>
      <c r="I211" s="98">
        <f t="shared" si="105"/>
        <v>9</v>
      </c>
      <c r="J211" s="98">
        <f t="shared" si="105"/>
        <v>10</v>
      </c>
      <c r="K211" s="98">
        <f t="shared" si="105"/>
        <v>0</v>
      </c>
      <c r="L211" s="98">
        <f t="shared" si="105"/>
        <v>9</v>
      </c>
      <c r="M211" s="98">
        <f t="shared" si="105"/>
        <v>36</v>
      </c>
      <c r="N211" s="98">
        <f t="shared" si="105"/>
        <v>0</v>
      </c>
      <c r="O211" s="93">
        <f t="shared" si="105"/>
        <v>4022</v>
      </c>
      <c r="Q211" s="97" t="s">
        <v>35</v>
      </c>
      <c r="R211" s="98">
        <f t="shared" ref="R211:AD211" si="106">SUM(R191:R206)</f>
        <v>16</v>
      </c>
      <c r="S211" s="98">
        <f t="shared" si="106"/>
        <v>378</v>
      </c>
      <c r="T211" s="98">
        <f t="shared" si="106"/>
        <v>800</v>
      </c>
      <c r="U211" s="98">
        <f t="shared" si="106"/>
        <v>1719</v>
      </c>
      <c r="V211" s="98">
        <f t="shared" si="106"/>
        <v>957</v>
      </c>
      <c r="W211" s="98">
        <f t="shared" si="106"/>
        <v>138</v>
      </c>
      <c r="X211" s="98">
        <f t="shared" si="106"/>
        <v>13</v>
      </c>
      <c r="Y211" s="98">
        <f t="shared" si="106"/>
        <v>1</v>
      </c>
      <c r="Z211" s="98">
        <f t="shared" si="106"/>
        <v>0</v>
      </c>
      <c r="AA211" s="98">
        <f t="shared" si="106"/>
        <v>0</v>
      </c>
      <c r="AB211" s="98">
        <f t="shared" si="106"/>
        <v>0</v>
      </c>
      <c r="AC211" s="98">
        <f t="shared" si="106"/>
        <v>0</v>
      </c>
      <c r="AD211" s="93">
        <f t="shared" si="106"/>
        <v>4022</v>
      </c>
    </row>
    <row r="212" spans="1:30" x14ac:dyDescent="0.2">
      <c r="A212" s="101" t="s">
        <v>36</v>
      </c>
      <c r="B212" s="102">
        <f t="shared" ref="B212:O212" si="107">SUM(B191:B208)</f>
        <v>3518</v>
      </c>
      <c r="C212" s="102">
        <f t="shared" si="107"/>
        <v>521</v>
      </c>
      <c r="D212" s="102">
        <f t="shared" si="107"/>
        <v>22</v>
      </c>
      <c r="E212" s="102">
        <f t="shared" si="107"/>
        <v>1</v>
      </c>
      <c r="F212" s="102">
        <f t="shared" si="107"/>
        <v>19</v>
      </c>
      <c r="G212" s="102">
        <f t="shared" si="107"/>
        <v>0</v>
      </c>
      <c r="H212" s="102">
        <f t="shared" si="107"/>
        <v>3</v>
      </c>
      <c r="I212" s="102">
        <f t="shared" si="107"/>
        <v>9</v>
      </c>
      <c r="J212" s="102">
        <f t="shared" si="107"/>
        <v>10</v>
      </c>
      <c r="K212" s="102">
        <f t="shared" si="107"/>
        <v>0</v>
      </c>
      <c r="L212" s="102">
        <f t="shared" si="107"/>
        <v>9</v>
      </c>
      <c r="M212" s="102">
        <f t="shared" si="107"/>
        <v>36</v>
      </c>
      <c r="N212" s="102">
        <f t="shared" si="107"/>
        <v>0</v>
      </c>
      <c r="O212" s="93">
        <f t="shared" si="107"/>
        <v>4148</v>
      </c>
      <c r="Q212" s="101" t="s">
        <v>36</v>
      </c>
      <c r="R212" s="102">
        <f t="shared" ref="R212:AD212" si="108">SUM(R191:R208)</f>
        <v>16</v>
      </c>
      <c r="S212" s="102">
        <f t="shared" si="108"/>
        <v>379</v>
      </c>
      <c r="T212" s="102">
        <f t="shared" si="108"/>
        <v>816</v>
      </c>
      <c r="U212" s="102">
        <f t="shared" si="108"/>
        <v>1764</v>
      </c>
      <c r="V212" s="102">
        <f t="shared" si="108"/>
        <v>1000</v>
      </c>
      <c r="W212" s="102">
        <f t="shared" si="108"/>
        <v>154</v>
      </c>
      <c r="X212" s="102">
        <f t="shared" si="108"/>
        <v>17</v>
      </c>
      <c r="Y212" s="102">
        <f t="shared" si="108"/>
        <v>2</v>
      </c>
      <c r="Z212" s="102">
        <f t="shared" si="108"/>
        <v>0</v>
      </c>
      <c r="AA212" s="102">
        <f t="shared" si="108"/>
        <v>0</v>
      </c>
      <c r="AB212" s="102">
        <f t="shared" si="108"/>
        <v>0</v>
      </c>
      <c r="AC212" s="102">
        <f t="shared" si="108"/>
        <v>0</v>
      </c>
      <c r="AD212" s="93">
        <f t="shared" si="108"/>
        <v>4148</v>
      </c>
    </row>
    <row r="213" spans="1:30" x14ac:dyDescent="0.2">
      <c r="A213" s="105" t="s">
        <v>37</v>
      </c>
      <c r="B213" s="106">
        <f t="shared" ref="B213:O213" si="109">SUM(B185:B208)</f>
        <v>3587</v>
      </c>
      <c r="C213" s="106">
        <f t="shared" si="109"/>
        <v>541</v>
      </c>
      <c r="D213" s="106">
        <f t="shared" si="109"/>
        <v>24</v>
      </c>
      <c r="E213" s="106">
        <f t="shared" si="109"/>
        <v>1</v>
      </c>
      <c r="F213" s="106">
        <f t="shared" si="109"/>
        <v>19</v>
      </c>
      <c r="G213" s="106">
        <f t="shared" si="109"/>
        <v>0</v>
      </c>
      <c r="H213" s="106">
        <f t="shared" si="109"/>
        <v>3</v>
      </c>
      <c r="I213" s="106">
        <f t="shared" si="109"/>
        <v>9</v>
      </c>
      <c r="J213" s="106">
        <f t="shared" si="109"/>
        <v>13</v>
      </c>
      <c r="K213" s="106">
        <f t="shared" si="109"/>
        <v>0</v>
      </c>
      <c r="L213" s="106">
        <f t="shared" si="109"/>
        <v>13</v>
      </c>
      <c r="M213" s="106">
        <f t="shared" si="109"/>
        <v>36</v>
      </c>
      <c r="N213" s="106">
        <f t="shared" si="109"/>
        <v>0</v>
      </c>
      <c r="O213" s="93">
        <f t="shared" si="109"/>
        <v>4246</v>
      </c>
      <c r="Q213" s="105" t="s">
        <v>37</v>
      </c>
      <c r="R213" s="106">
        <f t="shared" ref="R213:AD213" si="110">SUM(R185:R208)</f>
        <v>16</v>
      </c>
      <c r="S213" s="106">
        <f t="shared" si="110"/>
        <v>380</v>
      </c>
      <c r="T213" s="106">
        <f t="shared" si="110"/>
        <v>828</v>
      </c>
      <c r="U213" s="106">
        <f t="shared" si="110"/>
        <v>1804</v>
      </c>
      <c r="V213" s="106">
        <f t="shared" si="110"/>
        <v>1021</v>
      </c>
      <c r="W213" s="106">
        <f t="shared" si="110"/>
        <v>175</v>
      </c>
      <c r="X213" s="106">
        <f t="shared" si="110"/>
        <v>20</v>
      </c>
      <c r="Y213" s="106">
        <f t="shared" si="110"/>
        <v>2</v>
      </c>
      <c r="Z213" s="106">
        <f t="shared" si="110"/>
        <v>0</v>
      </c>
      <c r="AA213" s="106">
        <f t="shared" si="110"/>
        <v>0</v>
      </c>
      <c r="AB213" s="106">
        <f t="shared" si="110"/>
        <v>0</v>
      </c>
      <c r="AC213" s="106">
        <f t="shared" si="110"/>
        <v>0</v>
      </c>
      <c r="AD213" s="93">
        <f t="shared" si="110"/>
        <v>4246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14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M1614"/>
  <sheetViews>
    <sheetView topLeftCell="L58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65</v>
      </c>
      <c r="Q1" s="129" t="str">
        <f>A1</f>
        <v>1508 19 Grimsby ATC 12, A46 Laceby Road</v>
      </c>
      <c r="AF1" s="129" t="str">
        <f>A1</f>
        <v>1508 19 Grimsby ATC 12, A46 Laceby Road</v>
      </c>
      <c r="AQ1" s="130" t="str">
        <f>A1</f>
        <v>1508 19 Grimsby ATC 12, A46 Laceby Road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12, A46 Laceby Road</v>
      </c>
      <c r="BI1" s="129" t="str">
        <f>A1</f>
        <v>1508 19 Grimsby ATC 12, A46 Laceby Road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41</v>
      </c>
      <c r="R6" s="3" t="s">
        <v>0</v>
      </c>
      <c r="S6" s="5" t="str">
        <f>C6</f>
        <v>Eastbound</v>
      </c>
      <c r="AF6" s="6"/>
      <c r="AG6" s="3" t="s">
        <v>0</v>
      </c>
      <c r="AH6" s="7" t="str">
        <f>C6</f>
        <v>Eastbound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Eastbound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Eastbound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Eastbound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31</v>
      </c>
      <c r="C10" s="43">
        <v>2</v>
      </c>
      <c r="D10" s="43">
        <v>0</v>
      </c>
      <c r="E10" s="43">
        <v>0</v>
      </c>
      <c r="F10" s="43">
        <v>1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34</v>
      </c>
      <c r="Q10" s="30">
        <v>1</v>
      </c>
      <c r="R10" s="43">
        <v>0</v>
      </c>
      <c r="S10" s="43">
        <v>2</v>
      </c>
      <c r="T10" s="43">
        <v>1</v>
      </c>
      <c r="U10" s="43">
        <v>13</v>
      </c>
      <c r="V10" s="43">
        <v>13</v>
      </c>
      <c r="W10" s="43">
        <v>2</v>
      </c>
      <c r="X10" s="43">
        <v>2</v>
      </c>
      <c r="Y10" s="43">
        <v>1</v>
      </c>
      <c r="Z10" s="43">
        <v>0</v>
      </c>
      <c r="AA10" s="43">
        <v>0</v>
      </c>
      <c r="AB10" s="43">
        <v>0</v>
      </c>
      <c r="AC10" s="43">
        <v>0</v>
      </c>
      <c r="AD10" s="31">
        <f t="shared" ref="AD10:AD33" si="7">SUM(R10:AC10)</f>
        <v>34</v>
      </c>
      <c r="AF10" s="30">
        <v>1</v>
      </c>
      <c r="AG10" s="44">
        <f t="shared" ref="AG10:AG33" si="8">O10</f>
        <v>34</v>
      </c>
      <c r="AH10" s="45">
        <f t="shared" ref="AH10:AH33" si="9">O80</f>
        <v>39</v>
      </c>
      <c r="AI10" s="45">
        <f t="shared" ref="AI10:AI33" si="10">O150</f>
        <v>32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35</v>
      </c>
      <c r="AO10" s="47">
        <f>SUM(AG10:AM10)/3</f>
        <v>35</v>
      </c>
      <c r="AQ10" s="35">
        <v>1</v>
      </c>
      <c r="AR10" s="48">
        <v>31.1</v>
      </c>
      <c r="AS10" s="48">
        <v>33.799999999999997</v>
      </c>
      <c r="AT10" s="48">
        <v>31.5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689</v>
      </c>
      <c r="BB10" s="50">
        <f>SUM(R108:T108)</f>
        <v>763</v>
      </c>
      <c r="BC10" s="50">
        <f>SUM(R178:T178)</f>
        <v>933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21</v>
      </c>
      <c r="C11" s="43">
        <v>2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31">
        <f t="shared" si="6"/>
        <v>23</v>
      </c>
      <c r="Q11" s="30">
        <v>2</v>
      </c>
      <c r="R11" s="43">
        <v>0</v>
      </c>
      <c r="S11" s="43">
        <v>0</v>
      </c>
      <c r="T11" s="43">
        <v>0</v>
      </c>
      <c r="U11" s="43">
        <v>9</v>
      </c>
      <c r="V11" s="43">
        <v>10</v>
      </c>
      <c r="W11" s="43">
        <v>3</v>
      </c>
      <c r="X11" s="43">
        <v>1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31">
        <f t="shared" si="7"/>
        <v>23</v>
      </c>
      <c r="AF11" s="56">
        <v>2</v>
      </c>
      <c r="AG11" s="44">
        <f t="shared" si="8"/>
        <v>23</v>
      </c>
      <c r="AH11" s="45">
        <f t="shared" si="9"/>
        <v>20</v>
      </c>
      <c r="AI11" s="45">
        <f t="shared" si="10"/>
        <v>20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21</v>
      </c>
      <c r="AO11" s="47">
        <f t="shared" ref="AO11:AO33" si="16">SUM(AG11:AM11)/3</f>
        <v>21</v>
      </c>
      <c r="AQ11" s="57">
        <v>2</v>
      </c>
      <c r="AR11" s="48">
        <v>32.1</v>
      </c>
      <c r="AS11" s="48">
        <v>31.8</v>
      </c>
      <c r="AT11" s="48">
        <v>33.5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9306</v>
      </c>
      <c r="BB11" s="59">
        <f>SUM(U108:W108)</f>
        <v>9602</v>
      </c>
      <c r="BC11" s="59">
        <f>SUM(U178:W178)</f>
        <v>9657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7770</v>
      </c>
      <c r="BK11" s="62">
        <f>SUM(C35:D35,F35:H35,M35)</f>
        <v>634</v>
      </c>
      <c r="BL11" s="63">
        <f>SUM(E35,I35:L35,N35)</f>
        <v>24</v>
      </c>
      <c r="BM11" s="64">
        <f>SUM(BJ11:BL11)</f>
        <v>8428</v>
      </c>
    </row>
    <row r="12" spans="1:65" x14ac:dyDescent="0.2">
      <c r="A12" s="30">
        <v>3</v>
      </c>
      <c r="B12" s="43">
        <v>17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1</v>
      </c>
      <c r="N12" s="43">
        <v>0</v>
      </c>
      <c r="O12" s="31">
        <f t="shared" si="6"/>
        <v>18</v>
      </c>
      <c r="Q12" s="30">
        <v>3</v>
      </c>
      <c r="R12" s="43">
        <v>0</v>
      </c>
      <c r="S12" s="43">
        <v>0</v>
      </c>
      <c r="T12" s="43">
        <v>0</v>
      </c>
      <c r="U12" s="43">
        <v>8</v>
      </c>
      <c r="V12" s="43">
        <v>6</v>
      </c>
      <c r="W12" s="43">
        <v>3</v>
      </c>
      <c r="X12" s="43">
        <v>1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31">
        <f t="shared" si="7"/>
        <v>18</v>
      </c>
      <c r="AF12" s="30">
        <v>3</v>
      </c>
      <c r="AG12" s="44">
        <f t="shared" si="8"/>
        <v>18</v>
      </c>
      <c r="AH12" s="45">
        <f t="shared" si="9"/>
        <v>13</v>
      </c>
      <c r="AI12" s="45">
        <f t="shared" si="10"/>
        <v>16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15.666666666666666</v>
      </c>
      <c r="AO12" s="47">
        <f t="shared" si="16"/>
        <v>15.666666666666666</v>
      </c>
      <c r="AQ12" s="35">
        <v>3</v>
      </c>
      <c r="AR12" s="48">
        <v>32.200000000000003</v>
      </c>
      <c r="AS12" s="48">
        <v>33.799999999999997</v>
      </c>
      <c r="AT12" s="48">
        <v>30.8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37</v>
      </c>
      <c r="BB12" s="66">
        <f>SUM(X108:Z108)</f>
        <v>42</v>
      </c>
      <c r="BC12" s="66">
        <f>SUM(X178:Z178)</f>
        <v>32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8828</v>
      </c>
      <c r="BK12" s="69">
        <f>SUM(C36:D36,F36:H36,M36)</f>
        <v>723</v>
      </c>
      <c r="BL12" s="70">
        <f>SUM(E36,I36:L36,N36)</f>
        <v>27</v>
      </c>
      <c r="BM12" s="64">
        <f>SUM(BJ12:BL12)</f>
        <v>9578</v>
      </c>
    </row>
    <row r="13" spans="1:65" x14ac:dyDescent="0.2">
      <c r="A13" s="30">
        <v>4</v>
      </c>
      <c r="B13" s="43">
        <v>17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31">
        <f t="shared" si="6"/>
        <v>17</v>
      </c>
      <c r="Q13" s="30">
        <v>4</v>
      </c>
      <c r="R13" s="43">
        <v>0</v>
      </c>
      <c r="S13" s="43">
        <v>0</v>
      </c>
      <c r="T13" s="43">
        <v>0</v>
      </c>
      <c r="U13" s="43">
        <v>4</v>
      </c>
      <c r="V13" s="43">
        <v>13</v>
      </c>
      <c r="W13" s="43">
        <v>0</v>
      </c>
      <c r="X13" s="43">
        <v>0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31">
        <f t="shared" si="7"/>
        <v>17</v>
      </c>
      <c r="AF13" s="30">
        <v>4</v>
      </c>
      <c r="AG13" s="44">
        <f t="shared" si="8"/>
        <v>17</v>
      </c>
      <c r="AH13" s="45">
        <f t="shared" si="9"/>
        <v>19</v>
      </c>
      <c r="AI13" s="45">
        <f t="shared" si="10"/>
        <v>16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17.333333333333332</v>
      </c>
      <c r="AO13" s="47">
        <f t="shared" si="16"/>
        <v>17.333333333333332</v>
      </c>
      <c r="AQ13" s="35">
        <v>4</v>
      </c>
      <c r="AR13" s="48">
        <v>31.8</v>
      </c>
      <c r="AS13" s="48">
        <v>33.299999999999997</v>
      </c>
      <c r="AT13" s="48">
        <v>35.200000000000003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1</v>
      </c>
      <c r="BB13" s="72">
        <f>SUM(AA108:AC108)</f>
        <v>0</v>
      </c>
      <c r="BC13" s="72">
        <f>SUM(AA178:AC178)</f>
        <v>2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9064</v>
      </c>
      <c r="BK13" s="75">
        <f>SUM(C37:D37,F37:H37,M37)</f>
        <v>738</v>
      </c>
      <c r="BL13" s="76">
        <f>SUM(E37,I37:L37,N37)</f>
        <v>27</v>
      </c>
      <c r="BM13" s="64">
        <f>SUM(BJ13:BL13)</f>
        <v>9829</v>
      </c>
    </row>
    <row r="14" spans="1:65" x14ac:dyDescent="0.2">
      <c r="A14" s="30">
        <v>5</v>
      </c>
      <c r="B14" s="43">
        <v>22</v>
      </c>
      <c r="C14" s="43">
        <v>6</v>
      </c>
      <c r="D14" s="43">
        <v>1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1</v>
      </c>
      <c r="M14" s="43">
        <v>1</v>
      </c>
      <c r="N14" s="43">
        <v>0</v>
      </c>
      <c r="O14" s="31">
        <f t="shared" si="6"/>
        <v>31</v>
      </c>
      <c r="Q14" s="30">
        <v>5</v>
      </c>
      <c r="R14" s="43">
        <v>0</v>
      </c>
      <c r="S14" s="43">
        <v>0</v>
      </c>
      <c r="T14" s="43">
        <v>0</v>
      </c>
      <c r="U14" s="43">
        <v>9</v>
      </c>
      <c r="V14" s="43">
        <v>11</v>
      </c>
      <c r="W14" s="43">
        <v>10</v>
      </c>
      <c r="X14" s="43">
        <v>1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31">
        <f t="shared" si="7"/>
        <v>31</v>
      </c>
      <c r="AF14" s="30">
        <v>5</v>
      </c>
      <c r="AG14" s="44">
        <f t="shared" si="8"/>
        <v>31</v>
      </c>
      <c r="AH14" s="45">
        <f t="shared" si="9"/>
        <v>26</v>
      </c>
      <c r="AI14" s="45">
        <f t="shared" si="10"/>
        <v>30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29</v>
      </c>
      <c r="AO14" s="47">
        <f t="shared" si="16"/>
        <v>29</v>
      </c>
      <c r="AQ14" s="35">
        <v>5</v>
      </c>
      <c r="AR14" s="48">
        <v>33.5</v>
      </c>
      <c r="AS14" s="48">
        <v>32.5</v>
      </c>
      <c r="AT14" s="48">
        <v>33.4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9241</v>
      </c>
      <c r="BK14" s="79">
        <f>SUM(C38:D38,F38:H38,M38)</f>
        <v>762</v>
      </c>
      <c r="BL14" s="80">
        <f>SUM(E38,I38:L38,N38)</f>
        <v>30</v>
      </c>
      <c r="BM14" s="64">
        <f>SUM(BJ14:BL14)</f>
        <v>10033</v>
      </c>
    </row>
    <row r="15" spans="1:65" x14ac:dyDescent="0.2">
      <c r="A15" s="30">
        <v>6</v>
      </c>
      <c r="B15" s="43">
        <v>69</v>
      </c>
      <c r="C15" s="43">
        <v>8</v>
      </c>
      <c r="D15" s="43">
        <v>0</v>
      </c>
      <c r="E15" s="43">
        <v>0</v>
      </c>
      <c r="F15" s="43">
        <v>1</v>
      </c>
      <c r="G15" s="43">
        <v>0</v>
      </c>
      <c r="H15" s="43">
        <v>0</v>
      </c>
      <c r="I15" s="43">
        <v>0</v>
      </c>
      <c r="J15" s="43">
        <v>1</v>
      </c>
      <c r="K15" s="43">
        <v>0</v>
      </c>
      <c r="L15" s="43">
        <v>1</v>
      </c>
      <c r="M15" s="43">
        <v>1</v>
      </c>
      <c r="N15" s="43">
        <v>0</v>
      </c>
      <c r="O15" s="31">
        <f t="shared" si="6"/>
        <v>81</v>
      </c>
      <c r="Q15" s="30">
        <v>6</v>
      </c>
      <c r="R15" s="43">
        <v>0</v>
      </c>
      <c r="S15" s="43">
        <v>2</v>
      </c>
      <c r="T15" s="43">
        <v>4</v>
      </c>
      <c r="U15" s="43">
        <v>29</v>
      </c>
      <c r="V15" s="43">
        <v>27</v>
      </c>
      <c r="W15" s="43">
        <v>13</v>
      </c>
      <c r="X15" s="43">
        <v>5</v>
      </c>
      <c r="Y15" s="43">
        <v>1</v>
      </c>
      <c r="Z15" s="43">
        <v>0</v>
      </c>
      <c r="AA15" s="43">
        <v>0</v>
      </c>
      <c r="AB15" s="43">
        <v>0</v>
      </c>
      <c r="AC15" s="43">
        <v>0</v>
      </c>
      <c r="AD15" s="31">
        <f t="shared" si="7"/>
        <v>81</v>
      </c>
      <c r="AF15" s="30">
        <v>6</v>
      </c>
      <c r="AG15" s="44">
        <f t="shared" si="8"/>
        <v>81</v>
      </c>
      <c r="AH15" s="45">
        <f t="shared" si="9"/>
        <v>70</v>
      </c>
      <c r="AI15" s="45">
        <f t="shared" si="10"/>
        <v>73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74.666666666666671</v>
      </c>
      <c r="AO15" s="47">
        <f t="shared" si="16"/>
        <v>74.666666666666671</v>
      </c>
      <c r="AQ15" s="35">
        <v>6</v>
      </c>
      <c r="AR15" s="48">
        <v>31.9</v>
      </c>
      <c r="AS15" s="48">
        <v>31.4</v>
      </c>
      <c r="AT15" s="48">
        <v>31.5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10033</v>
      </c>
      <c r="BB15" s="82">
        <f t="shared" si="17"/>
        <v>10407</v>
      </c>
      <c r="BC15" s="82">
        <f t="shared" si="17"/>
        <v>10624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158</v>
      </c>
      <c r="C16" s="43">
        <v>28</v>
      </c>
      <c r="D16" s="43">
        <v>0</v>
      </c>
      <c r="E16" s="43">
        <v>0</v>
      </c>
      <c r="F16" s="43">
        <v>1</v>
      </c>
      <c r="G16" s="43">
        <v>0</v>
      </c>
      <c r="H16" s="43">
        <v>1</v>
      </c>
      <c r="I16" s="43">
        <v>0</v>
      </c>
      <c r="J16" s="43">
        <v>1</v>
      </c>
      <c r="K16" s="43">
        <v>0</v>
      </c>
      <c r="L16" s="43">
        <v>0</v>
      </c>
      <c r="M16" s="43">
        <v>4</v>
      </c>
      <c r="N16" s="43">
        <v>0</v>
      </c>
      <c r="O16" s="31">
        <f t="shared" si="6"/>
        <v>193</v>
      </c>
      <c r="Q16" s="30">
        <v>7</v>
      </c>
      <c r="R16" s="43">
        <v>0</v>
      </c>
      <c r="S16" s="43">
        <v>4</v>
      </c>
      <c r="T16" s="43">
        <v>5</v>
      </c>
      <c r="U16" s="43">
        <v>78</v>
      </c>
      <c r="V16" s="43">
        <v>89</v>
      </c>
      <c r="W16" s="43">
        <v>13</v>
      </c>
      <c r="X16" s="43">
        <v>3</v>
      </c>
      <c r="Y16" s="43">
        <v>0</v>
      </c>
      <c r="Z16" s="43">
        <v>0</v>
      </c>
      <c r="AA16" s="43">
        <v>1</v>
      </c>
      <c r="AB16" s="43">
        <v>0</v>
      </c>
      <c r="AC16" s="43">
        <v>0</v>
      </c>
      <c r="AD16" s="31">
        <f t="shared" si="7"/>
        <v>193</v>
      </c>
      <c r="AF16" s="30">
        <v>7</v>
      </c>
      <c r="AG16" s="44">
        <f t="shared" si="8"/>
        <v>193</v>
      </c>
      <c r="AH16" s="45">
        <f t="shared" si="9"/>
        <v>192</v>
      </c>
      <c r="AI16" s="45">
        <f t="shared" si="10"/>
        <v>180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188.33333333333334</v>
      </c>
      <c r="AO16" s="47">
        <f t="shared" si="16"/>
        <v>188.33333333333334</v>
      </c>
      <c r="AQ16" s="35">
        <v>7</v>
      </c>
      <c r="AR16" s="48">
        <v>31</v>
      </c>
      <c r="AS16" s="48">
        <v>31</v>
      </c>
      <c r="AT16" s="48">
        <v>30.9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8208</v>
      </c>
      <c r="BK16" s="88">
        <f>SUM(C105:D105,F105:H105,M105)</f>
        <v>523</v>
      </c>
      <c r="BL16" s="89">
        <f>SUM(E105,I105:L105,N105)</f>
        <v>23</v>
      </c>
      <c r="BM16" s="64">
        <f>SUM(BJ16:BL16)</f>
        <v>8754</v>
      </c>
    </row>
    <row r="17" spans="1:65" x14ac:dyDescent="0.2">
      <c r="A17" s="30">
        <v>8</v>
      </c>
      <c r="B17" s="43">
        <v>536</v>
      </c>
      <c r="C17" s="43">
        <v>44</v>
      </c>
      <c r="D17" s="43">
        <v>0</v>
      </c>
      <c r="E17" s="43">
        <v>0</v>
      </c>
      <c r="F17" s="43">
        <v>4</v>
      </c>
      <c r="G17" s="43">
        <v>0</v>
      </c>
      <c r="H17" s="43">
        <v>0</v>
      </c>
      <c r="I17" s="43">
        <v>1</v>
      </c>
      <c r="J17" s="43">
        <v>0</v>
      </c>
      <c r="K17" s="43">
        <v>0</v>
      </c>
      <c r="L17" s="43">
        <v>2</v>
      </c>
      <c r="M17" s="43">
        <v>7</v>
      </c>
      <c r="N17" s="43">
        <v>0</v>
      </c>
      <c r="O17" s="31">
        <f t="shared" si="6"/>
        <v>594</v>
      </c>
      <c r="Q17" s="30">
        <v>8</v>
      </c>
      <c r="R17" s="43">
        <v>0</v>
      </c>
      <c r="S17" s="43">
        <v>2</v>
      </c>
      <c r="T17" s="43">
        <v>55</v>
      </c>
      <c r="U17" s="43">
        <v>384</v>
      </c>
      <c r="V17" s="43">
        <v>144</v>
      </c>
      <c r="W17" s="43">
        <v>8</v>
      </c>
      <c r="X17" s="43">
        <v>0</v>
      </c>
      <c r="Y17" s="43">
        <v>0</v>
      </c>
      <c r="Z17" s="43">
        <v>1</v>
      </c>
      <c r="AA17" s="43">
        <v>0</v>
      </c>
      <c r="AB17" s="43">
        <v>0</v>
      </c>
      <c r="AC17" s="43">
        <v>0</v>
      </c>
      <c r="AD17" s="31">
        <f t="shared" si="7"/>
        <v>594</v>
      </c>
      <c r="AF17" s="30">
        <v>8</v>
      </c>
      <c r="AG17" s="44">
        <f t="shared" si="8"/>
        <v>594</v>
      </c>
      <c r="AH17" s="45">
        <f t="shared" si="9"/>
        <v>585</v>
      </c>
      <c r="AI17" s="45">
        <f t="shared" si="10"/>
        <v>564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581</v>
      </c>
      <c r="AO17" s="47">
        <f t="shared" si="16"/>
        <v>581</v>
      </c>
      <c r="AQ17" s="35">
        <v>8</v>
      </c>
      <c r="AR17" s="48">
        <v>28.9</v>
      </c>
      <c r="AS17" s="48">
        <v>29.1</v>
      </c>
      <c r="AT17" s="48">
        <v>29.4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9371</v>
      </c>
      <c r="BK17" s="69">
        <f>SUM(C106:D106,F106:H106,M106)</f>
        <v>579</v>
      </c>
      <c r="BL17" s="70">
        <f>SUM(E106,I106:L106,N106)</f>
        <v>25</v>
      </c>
      <c r="BM17" s="64">
        <f>SUM(BJ17:BL17)</f>
        <v>9975</v>
      </c>
    </row>
    <row r="18" spans="1:65" x14ac:dyDescent="0.2">
      <c r="A18" s="30">
        <v>9</v>
      </c>
      <c r="B18" s="43">
        <v>922</v>
      </c>
      <c r="C18" s="43">
        <v>49</v>
      </c>
      <c r="D18" s="43">
        <v>1</v>
      </c>
      <c r="E18" s="43">
        <v>0</v>
      </c>
      <c r="F18" s="43">
        <v>2</v>
      </c>
      <c r="G18" s="43">
        <v>0</v>
      </c>
      <c r="H18" s="43">
        <v>0</v>
      </c>
      <c r="I18" s="43">
        <v>1</v>
      </c>
      <c r="J18" s="43">
        <v>2</v>
      </c>
      <c r="K18" s="43">
        <v>0</v>
      </c>
      <c r="L18" s="43">
        <v>1</v>
      </c>
      <c r="M18" s="43">
        <v>9</v>
      </c>
      <c r="N18" s="43">
        <v>0</v>
      </c>
      <c r="O18" s="31">
        <f t="shared" si="6"/>
        <v>987</v>
      </c>
      <c r="Q18" s="30">
        <v>9</v>
      </c>
      <c r="R18" s="43">
        <v>16</v>
      </c>
      <c r="S18" s="43">
        <v>35</v>
      </c>
      <c r="T18" s="43">
        <v>110</v>
      </c>
      <c r="U18" s="43">
        <v>679</v>
      </c>
      <c r="V18" s="43">
        <v>143</v>
      </c>
      <c r="W18" s="43">
        <v>4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31">
        <f t="shared" si="7"/>
        <v>987</v>
      </c>
      <c r="AF18" s="30">
        <v>9</v>
      </c>
      <c r="AG18" s="44">
        <f t="shared" si="8"/>
        <v>987</v>
      </c>
      <c r="AH18" s="45">
        <f t="shared" si="9"/>
        <v>978</v>
      </c>
      <c r="AI18" s="45">
        <f t="shared" si="10"/>
        <v>965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976.66666666666663</v>
      </c>
      <c r="AO18" s="47">
        <f t="shared" si="16"/>
        <v>976.66666666666663</v>
      </c>
      <c r="AQ18" s="35">
        <v>9</v>
      </c>
      <c r="AR18" s="48">
        <v>27.4</v>
      </c>
      <c r="AS18" s="48">
        <v>25.9</v>
      </c>
      <c r="AT18" s="48">
        <v>23.1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9605</v>
      </c>
      <c r="BK18" s="75">
        <f>SUM(C107:D107,F107:H107,M107)</f>
        <v>590</v>
      </c>
      <c r="BL18" s="76">
        <f>SUM(E107,I107:L107,N107)</f>
        <v>25</v>
      </c>
      <c r="BM18" s="64">
        <f>SUM(BJ18:BL18)</f>
        <v>10220</v>
      </c>
    </row>
    <row r="19" spans="1:65" x14ac:dyDescent="0.2">
      <c r="A19" s="30">
        <v>10</v>
      </c>
      <c r="B19" s="43">
        <v>664</v>
      </c>
      <c r="C19" s="43">
        <v>48</v>
      </c>
      <c r="D19" s="43">
        <v>0</v>
      </c>
      <c r="E19" s="43">
        <v>0</v>
      </c>
      <c r="F19" s="43">
        <v>4</v>
      </c>
      <c r="G19" s="43">
        <v>0</v>
      </c>
      <c r="H19" s="43">
        <v>0</v>
      </c>
      <c r="I19" s="43">
        <v>2</v>
      </c>
      <c r="J19" s="43">
        <v>0</v>
      </c>
      <c r="K19" s="43">
        <v>0</v>
      </c>
      <c r="L19" s="43">
        <v>1</v>
      </c>
      <c r="M19" s="43">
        <v>11</v>
      </c>
      <c r="N19" s="43">
        <v>0</v>
      </c>
      <c r="O19" s="31">
        <f t="shared" si="6"/>
        <v>730</v>
      </c>
      <c r="Q19" s="30">
        <v>10</v>
      </c>
      <c r="R19" s="43">
        <v>0</v>
      </c>
      <c r="S19" s="43">
        <v>5</v>
      </c>
      <c r="T19" s="43">
        <v>57</v>
      </c>
      <c r="U19" s="43">
        <v>527</v>
      </c>
      <c r="V19" s="43">
        <v>130</v>
      </c>
      <c r="W19" s="43">
        <v>9</v>
      </c>
      <c r="X19" s="43">
        <v>2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31">
        <f t="shared" si="7"/>
        <v>730</v>
      </c>
      <c r="AF19" s="30">
        <v>10</v>
      </c>
      <c r="AG19" s="44">
        <f t="shared" si="8"/>
        <v>730</v>
      </c>
      <c r="AH19" s="45">
        <f t="shared" si="9"/>
        <v>759</v>
      </c>
      <c r="AI19" s="45">
        <f t="shared" si="10"/>
        <v>700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729.66666666666663</v>
      </c>
      <c r="AO19" s="47">
        <f t="shared" si="16"/>
        <v>729.66666666666663</v>
      </c>
      <c r="AQ19" s="35">
        <v>10</v>
      </c>
      <c r="AR19" s="48">
        <v>28.6</v>
      </c>
      <c r="AS19" s="48">
        <v>24.9</v>
      </c>
      <c r="AT19" s="48">
        <v>28.9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9772</v>
      </c>
      <c r="BK19" s="79">
        <f>SUM(C108:D108,F108:H108,M108)</f>
        <v>606</v>
      </c>
      <c r="BL19" s="80">
        <f>SUM(E108,I108:L108,N108)</f>
        <v>29</v>
      </c>
      <c r="BM19" s="64">
        <f>SUM(BJ19:BL19)</f>
        <v>10407</v>
      </c>
    </row>
    <row r="20" spans="1:65" x14ac:dyDescent="0.2">
      <c r="A20" s="30">
        <v>11</v>
      </c>
      <c r="B20" s="43">
        <v>632</v>
      </c>
      <c r="C20" s="43">
        <v>50</v>
      </c>
      <c r="D20" s="43">
        <v>2</v>
      </c>
      <c r="E20" s="43">
        <v>0</v>
      </c>
      <c r="F20" s="43">
        <v>0</v>
      </c>
      <c r="G20" s="43">
        <v>0</v>
      </c>
      <c r="H20" s="43">
        <v>0</v>
      </c>
      <c r="I20" s="43">
        <v>1</v>
      </c>
      <c r="J20" s="43">
        <v>0</v>
      </c>
      <c r="K20" s="43">
        <v>0</v>
      </c>
      <c r="L20" s="43">
        <v>1</v>
      </c>
      <c r="M20" s="43">
        <v>11</v>
      </c>
      <c r="N20" s="43">
        <v>0</v>
      </c>
      <c r="O20" s="31">
        <f t="shared" si="6"/>
        <v>697</v>
      </c>
      <c r="Q20" s="30">
        <v>11</v>
      </c>
      <c r="R20" s="43">
        <v>0</v>
      </c>
      <c r="S20" s="43">
        <v>8</v>
      </c>
      <c r="T20" s="43">
        <v>53</v>
      </c>
      <c r="U20" s="43">
        <v>507</v>
      </c>
      <c r="V20" s="43">
        <v>123</v>
      </c>
      <c r="W20" s="43">
        <v>5</v>
      </c>
      <c r="X20" s="43">
        <v>1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697</v>
      </c>
      <c r="AF20" s="30">
        <v>11</v>
      </c>
      <c r="AG20" s="44">
        <f t="shared" si="8"/>
        <v>697</v>
      </c>
      <c r="AH20" s="45">
        <f t="shared" si="9"/>
        <v>637</v>
      </c>
      <c r="AI20" s="45">
        <f t="shared" si="10"/>
        <v>707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680.33333333333337</v>
      </c>
      <c r="AO20" s="47">
        <f t="shared" si="16"/>
        <v>680.33333333333337</v>
      </c>
      <c r="AQ20" s="35">
        <v>11</v>
      </c>
      <c r="AR20" s="48">
        <v>28.5</v>
      </c>
      <c r="AS20" s="48">
        <v>28.9</v>
      </c>
      <c r="AT20" s="48">
        <v>28.8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506</v>
      </c>
      <c r="C21" s="43">
        <v>55</v>
      </c>
      <c r="D21" s="43">
        <v>0</v>
      </c>
      <c r="E21" s="43">
        <v>0</v>
      </c>
      <c r="F21" s="43">
        <v>2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8</v>
      </c>
      <c r="N21" s="43">
        <v>0</v>
      </c>
      <c r="O21" s="31">
        <f t="shared" si="6"/>
        <v>571</v>
      </c>
      <c r="Q21" s="30">
        <v>12</v>
      </c>
      <c r="R21" s="43">
        <v>0</v>
      </c>
      <c r="S21" s="43">
        <v>1</v>
      </c>
      <c r="T21" s="43">
        <v>32</v>
      </c>
      <c r="U21" s="43">
        <v>375</v>
      </c>
      <c r="V21" s="43">
        <v>154</v>
      </c>
      <c r="W21" s="43">
        <v>8</v>
      </c>
      <c r="X21" s="43">
        <v>0</v>
      </c>
      <c r="Y21" s="43">
        <v>1</v>
      </c>
      <c r="Z21" s="43">
        <v>0</v>
      </c>
      <c r="AA21" s="43">
        <v>0</v>
      </c>
      <c r="AB21" s="43">
        <v>0</v>
      </c>
      <c r="AC21" s="43">
        <v>0</v>
      </c>
      <c r="AD21" s="31">
        <f t="shared" si="7"/>
        <v>571</v>
      </c>
      <c r="AF21" s="30">
        <v>12</v>
      </c>
      <c r="AG21" s="44">
        <f t="shared" si="8"/>
        <v>571</v>
      </c>
      <c r="AH21" s="45">
        <f t="shared" si="9"/>
        <v>641</v>
      </c>
      <c r="AI21" s="45">
        <f t="shared" si="10"/>
        <v>824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678.66666666666663</v>
      </c>
      <c r="AO21" s="47">
        <f t="shared" si="16"/>
        <v>678.66666666666663</v>
      </c>
      <c r="AQ21" s="35">
        <v>12</v>
      </c>
      <c r="AR21" s="48">
        <v>29.2</v>
      </c>
      <c r="AS21" s="48">
        <v>28.9</v>
      </c>
      <c r="AT21" s="48">
        <v>29.3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8307</v>
      </c>
      <c r="BK21" s="88">
        <f>SUM(C175:D175,F175:H175,M175)</f>
        <v>618</v>
      </c>
      <c r="BL21" s="89">
        <f>SUM(E175,I175:L175,N175)</f>
        <v>25</v>
      </c>
      <c r="BM21" s="64">
        <f>SUM(BJ21:BL21)</f>
        <v>8950</v>
      </c>
    </row>
    <row r="22" spans="1:65" x14ac:dyDescent="0.2">
      <c r="A22" s="30">
        <v>13</v>
      </c>
      <c r="B22" s="43">
        <v>567</v>
      </c>
      <c r="C22" s="43">
        <v>38</v>
      </c>
      <c r="D22" s="43">
        <v>1</v>
      </c>
      <c r="E22" s="43">
        <v>1</v>
      </c>
      <c r="F22" s="43">
        <v>1</v>
      </c>
      <c r="G22" s="43">
        <v>0</v>
      </c>
      <c r="H22" s="43">
        <v>4</v>
      </c>
      <c r="I22" s="43">
        <v>1</v>
      </c>
      <c r="J22" s="43">
        <v>1</v>
      </c>
      <c r="K22" s="43">
        <v>0</v>
      </c>
      <c r="L22" s="43">
        <v>0</v>
      </c>
      <c r="M22" s="43">
        <v>4</v>
      </c>
      <c r="N22" s="43">
        <v>0</v>
      </c>
      <c r="O22" s="31">
        <f t="shared" si="6"/>
        <v>618</v>
      </c>
      <c r="Q22" s="30">
        <v>13</v>
      </c>
      <c r="R22" s="43">
        <v>2</v>
      </c>
      <c r="S22" s="43">
        <v>1</v>
      </c>
      <c r="T22" s="43">
        <v>29</v>
      </c>
      <c r="U22" s="43">
        <v>387</v>
      </c>
      <c r="V22" s="43">
        <v>190</v>
      </c>
      <c r="W22" s="43">
        <v>8</v>
      </c>
      <c r="X22" s="43">
        <v>1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31">
        <f t="shared" si="7"/>
        <v>618</v>
      </c>
      <c r="AF22" s="30">
        <v>13</v>
      </c>
      <c r="AG22" s="44">
        <f t="shared" si="8"/>
        <v>618</v>
      </c>
      <c r="AH22" s="45">
        <f t="shared" si="9"/>
        <v>745</v>
      </c>
      <c r="AI22" s="45">
        <f t="shared" si="10"/>
        <v>745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702.66666666666663</v>
      </c>
      <c r="AO22" s="47">
        <f t="shared" si="16"/>
        <v>702.66666666666663</v>
      </c>
      <c r="AQ22" s="35">
        <v>13</v>
      </c>
      <c r="AR22" s="48">
        <v>29.4</v>
      </c>
      <c r="AS22" s="48">
        <v>28.9</v>
      </c>
      <c r="AT22" s="48">
        <v>29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9460</v>
      </c>
      <c r="BK22" s="69">
        <f>SUM(C176:D176,F176:H176,M176)</f>
        <v>686</v>
      </c>
      <c r="BL22" s="70">
        <f>SUM(E176,I176:L176,N176)</f>
        <v>25</v>
      </c>
      <c r="BM22" s="64">
        <f>SUM(BJ22:BL22)</f>
        <v>10171</v>
      </c>
    </row>
    <row r="23" spans="1:65" x14ac:dyDescent="0.2">
      <c r="A23" s="30">
        <v>14</v>
      </c>
      <c r="B23" s="43">
        <v>585</v>
      </c>
      <c r="C23" s="43">
        <v>55</v>
      </c>
      <c r="D23" s="43">
        <v>0</v>
      </c>
      <c r="E23" s="43">
        <v>1</v>
      </c>
      <c r="F23" s="43">
        <v>0</v>
      </c>
      <c r="G23" s="43">
        <v>0</v>
      </c>
      <c r="H23" s="43">
        <v>0</v>
      </c>
      <c r="I23" s="43">
        <v>0</v>
      </c>
      <c r="J23" s="43">
        <v>1</v>
      </c>
      <c r="K23" s="43">
        <v>0</v>
      </c>
      <c r="L23" s="43">
        <v>0</v>
      </c>
      <c r="M23" s="43">
        <v>11</v>
      </c>
      <c r="N23" s="43">
        <v>0</v>
      </c>
      <c r="O23" s="31">
        <f t="shared" si="6"/>
        <v>653</v>
      </c>
      <c r="Q23" s="30">
        <v>14</v>
      </c>
      <c r="R23" s="43">
        <v>3</v>
      </c>
      <c r="S23" s="43">
        <v>6</v>
      </c>
      <c r="T23" s="43">
        <v>31</v>
      </c>
      <c r="U23" s="43">
        <v>439</v>
      </c>
      <c r="V23" s="43">
        <v>161</v>
      </c>
      <c r="W23" s="43">
        <v>13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31">
        <f t="shared" si="7"/>
        <v>653</v>
      </c>
      <c r="AF23" s="30">
        <v>14</v>
      </c>
      <c r="AG23" s="44">
        <f t="shared" si="8"/>
        <v>653</v>
      </c>
      <c r="AH23" s="45">
        <f t="shared" si="9"/>
        <v>659</v>
      </c>
      <c r="AI23" s="45">
        <f t="shared" si="10"/>
        <v>752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688</v>
      </c>
      <c r="AO23" s="47">
        <f t="shared" si="16"/>
        <v>688</v>
      </c>
      <c r="AQ23" s="35">
        <v>14</v>
      </c>
      <c r="AR23" s="48">
        <v>29</v>
      </c>
      <c r="AS23" s="48">
        <v>28.8</v>
      </c>
      <c r="AT23" s="48">
        <v>29.1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9713</v>
      </c>
      <c r="BK23" s="75">
        <f>SUM(C177:D177,F177:H177,M177)</f>
        <v>698</v>
      </c>
      <c r="BL23" s="76">
        <f>SUM(E177,I177:L177,N177)</f>
        <v>26</v>
      </c>
      <c r="BM23" s="64">
        <f>SUM(BJ23:BL23)</f>
        <v>10437</v>
      </c>
    </row>
    <row r="24" spans="1:65" x14ac:dyDescent="0.2">
      <c r="A24" s="30">
        <v>15</v>
      </c>
      <c r="B24" s="43">
        <v>654</v>
      </c>
      <c r="C24" s="43">
        <v>40</v>
      </c>
      <c r="D24" s="43">
        <v>1</v>
      </c>
      <c r="E24" s="43">
        <v>0</v>
      </c>
      <c r="F24" s="43">
        <v>2</v>
      </c>
      <c r="G24" s="43">
        <v>0</v>
      </c>
      <c r="H24" s="43">
        <v>0</v>
      </c>
      <c r="I24" s="43">
        <v>0</v>
      </c>
      <c r="J24" s="43">
        <v>2</v>
      </c>
      <c r="K24" s="43">
        <v>0</v>
      </c>
      <c r="L24" s="43">
        <v>0</v>
      </c>
      <c r="M24" s="43">
        <v>7</v>
      </c>
      <c r="N24" s="43">
        <v>0</v>
      </c>
      <c r="O24" s="31">
        <f t="shared" si="6"/>
        <v>706</v>
      </c>
      <c r="Q24" s="30">
        <v>15</v>
      </c>
      <c r="R24" s="43">
        <v>0</v>
      </c>
      <c r="S24" s="43">
        <v>10</v>
      </c>
      <c r="T24" s="43">
        <v>44</v>
      </c>
      <c r="U24" s="43">
        <v>474</v>
      </c>
      <c r="V24" s="43">
        <v>166</v>
      </c>
      <c r="W24" s="43">
        <v>11</v>
      </c>
      <c r="X24" s="43">
        <v>0</v>
      </c>
      <c r="Y24" s="43">
        <v>1</v>
      </c>
      <c r="Z24" s="43">
        <v>0</v>
      </c>
      <c r="AA24" s="43">
        <v>0</v>
      </c>
      <c r="AB24" s="43">
        <v>0</v>
      </c>
      <c r="AC24" s="43">
        <v>0</v>
      </c>
      <c r="AD24" s="31">
        <f t="shared" si="7"/>
        <v>706</v>
      </c>
      <c r="AF24" s="30">
        <v>15</v>
      </c>
      <c r="AG24" s="44">
        <f t="shared" si="8"/>
        <v>706</v>
      </c>
      <c r="AH24" s="45">
        <f t="shared" si="9"/>
        <v>659</v>
      </c>
      <c r="AI24" s="45">
        <f t="shared" si="10"/>
        <v>711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692</v>
      </c>
      <c r="AO24" s="47">
        <f t="shared" si="16"/>
        <v>692</v>
      </c>
      <c r="AQ24" s="35">
        <v>15</v>
      </c>
      <c r="AR24" s="48">
        <v>28.9</v>
      </c>
      <c r="AS24" s="48">
        <v>29.9</v>
      </c>
      <c r="AT24" s="48">
        <v>29.1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9879</v>
      </c>
      <c r="BK24" s="79">
        <f>SUM(C178:D178,F178:H178,M178)</f>
        <v>717</v>
      </c>
      <c r="BL24" s="80">
        <f>SUM(E178,I178:L178,N178)</f>
        <v>28</v>
      </c>
      <c r="BM24" s="64">
        <f>SUM(BJ24:BL24)</f>
        <v>10624</v>
      </c>
    </row>
    <row r="25" spans="1:65" x14ac:dyDescent="0.2">
      <c r="A25" s="30">
        <v>16</v>
      </c>
      <c r="B25" s="43">
        <v>600</v>
      </c>
      <c r="C25" s="43">
        <v>38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1</v>
      </c>
      <c r="J25" s="43">
        <v>0</v>
      </c>
      <c r="K25" s="43">
        <v>0</v>
      </c>
      <c r="L25" s="43">
        <v>1</v>
      </c>
      <c r="M25" s="43">
        <v>7</v>
      </c>
      <c r="N25" s="43">
        <v>0</v>
      </c>
      <c r="O25" s="31">
        <f t="shared" si="6"/>
        <v>647</v>
      </c>
      <c r="Q25" s="30">
        <v>16</v>
      </c>
      <c r="R25" s="43">
        <v>0</v>
      </c>
      <c r="S25" s="43">
        <v>3</v>
      </c>
      <c r="T25" s="43">
        <v>18</v>
      </c>
      <c r="U25" s="43">
        <v>404</v>
      </c>
      <c r="V25" s="43">
        <v>215</v>
      </c>
      <c r="W25" s="43">
        <v>7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31">
        <f t="shared" si="7"/>
        <v>647</v>
      </c>
      <c r="AF25" s="30">
        <v>16</v>
      </c>
      <c r="AG25" s="44">
        <f t="shared" si="8"/>
        <v>647</v>
      </c>
      <c r="AH25" s="45">
        <f t="shared" si="9"/>
        <v>737</v>
      </c>
      <c r="AI25" s="45">
        <f t="shared" si="10"/>
        <v>688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690.66666666666663</v>
      </c>
      <c r="AO25" s="47">
        <f t="shared" si="16"/>
        <v>690.66666666666663</v>
      </c>
      <c r="AQ25" s="35">
        <v>16</v>
      </c>
      <c r="AR25" s="48">
        <v>29.6</v>
      </c>
      <c r="AS25" s="48">
        <v>29.7</v>
      </c>
      <c r="AT25" s="48">
        <v>29.6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666</v>
      </c>
      <c r="C26" s="43">
        <v>43</v>
      </c>
      <c r="D26" s="43">
        <v>0</v>
      </c>
      <c r="E26" s="43">
        <v>0</v>
      </c>
      <c r="F26" s="43">
        <v>1</v>
      </c>
      <c r="G26" s="43">
        <v>0</v>
      </c>
      <c r="H26" s="43">
        <v>1</v>
      </c>
      <c r="I26" s="43">
        <v>1</v>
      </c>
      <c r="J26" s="43">
        <v>0</v>
      </c>
      <c r="K26" s="43">
        <v>0</v>
      </c>
      <c r="L26" s="43">
        <v>0</v>
      </c>
      <c r="M26" s="43">
        <v>6</v>
      </c>
      <c r="N26" s="43">
        <v>0</v>
      </c>
      <c r="O26" s="31">
        <f t="shared" si="6"/>
        <v>718</v>
      </c>
      <c r="Q26" s="30">
        <v>17</v>
      </c>
      <c r="R26" s="43">
        <v>2</v>
      </c>
      <c r="S26" s="43">
        <v>7</v>
      </c>
      <c r="T26" s="43">
        <v>27</v>
      </c>
      <c r="U26" s="43">
        <v>442</v>
      </c>
      <c r="V26" s="43">
        <v>231</v>
      </c>
      <c r="W26" s="43">
        <v>9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31">
        <f t="shared" si="7"/>
        <v>718</v>
      </c>
      <c r="AF26" s="30">
        <v>17</v>
      </c>
      <c r="AG26" s="44">
        <f t="shared" si="8"/>
        <v>718</v>
      </c>
      <c r="AH26" s="45">
        <f t="shared" si="9"/>
        <v>791</v>
      </c>
      <c r="AI26" s="45">
        <f t="shared" si="10"/>
        <v>763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757.33333333333337</v>
      </c>
      <c r="AO26" s="47">
        <f t="shared" si="16"/>
        <v>757.33333333333337</v>
      </c>
      <c r="AQ26" s="35">
        <v>17</v>
      </c>
      <c r="AR26" s="48">
        <v>29.4</v>
      </c>
      <c r="AS26" s="48">
        <v>29.3</v>
      </c>
      <c r="AT26" s="48">
        <v>30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739</v>
      </c>
      <c r="C27" s="43">
        <v>39</v>
      </c>
      <c r="D27" s="43">
        <v>1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6</v>
      </c>
      <c r="N27" s="43">
        <v>0</v>
      </c>
      <c r="O27" s="31">
        <f t="shared" si="6"/>
        <v>785</v>
      </c>
      <c r="Q27" s="30">
        <v>18</v>
      </c>
      <c r="R27" s="43">
        <v>1</v>
      </c>
      <c r="S27" s="43">
        <v>7</v>
      </c>
      <c r="T27" s="43">
        <v>41</v>
      </c>
      <c r="U27" s="43">
        <v>491</v>
      </c>
      <c r="V27" s="43">
        <v>234</v>
      </c>
      <c r="W27" s="43">
        <v>11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31">
        <f t="shared" si="7"/>
        <v>785</v>
      </c>
      <c r="AF27" s="30">
        <v>18</v>
      </c>
      <c r="AG27" s="44">
        <f t="shared" si="8"/>
        <v>785</v>
      </c>
      <c r="AH27" s="45">
        <f t="shared" si="9"/>
        <v>803</v>
      </c>
      <c r="AI27" s="45">
        <f t="shared" si="10"/>
        <v>809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799</v>
      </c>
      <c r="AO27" s="47">
        <f t="shared" si="16"/>
        <v>799</v>
      </c>
      <c r="AQ27" s="35">
        <v>18</v>
      </c>
      <c r="AR27" s="48">
        <v>29.2</v>
      </c>
      <c r="AS27" s="48">
        <v>28.8</v>
      </c>
      <c r="AT27" s="48">
        <v>29.2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699</v>
      </c>
      <c r="C28" s="43">
        <v>17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1</v>
      </c>
      <c r="J28" s="43">
        <v>1</v>
      </c>
      <c r="K28" s="43">
        <v>0</v>
      </c>
      <c r="L28" s="43">
        <v>0</v>
      </c>
      <c r="M28" s="43">
        <v>4</v>
      </c>
      <c r="N28" s="43">
        <v>0</v>
      </c>
      <c r="O28" s="31">
        <f t="shared" si="6"/>
        <v>722</v>
      </c>
      <c r="Q28" s="30">
        <v>19</v>
      </c>
      <c r="R28" s="43">
        <v>1</v>
      </c>
      <c r="S28" s="43">
        <v>3</v>
      </c>
      <c r="T28" s="43">
        <v>21</v>
      </c>
      <c r="U28" s="43">
        <v>489</v>
      </c>
      <c r="V28" s="43">
        <v>203</v>
      </c>
      <c r="W28" s="43">
        <v>5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31">
        <f t="shared" si="7"/>
        <v>722</v>
      </c>
      <c r="AF28" s="30">
        <v>19</v>
      </c>
      <c r="AG28" s="44">
        <f t="shared" si="8"/>
        <v>722</v>
      </c>
      <c r="AH28" s="45">
        <f t="shared" si="9"/>
        <v>760</v>
      </c>
      <c r="AI28" s="45">
        <f t="shared" si="10"/>
        <v>722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734.66666666666663</v>
      </c>
      <c r="AO28" s="47">
        <f t="shared" si="16"/>
        <v>734.66666666666663</v>
      </c>
      <c r="AQ28" s="35">
        <v>19</v>
      </c>
      <c r="AR28" s="48">
        <v>29.2</v>
      </c>
      <c r="AS28" s="48">
        <v>29.3</v>
      </c>
      <c r="AT28" s="48">
        <v>29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428</v>
      </c>
      <c r="C29" s="43">
        <v>23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1</v>
      </c>
      <c r="N29" s="43">
        <v>0</v>
      </c>
      <c r="O29" s="31">
        <f t="shared" si="6"/>
        <v>452</v>
      </c>
      <c r="Q29" s="30">
        <v>20</v>
      </c>
      <c r="R29" s="43">
        <v>0</v>
      </c>
      <c r="S29" s="43">
        <v>3</v>
      </c>
      <c r="T29" s="43">
        <v>14</v>
      </c>
      <c r="U29" s="43">
        <v>295</v>
      </c>
      <c r="V29" s="43">
        <v>125</v>
      </c>
      <c r="W29" s="43">
        <v>11</v>
      </c>
      <c r="X29" s="43">
        <v>3</v>
      </c>
      <c r="Y29" s="43">
        <v>1</v>
      </c>
      <c r="Z29" s="43">
        <v>0</v>
      </c>
      <c r="AA29" s="43">
        <v>0</v>
      </c>
      <c r="AB29" s="43">
        <v>0</v>
      </c>
      <c r="AC29" s="43">
        <v>0</v>
      </c>
      <c r="AD29" s="31">
        <f t="shared" si="7"/>
        <v>452</v>
      </c>
      <c r="AF29" s="30">
        <v>20</v>
      </c>
      <c r="AG29" s="44">
        <f t="shared" si="8"/>
        <v>452</v>
      </c>
      <c r="AH29" s="45">
        <f t="shared" si="9"/>
        <v>504</v>
      </c>
      <c r="AI29" s="45">
        <f t="shared" si="10"/>
        <v>482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479.33333333333331</v>
      </c>
      <c r="AO29" s="47">
        <f t="shared" si="16"/>
        <v>479.33333333333331</v>
      </c>
      <c r="AQ29" s="35">
        <v>20</v>
      </c>
      <c r="AR29" s="48">
        <v>29.5</v>
      </c>
      <c r="AS29" s="48">
        <v>28.7</v>
      </c>
      <c r="AT29" s="48">
        <v>29.2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288</v>
      </c>
      <c r="C30" s="43">
        <v>11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2</v>
      </c>
      <c r="N30" s="43">
        <v>0</v>
      </c>
      <c r="O30" s="31">
        <f t="shared" si="6"/>
        <v>301</v>
      </c>
      <c r="Q30" s="30">
        <v>21</v>
      </c>
      <c r="R30" s="43">
        <v>1</v>
      </c>
      <c r="S30" s="43">
        <v>2</v>
      </c>
      <c r="T30" s="43">
        <v>11</v>
      </c>
      <c r="U30" s="43">
        <v>177</v>
      </c>
      <c r="V30" s="43">
        <v>97</v>
      </c>
      <c r="W30" s="43">
        <v>11</v>
      </c>
      <c r="X30" s="43">
        <v>2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31">
        <f t="shared" si="7"/>
        <v>301</v>
      </c>
      <c r="AF30" s="30">
        <v>21</v>
      </c>
      <c r="AG30" s="44">
        <f t="shared" si="8"/>
        <v>301</v>
      </c>
      <c r="AH30" s="45">
        <f t="shared" si="9"/>
        <v>318</v>
      </c>
      <c r="AI30" s="45">
        <f t="shared" si="10"/>
        <v>333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317.33333333333331</v>
      </c>
      <c r="AO30" s="47">
        <f t="shared" si="16"/>
        <v>317.33333333333331</v>
      </c>
      <c r="AQ30" s="35">
        <v>21</v>
      </c>
      <c r="AR30" s="48">
        <v>29.7</v>
      </c>
      <c r="AS30" s="48">
        <v>30.1</v>
      </c>
      <c r="AT30" s="48">
        <v>29.8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184</v>
      </c>
      <c r="C31" s="43">
        <v>15</v>
      </c>
      <c r="D31" s="43">
        <v>1</v>
      </c>
      <c r="E31" s="43">
        <v>1</v>
      </c>
      <c r="F31" s="43">
        <v>0</v>
      </c>
      <c r="G31" s="43">
        <v>0</v>
      </c>
      <c r="H31" s="43">
        <v>0</v>
      </c>
      <c r="I31" s="43">
        <v>0</v>
      </c>
      <c r="J31" s="43">
        <v>1</v>
      </c>
      <c r="K31" s="43">
        <v>0</v>
      </c>
      <c r="L31" s="43">
        <v>0</v>
      </c>
      <c r="M31" s="43">
        <v>2</v>
      </c>
      <c r="N31" s="43">
        <v>0</v>
      </c>
      <c r="O31" s="31">
        <f t="shared" si="6"/>
        <v>204</v>
      </c>
      <c r="Q31" s="30">
        <v>22</v>
      </c>
      <c r="R31" s="43">
        <v>0</v>
      </c>
      <c r="S31" s="43">
        <v>1</v>
      </c>
      <c r="T31" s="43">
        <v>2</v>
      </c>
      <c r="U31" s="43">
        <v>108</v>
      </c>
      <c r="V31" s="43">
        <v>82</v>
      </c>
      <c r="W31" s="43">
        <v>8</v>
      </c>
      <c r="X31" s="43">
        <v>3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31">
        <f t="shared" si="7"/>
        <v>204</v>
      </c>
      <c r="AF31" s="30">
        <v>22</v>
      </c>
      <c r="AG31" s="44">
        <f t="shared" si="8"/>
        <v>204</v>
      </c>
      <c r="AH31" s="45">
        <f t="shared" si="9"/>
        <v>207</v>
      </c>
      <c r="AI31" s="45">
        <f t="shared" si="10"/>
        <v>226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212.33333333333334</v>
      </c>
      <c r="AO31" s="47">
        <f t="shared" si="16"/>
        <v>212.33333333333334</v>
      </c>
      <c r="AQ31" s="35">
        <v>22</v>
      </c>
      <c r="AR31" s="48">
        <v>30.5</v>
      </c>
      <c r="AS31" s="48">
        <v>30.6</v>
      </c>
      <c r="AT31" s="48">
        <v>30.1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158</v>
      </c>
      <c r="C32" s="43">
        <v>5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3</v>
      </c>
      <c r="N32" s="43">
        <v>0</v>
      </c>
      <c r="O32" s="31">
        <f t="shared" si="6"/>
        <v>166</v>
      </c>
      <c r="Q32" s="30">
        <v>23</v>
      </c>
      <c r="R32" s="43">
        <v>0</v>
      </c>
      <c r="S32" s="43">
        <v>1</v>
      </c>
      <c r="T32" s="43">
        <v>3</v>
      </c>
      <c r="U32" s="43">
        <v>87</v>
      </c>
      <c r="V32" s="43">
        <v>63</v>
      </c>
      <c r="W32" s="43">
        <v>9</v>
      </c>
      <c r="X32" s="43">
        <v>3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31">
        <f t="shared" si="7"/>
        <v>166</v>
      </c>
      <c r="AF32" s="30">
        <v>23</v>
      </c>
      <c r="AG32" s="44">
        <f t="shared" si="8"/>
        <v>166</v>
      </c>
      <c r="AH32" s="45">
        <f t="shared" si="9"/>
        <v>170</v>
      </c>
      <c r="AI32" s="45">
        <f t="shared" si="10"/>
        <v>197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177.66666666666666</v>
      </c>
      <c r="AO32" s="47">
        <f t="shared" si="16"/>
        <v>177.66666666666666</v>
      </c>
      <c r="AQ32" s="35">
        <v>23</v>
      </c>
      <c r="AR32" s="48">
        <v>30.5</v>
      </c>
      <c r="AS32" s="48">
        <v>30.2</v>
      </c>
      <c r="AT32" s="48">
        <v>30.5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78</v>
      </c>
      <c r="C33" s="43">
        <v>4</v>
      </c>
      <c r="D33" s="43">
        <v>1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2</v>
      </c>
      <c r="N33" s="43">
        <v>0</v>
      </c>
      <c r="O33" s="31">
        <f t="shared" si="6"/>
        <v>85</v>
      </c>
      <c r="Q33" s="30">
        <v>24</v>
      </c>
      <c r="R33" s="43">
        <v>0</v>
      </c>
      <c r="S33" s="43">
        <v>0</v>
      </c>
      <c r="T33" s="43">
        <v>2</v>
      </c>
      <c r="U33" s="43">
        <v>31</v>
      </c>
      <c r="V33" s="43">
        <v>35</v>
      </c>
      <c r="W33" s="43">
        <v>14</v>
      </c>
      <c r="X33" s="43">
        <v>2</v>
      </c>
      <c r="Y33" s="43">
        <v>0</v>
      </c>
      <c r="Z33" s="43">
        <v>1</v>
      </c>
      <c r="AA33" s="43">
        <v>0</v>
      </c>
      <c r="AB33" s="43">
        <v>0</v>
      </c>
      <c r="AC33" s="43">
        <v>0</v>
      </c>
      <c r="AD33" s="31">
        <f t="shared" si="7"/>
        <v>85</v>
      </c>
      <c r="AF33" s="30">
        <v>24</v>
      </c>
      <c r="AG33" s="44">
        <f t="shared" si="8"/>
        <v>85</v>
      </c>
      <c r="AH33" s="45">
        <f t="shared" si="9"/>
        <v>75</v>
      </c>
      <c r="AI33" s="45">
        <f t="shared" si="10"/>
        <v>69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76.333333333333329</v>
      </c>
      <c r="AO33" s="47">
        <f t="shared" si="16"/>
        <v>76.333333333333329</v>
      </c>
      <c r="AQ33" s="35">
        <v>24</v>
      </c>
      <c r="AR33" s="48">
        <v>32.200000000000003</v>
      </c>
      <c r="AS33" s="48">
        <v>31.1</v>
      </c>
      <c r="AT33" s="48">
        <v>31.4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7770</v>
      </c>
      <c r="C35" s="92">
        <f t="shared" si="18"/>
        <v>516</v>
      </c>
      <c r="D35" s="92">
        <f t="shared" si="18"/>
        <v>6</v>
      </c>
      <c r="E35" s="92">
        <f t="shared" si="18"/>
        <v>2</v>
      </c>
      <c r="F35" s="92">
        <f t="shared" si="18"/>
        <v>16</v>
      </c>
      <c r="G35" s="92">
        <f t="shared" si="18"/>
        <v>0</v>
      </c>
      <c r="H35" s="92">
        <f t="shared" si="18"/>
        <v>5</v>
      </c>
      <c r="I35" s="92">
        <f t="shared" si="18"/>
        <v>9</v>
      </c>
      <c r="J35" s="92">
        <f t="shared" si="18"/>
        <v>7</v>
      </c>
      <c r="K35" s="92">
        <f t="shared" si="18"/>
        <v>0</v>
      </c>
      <c r="L35" s="92">
        <f t="shared" si="18"/>
        <v>6</v>
      </c>
      <c r="M35" s="92">
        <f t="shared" si="18"/>
        <v>91</v>
      </c>
      <c r="N35" s="92">
        <f t="shared" si="18"/>
        <v>0</v>
      </c>
      <c r="O35" s="93">
        <f t="shared" si="18"/>
        <v>8428</v>
      </c>
      <c r="Q35" s="91" t="s">
        <v>34</v>
      </c>
      <c r="R35" s="92">
        <f t="shared" ref="R35:AD35" si="19">SUM(R17:R28)</f>
        <v>25</v>
      </c>
      <c r="S35" s="92">
        <f t="shared" si="19"/>
        <v>88</v>
      </c>
      <c r="T35" s="92">
        <f t="shared" si="19"/>
        <v>518</v>
      </c>
      <c r="U35" s="92">
        <f t="shared" si="19"/>
        <v>5598</v>
      </c>
      <c r="V35" s="92">
        <f t="shared" si="19"/>
        <v>2094</v>
      </c>
      <c r="W35" s="92">
        <f t="shared" si="19"/>
        <v>98</v>
      </c>
      <c r="X35" s="92">
        <f t="shared" si="19"/>
        <v>4</v>
      </c>
      <c r="Y35" s="92">
        <f t="shared" si="19"/>
        <v>2</v>
      </c>
      <c r="Z35" s="92">
        <f t="shared" si="19"/>
        <v>1</v>
      </c>
      <c r="AA35" s="92">
        <f t="shared" si="19"/>
        <v>0</v>
      </c>
      <c r="AB35" s="92">
        <f t="shared" si="19"/>
        <v>0</v>
      </c>
      <c r="AC35" s="92">
        <f t="shared" si="19"/>
        <v>0</v>
      </c>
      <c r="AD35" s="93">
        <f t="shared" si="19"/>
        <v>8428</v>
      </c>
      <c r="AF35" s="91" t="s">
        <v>34</v>
      </c>
      <c r="AG35" s="92">
        <f t="shared" ref="AG35:AO35" si="20">SUM(AG17:AG28)</f>
        <v>8428</v>
      </c>
      <c r="AH35" s="92">
        <f t="shared" si="20"/>
        <v>8754</v>
      </c>
      <c r="AI35" s="92">
        <f t="shared" si="20"/>
        <v>8950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8710.6666666666661</v>
      </c>
      <c r="AO35" s="94">
        <f t="shared" si="20"/>
        <v>8710.6666666666661</v>
      </c>
      <c r="AQ35" s="95" t="s">
        <v>38</v>
      </c>
      <c r="AR35" s="96">
        <v>28.8</v>
      </c>
      <c r="AS35" s="96">
        <v>28.9</v>
      </c>
      <c r="AT35" s="96">
        <v>29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8828</v>
      </c>
      <c r="C36" s="98">
        <f t="shared" si="21"/>
        <v>593</v>
      </c>
      <c r="D36" s="98">
        <f t="shared" si="21"/>
        <v>7</v>
      </c>
      <c r="E36" s="98">
        <f t="shared" si="21"/>
        <v>3</v>
      </c>
      <c r="F36" s="98">
        <f t="shared" si="21"/>
        <v>17</v>
      </c>
      <c r="G36" s="98">
        <f t="shared" si="21"/>
        <v>0</v>
      </c>
      <c r="H36" s="98">
        <f t="shared" si="21"/>
        <v>6</v>
      </c>
      <c r="I36" s="98">
        <f t="shared" si="21"/>
        <v>9</v>
      </c>
      <c r="J36" s="98">
        <f t="shared" si="21"/>
        <v>9</v>
      </c>
      <c r="K36" s="98">
        <f t="shared" si="21"/>
        <v>0</v>
      </c>
      <c r="L36" s="98">
        <f t="shared" si="21"/>
        <v>6</v>
      </c>
      <c r="M36" s="98">
        <f t="shared" si="21"/>
        <v>100</v>
      </c>
      <c r="N36" s="98">
        <f t="shared" si="21"/>
        <v>0</v>
      </c>
      <c r="O36" s="93">
        <f t="shared" si="21"/>
        <v>9578</v>
      </c>
      <c r="Q36" s="97" t="s">
        <v>35</v>
      </c>
      <c r="R36" s="98">
        <f t="shared" ref="R36:AD36" si="22">SUM(R16:R31)</f>
        <v>26</v>
      </c>
      <c r="S36" s="98">
        <f t="shared" si="22"/>
        <v>98</v>
      </c>
      <c r="T36" s="98">
        <f t="shared" si="22"/>
        <v>550</v>
      </c>
      <c r="U36" s="98">
        <f t="shared" si="22"/>
        <v>6256</v>
      </c>
      <c r="V36" s="98">
        <f t="shared" si="22"/>
        <v>2487</v>
      </c>
      <c r="W36" s="98">
        <f t="shared" si="22"/>
        <v>141</v>
      </c>
      <c r="X36" s="98">
        <f t="shared" si="22"/>
        <v>15</v>
      </c>
      <c r="Y36" s="98">
        <f t="shared" si="22"/>
        <v>3</v>
      </c>
      <c r="Z36" s="98">
        <f t="shared" si="22"/>
        <v>1</v>
      </c>
      <c r="AA36" s="98">
        <f t="shared" si="22"/>
        <v>1</v>
      </c>
      <c r="AB36" s="98">
        <f t="shared" si="22"/>
        <v>0</v>
      </c>
      <c r="AC36" s="98">
        <f t="shared" si="22"/>
        <v>0</v>
      </c>
      <c r="AD36" s="93">
        <f t="shared" si="22"/>
        <v>9578</v>
      </c>
      <c r="AF36" s="97" t="s">
        <v>35</v>
      </c>
      <c r="AG36" s="98">
        <f t="shared" ref="AG36:AO36" si="23">SUM(AG16:AG31)</f>
        <v>9578</v>
      </c>
      <c r="AH36" s="98">
        <f t="shared" si="23"/>
        <v>9975</v>
      </c>
      <c r="AI36" s="98">
        <f t="shared" si="23"/>
        <v>10171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9908.0000000000018</v>
      </c>
      <c r="AO36" s="94">
        <f t="shared" si="23"/>
        <v>9908.0000000000018</v>
      </c>
      <c r="AQ36" s="99" t="s">
        <v>39</v>
      </c>
      <c r="AR36" s="100">
        <v>29.2</v>
      </c>
      <c r="AS36" s="100">
        <v>29.8</v>
      </c>
      <c r="AT36" s="100">
        <v>29.4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9064</v>
      </c>
      <c r="C37" s="102">
        <f t="shared" si="24"/>
        <v>602</v>
      </c>
      <c r="D37" s="102">
        <f t="shared" si="24"/>
        <v>8</v>
      </c>
      <c r="E37" s="102">
        <f t="shared" si="24"/>
        <v>3</v>
      </c>
      <c r="F37" s="102">
        <f t="shared" si="24"/>
        <v>17</v>
      </c>
      <c r="G37" s="102">
        <f t="shared" si="24"/>
        <v>0</v>
      </c>
      <c r="H37" s="102">
        <f t="shared" si="24"/>
        <v>6</v>
      </c>
      <c r="I37" s="102">
        <f t="shared" si="24"/>
        <v>9</v>
      </c>
      <c r="J37" s="102">
        <f t="shared" si="24"/>
        <v>9</v>
      </c>
      <c r="K37" s="102">
        <f t="shared" si="24"/>
        <v>0</v>
      </c>
      <c r="L37" s="102">
        <f t="shared" si="24"/>
        <v>6</v>
      </c>
      <c r="M37" s="102">
        <f t="shared" si="24"/>
        <v>105</v>
      </c>
      <c r="N37" s="102">
        <f t="shared" si="24"/>
        <v>0</v>
      </c>
      <c r="O37" s="93">
        <f t="shared" si="24"/>
        <v>9829</v>
      </c>
      <c r="Q37" s="101" t="s">
        <v>36</v>
      </c>
      <c r="R37" s="102">
        <f t="shared" ref="R37:AD37" si="25">SUM(R16:R33)</f>
        <v>26</v>
      </c>
      <c r="S37" s="102">
        <f t="shared" si="25"/>
        <v>99</v>
      </c>
      <c r="T37" s="102">
        <f t="shared" si="25"/>
        <v>555</v>
      </c>
      <c r="U37" s="102">
        <f t="shared" si="25"/>
        <v>6374</v>
      </c>
      <c r="V37" s="102">
        <f t="shared" si="25"/>
        <v>2585</v>
      </c>
      <c r="W37" s="102">
        <f t="shared" si="25"/>
        <v>164</v>
      </c>
      <c r="X37" s="102">
        <f t="shared" si="25"/>
        <v>20</v>
      </c>
      <c r="Y37" s="102">
        <f t="shared" si="25"/>
        <v>3</v>
      </c>
      <c r="Z37" s="102">
        <f t="shared" si="25"/>
        <v>2</v>
      </c>
      <c r="AA37" s="102">
        <f t="shared" si="25"/>
        <v>1</v>
      </c>
      <c r="AB37" s="102">
        <f t="shared" si="25"/>
        <v>0</v>
      </c>
      <c r="AC37" s="102">
        <f t="shared" si="25"/>
        <v>0</v>
      </c>
      <c r="AD37" s="93">
        <f t="shared" si="25"/>
        <v>9829</v>
      </c>
      <c r="AF37" s="101" t="s">
        <v>36</v>
      </c>
      <c r="AG37" s="102">
        <f t="shared" ref="AG37:AO37" si="26">SUM(AG16:AG33)</f>
        <v>9829</v>
      </c>
      <c r="AH37" s="102">
        <f t="shared" si="26"/>
        <v>10220</v>
      </c>
      <c r="AI37" s="102">
        <f t="shared" si="26"/>
        <v>10437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10162.000000000002</v>
      </c>
      <c r="AO37" s="94">
        <f t="shared" si="26"/>
        <v>10162.000000000002</v>
      </c>
      <c r="AQ37" s="103" t="s">
        <v>37</v>
      </c>
      <c r="AR37" s="104">
        <v>29.1</v>
      </c>
      <c r="AS37" s="104">
        <v>28.7</v>
      </c>
      <c r="AT37" s="104">
        <v>28.8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9241</v>
      </c>
      <c r="C38" s="106">
        <f t="shared" si="27"/>
        <v>620</v>
      </c>
      <c r="D38" s="106">
        <f t="shared" si="27"/>
        <v>9</v>
      </c>
      <c r="E38" s="106">
        <f t="shared" si="27"/>
        <v>3</v>
      </c>
      <c r="F38" s="106">
        <f t="shared" si="27"/>
        <v>19</v>
      </c>
      <c r="G38" s="106">
        <f t="shared" si="27"/>
        <v>0</v>
      </c>
      <c r="H38" s="106">
        <f t="shared" si="27"/>
        <v>6</v>
      </c>
      <c r="I38" s="106">
        <f t="shared" si="27"/>
        <v>9</v>
      </c>
      <c r="J38" s="106">
        <f t="shared" si="27"/>
        <v>10</v>
      </c>
      <c r="K38" s="106">
        <f t="shared" si="27"/>
        <v>0</v>
      </c>
      <c r="L38" s="106">
        <f t="shared" si="27"/>
        <v>8</v>
      </c>
      <c r="M38" s="106">
        <f t="shared" si="27"/>
        <v>108</v>
      </c>
      <c r="N38" s="106">
        <f t="shared" si="27"/>
        <v>0</v>
      </c>
      <c r="O38" s="93">
        <f t="shared" si="27"/>
        <v>10033</v>
      </c>
      <c r="Q38" s="105" t="s">
        <v>37</v>
      </c>
      <c r="R38" s="106">
        <f t="shared" ref="R38:AD38" si="28">SUM(R10:R33)</f>
        <v>26</v>
      </c>
      <c r="S38" s="106">
        <f t="shared" si="28"/>
        <v>103</v>
      </c>
      <c r="T38" s="106">
        <f t="shared" si="28"/>
        <v>560</v>
      </c>
      <c r="U38" s="106">
        <f t="shared" si="28"/>
        <v>6446</v>
      </c>
      <c r="V38" s="106">
        <f t="shared" si="28"/>
        <v>2665</v>
      </c>
      <c r="W38" s="106">
        <f t="shared" si="28"/>
        <v>195</v>
      </c>
      <c r="X38" s="106">
        <f t="shared" si="28"/>
        <v>30</v>
      </c>
      <c r="Y38" s="106">
        <f t="shared" si="28"/>
        <v>5</v>
      </c>
      <c r="Z38" s="106">
        <f t="shared" si="28"/>
        <v>2</v>
      </c>
      <c r="AA38" s="106">
        <f t="shared" si="28"/>
        <v>1</v>
      </c>
      <c r="AB38" s="106">
        <f t="shared" si="28"/>
        <v>0</v>
      </c>
      <c r="AC38" s="106">
        <f t="shared" si="28"/>
        <v>0</v>
      </c>
      <c r="AD38" s="93">
        <f t="shared" si="28"/>
        <v>10033</v>
      </c>
      <c r="AF38" s="105" t="s">
        <v>37</v>
      </c>
      <c r="AG38" s="106">
        <f t="shared" ref="AG38:AO38" si="29">SUM(AG10:AG33)</f>
        <v>10033</v>
      </c>
      <c r="AH38" s="106">
        <f t="shared" si="29"/>
        <v>10407</v>
      </c>
      <c r="AI38" s="106">
        <f t="shared" si="29"/>
        <v>10624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10354.666666666668</v>
      </c>
      <c r="AO38" s="94">
        <f t="shared" si="29"/>
        <v>10354.666666666668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28.866666666666664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1</v>
      </c>
      <c r="R41" s="3" t="s">
        <v>40</v>
      </c>
      <c r="S41" s="5" t="str">
        <f>C41</f>
        <v>Westbound</v>
      </c>
      <c r="AR41" s="12" t="s">
        <v>0</v>
      </c>
      <c r="AS41" s="13" t="str">
        <f>C6</f>
        <v>Eastbound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25</v>
      </c>
      <c r="C45" s="43">
        <v>1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1</v>
      </c>
      <c r="M45" s="43">
        <v>0</v>
      </c>
      <c r="N45" s="43">
        <v>0</v>
      </c>
      <c r="O45" s="31">
        <f t="shared" ref="O45:O68" si="33">SUM(B45:N45)</f>
        <v>27</v>
      </c>
      <c r="Q45" s="30">
        <v>1</v>
      </c>
      <c r="R45" s="43">
        <v>0</v>
      </c>
      <c r="S45" s="43">
        <v>0</v>
      </c>
      <c r="T45" s="43">
        <v>0</v>
      </c>
      <c r="U45" s="43">
        <v>10</v>
      </c>
      <c r="V45" s="43">
        <v>11</v>
      </c>
      <c r="W45" s="43">
        <v>6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31">
        <f t="shared" ref="AD45:AD68" si="34">SUM(R45:AC45)</f>
        <v>27</v>
      </c>
      <c r="AQ45" s="35">
        <v>1</v>
      </c>
      <c r="AR45" s="112">
        <v>38.700000762939453</v>
      </c>
      <c r="AS45" s="112">
        <v>38.599998474121094</v>
      </c>
      <c r="AT45" s="112">
        <v>39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15</v>
      </c>
      <c r="C46" s="43">
        <v>1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1</v>
      </c>
      <c r="M46" s="43">
        <v>0</v>
      </c>
      <c r="N46" s="43">
        <v>0</v>
      </c>
      <c r="O46" s="31">
        <f t="shared" si="33"/>
        <v>17</v>
      </c>
      <c r="Q46" s="30">
        <v>2</v>
      </c>
      <c r="R46" s="43">
        <v>0</v>
      </c>
      <c r="S46" s="43">
        <v>0</v>
      </c>
      <c r="T46" s="43">
        <v>0</v>
      </c>
      <c r="U46" s="43">
        <v>7</v>
      </c>
      <c r="V46" s="43">
        <v>8</v>
      </c>
      <c r="W46" s="43">
        <v>2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17</v>
      </c>
      <c r="AQ46" s="57">
        <v>2</v>
      </c>
      <c r="AR46" s="112">
        <v>38.5</v>
      </c>
      <c r="AS46" s="112">
        <v>33.299999237060547</v>
      </c>
      <c r="AT46" s="112">
        <v>38.400001525878906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7</v>
      </c>
      <c r="C47" s="43">
        <v>1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31">
        <f t="shared" si="33"/>
        <v>8</v>
      </c>
      <c r="Q47" s="30">
        <v>3</v>
      </c>
      <c r="R47" s="43">
        <v>0</v>
      </c>
      <c r="S47" s="43">
        <v>0</v>
      </c>
      <c r="T47" s="43">
        <v>0</v>
      </c>
      <c r="U47" s="43">
        <v>0</v>
      </c>
      <c r="V47" s="43">
        <v>5</v>
      </c>
      <c r="W47" s="43">
        <v>3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31">
        <f t="shared" si="34"/>
        <v>8</v>
      </c>
      <c r="AQ47" s="35">
        <v>3</v>
      </c>
      <c r="AR47" s="112">
        <v>38.599998474121094</v>
      </c>
      <c r="AS47" s="112">
        <v>38.299999237060547</v>
      </c>
      <c r="AT47" s="112">
        <v>33.299999237060547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3469.2857142857142</v>
      </c>
      <c r="BK47" s="88">
        <f t="shared" si="35"/>
        <v>253.57142857142858</v>
      </c>
      <c r="BL47" s="89">
        <f t="shared" si="35"/>
        <v>10.285714285714286</v>
      </c>
      <c r="BM47" s="114">
        <f>SUM(BJ47:BL47)</f>
        <v>3733.1428571428569</v>
      </c>
    </row>
    <row r="48" spans="1:65" x14ac:dyDescent="0.2">
      <c r="A48" s="30">
        <v>4</v>
      </c>
      <c r="B48" s="43">
        <v>8</v>
      </c>
      <c r="C48" s="43">
        <v>3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31">
        <f t="shared" si="33"/>
        <v>11</v>
      </c>
      <c r="Q48" s="30">
        <v>4</v>
      </c>
      <c r="R48" s="43">
        <v>0</v>
      </c>
      <c r="S48" s="43">
        <v>0</v>
      </c>
      <c r="T48" s="43">
        <v>0</v>
      </c>
      <c r="U48" s="43">
        <v>3</v>
      </c>
      <c r="V48" s="43">
        <v>4</v>
      </c>
      <c r="W48" s="43">
        <v>2</v>
      </c>
      <c r="X48" s="43">
        <v>1</v>
      </c>
      <c r="Y48" s="43">
        <v>0</v>
      </c>
      <c r="Z48" s="43">
        <v>1</v>
      </c>
      <c r="AA48" s="43">
        <v>0</v>
      </c>
      <c r="AB48" s="43">
        <v>0</v>
      </c>
      <c r="AC48" s="43">
        <v>0</v>
      </c>
      <c r="AD48" s="31">
        <f t="shared" si="34"/>
        <v>11</v>
      </c>
      <c r="AQ48" s="35">
        <v>4</v>
      </c>
      <c r="AR48" s="112">
        <v>33.299999237060547</v>
      </c>
      <c r="AS48" s="112">
        <v>38.799999237060547</v>
      </c>
      <c r="AT48" s="112">
        <v>38.200000762939453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3951.2857142857142</v>
      </c>
      <c r="BK48" s="116">
        <f t="shared" si="35"/>
        <v>284</v>
      </c>
      <c r="BL48" s="117">
        <f t="shared" si="35"/>
        <v>11</v>
      </c>
      <c r="BM48" s="114">
        <f>SUM(BJ48:BL48)</f>
        <v>4246.2857142857138</v>
      </c>
    </row>
    <row r="49" spans="1:65" x14ac:dyDescent="0.2">
      <c r="A49" s="30">
        <v>5</v>
      </c>
      <c r="B49" s="43">
        <v>54</v>
      </c>
      <c r="C49" s="43">
        <v>6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1</v>
      </c>
      <c r="M49" s="43">
        <v>0</v>
      </c>
      <c r="N49" s="43">
        <v>0</v>
      </c>
      <c r="O49" s="31">
        <f t="shared" si="33"/>
        <v>61</v>
      </c>
      <c r="Q49" s="30">
        <v>5</v>
      </c>
      <c r="R49" s="43">
        <v>0</v>
      </c>
      <c r="S49" s="43">
        <v>0</v>
      </c>
      <c r="T49" s="43">
        <v>0</v>
      </c>
      <c r="U49" s="43">
        <v>5</v>
      </c>
      <c r="V49" s="43">
        <v>36</v>
      </c>
      <c r="W49" s="43">
        <v>14</v>
      </c>
      <c r="X49" s="43">
        <v>5</v>
      </c>
      <c r="Y49" s="43">
        <v>1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61</v>
      </c>
      <c r="AQ49" s="35">
        <v>5</v>
      </c>
      <c r="AR49" s="112">
        <v>38.299999237060547</v>
      </c>
      <c r="AS49" s="112">
        <v>38.799999237060547</v>
      </c>
      <c r="AT49" s="112">
        <v>38.200000762939453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4054.5714285714284</v>
      </c>
      <c r="BK49" s="119">
        <f t="shared" si="35"/>
        <v>289.42857142857144</v>
      </c>
      <c r="BL49" s="120">
        <f t="shared" si="35"/>
        <v>11.142857142857142</v>
      </c>
      <c r="BM49" s="114">
        <f>SUM(BJ49:BL49)</f>
        <v>4355.1428571428569</v>
      </c>
    </row>
    <row r="50" spans="1:65" x14ac:dyDescent="0.2">
      <c r="A50" s="30">
        <v>6</v>
      </c>
      <c r="B50" s="43">
        <v>143</v>
      </c>
      <c r="C50" s="43">
        <v>14</v>
      </c>
      <c r="D50" s="43">
        <v>1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2</v>
      </c>
      <c r="K50" s="43">
        <v>0</v>
      </c>
      <c r="L50" s="43">
        <v>0</v>
      </c>
      <c r="M50" s="43">
        <v>3</v>
      </c>
      <c r="N50" s="43">
        <v>0</v>
      </c>
      <c r="O50" s="31">
        <f t="shared" si="33"/>
        <v>163</v>
      </c>
      <c r="Q50" s="30">
        <v>6</v>
      </c>
      <c r="R50" s="43">
        <v>0</v>
      </c>
      <c r="S50" s="43">
        <v>0</v>
      </c>
      <c r="T50" s="43">
        <v>2</v>
      </c>
      <c r="U50" s="43">
        <v>41</v>
      </c>
      <c r="V50" s="43">
        <v>84</v>
      </c>
      <c r="W50" s="43">
        <v>32</v>
      </c>
      <c r="X50" s="43">
        <v>4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31">
        <f t="shared" si="34"/>
        <v>163</v>
      </c>
      <c r="AQ50" s="35">
        <v>6</v>
      </c>
      <c r="AR50" s="112">
        <v>38.799999237060547</v>
      </c>
      <c r="AS50" s="112">
        <v>38.599998474121094</v>
      </c>
      <c r="AT50" s="112">
        <v>38.599998474121094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4127.4285714285716</v>
      </c>
      <c r="BK50" s="79">
        <f t="shared" si="35"/>
        <v>297.85714285714283</v>
      </c>
      <c r="BL50" s="80">
        <f t="shared" si="35"/>
        <v>12.428571428571429</v>
      </c>
      <c r="BM50" s="114">
        <f>SUM(BJ50:BL50)</f>
        <v>4437.7142857142862</v>
      </c>
    </row>
    <row r="51" spans="1:65" x14ac:dyDescent="0.2">
      <c r="A51" s="30">
        <v>7</v>
      </c>
      <c r="B51" s="43">
        <v>260</v>
      </c>
      <c r="C51" s="43">
        <v>43</v>
      </c>
      <c r="D51" s="43">
        <v>0</v>
      </c>
      <c r="E51" s="43">
        <v>0</v>
      </c>
      <c r="F51" s="43">
        <v>1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2</v>
      </c>
      <c r="M51" s="43">
        <v>7</v>
      </c>
      <c r="N51" s="43">
        <v>0</v>
      </c>
      <c r="O51" s="31">
        <f t="shared" si="33"/>
        <v>313</v>
      </c>
      <c r="Q51" s="30">
        <v>7</v>
      </c>
      <c r="R51" s="43">
        <v>0</v>
      </c>
      <c r="S51" s="43">
        <v>0</v>
      </c>
      <c r="T51" s="43">
        <v>8</v>
      </c>
      <c r="U51" s="43">
        <v>132</v>
      </c>
      <c r="V51" s="43">
        <v>141</v>
      </c>
      <c r="W51" s="43">
        <v>30</v>
      </c>
      <c r="X51" s="43">
        <v>2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31">
        <f t="shared" si="34"/>
        <v>313</v>
      </c>
      <c r="AQ51" s="35">
        <v>7</v>
      </c>
      <c r="AR51" s="112">
        <v>33</v>
      </c>
      <c r="AS51" s="112">
        <v>34</v>
      </c>
      <c r="AT51" s="112">
        <v>33.400001525878906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540</v>
      </c>
      <c r="C52" s="43">
        <v>42</v>
      </c>
      <c r="D52" s="43">
        <v>0</v>
      </c>
      <c r="E52" s="43">
        <v>0</v>
      </c>
      <c r="F52" s="43">
        <v>2</v>
      </c>
      <c r="G52" s="43">
        <v>0</v>
      </c>
      <c r="H52" s="43">
        <v>0</v>
      </c>
      <c r="I52" s="43">
        <v>1</v>
      </c>
      <c r="J52" s="43">
        <v>2</v>
      </c>
      <c r="K52" s="43">
        <v>0</v>
      </c>
      <c r="L52" s="43">
        <v>0</v>
      </c>
      <c r="M52" s="43">
        <v>11</v>
      </c>
      <c r="N52" s="43">
        <v>0</v>
      </c>
      <c r="O52" s="31">
        <f t="shared" si="33"/>
        <v>598</v>
      </c>
      <c r="Q52" s="30">
        <v>8</v>
      </c>
      <c r="R52" s="43">
        <v>0</v>
      </c>
      <c r="S52" s="43">
        <v>0</v>
      </c>
      <c r="T52" s="43">
        <v>23</v>
      </c>
      <c r="U52" s="43">
        <v>312</v>
      </c>
      <c r="V52" s="43">
        <v>254</v>
      </c>
      <c r="W52" s="43">
        <v>8</v>
      </c>
      <c r="X52" s="43">
        <v>1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31">
        <f t="shared" si="34"/>
        <v>598</v>
      </c>
      <c r="AQ52" s="35">
        <v>8</v>
      </c>
      <c r="AR52" s="112">
        <v>33.799999237060547</v>
      </c>
      <c r="AS52" s="112">
        <v>33.900001525878906</v>
      </c>
      <c r="AT52" s="112">
        <v>33.400001525878906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504</v>
      </c>
      <c r="C53" s="43">
        <v>38</v>
      </c>
      <c r="D53" s="43">
        <v>0</v>
      </c>
      <c r="E53" s="43">
        <v>0</v>
      </c>
      <c r="F53" s="43">
        <v>1</v>
      </c>
      <c r="G53" s="43">
        <v>0</v>
      </c>
      <c r="H53" s="43">
        <v>0</v>
      </c>
      <c r="I53" s="43">
        <v>0</v>
      </c>
      <c r="J53" s="43">
        <v>0</v>
      </c>
      <c r="K53" s="43">
        <v>1</v>
      </c>
      <c r="L53" s="43">
        <v>0</v>
      </c>
      <c r="M53" s="43">
        <v>3</v>
      </c>
      <c r="N53" s="43">
        <v>0</v>
      </c>
      <c r="O53" s="31">
        <f t="shared" si="33"/>
        <v>547</v>
      </c>
      <c r="Q53" s="30">
        <v>9</v>
      </c>
      <c r="R53" s="43">
        <v>1</v>
      </c>
      <c r="S53" s="43">
        <v>5</v>
      </c>
      <c r="T53" s="43">
        <v>19</v>
      </c>
      <c r="U53" s="43">
        <v>247</v>
      </c>
      <c r="V53" s="43">
        <v>262</v>
      </c>
      <c r="W53" s="43">
        <v>13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31">
        <f t="shared" si="34"/>
        <v>547</v>
      </c>
      <c r="AQ53" s="35">
        <v>9</v>
      </c>
      <c r="AR53" s="112">
        <v>33.799999237060547</v>
      </c>
      <c r="AS53" s="112">
        <v>28.200000762939453</v>
      </c>
      <c r="AT53" s="112">
        <v>28.700000762939453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493</v>
      </c>
      <c r="C54" s="43">
        <v>55</v>
      </c>
      <c r="D54" s="43">
        <v>2</v>
      </c>
      <c r="E54" s="43">
        <v>0</v>
      </c>
      <c r="F54" s="43">
        <v>2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7</v>
      </c>
      <c r="N54" s="43">
        <v>0</v>
      </c>
      <c r="O54" s="31">
        <f t="shared" si="33"/>
        <v>559</v>
      </c>
      <c r="Q54" s="30">
        <v>10</v>
      </c>
      <c r="R54" s="43">
        <v>0</v>
      </c>
      <c r="S54" s="43">
        <v>1</v>
      </c>
      <c r="T54" s="43">
        <v>17</v>
      </c>
      <c r="U54" s="43">
        <v>375</v>
      </c>
      <c r="V54" s="43">
        <v>153</v>
      </c>
      <c r="W54" s="43">
        <v>9</v>
      </c>
      <c r="X54" s="43">
        <v>3</v>
      </c>
      <c r="Y54" s="43">
        <v>0</v>
      </c>
      <c r="Z54" s="43">
        <v>0</v>
      </c>
      <c r="AA54" s="43">
        <v>0</v>
      </c>
      <c r="AB54" s="43">
        <v>0</v>
      </c>
      <c r="AC54" s="43">
        <v>1</v>
      </c>
      <c r="AD54" s="31">
        <f t="shared" si="34"/>
        <v>559</v>
      </c>
      <c r="AQ54" s="35">
        <v>10</v>
      </c>
      <c r="AR54" s="112">
        <v>33.700000762939453</v>
      </c>
      <c r="AS54" s="112">
        <v>33.700000762939453</v>
      </c>
      <c r="AT54" s="112">
        <v>33.299999237060547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475</v>
      </c>
      <c r="C55" s="43">
        <v>44</v>
      </c>
      <c r="D55" s="43">
        <v>2</v>
      </c>
      <c r="E55" s="43">
        <v>0</v>
      </c>
      <c r="F55" s="43">
        <v>0</v>
      </c>
      <c r="G55" s="43">
        <v>0</v>
      </c>
      <c r="H55" s="43">
        <v>0</v>
      </c>
      <c r="I55" s="43">
        <v>1</v>
      </c>
      <c r="J55" s="43">
        <v>0</v>
      </c>
      <c r="K55" s="43">
        <v>0</v>
      </c>
      <c r="L55" s="43">
        <v>0</v>
      </c>
      <c r="M55" s="43">
        <v>9</v>
      </c>
      <c r="N55" s="43">
        <v>0</v>
      </c>
      <c r="O55" s="31">
        <f t="shared" si="33"/>
        <v>531</v>
      </c>
      <c r="Q55" s="30">
        <v>11</v>
      </c>
      <c r="R55" s="43">
        <v>0</v>
      </c>
      <c r="S55" s="43">
        <v>0</v>
      </c>
      <c r="T55" s="43">
        <v>10</v>
      </c>
      <c r="U55" s="43">
        <v>293</v>
      </c>
      <c r="V55" s="43">
        <v>215</v>
      </c>
      <c r="W55" s="43">
        <v>10</v>
      </c>
      <c r="X55" s="43">
        <v>2</v>
      </c>
      <c r="Y55" s="43">
        <v>1</v>
      </c>
      <c r="Z55" s="43">
        <v>0</v>
      </c>
      <c r="AA55" s="43">
        <v>0</v>
      </c>
      <c r="AB55" s="43">
        <v>0</v>
      </c>
      <c r="AC55" s="43">
        <v>0</v>
      </c>
      <c r="AD55" s="31">
        <f t="shared" si="34"/>
        <v>531</v>
      </c>
      <c r="AQ55" s="35">
        <v>11</v>
      </c>
      <c r="AR55" s="112">
        <v>33</v>
      </c>
      <c r="AS55" s="112">
        <v>34</v>
      </c>
      <c r="AT55" s="112">
        <v>33.599998474121094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615</v>
      </c>
      <c r="C56" s="43">
        <v>55</v>
      </c>
      <c r="D56" s="43">
        <v>1</v>
      </c>
      <c r="E56" s="43">
        <v>0</v>
      </c>
      <c r="F56" s="43">
        <v>1</v>
      </c>
      <c r="G56" s="43">
        <v>0</v>
      </c>
      <c r="H56" s="43">
        <v>2</v>
      </c>
      <c r="I56" s="43">
        <v>1</v>
      </c>
      <c r="J56" s="43">
        <v>4</v>
      </c>
      <c r="K56" s="43">
        <v>0</v>
      </c>
      <c r="L56" s="43">
        <v>0</v>
      </c>
      <c r="M56" s="43">
        <v>10</v>
      </c>
      <c r="N56" s="43">
        <v>0</v>
      </c>
      <c r="O56" s="31">
        <f t="shared" si="33"/>
        <v>689</v>
      </c>
      <c r="Q56" s="30">
        <v>12</v>
      </c>
      <c r="R56" s="43">
        <v>0</v>
      </c>
      <c r="S56" s="43">
        <v>10</v>
      </c>
      <c r="T56" s="43">
        <v>43</v>
      </c>
      <c r="U56" s="43">
        <v>382</v>
      </c>
      <c r="V56" s="43">
        <v>241</v>
      </c>
      <c r="W56" s="43">
        <v>11</v>
      </c>
      <c r="X56" s="43">
        <v>1</v>
      </c>
      <c r="Y56" s="43">
        <v>1</v>
      </c>
      <c r="Z56" s="43">
        <v>0</v>
      </c>
      <c r="AA56" s="43">
        <v>0</v>
      </c>
      <c r="AB56" s="43">
        <v>0</v>
      </c>
      <c r="AC56" s="43">
        <v>0</v>
      </c>
      <c r="AD56" s="31">
        <f t="shared" si="34"/>
        <v>689</v>
      </c>
      <c r="AQ56" s="35">
        <v>12</v>
      </c>
      <c r="AR56" s="112">
        <v>33.400001525878906</v>
      </c>
      <c r="AS56" s="112">
        <v>33.200000762939453</v>
      </c>
      <c r="AT56" s="112">
        <v>33.200000762939453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614</v>
      </c>
      <c r="C57" s="43">
        <v>42</v>
      </c>
      <c r="D57" s="43">
        <v>1</v>
      </c>
      <c r="E57" s="43">
        <v>0</v>
      </c>
      <c r="F57" s="43">
        <v>0</v>
      </c>
      <c r="G57" s="43">
        <v>0</v>
      </c>
      <c r="H57" s="43">
        <v>1</v>
      </c>
      <c r="I57" s="43">
        <v>0</v>
      </c>
      <c r="J57" s="43">
        <v>0</v>
      </c>
      <c r="K57" s="43">
        <v>0</v>
      </c>
      <c r="L57" s="43">
        <v>1</v>
      </c>
      <c r="M57" s="43">
        <v>7</v>
      </c>
      <c r="N57" s="43">
        <v>0</v>
      </c>
      <c r="O57" s="31">
        <f t="shared" si="33"/>
        <v>666</v>
      </c>
      <c r="Q57" s="30">
        <v>13</v>
      </c>
      <c r="R57" s="43">
        <v>0</v>
      </c>
      <c r="S57" s="43">
        <v>9</v>
      </c>
      <c r="T57" s="43">
        <v>19</v>
      </c>
      <c r="U57" s="43">
        <v>456</v>
      </c>
      <c r="V57" s="43">
        <v>175</v>
      </c>
      <c r="W57" s="43">
        <v>5</v>
      </c>
      <c r="X57" s="43">
        <v>2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31">
        <f t="shared" si="34"/>
        <v>666</v>
      </c>
      <c r="AQ57" s="35">
        <v>13</v>
      </c>
      <c r="AR57" s="112">
        <v>33.900001525878906</v>
      </c>
      <c r="AS57" s="112">
        <v>33.5</v>
      </c>
      <c r="AT57" s="112">
        <v>33.200000762939453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552</v>
      </c>
      <c r="C58" s="43">
        <v>39</v>
      </c>
      <c r="D58" s="43">
        <v>1</v>
      </c>
      <c r="E58" s="43">
        <v>0</v>
      </c>
      <c r="F58" s="43">
        <v>0</v>
      </c>
      <c r="G58" s="43">
        <v>0</v>
      </c>
      <c r="H58" s="43">
        <v>2</v>
      </c>
      <c r="I58" s="43">
        <v>1</v>
      </c>
      <c r="J58" s="43">
        <v>2</v>
      </c>
      <c r="K58" s="43">
        <v>0</v>
      </c>
      <c r="L58" s="43">
        <v>0</v>
      </c>
      <c r="M58" s="43">
        <v>8</v>
      </c>
      <c r="N58" s="43">
        <v>0</v>
      </c>
      <c r="O58" s="31">
        <f t="shared" si="33"/>
        <v>605</v>
      </c>
      <c r="Q58" s="30">
        <v>14</v>
      </c>
      <c r="R58" s="43">
        <v>0</v>
      </c>
      <c r="S58" s="43">
        <v>0</v>
      </c>
      <c r="T58" s="43">
        <v>15</v>
      </c>
      <c r="U58" s="43">
        <v>354</v>
      </c>
      <c r="V58" s="43">
        <v>218</v>
      </c>
      <c r="W58" s="43">
        <v>14</v>
      </c>
      <c r="X58" s="43">
        <v>4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605</v>
      </c>
      <c r="AQ58" s="35">
        <v>14</v>
      </c>
      <c r="AR58" s="112">
        <v>33.799999237060547</v>
      </c>
      <c r="AS58" s="112">
        <v>33.099998474121094</v>
      </c>
      <c r="AT58" s="112">
        <v>33.599998474121094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592</v>
      </c>
      <c r="C59" s="43">
        <v>73</v>
      </c>
      <c r="D59" s="43">
        <v>2</v>
      </c>
      <c r="E59" s="43">
        <v>1</v>
      </c>
      <c r="F59" s="43">
        <v>2</v>
      </c>
      <c r="G59" s="43">
        <v>0</v>
      </c>
      <c r="H59" s="43">
        <v>2</v>
      </c>
      <c r="I59" s="43">
        <v>0</v>
      </c>
      <c r="J59" s="43">
        <v>1</v>
      </c>
      <c r="K59" s="43">
        <v>0</v>
      </c>
      <c r="L59" s="43">
        <v>2</v>
      </c>
      <c r="M59" s="43">
        <v>6</v>
      </c>
      <c r="N59" s="43">
        <v>0</v>
      </c>
      <c r="O59" s="31">
        <f t="shared" si="33"/>
        <v>681</v>
      </c>
      <c r="Q59" s="30">
        <v>15</v>
      </c>
      <c r="R59" s="43">
        <v>0</v>
      </c>
      <c r="S59" s="43">
        <v>1</v>
      </c>
      <c r="T59" s="43">
        <v>7</v>
      </c>
      <c r="U59" s="43">
        <v>434</v>
      </c>
      <c r="V59" s="43">
        <v>225</v>
      </c>
      <c r="W59" s="43">
        <v>13</v>
      </c>
      <c r="X59" s="43">
        <v>1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31">
        <f t="shared" si="34"/>
        <v>681</v>
      </c>
      <c r="AQ59" s="35">
        <v>15</v>
      </c>
      <c r="AR59" s="112">
        <v>33.400001525878906</v>
      </c>
      <c r="AS59" s="112">
        <v>34</v>
      </c>
      <c r="AT59" s="112">
        <v>33.099998474121094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699</v>
      </c>
      <c r="C60" s="43">
        <v>48</v>
      </c>
      <c r="D60" s="43">
        <v>1</v>
      </c>
      <c r="E60" s="43">
        <v>1</v>
      </c>
      <c r="F60" s="43">
        <v>1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8</v>
      </c>
      <c r="N60" s="43">
        <v>0</v>
      </c>
      <c r="O60" s="31">
        <f t="shared" si="33"/>
        <v>758</v>
      </c>
      <c r="Q60" s="30">
        <v>16</v>
      </c>
      <c r="R60" s="43">
        <v>0</v>
      </c>
      <c r="S60" s="43">
        <v>4</v>
      </c>
      <c r="T60" s="43">
        <v>14</v>
      </c>
      <c r="U60" s="43">
        <v>410</v>
      </c>
      <c r="V60" s="43">
        <v>315</v>
      </c>
      <c r="W60" s="43">
        <v>14</v>
      </c>
      <c r="X60" s="43">
        <v>1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31">
        <f t="shared" si="34"/>
        <v>758</v>
      </c>
      <c r="AQ60" s="35">
        <v>16</v>
      </c>
      <c r="AR60" s="112">
        <v>34</v>
      </c>
      <c r="AS60" s="112">
        <v>33.700000762939453</v>
      </c>
      <c r="AT60" s="112">
        <v>33.5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912</v>
      </c>
      <c r="C61" s="43">
        <v>56</v>
      </c>
      <c r="D61" s="43">
        <v>1</v>
      </c>
      <c r="E61" s="43">
        <v>0</v>
      </c>
      <c r="F61" s="43">
        <v>0</v>
      </c>
      <c r="G61" s="43">
        <v>0</v>
      </c>
      <c r="H61" s="43">
        <v>0</v>
      </c>
      <c r="I61" s="43">
        <v>1</v>
      </c>
      <c r="J61" s="43">
        <v>1</v>
      </c>
      <c r="K61" s="43">
        <v>0</v>
      </c>
      <c r="L61" s="43">
        <v>1</v>
      </c>
      <c r="M61" s="43">
        <v>9</v>
      </c>
      <c r="N61" s="43">
        <v>0</v>
      </c>
      <c r="O61" s="31">
        <f t="shared" si="33"/>
        <v>981</v>
      </c>
      <c r="Q61" s="30">
        <v>17</v>
      </c>
      <c r="R61" s="43">
        <v>3</v>
      </c>
      <c r="S61" s="43">
        <v>30</v>
      </c>
      <c r="T61" s="43">
        <v>52</v>
      </c>
      <c r="U61" s="43">
        <v>613</v>
      </c>
      <c r="V61" s="43">
        <v>275</v>
      </c>
      <c r="W61" s="43">
        <v>8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31">
        <f t="shared" si="34"/>
        <v>981</v>
      </c>
      <c r="AQ61" s="35">
        <v>17</v>
      </c>
      <c r="AR61" s="112">
        <v>33.900001525878906</v>
      </c>
      <c r="AS61" s="112">
        <v>33</v>
      </c>
      <c r="AT61" s="112">
        <v>33.900001525878906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937</v>
      </c>
      <c r="C62" s="43">
        <v>50</v>
      </c>
      <c r="D62" s="43">
        <v>2</v>
      </c>
      <c r="E62" s="43">
        <v>0</v>
      </c>
      <c r="F62" s="43">
        <v>0</v>
      </c>
      <c r="G62" s="43">
        <v>0</v>
      </c>
      <c r="H62" s="43">
        <v>0</v>
      </c>
      <c r="I62" s="43">
        <v>4</v>
      </c>
      <c r="J62" s="43">
        <v>1</v>
      </c>
      <c r="K62" s="43">
        <v>0</v>
      </c>
      <c r="L62" s="43">
        <v>1</v>
      </c>
      <c r="M62" s="43">
        <v>11</v>
      </c>
      <c r="N62" s="43">
        <v>0</v>
      </c>
      <c r="O62" s="31">
        <f t="shared" si="33"/>
        <v>1006</v>
      </c>
      <c r="Q62" s="30">
        <v>18</v>
      </c>
      <c r="R62" s="43">
        <v>4</v>
      </c>
      <c r="S62" s="43">
        <v>36</v>
      </c>
      <c r="T62" s="43">
        <v>33</v>
      </c>
      <c r="U62" s="43">
        <v>518</v>
      </c>
      <c r="V62" s="43">
        <v>402</v>
      </c>
      <c r="W62" s="43">
        <v>12</v>
      </c>
      <c r="X62" s="43">
        <v>1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31">
        <f t="shared" si="34"/>
        <v>1006</v>
      </c>
      <c r="AQ62" s="35">
        <v>18</v>
      </c>
      <c r="AR62" s="112">
        <v>33.099998474121094</v>
      </c>
      <c r="AS62" s="112">
        <v>33.599998474121094</v>
      </c>
      <c r="AT62" s="112">
        <v>33.299999237060547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747</v>
      </c>
      <c r="C63" s="43">
        <v>31</v>
      </c>
      <c r="D63" s="43">
        <v>0</v>
      </c>
      <c r="E63" s="43">
        <v>0</v>
      </c>
      <c r="F63" s="43">
        <v>1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1</v>
      </c>
      <c r="M63" s="43">
        <v>5</v>
      </c>
      <c r="N63" s="43">
        <v>0</v>
      </c>
      <c r="O63" s="31">
        <f t="shared" si="33"/>
        <v>785</v>
      </c>
      <c r="Q63" s="30">
        <v>19</v>
      </c>
      <c r="R63" s="43">
        <v>1</v>
      </c>
      <c r="S63" s="43">
        <v>7</v>
      </c>
      <c r="T63" s="43">
        <v>30</v>
      </c>
      <c r="U63" s="43">
        <v>377</v>
      </c>
      <c r="V63" s="43">
        <v>354</v>
      </c>
      <c r="W63" s="43">
        <v>16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31">
        <f t="shared" si="34"/>
        <v>785</v>
      </c>
      <c r="AQ63" s="35">
        <v>19</v>
      </c>
      <c r="AR63" s="112">
        <v>33.900001525878906</v>
      </c>
      <c r="AS63" s="112">
        <v>33.099998474121094</v>
      </c>
      <c r="AT63" s="112">
        <v>33.799999237060547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522</v>
      </c>
      <c r="C64" s="43">
        <v>24</v>
      </c>
      <c r="D64" s="43">
        <v>1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1</v>
      </c>
      <c r="M64" s="43">
        <v>2</v>
      </c>
      <c r="N64" s="43">
        <v>0</v>
      </c>
      <c r="O64" s="31">
        <f t="shared" si="33"/>
        <v>550</v>
      </c>
      <c r="Q64" s="30">
        <v>20</v>
      </c>
      <c r="R64" s="43">
        <v>0</v>
      </c>
      <c r="S64" s="43">
        <v>2</v>
      </c>
      <c r="T64" s="43">
        <v>1</v>
      </c>
      <c r="U64" s="43">
        <v>260</v>
      </c>
      <c r="V64" s="43">
        <v>271</v>
      </c>
      <c r="W64" s="43">
        <v>12</v>
      </c>
      <c r="X64" s="43">
        <v>4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31">
        <f t="shared" si="34"/>
        <v>550</v>
      </c>
      <c r="AQ64" s="35">
        <v>20</v>
      </c>
      <c r="AR64" s="112">
        <v>33.400001525878906</v>
      </c>
      <c r="AS64" s="112">
        <v>33.099998474121094</v>
      </c>
      <c r="AT64" s="112">
        <v>33.400001525878906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377</v>
      </c>
      <c r="C65" s="43">
        <v>15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1</v>
      </c>
      <c r="M65" s="43">
        <v>2</v>
      </c>
      <c r="N65" s="43">
        <v>0</v>
      </c>
      <c r="O65" s="31">
        <f t="shared" si="33"/>
        <v>395</v>
      </c>
      <c r="Q65" s="30">
        <v>21</v>
      </c>
      <c r="R65" s="43">
        <v>1</v>
      </c>
      <c r="S65" s="43">
        <v>0</v>
      </c>
      <c r="T65" s="43">
        <v>14</v>
      </c>
      <c r="U65" s="43">
        <v>193</v>
      </c>
      <c r="V65" s="43">
        <v>168</v>
      </c>
      <c r="W65" s="43">
        <v>14</v>
      </c>
      <c r="X65" s="43">
        <v>3</v>
      </c>
      <c r="Y65" s="43">
        <v>1</v>
      </c>
      <c r="Z65" s="43">
        <v>0</v>
      </c>
      <c r="AA65" s="43">
        <v>1</v>
      </c>
      <c r="AB65" s="43">
        <v>0</v>
      </c>
      <c r="AC65" s="43">
        <v>0</v>
      </c>
      <c r="AD65" s="31">
        <f t="shared" si="34"/>
        <v>395</v>
      </c>
      <c r="AQ65" s="35">
        <v>21</v>
      </c>
      <c r="AR65" s="112">
        <v>33.5</v>
      </c>
      <c r="AS65" s="112">
        <v>33.799999237060547</v>
      </c>
      <c r="AT65" s="112">
        <v>33.299999237060547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206</v>
      </c>
      <c r="C66" s="43">
        <v>12</v>
      </c>
      <c r="D66" s="43">
        <v>0</v>
      </c>
      <c r="E66" s="43">
        <v>0</v>
      </c>
      <c r="F66" s="43">
        <v>1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2</v>
      </c>
      <c r="N66" s="43">
        <v>0</v>
      </c>
      <c r="O66" s="31">
        <f t="shared" si="33"/>
        <v>221</v>
      </c>
      <c r="Q66" s="30">
        <v>22</v>
      </c>
      <c r="R66" s="43">
        <v>0</v>
      </c>
      <c r="S66" s="43">
        <v>0</v>
      </c>
      <c r="T66" s="43">
        <v>0</v>
      </c>
      <c r="U66" s="43">
        <v>75</v>
      </c>
      <c r="V66" s="43">
        <v>126</v>
      </c>
      <c r="W66" s="43">
        <v>19</v>
      </c>
      <c r="X66" s="43">
        <v>1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31">
        <f t="shared" si="34"/>
        <v>221</v>
      </c>
      <c r="AQ66" s="35">
        <v>22</v>
      </c>
      <c r="AR66" s="112">
        <v>33.799999237060547</v>
      </c>
      <c r="AS66" s="112">
        <v>33.299999237060547</v>
      </c>
      <c r="AT66" s="112">
        <v>33.900001525878906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127</v>
      </c>
      <c r="C67" s="43">
        <v>7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1</v>
      </c>
      <c r="K67" s="43">
        <v>0</v>
      </c>
      <c r="L67" s="43">
        <v>0</v>
      </c>
      <c r="M67" s="43">
        <v>2</v>
      </c>
      <c r="N67" s="43">
        <v>0</v>
      </c>
      <c r="O67" s="31">
        <f t="shared" si="33"/>
        <v>137</v>
      </c>
      <c r="Q67" s="30">
        <v>23</v>
      </c>
      <c r="R67" s="43">
        <v>0</v>
      </c>
      <c r="S67" s="43">
        <v>0</v>
      </c>
      <c r="T67" s="43">
        <v>0</v>
      </c>
      <c r="U67" s="43">
        <v>39</v>
      </c>
      <c r="V67" s="43">
        <v>85</v>
      </c>
      <c r="W67" s="43">
        <v>12</v>
      </c>
      <c r="X67" s="43">
        <v>0</v>
      </c>
      <c r="Y67" s="43">
        <v>1</v>
      </c>
      <c r="Z67" s="43">
        <v>0</v>
      </c>
      <c r="AA67" s="43">
        <v>0</v>
      </c>
      <c r="AB67" s="43">
        <v>0</v>
      </c>
      <c r="AC67" s="43">
        <v>0</v>
      </c>
      <c r="AD67" s="31">
        <f t="shared" si="34"/>
        <v>137</v>
      </c>
      <c r="AQ67" s="35">
        <v>23</v>
      </c>
      <c r="AR67" s="112">
        <v>33.099998474121094</v>
      </c>
      <c r="AS67" s="112">
        <v>33</v>
      </c>
      <c r="AT67" s="112">
        <v>33.599998474121094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59</v>
      </c>
      <c r="C68" s="43">
        <v>1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2</v>
      </c>
      <c r="N68" s="43">
        <v>0</v>
      </c>
      <c r="O68" s="31">
        <f t="shared" si="33"/>
        <v>62</v>
      </c>
      <c r="Q68" s="30">
        <v>24</v>
      </c>
      <c r="R68" s="43">
        <v>0</v>
      </c>
      <c r="S68" s="43">
        <v>0</v>
      </c>
      <c r="T68" s="43">
        <v>0</v>
      </c>
      <c r="U68" s="43">
        <v>11</v>
      </c>
      <c r="V68" s="43">
        <v>40</v>
      </c>
      <c r="W68" s="43">
        <v>10</v>
      </c>
      <c r="X68" s="43">
        <v>1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31">
        <f t="shared" si="34"/>
        <v>62</v>
      </c>
      <c r="AQ68" s="35">
        <v>24</v>
      </c>
      <c r="AR68" s="112">
        <v>38.599998474121094</v>
      </c>
      <c r="AS68" s="112">
        <v>33.299999237060547</v>
      </c>
      <c r="AT68" s="112">
        <v>38.599998474121094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7680</v>
      </c>
      <c r="C70" s="92">
        <f t="shared" si="36"/>
        <v>573</v>
      </c>
      <c r="D70" s="92">
        <f t="shared" si="36"/>
        <v>13</v>
      </c>
      <c r="E70" s="92">
        <f t="shared" si="36"/>
        <v>2</v>
      </c>
      <c r="F70" s="92">
        <f t="shared" si="36"/>
        <v>10</v>
      </c>
      <c r="G70" s="92">
        <f t="shared" si="36"/>
        <v>0</v>
      </c>
      <c r="H70" s="92">
        <f t="shared" si="36"/>
        <v>7</v>
      </c>
      <c r="I70" s="92">
        <f t="shared" si="36"/>
        <v>9</v>
      </c>
      <c r="J70" s="92">
        <f t="shared" si="36"/>
        <v>11</v>
      </c>
      <c r="K70" s="92">
        <f t="shared" si="36"/>
        <v>1</v>
      </c>
      <c r="L70" s="92">
        <f t="shared" si="36"/>
        <v>6</v>
      </c>
      <c r="M70" s="92">
        <f t="shared" si="36"/>
        <v>94</v>
      </c>
      <c r="N70" s="92">
        <f t="shared" si="36"/>
        <v>0</v>
      </c>
      <c r="O70" s="93">
        <f t="shared" si="36"/>
        <v>8406</v>
      </c>
      <c r="Q70" s="91" t="s">
        <v>34</v>
      </c>
      <c r="R70" s="92">
        <f t="shared" ref="R70:AD70" si="37">SUM(R52:R63)</f>
        <v>9</v>
      </c>
      <c r="S70" s="92">
        <f t="shared" si="37"/>
        <v>103</v>
      </c>
      <c r="T70" s="92">
        <f t="shared" si="37"/>
        <v>282</v>
      </c>
      <c r="U70" s="92">
        <f t="shared" si="37"/>
        <v>4771</v>
      </c>
      <c r="V70" s="92">
        <f t="shared" si="37"/>
        <v>3089</v>
      </c>
      <c r="W70" s="92">
        <f t="shared" si="37"/>
        <v>133</v>
      </c>
      <c r="X70" s="92">
        <f t="shared" si="37"/>
        <v>16</v>
      </c>
      <c r="Y70" s="92">
        <f t="shared" si="37"/>
        <v>2</v>
      </c>
      <c r="Z70" s="92">
        <f t="shared" si="37"/>
        <v>0</v>
      </c>
      <c r="AA70" s="92">
        <f t="shared" si="37"/>
        <v>0</v>
      </c>
      <c r="AB70" s="92">
        <f t="shared" si="37"/>
        <v>0</v>
      </c>
      <c r="AC70" s="92">
        <f t="shared" si="37"/>
        <v>1</v>
      </c>
      <c r="AD70" s="93">
        <f t="shared" si="37"/>
        <v>8406</v>
      </c>
      <c r="AQ70" s="95" t="s">
        <v>38</v>
      </c>
      <c r="AR70" s="96">
        <v>33.5</v>
      </c>
      <c r="AS70" s="96">
        <v>33.400001525878906</v>
      </c>
      <c r="AT70" s="96">
        <v>33.400001525878906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9045</v>
      </c>
      <c r="C71" s="98">
        <f t="shared" si="38"/>
        <v>667</v>
      </c>
      <c r="D71" s="98">
        <f t="shared" si="38"/>
        <v>14</v>
      </c>
      <c r="E71" s="98">
        <f t="shared" si="38"/>
        <v>2</v>
      </c>
      <c r="F71" s="98">
        <f t="shared" si="38"/>
        <v>12</v>
      </c>
      <c r="G71" s="98">
        <f t="shared" si="38"/>
        <v>0</v>
      </c>
      <c r="H71" s="98">
        <f t="shared" si="38"/>
        <v>7</v>
      </c>
      <c r="I71" s="98">
        <f t="shared" si="38"/>
        <v>9</v>
      </c>
      <c r="J71" s="98">
        <f t="shared" si="38"/>
        <v>11</v>
      </c>
      <c r="K71" s="98">
        <f t="shared" si="38"/>
        <v>1</v>
      </c>
      <c r="L71" s="98">
        <f t="shared" si="38"/>
        <v>10</v>
      </c>
      <c r="M71" s="98">
        <f t="shared" si="38"/>
        <v>107</v>
      </c>
      <c r="N71" s="98">
        <f t="shared" si="38"/>
        <v>0</v>
      </c>
      <c r="O71" s="93">
        <f t="shared" si="38"/>
        <v>9885</v>
      </c>
      <c r="Q71" s="97" t="s">
        <v>35</v>
      </c>
      <c r="R71" s="98">
        <f t="shared" ref="R71:AD71" si="39">SUM(R51:R66)</f>
        <v>10</v>
      </c>
      <c r="S71" s="98">
        <f t="shared" si="39"/>
        <v>105</v>
      </c>
      <c r="T71" s="98">
        <f t="shared" si="39"/>
        <v>305</v>
      </c>
      <c r="U71" s="98">
        <f t="shared" si="39"/>
        <v>5431</v>
      </c>
      <c r="V71" s="98">
        <f t="shared" si="39"/>
        <v>3795</v>
      </c>
      <c r="W71" s="98">
        <f t="shared" si="39"/>
        <v>208</v>
      </c>
      <c r="X71" s="98">
        <f t="shared" si="39"/>
        <v>26</v>
      </c>
      <c r="Y71" s="98">
        <f t="shared" si="39"/>
        <v>3</v>
      </c>
      <c r="Z71" s="98">
        <f t="shared" si="39"/>
        <v>0</v>
      </c>
      <c r="AA71" s="98">
        <f t="shared" si="39"/>
        <v>1</v>
      </c>
      <c r="AB71" s="98">
        <f t="shared" si="39"/>
        <v>0</v>
      </c>
      <c r="AC71" s="98">
        <f t="shared" si="39"/>
        <v>1</v>
      </c>
      <c r="AD71" s="93">
        <f t="shared" si="39"/>
        <v>9885</v>
      </c>
      <c r="AQ71" s="99" t="s">
        <v>39</v>
      </c>
      <c r="AR71" s="100">
        <v>33.299999237060547</v>
      </c>
      <c r="AS71" s="100">
        <v>33.299999237060547</v>
      </c>
      <c r="AT71" s="100">
        <v>33.099998474121094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9231</v>
      </c>
      <c r="C72" s="102">
        <f t="shared" si="40"/>
        <v>675</v>
      </c>
      <c r="D72" s="102">
        <f t="shared" si="40"/>
        <v>14</v>
      </c>
      <c r="E72" s="102">
        <f t="shared" si="40"/>
        <v>2</v>
      </c>
      <c r="F72" s="102">
        <f t="shared" si="40"/>
        <v>12</v>
      </c>
      <c r="G72" s="102">
        <f t="shared" si="40"/>
        <v>0</v>
      </c>
      <c r="H72" s="102">
        <f t="shared" si="40"/>
        <v>7</v>
      </c>
      <c r="I72" s="102">
        <f t="shared" si="40"/>
        <v>9</v>
      </c>
      <c r="J72" s="102">
        <f t="shared" si="40"/>
        <v>12</v>
      </c>
      <c r="K72" s="102">
        <f t="shared" si="40"/>
        <v>1</v>
      </c>
      <c r="L72" s="102">
        <f t="shared" si="40"/>
        <v>10</v>
      </c>
      <c r="M72" s="102">
        <f t="shared" si="40"/>
        <v>111</v>
      </c>
      <c r="N72" s="102">
        <f t="shared" si="40"/>
        <v>0</v>
      </c>
      <c r="O72" s="93">
        <f t="shared" si="40"/>
        <v>10084</v>
      </c>
      <c r="Q72" s="101" t="s">
        <v>36</v>
      </c>
      <c r="R72" s="102">
        <f t="shared" ref="R72:AD72" si="41">SUM(R51:R68)</f>
        <v>10</v>
      </c>
      <c r="S72" s="102">
        <f t="shared" si="41"/>
        <v>105</v>
      </c>
      <c r="T72" s="102">
        <f t="shared" si="41"/>
        <v>305</v>
      </c>
      <c r="U72" s="102">
        <f t="shared" si="41"/>
        <v>5481</v>
      </c>
      <c r="V72" s="102">
        <f t="shared" si="41"/>
        <v>3920</v>
      </c>
      <c r="W72" s="102">
        <f t="shared" si="41"/>
        <v>230</v>
      </c>
      <c r="X72" s="102">
        <f t="shared" si="41"/>
        <v>27</v>
      </c>
      <c r="Y72" s="102">
        <f t="shared" si="41"/>
        <v>4</v>
      </c>
      <c r="Z72" s="102">
        <f t="shared" si="41"/>
        <v>0</v>
      </c>
      <c r="AA72" s="102">
        <f t="shared" si="41"/>
        <v>1</v>
      </c>
      <c r="AB72" s="102">
        <f t="shared" si="41"/>
        <v>0</v>
      </c>
      <c r="AC72" s="102">
        <f t="shared" si="41"/>
        <v>1</v>
      </c>
      <c r="AD72" s="93">
        <f t="shared" si="41"/>
        <v>10084</v>
      </c>
      <c r="AQ72" s="103" t="s">
        <v>37</v>
      </c>
      <c r="AR72" s="104">
        <v>33.599998474121094</v>
      </c>
      <c r="AS72" s="104">
        <v>33.900001525878906</v>
      </c>
      <c r="AT72" s="104">
        <v>33.599998474121094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9483</v>
      </c>
      <c r="C73" s="106">
        <f t="shared" si="42"/>
        <v>701</v>
      </c>
      <c r="D73" s="106">
        <f t="shared" si="42"/>
        <v>15</v>
      </c>
      <c r="E73" s="106">
        <f t="shared" si="42"/>
        <v>2</v>
      </c>
      <c r="F73" s="106">
        <f t="shared" si="42"/>
        <v>12</v>
      </c>
      <c r="G73" s="106">
        <f t="shared" si="42"/>
        <v>0</v>
      </c>
      <c r="H73" s="106">
        <f t="shared" si="42"/>
        <v>7</v>
      </c>
      <c r="I73" s="106">
        <f t="shared" si="42"/>
        <v>9</v>
      </c>
      <c r="J73" s="106">
        <f t="shared" si="42"/>
        <v>14</v>
      </c>
      <c r="K73" s="106">
        <f t="shared" si="42"/>
        <v>1</v>
      </c>
      <c r="L73" s="106">
        <f t="shared" si="42"/>
        <v>13</v>
      </c>
      <c r="M73" s="106">
        <f t="shared" si="42"/>
        <v>114</v>
      </c>
      <c r="N73" s="106">
        <f t="shared" si="42"/>
        <v>0</v>
      </c>
      <c r="O73" s="93">
        <f t="shared" si="42"/>
        <v>10371</v>
      </c>
      <c r="Q73" s="105" t="s">
        <v>37</v>
      </c>
      <c r="R73" s="106">
        <f t="shared" ref="R73:AD73" si="43">SUM(R45:R68)</f>
        <v>10</v>
      </c>
      <c r="S73" s="106">
        <f t="shared" si="43"/>
        <v>105</v>
      </c>
      <c r="T73" s="106">
        <f t="shared" si="43"/>
        <v>307</v>
      </c>
      <c r="U73" s="106">
        <f t="shared" si="43"/>
        <v>5547</v>
      </c>
      <c r="V73" s="106">
        <f t="shared" si="43"/>
        <v>4068</v>
      </c>
      <c r="W73" s="106">
        <f t="shared" si="43"/>
        <v>289</v>
      </c>
      <c r="X73" s="106">
        <f t="shared" si="43"/>
        <v>37</v>
      </c>
      <c r="Y73" s="106">
        <f t="shared" si="43"/>
        <v>5</v>
      </c>
      <c r="Z73" s="106">
        <f t="shared" si="43"/>
        <v>1</v>
      </c>
      <c r="AA73" s="106">
        <f t="shared" si="43"/>
        <v>1</v>
      </c>
      <c r="AB73" s="106">
        <f t="shared" si="43"/>
        <v>0</v>
      </c>
      <c r="AC73" s="106">
        <f t="shared" si="43"/>
        <v>1</v>
      </c>
      <c r="AD73" s="93">
        <f t="shared" si="43"/>
        <v>10371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33.699999491373696</v>
      </c>
    </row>
    <row r="76" spans="1:65" x14ac:dyDescent="0.2">
      <c r="A76" s="5"/>
      <c r="B76" s="3" t="s">
        <v>0</v>
      </c>
      <c r="C76" s="5" t="str">
        <f>C6</f>
        <v>Eastbound</v>
      </c>
      <c r="R76" s="3" t="s">
        <v>0</v>
      </c>
      <c r="S76" s="5" t="str">
        <f>C6</f>
        <v>Eastbound</v>
      </c>
      <c r="AF76" s="6"/>
      <c r="AG76" s="3" t="s">
        <v>40</v>
      </c>
      <c r="AH76" s="7" t="str">
        <f>C41</f>
        <v>Westbound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Westbound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Westbound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Westbound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37</v>
      </c>
      <c r="C80" s="43">
        <v>1</v>
      </c>
      <c r="D80" s="43">
        <v>0</v>
      </c>
      <c r="E80" s="43">
        <v>1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31">
        <f t="shared" ref="O80:O103" si="51">SUM(B80:N80)</f>
        <v>39</v>
      </c>
      <c r="Q80" s="30">
        <v>1</v>
      </c>
      <c r="R80" s="43">
        <v>0</v>
      </c>
      <c r="S80" s="43">
        <v>0</v>
      </c>
      <c r="T80" s="43">
        <v>0</v>
      </c>
      <c r="U80" s="43">
        <v>12</v>
      </c>
      <c r="V80" s="43">
        <v>12</v>
      </c>
      <c r="W80" s="43">
        <v>12</v>
      </c>
      <c r="X80" s="43">
        <v>3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31">
        <f t="shared" ref="AD80:AD103" si="52">SUM(R80:AC80)</f>
        <v>39</v>
      </c>
      <c r="AF80" s="30">
        <v>1</v>
      </c>
      <c r="AG80" s="44">
        <f t="shared" ref="AG80:AG103" si="53">O45</f>
        <v>27</v>
      </c>
      <c r="AH80" s="45">
        <f t="shared" ref="AH80:AH103" si="54">O115</f>
        <v>27</v>
      </c>
      <c r="AI80" s="45">
        <f t="shared" ref="AI80:AI103" si="55">O185</f>
        <v>51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35</v>
      </c>
      <c r="AO80" s="47">
        <f>SUM(AG80:AM80)/3</f>
        <v>35</v>
      </c>
      <c r="AQ80" s="35">
        <v>1</v>
      </c>
      <c r="AR80" s="48">
        <v>32.299999999999997</v>
      </c>
      <c r="AS80" s="48">
        <v>34.299999999999997</v>
      </c>
      <c r="AT80" s="48">
        <v>33.299999999999997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422</v>
      </c>
      <c r="BB80" s="50">
        <f>SUM(R143:T143)</f>
        <v>395</v>
      </c>
      <c r="BC80" s="50">
        <f>SUM(R213:T213)</f>
        <v>312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17</v>
      </c>
      <c r="C81" s="43">
        <v>1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1</v>
      </c>
      <c r="K81" s="43">
        <v>0</v>
      </c>
      <c r="L81" s="43">
        <v>0</v>
      </c>
      <c r="M81" s="43">
        <v>1</v>
      </c>
      <c r="N81" s="43">
        <v>0</v>
      </c>
      <c r="O81" s="31">
        <f t="shared" si="51"/>
        <v>20</v>
      </c>
      <c r="Q81" s="30">
        <v>2</v>
      </c>
      <c r="R81" s="43">
        <v>0</v>
      </c>
      <c r="S81" s="43">
        <v>0</v>
      </c>
      <c r="T81" s="43">
        <v>0</v>
      </c>
      <c r="U81" s="43">
        <v>9</v>
      </c>
      <c r="V81" s="43">
        <v>9</v>
      </c>
      <c r="W81" s="43">
        <v>0</v>
      </c>
      <c r="X81" s="43">
        <v>2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20</v>
      </c>
      <c r="AF81" s="56">
        <v>2</v>
      </c>
      <c r="AG81" s="44">
        <f t="shared" si="53"/>
        <v>17</v>
      </c>
      <c r="AH81" s="45">
        <f t="shared" si="54"/>
        <v>18</v>
      </c>
      <c r="AI81" s="45">
        <f t="shared" si="55"/>
        <v>24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19.666666666666668</v>
      </c>
      <c r="AO81" s="47">
        <f t="shared" ref="AO81:AO103" si="61">SUM(AG81:AM81)/3</f>
        <v>19.666666666666668</v>
      </c>
      <c r="AQ81" s="57">
        <v>2</v>
      </c>
      <c r="AR81" s="48">
        <v>31.5</v>
      </c>
      <c r="AS81" s="48">
        <v>36.1</v>
      </c>
      <c r="AT81" s="48">
        <v>34.200000000000003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9904</v>
      </c>
      <c r="BB81" s="59">
        <f>SUM(U143:W143)</f>
        <v>10294</v>
      </c>
      <c r="BC81" s="59">
        <f>SUM(U213:W213)</f>
        <v>10391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7680</v>
      </c>
      <c r="BK81" s="88">
        <f>SUM(C70:D70,F70:H70,M70)</f>
        <v>697</v>
      </c>
      <c r="BL81" s="89">
        <f>SUM(E70,I70:L70,N70)</f>
        <v>29</v>
      </c>
      <c r="BM81" s="64">
        <f>SUM(BJ81:BL81)</f>
        <v>8406</v>
      </c>
    </row>
    <row r="82" spans="1:65" x14ac:dyDescent="0.2">
      <c r="A82" s="30">
        <v>3</v>
      </c>
      <c r="B82" s="43">
        <v>12</v>
      </c>
      <c r="C82" s="43">
        <v>1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13</v>
      </c>
      <c r="Q82" s="30">
        <v>3</v>
      </c>
      <c r="R82" s="43">
        <v>0</v>
      </c>
      <c r="S82" s="43">
        <v>0</v>
      </c>
      <c r="T82" s="43">
        <v>0</v>
      </c>
      <c r="U82" s="43">
        <v>3</v>
      </c>
      <c r="V82" s="43">
        <v>6</v>
      </c>
      <c r="W82" s="43">
        <v>3</v>
      </c>
      <c r="X82" s="43">
        <v>1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31">
        <f t="shared" si="52"/>
        <v>13</v>
      </c>
      <c r="AF82" s="30">
        <v>3</v>
      </c>
      <c r="AG82" s="44">
        <f t="shared" si="53"/>
        <v>8</v>
      </c>
      <c r="AH82" s="45">
        <f t="shared" si="54"/>
        <v>11</v>
      </c>
      <c r="AI82" s="45">
        <f t="shared" si="55"/>
        <v>15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11.333333333333334</v>
      </c>
      <c r="AO82" s="47">
        <f t="shared" si="61"/>
        <v>11.333333333333334</v>
      </c>
      <c r="AQ82" s="35">
        <v>3</v>
      </c>
      <c r="AR82" s="48">
        <v>34.9</v>
      </c>
      <c r="AS82" s="48">
        <v>34.4</v>
      </c>
      <c r="AT82" s="48">
        <v>32.299999999999997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43</v>
      </c>
      <c r="BB82" s="66">
        <f>SUM(X143:Z143)</f>
        <v>46</v>
      </c>
      <c r="BC82" s="66">
        <f>SUM(X213:Z213)</f>
        <v>42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9045</v>
      </c>
      <c r="BK82" s="69">
        <f>SUM(C71:D71,F71:H71,M71)</f>
        <v>807</v>
      </c>
      <c r="BL82" s="70">
        <f>SUM(E71,I71:L71,N71)</f>
        <v>33</v>
      </c>
      <c r="BM82" s="64">
        <f>SUM(BJ82:BL82)</f>
        <v>9885</v>
      </c>
    </row>
    <row r="83" spans="1:65" x14ac:dyDescent="0.2">
      <c r="A83" s="30">
        <v>4</v>
      </c>
      <c r="B83" s="43">
        <v>18</v>
      </c>
      <c r="C83" s="43">
        <v>1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31">
        <f t="shared" si="51"/>
        <v>19</v>
      </c>
      <c r="Q83" s="30">
        <v>4</v>
      </c>
      <c r="R83" s="43">
        <v>0</v>
      </c>
      <c r="S83" s="43">
        <v>0</v>
      </c>
      <c r="T83" s="43">
        <v>0</v>
      </c>
      <c r="U83" s="43">
        <v>7</v>
      </c>
      <c r="V83" s="43">
        <v>7</v>
      </c>
      <c r="W83" s="43">
        <v>3</v>
      </c>
      <c r="X83" s="43">
        <v>1</v>
      </c>
      <c r="Y83" s="43">
        <v>1</v>
      </c>
      <c r="Z83" s="43">
        <v>0</v>
      </c>
      <c r="AA83" s="43">
        <v>0</v>
      </c>
      <c r="AB83" s="43">
        <v>0</v>
      </c>
      <c r="AC83" s="43">
        <v>0</v>
      </c>
      <c r="AD83" s="31">
        <f t="shared" si="52"/>
        <v>19</v>
      </c>
      <c r="AF83" s="30">
        <v>4</v>
      </c>
      <c r="AG83" s="44">
        <f t="shared" si="53"/>
        <v>11</v>
      </c>
      <c r="AH83" s="45">
        <f t="shared" si="54"/>
        <v>14</v>
      </c>
      <c r="AI83" s="45">
        <f t="shared" si="55"/>
        <v>18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14.333333333333334</v>
      </c>
      <c r="AO83" s="47">
        <f t="shared" si="61"/>
        <v>14.333333333333334</v>
      </c>
      <c r="AQ83" s="35">
        <v>4</v>
      </c>
      <c r="AR83" s="48">
        <v>35.299999999999997</v>
      </c>
      <c r="AS83" s="48">
        <v>34.799999999999997</v>
      </c>
      <c r="AT83" s="48">
        <v>36.299999999999997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2</v>
      </c>
      <c r="BB83" s="72">
        <f>SUM(AA143:AC143)</f>
        <v>1</v>
      </c>
      <c r="BC83" s="72">
        <f>SUM(AA213:AC213)</f>
        <v>5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9231</v>
      </c>
      <c r="BK83" s="75">
        <f>SUM(C72:D72,F72:H72,M72)</f>
        <v>819</v>
      </c>
      <c r="BL83" s="76">
        <f>SUM(E72,I72:L72,N72)</f>
        <v>34</v>
      </c>
      <c r="BM83" s="64">
        <f>SUM(BJ83:BL83)</f>
        <v>10084</v>
      </c>
    </row>
    <row r="84" spans="1:65" x14ac:dyDescent="0.2">
      <c r="A84" s="30">
        <v>5</v>
      </c>
      <c r="B84" s="43">
        <v>23</v>
      </c>
      <c r="C84" s="43">
        <v>2</v>
      </c>
      <c r="D84" s="43">
        <v>0</v>
      </c>
      <c r="E84" s="43">
        <v>0</v>
      </c>
      <c r="F84" s="43">
        <v>1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31">
        <f t="shared" si="51"/>
        <v>26</v>
      </c>
      <c r="Q84" s="30">
        <v>5</v>
      </c>
      <c r="R84" s="43">
        <v>0</v>
      </c>
      <c r="S84" s="43">
        <v>1</v>
      </c>
      <c r="T84" s="43">
        <v>0</v>
      </c>
      <c r="U84" s="43">
        <v>8</v>
      </c>
      <c r="V84" s="43">
        <v>9</v>
      </c>
      <c r="W84" s="43">
        <v>7</v>
      </c>
      <c r="X84" s="43">
        <v>1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31">
        <f t="shared" si="52"/>
        <v>26</v>
      </c>
      <c r="AF84" s="30">
        <v>5</v>
      </c>
      <c r="AG84" s="44">
        <f t="shared" si="53"/>
        <v>61</v>
      </c>
      <c r="AH84" s="45">
        <f t="shared" si="54"/>
        <v>67</v>
      </c>
      <c r="AI84" s="45">
        <f t="shared" si="55"/>
        <v>78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68.666666666666671</v>
      </c>
      <c r="AO84" s="47">
        <f t="shared" si="61"/>
        <v>68.666666666666671</v>
      </c>
      <c r="AQ84" s="35">
        <v>5</v>
      </c>
      <c r="AR84" s="48">
        <v>34.799999999999997</v>
      </c>
      <c r="AS84" s="48">
        <v>35.200000000000003</v>
      </c>
      <c r="AT84" s="48">
        <v>34.700000000000003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9483</v>
      </c>
      <c r="BK84" s="79">
        <f>SUM(C73:D73,F73:H73,M73)</f>
        <v>849</v>
      </c>
      <c r="BL84" s="80">
        <f>SUM(E73,I73:L73,N73)</f>
        <v>39</v>
      </c>
      <c r="BM84" s="64">
        <f>SUM(BJ84:BL84)</f>
        <v>10371</v>
      </c>
    </row>
    <row r="85" spans="1:65" x14ac:dyDescent="0.2">
      <c r="A85" s="30">
        <v>6</v>
      </c>
      <c r="B85" s="43">
        <v>60</v>
      </c>
      <c r="C85" s="43">
        <v>6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1</v>
      </c>
      <c r="J85" s="43">
        <v>0</v>
      </c>
      <c r="K85" s="43">
        <v>0</v>
      </c>
      <c r="L85" s="43">
        <v>1</v>
      </c>
      <c r="M85" s="43">
        <v>2</v>
      </c>
      <c r="N85" s="43">
        <v>0</v>
      </c>
      <c r="O85" s="31">
        <f t="shared" si="51"/>
        <v>70</v>
      </c>
      <c r="Q85" s="30">
        <v>6</v>
      </c>
      <c r="R85" s="43">
        <v>0</v>
      </c>
      <c r="S85" s="43">
        <v>2</v>
      </c>
      <c r="T85" s="43">
        <v>3</v>
      </c>
      <c r="U85" s="43">
        <v>25</v>
      </c>
      <c r="V85" s="43">
        <v>29</v>
      </c>
      <c r="W85" s="43">
        <v>9</v>
      </c>
      <c r="X85" s="43">
        <v>0</v>
      </c>
      <c r="Y85" s="43">
        <v>2</v>
      </c>
      <c r="Z85" s="43">
        <v>0</v>
      </c>
      <c r="AA85" s="43">
        <v>0</v>
      </c>
      <c r="AB85" s="43">
        <v>0</v>
      </c>
      <c r="AC85" s="43">
        <v>0</v>
      </c>
      <c r="AD85" s="31">
        <f t="shared" si="52"/>
        <v>70</v>
      </c>
      <c r="AF85" s="30">
        <v>6</v>
      </c>
      <c r="AG85" s="44">
        <f t="shared" si="53"/>
        <v>163</v>
      </c>
      <c r="AH85" s="45">
        <f t="shared" si="54"/>
        <v>176</v>
      </c>
      <c r="AI85" s="45">
        <f t="shared" si="55"/>
        <v>169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169.33333333333334</v>
      </c>
      <c r="AO85" s="47">
        <f t="shared" si="61"/>
        <v>169.33333333333334</v>
      </c>
      <c r="AQ85" s="35">
        <v>6</v>
      </c>
      <c r="AR85" s="48">
        <v>32.799999999999997</v>
      </c>
      <c r="AS85" s="48">
        <v>32.799999999999997</v>
      </c>
      <c r="AT85" s="48">
        <v>33.1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10371</v>
      </c>
      <c r="BB85" s="82">
        <f t="shared" si="62"/>
        <v>10736</v>
      </c>
      <c r="BC85" s="82">
        <f t="shared" si="62"/>
        <v>10750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167</v>
      </c>
      <c r="C86" s="43">
        <v>18</v>
      </c>
      <c r="D86" s="43">
        <v>0</v>
      </c>
      <c r="E86" s="43">
        <v>0</v>
      </c>
      <c r="F86" s="43">
        <v>1</v>
      </c>
      <c r="G86" s="43">
        <v>0</v>
      </c>
      <c r="H86" s="43">
        <v>1</v>
      </c>
      <c r="I86" s="43">
        <v>0</v>
      </c>
      <c r="J86" s="43">
        <v>0</v>
      </c>
      <c r="K86" s="43">
        <v>0</v>
      </c>
      <c r="L86" s="43">
        <v>0</v>
      </c>
      <c r="M86" s="43">
        <v>5</v>
      </c>
      <c r="N86" s="43">
        <v>0</v>
      </c>
      <c r="O86" s="31">
        <f t="shared" si="51"/>
        <v>192</v>
      </c>
      <c r="Q86" s="30">
        <v>7</v>
      </c>
      <c r="R86" s="43">
        <v>0</v>
      </c>
      <c r="S86" s="43">
        <v>2</v>
      </c>
      <c r="T86" s="43">
        <v>3</v>
      </c>
      <c r="U86" s="43">
        <v>84</v>
      </c>
      <c r="V86" s="43">
        <v>87</v>
      </c>
      <c r="W86" s="43">
        <v>13</v>
      </c>
      <c r="X86" s="43">
        <v>2</v>
      </c>
      <c r="Y86" s="43">
        <v>1</v>
      </c>
      <c r="Z86" s="43">
        <v>0</v>
      </c>
      <c r="AA86" s="43">
        <v>0</v>
      </c>
      <c r="AB86" s="43">
        <v>0</v>
      </c>
      <c r="AC86" s="43">
        <v>0</v>
      </c>
      <c r="AD86" s="31">
        <f t="shared" si="52"/>
        <v>192</v>
      </c>
      <c r="AF86" s="30">
        <v>7</v>
      </c>
      <c r="AG86" s="44">
        <f t="shared" si="53"/>
        <v>313</v>
      </c>
      <c r="AH86" s="45">
        <f t="shared" si="54"/>
        <v>315</v>
      </c>
      <c r="AI86" s="45">
        <f t="shared" si="55"/>
        <v>305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311</v>
      </c>
      <c r="AO86" s="47">
        <f t="shared" si="61"/>
        <v>311</v>
      </c>
      <c r="AQ86" s="35">
        <v>7</v>
      </c>
      <c r="AR86" s="48">
        <v>31.2</v>
      </c>
      <c r="AS86" s="48">
        <v>31.7</v>
      </c>
      <c r="AT86" s="48">
        <v>32.299999999999997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7894</v>
      </c>
      <c r="BK86" s="88">
        <f>SUM(C140:D140,F140:H140,M140)</f>
        <v>698</v>
      </c>
      <c r="BL86" s="89">
        <f>SUM(E140,I140:L140,N140)</f>
        <v>29</v>
      </c>
      <c r="BM86" s="64">
        <f>SUM(BJ86:BL86)</f>
        <v>8621</v>
      </c>
    </row>
    <row r="87" spans="1:65" x14ac:dyDescent="0.2">
      <c r="A87" s="30">
        <v>8</v>
      </c>
      <c r="B87" s="43">
        <v>535</v>
      </c>
      <c r="C87" s="43">
        <v>42</v>
      </c>
      <c r="D87" s="43">
        <v>1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7</v>
      </c>
      <c r="N87" s="43">
        <v>0</v>
      </c>
      <c r="O87" s="31">
        <f t="shared" si="51"/>
        <v>585</v>
      </c>
      <c r="Q87" s="30">
        <v>8</v>
      </c>
      <c r="R87" s="43">
        <v>0</v>
      </c>
      <c r="S87" s="43">
        <v>6</v>
      </c>
      <c r="T87" s="43">
        <v>15</v>
      </c>
      <c r="U87" s="43">
        <v>419</v>
      </c>
      <c r="V87" s="43">
        <v>135</v>
      </c>
      <c r="W87" s="43">
        <v>9</v>
      </c>
      <c r="X87" s="43">
        <v>1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31">
        <f t="shared" si="52"/>
        <v>585</v>
      </c>
      <c r="AF87" s="30">
        <v>8</v>
      </c>
      <c r="AG87" s="44">
        <f t="shared" si="53"/>
        <v>598</v>
      </c>
      <c r="AH87" s="45">
        <f t="shared" si="54"/>
        <v>613</v>
      </c>
      <c r="AI87" s="45">
        <f t="shared" si="55"/>
        <v>618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609.66666666666663</v>
      </c>
      <c r="AO87" s="47">
        <f t="shared" si="61"/>
        <v>609.66666666666663</v>
      </c>
      <c r="AQ87" s="35">
        <v>8</v>
      </c>
      <c r="AR87" s="48">
        <v>30.1</v>
      </c>
      <c r="AS87" s="48">
        <v>30.7</v>
      </c>
      <c r="AT87" s="48">
        <v>30.9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9353</v>
      </c>
      <c r="BK87" s="69">
        <f>SUM(C141:D141,F141:H141,M141)</f>
        <v>797</v>
      </c>
      <c r="BL87" s="70">
        <f>SUM(E141,I141:L141,N141)</f>
        <v>32</v>
      </c>
      <c r="BM87" s="64">
        <f>SUM(BJ87:BL87)</f>
        <v>10182</v>
      </c>
    </row>
    <row r="88" spans="1:65" x14ac:dyDescent="0.2">
      <c r="A88" s="30">
        <v>9</v>
      </c>
      <c r="B88" s="43">
        <v>912</v>
      </c>
      <c r="C88" s="43">
        <v>44</v>
      </c>
      <c r="D88" s="43">
        <v>6</v>
      </c>
      <c r="E88" s="43">
        <v>1</v>
      </c>
      <c r="F88" s="43">
        <v>2</v>
      </c>
      <c r="G88" s="43">
        <v>0</v>
      </c>
      <c r="H88" s="43">
        <v>0</v>
      </c>
      <c r="I88" s="43">
        <v>1</v>
      </c>
      <c r="J88" s="43">
        <v>2</v>
      </c>
      <c r="K88" s="43">
        <v>0</v>
      </c>
      <c r="L88" s="43">
        <v>1</v>
      </c>
      <c r="M88" s="43">
        <v>9</v>
      </c>
      <c r="N88" s="43">
        <v>0</v>
      </c>
      <c r="O88" s="31">
        <f t="shared" si="51"/>
        <v>978</v>
      </c>
      <c r="Q88" s="30">
        <v>9</v>
      </c>
      <c r="R88" s="43">
        <v>76</v>
      </c>
      <c r="S88" s="43">
        <v>49</v>
      </c>
      <c r="T88" s="43">
        <v>76</v>
      </c>
      <c r="U88" s="43">
        <v>646</v>
      </c>
      <c r="V88" s="43">
        <v>124</v>
      </c>
      <c r="W88" s="43">
        <v>6</v>
      </c>
      <c r="X88" s="43">
        <v>1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31">
        <f t="shared" si="52"/>
        <v>978</v>
      </c>
      <c r="AF88" s="30">
        <v>9</v>
      </c>
      <c r="AG88" s="44">
        <f t="shared" si="53"/>
        <v>547</v>
      </c>
      <c r="AH88" s="45">
        <f t="shared" si="54"/>
        <v>560</v>
      </c>
      <c r="AI88" s="45">
        <f t="shared" si="55"/>
        <v>546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551</v>
      </c>
      <c r="AO88" s="47">
        <f t="shared" si="61"/>
        <v>551</v>
      </c>
      <c r="AQ88" s="35">
        <v>9</v>
      </c>
      <c r="AR88" s="48">
        <v>30.3</v>
      </c>
      <c r="AS88" s="48">
        <v>29.9</v>
      </c>
      <c r="AT88" s="48">
        <v>30.6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9578</v>
      </c>
      <c r="BK88" s="75">
        <f>SUM(C142:D142,F142:H142,M142)</f>
        <v>810</v>
      </c>
      <c r="BL88" s="76">
        <f>SUM(E142,I142:L142,N142)</f>
        <v>35</v>
      </c>
      <c r="BM88" s="64">
        <f>SUM(BJ88:BL88)</f>
        <v>10423</v>
      </c>
    </row>
    <row r="89" spans="1:65" x14ac:dyDescent="0.2">
      <c r="A89" s="30">
        <v>10</v>
      </c>
      <c r="B89" s="43">
        <v>686</v>
      </c>
      <c r="C89" s="43">
        <v>59</v>
      </c>
      <c r="D89" s="43">
        <v>1</v>
      </c>
      <c r="E89" s="43">
        <v>1</v>
      </c>
      <c r="F89" s="43">
        <v>1</v>
      </c>
      <c r="G89" s="43">
        <v>0</v>
      </c>
      <c r="H89" s="43">
        <v>1</v>
      </c>
      <c r="I89" s="43">
        <v>3</v>
      </c>
      <c r="J89" s="43">
        <v>1</v>
      </c>
      <c r="K89" s="43">
        <v>0</v>
      </c>
      <c r="L89" s="43">
        <v>0</v>
      </c>
      <c r="M89" s="43">
        <v>6</v>
      </c>
      <c r="N89" s="43">
        <v>0</v>
      </c>
      <c r="O89" s="31">
        <f t="shared" si="51"/>
        <v>759</v>
      </c>
      <c r="Q89" s="30">
        <v>10</v>
      </c>
      <c r="R89" s="43">
        <v>79</v>
      </c>
      <c r="S89" s="43">
        <v>79</v>
      </c>
      <c r="T89" s="43">
        <v>36</v>
      </c>
      <c r="U89" s="43">
        <v>441</v>
      </c>
      <c r="V89" s="43">
        <v>116</v>
      </c>
      <c r="W89" s="43">
        <v>8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759</v>
      </c>
      <c r="AF89" s="30">
        <v>10</v>
      </c>
      <c r="AG89" s="44">
        <f t="shared" si="53"/>
        <v>559</v>
      </c>
      <c r="AH89" s="45">
        <f t="shared" si="54"/>
        <v>548</v>
      </c>
      <c r="AI89" s="45">
        <f t="shared" si="55"/>
        <v>574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560.33333333333337</v>
      </c>
      <c r="AO89" s="47">
        <f t="shared" si="61"/>
        <v>560.33333333333337</v>
      </c>
      <c r="AQ89" s="35">
        <v>10</v>
      </c>
      <c r="AR89" s="48">
        <v>29.5</v>
      </c>
      <c r="AS89" s="48">
        <v>29.7</v>
      </c>
      <c r="AT89" s="48">
        <v>30.4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9851</v>
      </c>
      <c r="BK89" s="79">
        <f>SUM(C143:D143,F143:H143,M143)</f>
        <v>846</v>
      </c>
      <c r="BL89" s="80">
        <f>SUM(E143,I143:L143,N143)</f>
        <v>39</v>
      </c>
      <c r="BM89" s="64">
        <f>SUM(BJ89:BL89)</f>
        <v>10736</v>
      </c>
    </row>
    <row r="90" spans="1:65" x14ac:dyDescent="0.2">
      <c r="A90" s="30">
        <v>11</v>
      </c>
      <c r="B90" s="43">
        <v>597</v>
      </c>
      <c r="C90" s="43">
        <v>31</v>
      </c>
      <c r="D90" s="43">
        <v>1</v>
      </c>
      <c r="E90" s="43">
        <v>0</v>
      </c>
      <c r="F90" s="43">
        <v>1</v>
      </c>
      <c r="G90" s="43">
        <v>0</v>
      </c>
      <c r="H90" s="43">
        <v>2</v>
      </c>
      <c r="I90" s="43">
        <v>0</v>
      </c>
      <c r="J90" s="43">
        <v>0</v>
      </c>
      <c r="K90" s="43">
        <v>0</v>
      </c>
      <c r="L90" s="43">
        <v>0</v>
      </c>
      <c r="M90" s="43">
        <v>5</v>
      </c>
      <c r="N90" s="43">
        <v>0</v>
      </c>
      <c r="O90" s="31">
        <f t="shared" si="51"/>
        <v>637</v>
      </c>
      <c r="Q90" s="30">
        <v>11</v>
      </c>
      <c r="R90" s="43">
        <v>0</v>
      </c>
      <c r="S90" s="43">
        <v>5</v>
      </c>
      <c r="T90" s="43">
        <v>26</v>
      </c>
      <c r="U90" s="43">
        <v>455</v>
      </c>
      <c r="V90" s="43">
        <v>144</v>
      </c>
      <c r="W90" s="43">
        <v>7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31">
        <f t="shared" si="52"/>
        <v>637</v>
      </c>
      <c r="AF90" s="30">
        <v>11</v>
      </c>
      <c r="AG90" s="44">
        <f t="shared" si="53"/>
        <v>531</v>
      </c>
      <c r="AH90" s="45">
        <f t="shared" si="54"/>
        <v>551</v>
      </c>
      <c r="AI90" s="45">
        <f t="shared" si="55"/>
        <v>607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563</v>
      </c>
      <c r="AO90" s="47">
        <f t="shared" si="61"/>
        <v>563</v>
      </c>
      <c r="AQ90" s="35">
        <v>11</v>
      </c>
      <c r="AR90" s="48">
        <v>30.2</v>
      </c>
      <c r="AS90" s="48">
        <v>30</v>
      </c>
      <c r="AT90" s="48">
        <v>29.8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612</v>
      </c>
      <c r="C91" s="43">
        <v>26</v>
      </c>
      <c r="D91" s="43">
        <v>1</v>
      </c>
      <c r="E91" s="43">
        <v>1</v>
      </c>
      <c r="F91" s="43">
        <v>0</v>
      </c>
      <c r="G91" s="43">
        <v>0</v>
      </c>
      <c r="H91" s="43">
        <v>0</v>
      </c>
      <c r="I91" s="43">
        <v>0</v>
      </c>
      <c r="J91" s="43">
        <v>1</v>
      </c>
      <c r="K91" s="43">
        <v>0</v>
      </c>
      <c r="L91" s="43">
        <v>0</v>
      </c>
      <c r="M91" s="43">
        <v>0</v>
      </c>
      <c r="N91" s="43">
        <v>0</v>
      </c>
      <c r="O91" s="31">
        <f t="shared" si="51"/>
        <v>641</v>
      </c>
      <c r="Q91" s="30">
        <v>12</v>
      </c>
      <c r="R91" s="43">
        <v>0</v>
      </c>
      <c r="S91" s="43">
        <v>3</v>
      </c>
      <c r="T91" s="43">
        <v>41</v>
      </c>
      <c r="U91" s="43">
        <v>442</v>
      </c>
      <c r="V91" s="43">
        <v>146</v>
      </c>
      <c r="W91" s="43">
        <v>8</v>
      </c>
      <c r="X91" s="43">
        <v>1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31">
        <f t="shared" si="52"/>
        <v>641</v>
      </c>
      <c r="AF91" s="30">
        <v>12</v>
      </c>
      <c r="AG91" s="44">
        <f t="shared" si="53"/>
        <v>689</v>
      </c>
      <c r="AH91" s="45">
        <f t="shared" si="54"/>
        <v>661</v>
      </c>
      <c r="AI91" s="45">
        <f t="shared" si="55"/>
        <v>697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682.33333333333337</v>
      </c>
      <c r="AO91" s="47">
        <f t="shared" si="61"/>
        <v>682.33333333333337</v>
      </c>
      <c r="AQ91" s="35">
        <v>12</v>
      </c>
      <c r="AR91" s="48">
        <v>29.5</v>
      </c>
      <c r="AS91" s="48">
        <v>30.1</v>
      </c>
      <c r="AT91" s="48">
        <v>30.6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7989</v>
      </c>
      <c r="BK91" s="88">
        <f>SUM(C210:D210,F210:H210,M210)</f>
        <v>672</v>
      </c>
      <c r="BL91" s="89">
        <f>SUM(E210,I210:L210,N210)</f>
        <v>31</v>
      </c>
      <c r="BM91" s="64">
        <f>SUM(BJ91:BL91)</f>
        <v>8692</v>
      </c>
    </row>
    <row r="92" spans="1:65" x14ac:dyDescent="0.2">
      <c r="A92" s="30">
        <v>13</v>
      </c>
      <c r="B92" s="43">
        <v>714</v>
      </c>
      <c r="C92" s="43">
        <v>24</v>
      </c>
      <c r="D92" s="43">
        <v>0</v>
      </c>
      <c r="E92" s="43">
        <v>1</v>
      </c>
      <c r="F92" s="43">
        <v>1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5</v>
      </c>
      <c r="N92" s="43">
        <v>0</v>
      </c>
      <c r="O92" s="31">
        <f t="shared" si="51"/>
        <v>745</v>
      </c>
      <c r="Q92" s="30">
        <v>13</v>
      </c>
      <c r="R92" s="43">
        <v>1</v>
      </c>
      <c r="S92" s="43">
        <v>2</v>
      </c>
      <c r="T92" s="43">
        <v>25</v>
      </c>
      <c r="U92" s="43">
        <v>559</v>
      </c>
      <c r="V92" s="43">
        <v>153</v>
      </c>
      <c r="W92" s="43">
        <v>4</v>
      </c>
      <c r="X92" s="43">
        <v>1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31">
        <f t="shared" si="52"/>
        <v>745</v>
      </c>
      <c r="AF92" s="30">
        <v>13</v>
      </c>
      <c r="AG92" s="44">
        <f t="shared" si="53"/>
        <v>666</v>
      </c>
      <c r="AH92" s="45">
        <f t="shared" si="54"/>
        <v>793</v>
      </c>
      <c r="AI92" s="45">
        <f t="shared" si="55"/>
        <v>747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735.33333333333337</v>
      </c>
      <c r="AO92" s="47">
        <f t="shared" si="61"/>
        <v>735.33333333333337</v>
      </c>
      <c r="AQ92" s="35">
        <v>13</v>
      </c>
      <c r="AR92" s="48">
        <v>29.1</v>
      </c>
      <c r="AS92" s="48">
        <v>29.7</v>
      </c>
      <c r="AT92" s="48">
        <v>30.2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9375</v>
      </c>
      <c r="BK92" s="69">
        <f>SUM(C211:D211,F211:H211,M211)</f>
        <v>763</v>
      </c>
      <c r="BL92" s="70">
        <f>SUM(E211,I211:L211,N211)</f>
        <v>33</v>
      </c>
      <c r="BM92" s="64">
        <f>SUM(BJ92:BL92)</f>
        <v>10171</v>
      </c>
    </row>
    <row r="93" spans="1:65" x14ac:dyDescent="0.2">
      <c r="A93" s="30">
        <v>14</v>
      </c>
      <c r="B93" s="43">
        <v>613</v>
      </c>
      <c r="C93" s="43">
        <v>32</v>
      </c>
      <c r="D93" s="43">
        <v>1</v>
      </c>
      <c r="E93" s="43">
        <v>0</v>
      </c>
      <c r="F93" s="43">
        <v>0</v>
      </c>
      <c r="G93" s="43">
        <v>0</v>
      </c>
      <c r="H93" s="43">
        <v>0</v>
      </c>
      <c r="I93" s="43">
        <v>3</v>
      </c>
      <c r="J93" s="43">
        <v>0</v>
      </c>
      <c r="K93" s="43">
        <v>0</v>
      </c>
      <c r="L93" s="43">
        <v>1</v>
      </c>
      <c r="M93" s="43">
        <v>9</v>
      </c>
      <c r="N93" s="43">
        <v>0</v>
      </c>
      <c r="O93" s="31">
        <f t="shared" si="51"/>
        <v>659</v>
      </c>
      <c r="Q93" s="30">
        <v>14</v>
      </c>
      <c r="R93" s="43">
        <v>1</v>
      </c>
      <c r="S93" s="43">
        <v>7</v>
      </c>
      <c r="T93" s="43">
        <v>32</v>
      </c>
      <c r="U93" s="43">
        <v>462</v>
      </c>
      <c r="V93" s="43">
        <v>149</v>
      </c>
      <c r="W93" s="43">
        <v>7</v>
      </c>
      <c r="X93" s="43">
        <v>1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31">
        <f t="shared" si="52"/>
        <v>659</v>
      </c>
      <c r="AF93" s="30">
        <v>14</v>
      </c>
      <c r="AG93" s="44">
        <f t="shared" si="53"/>
        <v>605</v>
      </c>
      <c r="AH93" s="45">
        <f t="shared" si="54"/>
        <v>649</v>
      </c>
      <c r="AI93" s="45">
        <f t="shared" si="55"/>
        <v>733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662.33333333333337</v>
      </c>
      <c r="AO93" s="47">
        <f t="shared" si="61"/>
        <v>662.33333333333337</v>
      </c>
      <c r="AQ93" s="35">
        <v>14</v>
      </c>
      <c r="AR93" s="48">
        <v>30</v>
      </c>
      <c r="AS93" s="48">
        <v>30.2</v>
      </c>
      <c r="AT93" s="48">
        <v>30.2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9584</v>
      </c>
      <c r="BK93" s="75">
        <f>SUM(C212:D212,F212:H212,M212)</f>
        <v>777</v>
      </c>
      <c r="BL93" s="76">
        <f>SUM(E212,I212:L212,N212)</f>
        <v>34</v>
      </c>
      <c r="BM93" s="64">
        <f>SUM(BJ93:BL93)</f>
        <v>10395</v>
      </c>
    </row>
    <row r="94" spans="1:65" x14ac:dyDescent="0.2">
      <c r="A94" s="30">
        <v>15</v>
      </c>
      <c r="B94" s="43">
        <v>603</v>
      </c>
      <c r="C94" s="43">
        <v>46</v>
      </c>
      <c r="D94" s="43">
        <v>1</v>
      </c>
      <c r="E94" s="43">
        <v>0</v>
      </c>
      <c r="F94" s="43">
        <v>1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8</v>
      </c>
      <c r="N94" s="43">
        <v>0</v>
      </c>
      <c r="O94" s="31">
        <f t="shared" si="51"/>
        <v>659</v>
      </c>
      <c r="Q94" s="30">
        <v>15</v>
      </c>
      <c r="R94" s="43">
        <v>1</v>
      </c>
      <c r="S94" s="43">
        <v>4</v>
      </c>
      <c r="T94" s="43">
        <v>13</v>
      </c>
      <c r="U94" s="43">
        <v>382</v>
      </c>
      <c r="V94" s="43">
        <v>239</v>
      </c>
      <c r="W94" s="43">
        <v>18</v>
      </c>
      <c r="X94" s="43">
        <v>2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31">
        <f t="shared" si="52"/>
        <v>659</v>
      </c>
      <c r="AF94" s="30">
        <v>15</v>
      </c>
      <c r="AG94" s="44">
        <f t="shared" si="53"/>
        <v>681</v>
      </c>
      <c r="AH94" s="45">
        <f t="shared" si="54"/>
        <v>704</v>
      </c>
      <c r="AI94" s="45">
        <f t="shared" si="55"/>
        <v>659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681.33333333333337</v>
      </c>
      <c r="AO94" s="47">
        <f t="shared" si="61"/>
        <v>681.33333333333337</v>
      </c>
      <c r="AQ94" s="35">
        <v>15</v>
      </c>
      <c r="AR94" s="48">
        <v>29.8</v>
      </c>
      <c r="AS94" s="48">
        <v>30.4</v>
      </c>
      <c r="AT94" s="48">
        <v>29.9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9901</v>
      </c>
      <c r="BK94" s="79">
        <f>SUM(C213:D213,F213:H213,M213)</f>
        <v>811</v>
      </c>
      <c r="BL94" s="80">
        <f>SUM(E213,I213:L213,N213)</f>
        <v>38</v>
      </c>
      <c r="BM94" s="64">
        <f>SUM(BJ94:BL94)</f>
        <v>10750</v>
      </c>
    </row>
    <row r="95" spans="1:65" x14ac:dyDescent="0.2">
      <c r="A95" s="30">
        <v>16</v>
      </c>
      <c r="B95" s="43">
        <v>688</v>
      </c>
      <c r="C95" s="43">
        <v>45</v>
      </c>
      <c r="D95" s="43">
        <v>0</v>
      </c>
      <c r="E95" s="43">
        <v>0</v>
      </c>
      <c r="F95" s="43">
        <v>1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3</v>
      </c>
      <c r="N95" s="43">
        <v>0</v>
      </c>
      <c r="O95" s="31">
        <f t="shared" si="51"/>
        <v>737</v>
      </c>
      <c r="Q95" s="30">
        <v>16</v>
      </c>
      <c r="R95" s="43">
        <v>0</v>
      </c>
      <c r="S95" s="43">
        <v>5</v>
      </c>
      <c r="T95" s="43">
        <v>20</v>
      </c>
      <c r="U95" s="43">
        <v>447</v>
      </c>
      <c r="V95" s="43">
        <v>250</v>
      </c>
      <c r="W95" s="43">
        <v>13</v>
      </c>
      <c r="X95" s="43">
        <v>2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31">
        <f t="shared" si="52"/>
        <v>737</v>
      </c>
      <c r="AF95" s="30">
        <v>16</v>
      </c>
      <c r="AG95" s="44">
        <f t="shared" si="53"/>
        <v>758</v>
      </c>
      <c r="AH95" s="45">
        <f t="shared" si="54"/>
        <v>821</v>
      </c>
      <c r="AI95" s="45">
        <f t="shared" si="55"/>
        <v>845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808</v>
      </c>
      <c r="AO95" s="47">
        <f t="shared" si="61"/>
        <v>808</v>
      </c>
      <c r="AQ95" s="35">
        <v>16</v>
      </c>
      <c r="AR95" s="48">
        <v>30.1</v>
      </c>
      <c r="AS95" s="48">
        <v>29.9</v>
      </c>
      <c r="AT95" s="48">
        <v>29.8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745</v>
      </c>
      <c r="C96" s="43">
        <v>38</v>
      </c>
      <c r="D96" s="43">
        <v>0</v>
      </c>
      <c r="E96" s="43">
        <v>0</v>
      </c>
      <c r="F96" s="43">
        <v>1</v>
      </c>
      <c r="G96" s="43">
        <v>0</v>
      </c>
      <c r="H96" s="43">
        <v>0</v>
      </c>
      <c r="I96" s="43">
        <v>4</v>
      </c>
      <c r="J96" s="43">
        <v>0</v>
      </c>
      <c r="K96" s="43">
        <v>0</v>
      </c>
      <c r="L96" s="43">
        <v>0</v>
      </c>
      <c r="M96" s="43">
        <v>3</v>
      </c>
      <c r="N96" s="43">
        <v>0</v>
      </c>
      <c r="O96" s="31">
        <f t="shared" si="51"/>
        <v>791</v>
      </c>
      <c r="Q96" s="30">
        <v>17</v>
      </c>
      <c r="R96" s="43">
        <v>3</v>
      </c>
      <c r="S96" s="43">
        <v>6</v>
      </c>
      <c r="T96" s="43">
        <v>24</v>
      </c>
      <c r="U96" s="43">
        <v>520</v>
      </c>
      <c r="V96" s="43">
        <v>222</v>
      </c>
      <c r="W96" s="43">
        <v>15</v>
      </c>
      <c r="X96" s="43">
        <v>1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31">
        <f t="shared" si="52"/>
        <v>791</v>
      </c>
      <c r="AF96" s="30">
        <v>17</v>
      </c>
      <c r="AG96" s="44">
        <f t="shared" si="53"/>
        <v>981</v>
      </c>
      <c r="AH96" s="45">
        <f t="shared" si="54"/>
        <v>915</v>
      </c>
      <c r="AI96" s="45">
        <f t="shared" si="55"/>
        <v>919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938.33333333333337</v>
      </c>
      <c r="AO96" s="47">
        <f t="shared" si="61"/>
        <v>938.33333333333337</v>
      </c>
      <c r="AQ96" s="35">
        <v>17</v>
      </c>
      <c r="AR96" s="48">
        <v>28.8</v>
      </c>
      <c r="AS96" s="48">
        <v>29.1</v>
      </c>
      <c r="AT96" s="48">
        <v>30.4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767</v>
      </c>
      <c r="C97" s="43">
        <v>25</v>
      </c>
      <c r="D97" s="43">
        <v>4</v>
      </c>
      <c r="E97" s="43">
        <v>1</v>
      </c>
      <c r="F97" s="43">
        <v>1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5</v>
      </c>
      <c r="N97" s="43">
        <v>0</v>
      </c>
      <c r="O97" s="31">
        <f t="shared" si="51"/>
        <v>803</v>
      </c>
      <c r="Q97" s="30">
        <v>18</v>
      </c>
      <c r="R97" s="43">
        <v>2</v>
      </c>
      <c r="S97" s="43">
        <v>3</v>
      </c>
      <c r="T97" s="43">
        <v>27</v>
      </c>
      <c r="U97" s="43">
        <v>597</v>
      </c>
      <c r="V97" s="43">
        <v>169</v>
      </c>
      <c r="W97" s="43">
        <v>5</v>
      </c>
      <c r="X97" s="43">
        <v>0</v>
      </c>
      <c r="Y97" s="43">
        <v>0</v>
      </c>
      <c r="Z97" s="43">
        <v>0</v>
      </c>
      <c r="AA97" s="43">
        <v>0</v>
      </c>
      <c r="AB97" s="43">
        <v>0</v>
      </c>
      <c r="AC97" s="43">
        <v>0</v>
      </c>
      <c r="AD97" s="31">
        <f t="shared" si="52"/>
        <v>803</v>
      </c>
      <c r="AF97" s="30">
        <v>18</v>
      </c>
      <c r="AG97" s="44">
        <f t="shared" si="53"/>
        <v>1006</v>
      </c>
      <c r="AH97" s="45">
        <f t="shared" si="54"/>
        <v>1052</v>
      </c>
      <c r="AI97" s="45">
        <f t="shared" si="55"/>
        <v>1039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1032.3333333333333</v>
      </c>
      <c r="AO97" s="47">
        <f t="shared" si="61"/>
        <v>1032.3333333333333</v>
      </c>
      <c r="AQ97" s="35">
        <v>18</v>
      </c>
      <c r="AR97" s="48">
        <v>29.4</v>
      </c>
      <c r="AS97" s="48">
        <v>29</v>
      </c>
      <c r="AT97" s="48">
        <v>28.9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736</v>
      </c>
      <c r="C98" s="43">
        <v>17</v>
      </c>
      <c r="D98" s="43">
        <v>2</v>
      </c>
      <c r="E98" s="43">
        <v>0</v>
      </c>
      <c r="F98" s="43">
        <v>0</v>
      </c>
      <c r="G98" s="43">
        <v>0</v>
      </c>
      <c r="H98" s="43">
        <v>0</v>
      </c>
      <c r="I98" s="43">
        <v>1</v>
      </c>
      <c r="J98" s="43">
        <v>0</v>
      </c>
      <c r="K98" s="43">
        <v>0</v>
      </c>
      <c r="L98" s="43">
        <v>0</v>
      </c>
      <c r="M98" s="43">
        <v>4</v>
      </c>
      <c r="N98" s="43">
        <v>0</v>
      </c>
      <c r="O98" s="31">
        <f t="shared" si="51"/>
        <v>760</v>
      </c>
      <c r="Q98" s="30">
        <v>19</v>
      </c>
      <c r="R98" s="43">
        <v>1</v>
      </c>
      <c r="S98" s="43">
        <v>5</v>
      </c>
      <c r="T98" s="43">
        <v>21</v>
      </c>
      <c r="U98" s="43">
        <v>516</v>
      </c>
      <c r="V98" s="43">
        <v>205</v>
      </c>
      <c r="W98" s="43">
        <v>9</v>
      </c>
      <c r="X98" s="43">
        <v>1</v>
      </c>
      <c r="Y98" s="43">
        <v>0</v>
      </c>
      <c r="Z98" s="43">
        <v>2</v>
      </c>
      <c r="AA98" s="43">
        <v>0</v>
      </c>
      <c r="AB98" s="43">
        <v>0</v>
      </c>
      <c r="AC98" s="43">
        <v>0</v>
      </c>
      <c r="AD98" s="31">
        <f t="shared" si="52"/>
        <v>760</v>
      </c>
      <c r="AF98" s="30">
        <v>19</v>
      </c>
      <c r="AG98" s="44">
        <f t="shared" si="53"/>
        <v>785</v>
      </c>
      <c r="AH98" s="45">
        <f t="shared" si="54"/>
        <v>754</v>
      </c>
      <c r="AI98" s="45">
        <f t="shared" si="55"/>
        <v>708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749</v>
      </c>
      <c r="AO98" s="47">
        <f t="shared" si="61"/>
        <v>749</v>
      </c>
      <c r="AQ98" s="35">
        <v>19</v>
      </c>
      <c r="AR98" s="48">
        <v>30.1</v>
      </c>
      <c r="AS98" s="48">
        <v>30.2</v>
      </c>
      <c r="AT98" s="48">
        <v>30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492</v>
      </c>
      <c r="C99" s="43">
        <v>9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1</v>
      </c>
      <c r="J99" s="43">
        <v>0</v>
      </c>
      <c r="K99" s="43">
        <v>0</v>
      </c>
      <c r="L99" s="43">
        <v>0</v>
      </c>
      <c r="M99" s="43">
        <v>2</v>
      </c>
      <c r="N99" s="43">
        <v>0</v>
      </c>
      <c r="O99" s="31">
        <f t="shared" si="51"/>
        <v>504</v>
      </c>
      <c r="Q99" s="30">
        <v>20</v>
      </c>
      <c r="R99" s="43">
        <v>0</v>
      </c>
      <c r="S99" s="43">
        <v>6</v>
      </c>
      <c r="T99" s="43">
        <v>30</v>
      </c>
      <c r="U99" s="43">
        <v>369</v>
      </c>
      <c r="V99" s="43">
        <v>86</v>
      </c>
      <c r="W99" s="43">
        <v>9</v>
      </c>
      <c r="X99" s="43">
        <v>2</v>
      </c>
      <c r="Y99" s="43">
        <v>2</v>
      </c>
      <c r="Z99" s="43">
        <v>0</v>
      </c>
      <c r="AA99" s="43">
        <v>0</v>
      </c>
      <c r="AB99" s="43">
        <v>0</v>
      </c>
      <c r="AC99" s="43">
        <v>0</v>
      </c>
      <c r="AD99" s="31">
        <f t="shared" si="52"/>
        <v>504</v>
      </c>
      <c r="AF99" s="30">
        <v>20</v>
      </c>
      <c r="AG99" s="44">
        <f t="shared" si="53"/>
        <v>550</v>
      </c>
      <c r="AH99" s="45">
        <f t="shared" si="54"/>
        <v>552</v>
      </c>
      <c r="AI99" s="45">
        <f t="shared" si="55"/>
        <v>470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524</v>
      </c>
      <c r="AO99" s="47">
        <f t="shared" si="61"/>
        <v>524</v>
      </c>
      <c r="AQ99" s="35">
        <v>20</v>
      </c>
      <c r="AR99" s="48">
        <v>30.7</v>
      </c>
      <c r="AS99" s="48">
        <v>30.6</v>
      </c>
      <c r="AT99" s="48">
        <v>29.5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309</v>
      </c>
      <c r="C100" s="43">
        <v>5</v>
      </c>
      <c r="D100" s="43">
        <v>1</v>
      </c>
      <c r="E100" s="43">
        <v>1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2</v>
      </c>
      <c r="N100" s="43">
        <v>0</v>
      </c>
      <c r="O100" s="31">
        <f t="shared" si="51"/>
        <v>318</v>
      </c>
      <c r="Q100" s="30">
        <v>21</v>
      </c>
      <c r="R100" s="43">
        <v>0</v>
      </c>
      <c r="S100" s="43">
        <v>1</v>
      </c>
      <c r="T100" s="43">
        <v>6</v>
      </c>
      <c r="U100" s="43">
        <v>188</v>
      </c>
      <c r="V100" s="43">
        <v>106</v>
      </c>
      <c r="W100" s="43">
        <v>15</v>
      </c>
      <c r="X100" s="43">
        <v>2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31">
        <f t="shared" si="52"/>
        <v>318</v>
      </c>
      <c r="AF100" s="30">
        <v>21</v>
      </c>
      <c r="AG100" s="44">
        <f t="shared" si="53"/>
        <v>395</v>
      </c>
      <c r="AH100" s="45">
        <f t="shared" si="54"/>
        <v>415</v>
      </c>
      <c r="AI100" s="45">
        <f t="shared" si="55"/>
        <v>415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408.33333333333331</v>
      </c>
      <c r="AO100" s="47">
        <f t="shared" si="61"/>
        <v>408.33333333333331</v>
      </c>
      <c r="AQ100" s="35">
        <v>21</v>
      </c>
      <c r="AR100" s="48">
        <v>30.5</v>
      </c>
      <c r="AS100" s="48">
        <v>31</v>
      </c>
      <c r="AT100" s="48">
        <v>30.9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195</v>
      </c>
      <c r="C101" s="43">
        <v>10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2</v>
      </c>
      <c r="N101" s="43">
        <v>0</v>
      </c>
      <c r="O101" s="31">
        <f t="shared" si="51"/>
        <v>207</v>
      </c>
      <c r="Q101" s="30">
        <v>22</v>
      </c>
      <c r="R101" s="43">
        <v>1</v>
      </c>
      <c r="S101" s="43">
        <v>1</v>
      </c>
      <c r="T101" s="43">
        <v>2</v>
      </c>
      <c r="U101" s="43">
        <v>103</v>
      </c>
      <c r="V101" s="43">
        <v>87</v>
      </c>
      <c r="W101" s="43">
        <v>10</v>
      </c>
      <c r="X101" s="43">
        <v>2</v>
      </c>
      <c r="Y101" s="43">
        <v>1</v>
      </c>
      <c r="Z101" s="43">
        <v>0</v>
      </c>
      <c r="AA101" s="43">
        <v>0</v>
      </c>
      <c r="AB101" s="43">
        <v>0</v>
      </c>
      <c r="AC101" s="43">
        <v>0</v>
      </c>
      <c r="AD101" s="31">
        <f t="shared" si="52"/>
        <v>207</v>
      </c>
      <c r="AF101" s="30">
        <v>22</v>
      </c>
      <c r="AG101" s="44">
        <f t="shared" si="53"/>
        <v>221</v>
      </c>
      <c r="AH101" s="45">
        <f t="shared" si="54"/>
        <v>279</v>
      </c>
      <c r="AI101" s="45">
        <f t="shared" si="55"/>
        <v>289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263</v>
      </c>
      <c r="AO101" s="47">
        <f t="shared" si="61"/>
        <v>263</v>
      </c>
      <c r="AQ101" s="35">
        <v>22</v>
      </c>
      <c r="AR101" s="48">
        <v>31.8</v>
      </c>
      <c r="AS101" s="48">
        <v>31.4</v>
      </c>
      <c r="AT101" s="48">
        <v>30.9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161</v>
      </c>
      <c r="C102" s="43">
        <v>5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4</v>
      </c>
      <c r="N102" s="43">
        <v>0</v>
      </c>
      <c r="O102" s="31">
        <f t="shared" si="51"/>
        <v>170</v>
      </c>
      <c r="Q102" s="30">
        <v>23</v>
      </c>
      <c r="R102" s="43">
        <v>0</v>
      </c>
      <c r="S102" s="43">
        <v>1</v>
      </c>
      <c r="T102" s="43">
        <v>4</v>
      </c>
      <c r="U102" s="43">
        <v>99</v>
      </c>
      <c r="V102" s="43">
        <v>54</v>
      </c>
      <c r="W102" s="43">
        <v>10</v>
      </c>
      <c r="X102" s="43">
        <v>1</v>
      </c>
      <c r="Y102" s="43">
        <v>1</v>
      </c>
      <c r="Z102" s="43">
        <v>0</v>
      </c>
      <c r="AA102" s="43">
        <v>0</v>
      </c>
      <c r="AB102" s="43">
        <v>0</v>
      </c>
      <c r="AC102" s="43">
        <v>0</v>
      </c>
      <c r="AD102" s="31">
        <f t="shared" si="52"/>
        <v>170</v>
      </c>
      <c r="AF102" s="30">
        <v>23</v>
      </c>
      <c r="AG102" s="44">
        <f t="shared" si="53"/>
        <v>137</v>
      </c>
      <c r="AH102" s="45">
        <f t="shared" si="54"/>
        <v>166</v>
      </c>
      <c r="AI102" s="45">
        <f t="shared" si="55"/>
        <v>152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151.66666666666666</v>
      </c>
      <c r="AO102" s="47">
        <f t="shared" si="61"/>
        <v>151.66666666666666</v>
      </c>
      <c r="AQ102" s="35">
        <v>23</v>
      </c>
      <c r="AR102" s="48">
        <v>32.1</v>
      </c>
      <c r="AS102" s="48">
        <v>31.7</v>
      </c>
      <c r="AT102" s="48">
        <v>31.8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73</v>
      </c>
      <c r="C103" s="43">
        <v>1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1</v>
      </c>
      <c r="N103" s="43">
        <v>0</v>
      </c>
      <c r="O103" s="31">
        <f t="shared" si="51"/>
        <v>75</v>
      </c>
      <c r="Q103" s="30">
        <v>24</v>
      </c>
      <c r="R103" s="43">
        <v>0</v>
      </c>
      <c r="S103" s="43">
        <v>1</v>
      </c>
      <c r="T103" s="43">
        <v>5</v>
      </c>
      <c r="U103" s="43">
        <v>29</v>
      </c>
      <c r="V103" s="43">
        <v>30</v>
      </c>
      <c r="W103" s="43">
        <v>6</v>
      </c>
      <c r="X103" s="43">
        <v>4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31">
        <f t="shared" si="52"/>
        <v>75</v>
      </c>
      <c r="AF103" s="30">
        <v>24</v>
      </c>
      <c r="AG103" s="44">
        <f t="shared" si="53"/>
        <v>62</v>
      </c>
      <c r="AH103" s="45">
        <f t="shared" si="54"/>
        <v>75</v>
      </c>
      <c r="AI103" s="45">
        <f t="shared" si="55"/>
        <v>72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69.666666666666671</v>
      </c>
      <c r="AO103" s="47">
        <f t="shared" si="61"/>
        <v>69.666666666666671</v>
      </c>
      <c r="AQ103" s="35">
        <v>24</v>
      </c>
      <c r="AR103" s="48">
        <v>33.1</v>
      </c>
      <c r="AS103" s="48">
        <v>32.299999999999997</v>
      </c>
      <c r="AT103" s="48">
        <v>32.9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8208</v>
      </c>
      <c r="C105" s="92">
        <f t="shared" si="63"/>
        <v>429</v>
      </c>
      <c r="D105" s="92">
        <f t="shared" si="63"/>
        <v>18</v>
      </c>
      <c r="E105" s="92">
        <f t="shared" si="63"/>
        <v>5</v>
      </c>
      <c r="F105" s="92">
        <f t="shared" si="63"/>
        <v>9</v>
      </c>
      <c r="G105" s="92">
        <f t="shared" si="63"/>
        <v>0</v>
      </c>
      <c r="H105" s="92">
        <f t="shared" si="63"/>
        <v>3</v>
      </c>
      <c r="I105" s="92">
        <f t="shared" si="63"/>
        <v>12</v>
      </c>
      <c r="J105" s="92">
        <f t="shared" si="63"/>
        <v>4</v>
      </c>
      <c r="K105" s="92">
        <f t="shared" si="63"/>
        <v>0</v>
      </c>
      <c r="L105" s="92">
        <f t="shared" si="63"/>
        <v>2</v>
      </c>
      <c r="M105" s="92">
        <f t="shared" si="63"/>
        <v>64</v>
      </c>
      <c r="N105" s="92">
        <f t="shared" si="63"/>
        <v>0</v>
      </c>
      <c r="O105" s="93">
        <f t="shared" si="63"/>
        <v>8754</v>
      </c>
      <c r="Q105" s="91" t="s">
        <v>34</v>
      </c>
      <c r="R105" s="92">
        <f t="shared" ref="R105:AD105" si="64">SUM(R87:R98)</f>
        <v>164</v>
      </c>
      <c r="S105" s="92">
        <f t="shared" si="64"/>
        <v>174</v>
      </c>
      <c r="T105" s="92">
        <f t="shared" si="64"/>
        <v>356</v>
      </c>
      <c r="U105" s="92">
        <f t="shared" si="64"/>
        <v>5886</v>
      </c>
      <c r="V105" s="92">
        <f t="shared" si="64"/>
        <v>2052</v>
      </c>
      <c r="W105" s="92">
        <f t="shared" si="64"/>
        <v>109</v>
      </c>
      <c r="X105" s="92">
        <f t="shared" si="64"/>
        <v>11</v>
      </c>
      <c r="Y105" s="92">
        <f t="shared" si="64"/>
        <v>0</v>
      </c>
      <c r="Z105" s="92">
        <f t="shared" si="64"/>
        <v>2</v>
      </c>
      <c r="AA105" s="92">
        <f t="shared" si="64"/>
        <v>0</v>
      </c>
      <c r="AB105" s="92">
        <f t="shared" si="64"/>
        <v>0</v>
      </c>
      <c r="AC105" s="92">
        <f t="shared" si="64"/>
        <v>0</v>
      </c>
      <c r="AD105" s="93">
        <f t="shared" si="64"/>
        <v>8754</v>
      </c>
      <c r="AF105" s="91" t="s">
        <v>34</v>
      </c>
      <c r="AG105" s="92">
        <f t="shared" ref="AG105:AO105" si="65">SUM(AG87:AG98)</f>
        <v>8406</v>
      </c>
      <c r="AH105" s="92">
        <f t="shared" si="65"/>
        <v>8621</v>
      </c>
      <c r="AI105" s="92">
        <f t="shared" si="65"/>
        <v>8692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8573</v>
      </c>
      <c r="AO105" s="94">
        <f t="shared" si="65"/>
        <v>8573</v>
      </c>
      <c r="AQ105" s="95" t="s">
        <v>38</v>
      </c>
      <c r="AR105" s="96">
        <v>29.8</v>
      </c>
      <c r="AS105" s="96">
        <v>30.1</v>
      </c>
      <c r="AT105" s="96">
        <v>30.2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9371</v>
      </c>
      <c r="C106" s="98">
        <f t="shared" si="66"/>
        <v>471</v>
      </c>
      <c r="D106" s="98">
        <f t="shared" si="66"/>
        <v>19</v>
      </c>
      <c r="E106" s="98">
        <f t="shared" si="66"/>
        <v>6</v>
      </c>
      <c r="F106" s="98">
        <f t="shared" si="66"/>
        <v>10</v>
      </c>
      <c r="G106" s="98">
        <f t="shared" si="66"/>
        <v>0</v>
      </c>
      <c r="H106" s="98">
        <f t="shared" si="66"/>
        <v>4</v>
      </c>
      <c r="I106" s="98">
        <f t="shared" si="66"/>
        <v>13</v>
      </c>
      <c r="J106" s="98">
        <f t="shared" si="66"/>
        <v>4</v>
      </c>
      <c r="K106" s="98">
        <f t="shared" si="66"/>
        <v>0</v>
      </c>
      <c r="L106" s="98">
        <f t="shared" si="66"/>
        <v>2</v>
      </c>
      <c r="M106" s="98">
        <f t="shared" si="66"/>
        <v>75</v>
      </c>
      <c r="N106" s="98">
        <f t="shared" si="66"/>
        <v>0</v>
      </c>
      <c r="O106" s="93">
        <f t="shared" si="66"/>
        <v>9975</v>
      </c>
      <c r="Q106" s="97" t="s">
        <v>35</v>
      </c>
      <c r="R106" s="98">
        <f t="shared" ref="R106:AD106" si="67">SUM(R86:R101)</f>
        <v>165</v>
      </c>
      <c r="S106" s="98">
        <f t="shared" si="67"/>
        <v>184</v>
      </c>
      <c r="T106" s="98">
        <f t="shared" si="67"/>
        <v>397</v>
      </c>
      <c r="U106" s="98">
        <f t="shared" si="67"/>
        <v>6630</v>
      </c>
      <c r="V106" s="98">
        <f t="shared" si="67"/>
        <v>2418</v>
      </c>
      <c r="W106" s="98">
        <f t="shared" si="67"/>
        <v>156</v>
      </c>
      <c r="X106" s="98">
        <f t="shared" si="67"/>
        <v>19</v>
      </c>
      <c r="Y106" s="98">
        <f t="shared" si="67"/>
        <v>4</v>
      </c>
      <c r="Z106" s="98">
        <f t="shared" si="67"/>
        <v>2</v>
      </c>
      <c r="AA106" s="98">
        <f t="shared" si="67"/>
        <v>0</v>
      </c>
      <c r="AB106" s="98">
        <f t="shared" si="67"/>
        <v>0</v>
      </c>
      <c r="AC106" s="98">
        <f t="shared" si="67"/>
        <v>0</v>
      </c>
      <c r="AD106" s="93">
        <f t="shared" si="67"/>
        <v>9975</v>
      </c>
      <c r="AF106" s="97" t="s">
        <v>35</v>
      </c>
      <c r="AG106" s="98">
        <f t="shared" ref="AG106:AO106" si="68">SUM(AG86:AG101)</f>
        <v>9885</v>
      </c>
      <c r="AH106" s="98">
        <f t="shared" si="68"/>
        <v>10182</v>
      </c>
      <c r="AI106" s="98">
        <f t="shared" si="68"/>
        <v>10171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10079.333333333334</v>
      </c>
      <c r="AO106" s="94">
        <f t="shared" si="68"/>
        <v>10079.333333333334</v>
      </c>
      <c r="AQ106" s="99" t="s">
        <v>39</v>
      </c>
      <c r="AR106" s="100">
        <v>30</v>
      </c>
      <c r="AS106" s="100">
        <v>30.1</v>
      </c>
      <c r="AT106" s="100">
        <v>29.9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9605</v>
      </c>
      <c r="C107" s="102">
        <f t="shared" si="69"/>
        <v>477</v>
      </c>
      <c r="D107" s="102">
        <f t="shared" si="69"/>
        <v>19</v>
      </c>
      <c r="E107" s="102">
        <f t="shared" si="69"/>
        <v>6</v>
      </c>
      <c r="F107" s="102">
        <f t="shared" si="69"/>
        <v>10</v>
      </c>
      <c r="G107" s="102">
        <f t="shared" si="69"/>
        <v>0</v>
      </c>
      <c r="H107" s="102">
        <f t="shared" si="69"/>
        <v>4</v>
      </c>
      <c r="I107" s="102">
        <f t="shared" si="69"/>
        <v>13</v>
      </c>
      <c r="J107" s="102">
        <f t="shared" si="69"/>
        <v>4</v>
      </c>
      <c r="K107" s="102">
        <f t="shared" si="69"/>
        <v>0</v>
      </c>
      <c r="L107" s="102">
        <f t="shared" si="69"/>
        <v>2</v>
      </c>
      <c r="M107" s="102">
        <f t="shared" si="69"/>
        <v>80</v>
      </c>
      <c r="N107" s="102">
        <f t="shared" si="69"/>
        <v>0</v>
      </c>
      <c r="O107" s="93">
        <f t="shared" si="69"/>
        <v>10220</v>
      </c>
      <c r="Q107" s="101" t="s">
        <v>36</v>
      </c>
      <c r="R107" s="102">
        <f t="shared" ref="R107:AD107" si="70">SUM(R86:R103)</f>
        <v>165</v>
      </c>
      <c r="S107" s="102">
        <f t="shared" si="70"/>
        <v>186</v>
      </c>
      <c r="T107" s="102">
        <f t="shared" si="70"/>
        <v>406</v>
      </c>
      <c r="U107" s="102">
        <f t="shared" si="70"/>
        <v>6758</v>
      </c>
      <c r="V107" s="102">
        <f t="shared" si="70"/>
        <v>2502</v>
      </c>
      <c r="W107" s="102">
        <f t="shared" si="70"/>
        <v>172</v>
      </c>
      <c r="X107" s="102">
        <f t="shared" si="70"/>
        <v>24</v>
      </c>
      <c r="Y107" s="102">
        <f t="shared" si="70"/>
        <v>5</v>
      </c>
      <c r="Z107" s="102">
        <f t="shared" si="70"/>
        <v>2</v>
      </c>
      <c r="AA107" s="102">
        <f t="shared" si="70"/>
        <v>0</v>
      </c>
      <c r="AB107" s="102">
        <f t="shared" si="70"/>
        <v>0</v>
      </c>
      <c r="AC107" s="102">
        <f t="shared" si="70"/>
        <v>0</v>
      </c>
      <c r="AD107" s="93">
        <f t="shared" si="70"/>
        <v>10220</v>
      </c>
      <c r="AF107" s="101" t="s">
        <v>36</v>
      </c>
      <c r="AG107" s="102">
        <f t="shared" ref="AG107:AO107" si="71">SUM(AG86:AG103)</f>
        <v>10084</v>
      </c>
      <c r="AH107" s="102">
        <f t="shared" si="71"/>
        <v>10423</v>
      </c>
      <c r="AI107" s="102">
        <f t="shared" si="71"/>
        <v>10395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10300.666666666666</v>
      </c>
      <c r="AO107" s="94">
        <f t="shared" si="71"/>
        <v>10300.666666666666</v>
      </c>
      <c r="AQ107" s="103" t="s">
        <v>37</v>
      </c>
      <c r="AR107" s="104">
        <v>30</v>
      </c>
      <c r="AS107" s="104">
        <v>30.2</v>
      </c>
      <c r="AT107" s="104">
        <v>30.3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9772</v>
      </c>
      <c r="C108" s="106">
        <f t="shared" si="72"/>
        <v>489</v>
      </c>
      <c r="D108" s="106">
        <f t="shared" si="72"/>
        <v>19</v>
      </c>
      <c r="E108" s="106">
        <f t="shared" si="72"/>
        <v>7</v>
      </c>
      <c r="F108" s="106">
        <f t="shared" si="72"/>
        <v>11</v>
      </c>
      <c r="G108" s="106">
        <f t="shared" si="72"/>
        <v>0</v>
      </c>
      <c r="H108" s="106">
        <f t="shared" si="72"/>
        <v>4</v>
      </c>
      <c r="I108" s="106">
        <f t="shared" si="72"/>
        <v>14</v>
      </c>
      <c r="J108" s="106">
        <f t="shared" si="72"/>
        <v>5</v>
      </c>
      <c r="K108" s="106">
        <f t="shared" si="72"/>
        <v>0</v>
      </c>
      <c r="L108" s="106">
        <f t="shared" si="72"/>
        <v>3</v>
      </c>
      <c r="M108" s="106">
        <f t="shared" si="72"/>
        <v>83</v>
      </c>
      <c r="N108" s="106">
        <f t="shared" si="72"/>
        <v>0</v>
      </c>
      <c r="O108" s="93">
        <f t="shared" si="72"/>
        <v>10407</v>
      </c>
      <c r="Q108" s="105" t="s">
        <v>37</v>
      </c>
      <c r="R108" s="106">
        <f t="shared" ref="R108:AD108" si="73">SUM(R80:R103)</f>
        <v>165</v>
      </c>
      <c r="S108" s="106">
        <f t="shared" si="73"/>
        <v>189</v>
      </c>
      <c r="T108" s="106">
        <f t="shared" si="73"/>
        <v>409</v>
      </c>
      <c r="U108" s="106">
        <f t="shared" si="73"/>
        <v>6822</v>
      </c>
      <c r="V108" s="106">
        <f t="shared" si="73"/>
        <v>2574</v>
      </c>
      <c r="W108" s="106">
        <f t="shared" si="73"/>
        <v>206</v>
      </c>
      <c r="X108" s="106">
        <f t="shared" si="73"/>
        <v>32</v>
      </c>
      <c r="Y108" s="106">
        <f t="shared" si="73"/>
        <v>8</v>
      </c>
      <c r="Z108" s="106">
        <f t="shared" si="73"/>
        <v>2</v>
      </c>
      <c r="AA108" s="106">
        <f t="shared" si="73"/>
        <v>0</v>
      </c>
      <c r="AB108" s="106">
        <f t="shared" si="73"/>
        <v>0</v>
      </c>
      <c r="AC108" s="106">
        <f t="shared" si="73"/>
        <v>0</v>
      </c>
      <c r="AD108" s="93">
        <f t="shared" si="73"/>
        <v>10407</v>
      </c>
      <c r="AF108" s="105" t="s">
        <v>37</v>
      </c>
      <c r="AG108" s="106">
        <f t="shared" ref="AG108:AO108" si="74">SUM(AG80:AG103)</f>
        <v>10371</v>
      </c>
      <c r="AH108" s="106">
        <f t="shared" si="74"/>
        <v>10736</v>
      </c>
      <c r="AI108" s="106">
        <f t="shared" si="74"/>
        <v>10750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10618.999999999998</v>
      </c>
      <c r="AO108" s="94">
        <f t="shared" si="74"/>
        <v>10618.999999999998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30.166666666666668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Westbound</v>
      </c>
      <c r="R111" s="3" t="s">
        <v>40</v>
      </c>
      <c r="S111" s="5" t="str">
        <f>C41</f>
        <v>Westbound</v>
      </c>
      <c r="AR111" s="12" t="s">
        <v>40</v>
      </c>
      <c r="AS111" s="13" t="str">
        <f>C41</f>
        <v>Westbound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20</v>
      </c>
      <c r="C115" s="43">
        <v>4</v>
      </c>
      <c r="D115" s="43">
        <v>1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2</v>
      </c>
      <c r="M115" s="43">
        <v>0</v>
      </c>
      <c r="N115" s="43">
        <v>0</v>
      </c>
      <c r="O115" s="31">
        <f t="shared" ref="O115:O138" si="78">SUM(B115:N115)</f>
        <v>27</v>
      </c>
      <c r="Q115" s="30">
        <v>1</v>
      </c>
      <c r="R115" s="43">
        <v>0</v>
      </c>
      <c r="S115" s="43">
        <v>0</v>
      </c>
      <c r="T115" s="43">
        <v>0</v>
      </c>
      <c r="U115" s="43">
        <v>6</v>
      </c>
      <c r="V115" s="43">
        <v>12</v>
      </c>
      <c r="W115" s="43">
        <v>6</v>
      </c>
      <c r="X115" s="43">
        <v>2</v>
      </c>
      <c r="Y115" s="43">
        <v>1</v>
      </c>
      <c r="Z115" s="43">
        <v>0</v>
      </c>
      <c r="AA115" s="43">
        <v>0</v>
      </c>
      <c r="AB115" s="43">
        <v>0</v>
      </c>
      <c r="AC115" s="43">
        <v>0</v>
      </c>
      <c r="AD115" s="31">
        <f t="shared" ref="AD115:AD138" si="79">SUM(R115:AC115)</f>
        <v>27</v>
      </c>
      <c r="AQ115" s="35">
        <v>1</v>
      </c>
      <c r="AR115" s="112">
        <v>38.700000762939453</v>
      </c>
      <c r="AS115" s="112">
        <v>38.900001525878906</v>
      </c>
      <c r="AT115" s="112">
        <v>38.700000762939453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15</v>
      </c>
      <c r="C116" s="43">
        <v>3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31">
        <f t="shared" si="78"/>
        <v>18</v>
      </c>
      <c r="Q116" s="30">
        <v>2</v>
      </c>
      <c r="R116" s="43">
        <v>0</v>
      </c>
      <c r="S116" s="43">
        <v>0</v>
      </c>
      <c r="T116" s="43">
        <v>0</v>
      </c>
      <c r="U116" s="43">
        <v>0</v>
      </c>
      <c r="V116" s="43">
        <v>11</v>
      </c>
      <c r="W116" s="43">
        <v>3</v>
      </c>
      <c r="X116" s="43">
        <v>4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31">
        <f t="shared" si="79"/>
        <v>18</v>
      </c>
      <c r="AQ116" s="57">
        <v>2</v>
      </c>
      <c r="AR116" s="112">
        <v>33.900001525878906</v>
      </c>
      <c r="AS116" s="112">
        <v>43.700000762939453</v>
      </c>
      <c r="AT116" s="112">
        <v>38.900001525878906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10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1</v>
      </c>
      <c r="N117" s="43">
        <v>0</v>
      </c>
      <c r="O117" s="31">
        <f t="shared" si="78"/>
        <v>11</v>
      </c>
      <c r="Q117" s="30">
        <v>3</v>
      </c>
      <c r="R117" s="43">
        <v>0</v>
      </c>
      <c r="S117" s="43">
        <v>0</v>
      </c>
      <c r="T117" s="43">
        <v>1</v>
      </c>
      <c r="U117" s="43">
        <v>2</v>
      </c>
      <c r="V117" s="43">
        <v>5</v>
      </c>
      <c r="W117" s="43">
        <v>1</v>
      </c>
      <c r="X117" s="43">
        <v>1</v>
      </c>
      <c r="Y117" s="43">
        <v>0</v>
      </c>
      <c r="Z117" s="43">
        <v>1</v>
      </c>
      <c r="AA117" s="43">
        <v>0</v>
      </c>
      <c r="AB117" s="43">
        <v>0</v>
      </c>
      <c r="AC117" s="43">
        <v>0</v>
      </c>
      <c r="AD117" s="31">
        <f t="shared" si="79"/>
        <v>11</v>
      </c>
      <c r="AQ117" s="35">
        <v>3</v>
      </c>
      <c r="AR117" s="112">
        <v>38.799999237060547</v>
      </c>
      <c r="AS117" s="112">
        <v>43.5</v>
      </c>
      <c r="AT117" s="112">
        <v>33.5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3366.1428571428573</v>
      </c>
      <c r="BK117" s="88">
        <f t="shared" si="80"/>
        <v>295.28571428571428</v>
      </c>
      <c r="BL117" s="89">
        <f t="shared" si="80"/>
        <v>12.714285714285714</v>
      </c>
      <c r="BM117" s="114">
        <f>SUM(BJ117:BL117)</f>
        <v>3674.1428571428573</v>
      </c>
    </row>
    <row r="118" spans="1:65" x14ac:dyDescent="0.2">
      <c r="A118" s="30">
        <v>4</v>
      </c>
      <c r="B118" s="43">
        <v>13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1</v>
      </c>
      <c r="M118" s="43">
        <v>0</v>
      </c>
      <c r="N118" s="43">
        <v>0</v>
      </c>
      <c r="O118" s="31">
        <f t="shared" si="78"/>
        <v>14</v>
      </c>
      <c r="Q118" s="30">
        <v>4</v>
      </c>
      <c r="R118" s="43">
        <v>0</v>
      </c>
      <c r="S118" s="43">
        <v>0</v>
      </c>
      <c r="T118" s="43">
        <v>1</v>
      </c>
      <c r="U118" s="43">
        <v>1</v>
      </c>
      <c r="V118" s="43">
        <v>6</v>
      </c>
      <c r="W118" s="43">
        <v>5</v>
      </c>
      <c r="X118" s="43">
        <v>0</v>
      </c>
      <c r="Y118" s="43">
        <v>1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14</v>
      </c>
      <c r="AQ118" s="35">
        <v>4</v>
      </c>
      <c r="AR118" s="112">
        <v>43</v>
      </c>
      <c r="AS118" s="112">
        <v>38.400001525878906</v>
      </c>
      <c r="AT118" s="112">
        <v>43.099998474121094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3967.5714285714284</v>
      </c>
      <c r="BK118" s="116">
        <f t="shared" si="80"/>
        <v>338.14285714285717</v>
      </c>
      <c r="BL118" s="117">
        <f t="shared" si="80"/>
        <v>14</v>
      </c>
      <c r="BM118" s="114">
        <f>SUM(BJ118:BL118)</f>
        <v>4319.7142857142853</v>
      </c>
    </row>
    <row r="119" spans="1:65" x14ac:dyDescent="0.2">
      <c r="A119" s="30">
        <v>5</v>
      </c>
      <c r="B119" s="43">
        <v>60</v>
      </c>
      <c r="C119" s="43">
        <v>7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31">
        <f t="shared" si="78"/>
        <v>67</v>
      </c>
      <c r="Q119" s="30">
        <v>5</v>
      </c>
      <c r="R119" s="43">
        <v>0</v>
      </c>
      <c r="S119" s="43">
        <v>0</v>
      </c>
      <c r="T119" s="43">
        <v>0</v>
      </c>
      <c r="U119" s="43">
        <v>3</v>
      </c>
      <c r="V119" s="43">
        <v>36</v>
      </c>
      <c r="W119" s="43">
        <v>24</v>
      </c>
      <c r="X119" s="43">
        <v>3</v>
      </c>
      <c r="Y119" s="43">
        <v>1</v>
      </c>
      <c r="Z119" s="43">
        <v>0</v>
      </c>
      <c r="AA119" s="43">
        <v>0</v>
      </c>
      <c r="AB119" s="43">
        <v>0</v>
      </c>
      <c r="AC119" s="43">
        <v>0</v>
      </c>
      <c r="AD119" s="31">
        <f t="shared" si="79"/>
        <v>67</v>
      </c>
      <c r="AQ119" s="35">
        <v>5</v>
      </c>
      <c r="AR119" s="112">
        <v>38.5</v>
      </c>
      <c r="AS119" s="112">
        <v>38.099998474121094</v>
      </c>
      <c r="AT119" s="112">
        <v>38.799999237060547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4056.1428571428573</v>
      </c>
      <c r="BK119" s="119">
        <f t="shared" si="80"/>
        <v>343.71428571428572</v>
      </c>
      <c r="BL119" s="120">
        <f t="shared" si="80"/>
        <v>14.714285714285714</v>
      </c>
      <c r="BM119" s="114">
        <f>SUM(BJ119:BL119)</f>
        <v>4414.5714285714284</v>
      </c>
    </row>
    <row r="120" spans="1:65" x14ac:dyDescent="0.2">
      <c r="A120" s="30">
        <v>6</v>
      </c>
      <c r="B120" s="43">
        <v>155</v>
      </c>
      <c r="C120" s="43">
        <v>16</v>
      </c>
      <c r="D120" s="43">
        <v>1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1</v>
      </c>
      <c r="M120" s="43">
        <v>3</v>
      </c>
      <c r="N120" s="43">
        <v>0</v>
      </c>
      <c r="O120" s="31">
        <f t="shared" si="78"/>
        <v>176</v>
      </c>
      <c r="Q120" s="30">
        <v>6</v>
      </c>
      <c r="R120" s="43">
        <v>0</v>
      </c>
      <c r="S120" s="43">
        <v>0</v>
      </c>
      <c r="T120" s="43">
        <v>2</v>
      </c>
      <c r="U120" s="43">
        <v>37</v>
      </c>
      <c r="V120" s="43">
        <v>111</v>
      </c>
      <c r="W120" s="43">
        <v>20</v>
      </c>
      <c r="X120" s="43">
        <v>5</v>
      </c>
      <c r="Y120" s="43">
        <v>1</v>
      </c>
      <c r="Z120" s="43">
        <v>0</v>
      </c>
      <c r="AA120" s="43">
        <v>0</v>
      </c>
      <c r="AB120" s="43">
        <v>0</v>
      </c>
      <c r="AC120" s="43">
        <v>0</v>
      </c>
      <c r="AD120" s="31">
        <f t="shared" si="79"/>
        <v>176</v>
      </c>
      <c r="AQ120" s="35">
        <v>6</v>
      </c>
      <c r="AR120" s="112">
        <v>38.900001525878906</v>
      </c>
      <c r="AS120" s="112">
        <v>33.799999237060547</v>
      </c>
      <c r="AT120" s="112">
        <v>38.400001525878906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4176.4285714285716</v>
      </c>
      <c r="BK120" s="79">
        <f t="shared" si="80"/>
        <v>358</v>
      </c>
      <c r="BL120" s="80">
        <f t="shared" si="80"/>
        <v>16.571428571428573</v>
      </c>
      <c r="BM120" s="114">
        <f>SUM(BJ120:BL120)</f>
        <v>4551</v>
      </c>
    </row>
    <row r="121" spans="1:65" x14ac:dyDescent="0.2">
      <c r="A121" s="30">
        <v>7</v>
      </c>
      <c r="B121" s="43">
        <v>273</v>
      </c>
      <c r="C121" s="43">
        <v>31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1</v>
      </c>
      <c r="M121" s="43">
        <v>10</v>
      </c>
      <c r="N121" s="43">
        <v>0</v>
      </c>
      <c r="O121" s="31">
        <f t="shared" si="78"/>
        <v>315</v>
      </c>
      <c r="Q121" s="30">
        <v>7</v>
      </c>
      <c r="R121" s="43">
        <v>0</v>
      </c>
      <c r="S121" s="43">
        <v>0</v>
      </c>
      <c r="T121" s="43">
        <v>6</v>
      </c>
      <c r="U121" s="43">
        <v>98</v>
      </c>
      <c r="V121" s="43">
        <v>185</v>
      </c>
      <c r="W121" s="43">
        <v>25</v>
      </c>
      <c r="X121" s="43">
        <v>1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31">
        <f t="shared" si="79"/>
        <v>315</v>
      </c>
      <c r="AQ121" s="35">
        <v>7</v>
      </c>
      <c r="AR121" s="112">
        <v>33.400001525878906</v>
      </c>
      <c r="AS121" s="112">
        <v>33.5</v>
      </c>
      <c r="AT121" s="112">
        <v>33.5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546</v>
      </c>
      <c r="C122" s="43">
        <v>57</v>
      </c>
      <c r="D122" s="43">
        <v>0</v>
      </c>
      <c r="E122" s="43">
        <v>0</v>
      </c>
      <c r="F122" s="43">
        <v>0</v>
      </c>
      <c r="G122" s="43">
        <v>0</v>
      </c>
      <c r="H122" s="43">
        <v>0</v>
      </c>
      <c r="I122" s="43">
        <v>1</v>
      </c>
      <c r="J122" s="43">
        <v>0</v>
      </c>
      <c r="K122" s="43">
        <v>0</v>
      </c>
      <c r="L122" s="43">
        <v>0</v>
      </c>
      <c r="M122" s="43">
        <v>9</v>
      </c>
      <c r="N122" s="43">
        <v>0</v>
      </c>
      <c r="O122" s="31">
        <f t="shared" si="78"/>
        <v>613</v>
      </c>
      <c r="Q122" s="30">
        <v>8</v>
      </c>
      <c r="R122" s="43">
        <v>0</v>
      </c>
      <c r="S122" s="43">
        <v>3</v>
      </c>
      <c r="T122" s="43">
        <v>6</v>
      </c>
      <c r="U122" s="43">
        <v>278</v>
      </c>
      <c r="V122" s="43">
        <v>307</v>
      </c>
      <c r="W122" s="43">
        <v>17</v>
      </c>
      <c r="X122" s="43">
        <v>2</v>
      </c>
      <c r="Y122" s="43">
        <v>0</v>
      </c>
      <c r="Z122" s="43">
        <v>0</v>
      </c>
      <c r="AA122" s="43">
        <v>0</v>
      </c>
      <c r="AB122" s="43">
        <v>0</v>
      </c>
      <c r="AC122" s="43">
        <v>0</v>
      </c>
      <c r="AD122" s="31">
        <f t="shared" si="79"/>
        <v>613</v>
      </c>
      <c r="AQ122" s="35">
        <v>8</v>
      </c>
      <c r="AR122" s="112">
        <v>33.700000762939453</v>
      </c>
      <c r="AS122" s="112">
        <v>33.799999237060547</v>
      </c>
      <c r="AT122" s="112">
        <v>33.5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516</v>
      </c>
      <c r="C123" s="43">
        <v>33</v>
      </c>
      <c r="D123" s="43">
        <v>0</v>
      </c>
      <c r="E123" s="43">
        <v>1</v>
      </c>
      <c r="F123" s="43">
        <v>2</v>
      </c>
      <c r="G123" s="43">
        <v>0</v>
      </c>
      <c r="H123" s="43">
        <v>0</v>
      </c>
      <c r="I123" s="43">
        <v>1</v>
      </c>
      <c r="J123" s="43">
        <v>1</v>
      </c>
      <c r="K123" s="43">
        <v>0</v>
      </c>
      <c r="L123" s="43">
        <v>0</v>
      </c>
      <c r="M123" s="43">
        <v>6</v>
      </c>
      <c r="N123" s="43">
        <v>0</v>
      </c>
      <c r="O123" s="31">
        <f t="shared" si="78"/>
        <v>560</v>
      </c>
      <c r="Q123" s="30">
        <v>9</v>
      </c>
      <c r="R123" s="43">
        <v>4</v>
      </c>
      <c r="S123" s="43">
        <v>7</v>
      </c>
      <c r="T123" s="43">
        <v>16</v>
      </c>
      <c r="U123" s="43">
        <v>284</v>
      </c>
      <c r="V123" s="43">
        <v>238</v>
      </c>
      <c r="W123" s="43">
        <v>10</v>
      </c>
      <c r="X123" s="43">
        <v>1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31">
        <f t="shared" si="79"/>
        <v>560</v>
      </c>
      <c r="AQ123" s="35">
        <v>9</v>
      </c>
      <c r="AR123" s="112">
        <v>33.5</v>
      </c>
      <c r="AS123" s="112">
        <v>33.599998474121094</v>
      </c>
      <c r="AT123" s="112">
        <v>33.200000762939453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481</v>
      </c>
      <c r="C124" s="43">
        <v>53</v>
      </c>
      <c r="D124" s="43">
        <v>4</v>
      </c>
      <c r="E124" s="43">
        <v>0</v>
      </c>
      <c r="F124" s="43">
        <v>1</v>
      </c>
      <c r="G124" s="43">
        <v>0</v>
      </c>
      <c r="H124" s="43">
        <v>0</v>
      </c>
      <c r="I124" s="43">
        <v>1</v>
      </c>
      <c r="J124" s="43">
        <v>0</v>
      </c>
      <c r="K124" s="43">
        <v>0</v>
      </c>
      <c r="L124" s="43">
        <v>0</v>
      </c>
      <c r="M124" s="43">
        <v>8</v>
      </c>
      <c r="N124" s="43">
        <v>0</v>
      </c>
      <c r="O124" s="31">
        <f t="shared" si="78"/>
        <v>548</v>
      </c>
      <c r="Q124" s="30">
        <v>10</v>
      </c>
      <c r="R124" s="43">
        <v>7</v>
      </c>
      <c r="S124" s="43">
        <v>4</v>
      </c>
      <c r="T124" s="43">
        <v>15</v>
      </c>
      <c r="U124" s="43">
        <v>293</v>
      </c>
      <c r="V124" s="43">
        <v>214</v>
      </c>
      <c r="W124" s="43">
        <v>12</v>
      </c>
      <c r="X124" s="43">
        <v>3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31">
        <f t="shared" si="79"/>
        <v>548</v>
      </c>
      <c r="AQ124" s="35">
        <v>10</v>
      </c>
      <c r="AR124" s="112">
        <v>33.5</v>
      </c>
      <c r="AS124" s="112">
        <v>33.799999237060547</v>
      </c>
      <c r="AT124" s="112">
        <v>33.299999237060547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487</v>
      </c>
      <c r="C125" s="43">
        <v>43</v>
      </c>
      <c r="D125" s="43">
        <v>5</v>
      </c>
      <c r="E125" s="43">
        <v>2</v>
      </c>
      <c r="F125" s="43">
        <v>3</v>
      </c>
      <c r="G125" s="43">
        <v>0</v>
      </c>
      <c r="H125" s="43">
        <v>0</v>
      </c>
      <c r="I125" s="43">
        <v>0</v>
      </c>
      <c r="J125" s="43">
        <v>1</v>
      </c>
      <c r="K125" s="43">
        <v>0</v>
      </c>
      <c r="L125" s="43">
        <v>0</v>
      </c>
      <c r="M125" s="43">
        <v>10</v>
      </c>
      <c r="N125" s="43">
        <v>0</v>
      </c>
      <c r="O125" s="31">
        <f t="shared" si="78"/>
        <v>551</v>
      </c>
      <c r="Q125" s="30">
        <v>11</v>
      </c>
      <c r="R125" s="43">
        <v>0</v>
      </c>
      <c r="S125" s="43">
        <v>1</v>
      </c>
      <c r="T125" s="43">
        <v>12</v>
      </c>
      <c r="U125" s="43">
        <v>308</v>
      </c>
      <c r="V125" s="43">
        <v>223</v>
      </c>
      <c r="W125" s="43">
        <v>7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551</v>
      </c>
      <c r="AQ125" s="35">
        <v>11</v>
      </c>
      <c r="AR125" s="112">
        <v>33.5</v>
      </c>
      <c r="AS125" s="112">
        <v>33</v>
      </c>
      <c r="AT125" s="112">
        <v>33.099998474121094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600</v>
      </c>
      <c r="C126" s="43">
        <v>47</v>
      </c>
      <c r="D126" s="43">
        <v>2</v>
      </c>
      <c r="E126" s="43">
        <v>0</v>
      </c>
      <c r="F126" s="43">
        <v>0</v>
      </c>
      <c r="G126" s="43">
        <v>0</v>
      </c>
      <c r="H126" s="43">
        <v>3</v>
      </c>
      <c r="I126" s="43">
        <v>0</v>
      </c>
      <c r="J126" s="43">
        <v>1</v>
      </c>
      <c r="K126" s="43">
        <v>0</v>
      </c>
      <c r="L126" s="43">
        <v>0</v>
      </c>
      <c r="M126" s="43">
        <v>8</v>
      </c>
      <c r="N126" s="43">
        <v>0</v>
      </c>
      <c r="O126" s="31">
        <f t="shared" si="78"/>
        <v>661</v>
      </c>
      <c r="Q126" s="30">
        <v>12</v>
      </c>
      <c r="R126" s="43">
        <v>0</v>
      </c>
      <c r="S126" s="43">
        <v>1</v>
      </c>
      <c r="T126" s="43">
        <v>7</v>
      </c>
      <c r="U126" s="43">
        <v>375</v>
      </c>
      <c r="V126" s="43">
        <v>267</v>
      </c>
      <c r="W126" s="43">
        <v>10</v>
      </c>
      <c r="X126" s="43">
        <v>0</v>
      </c>
      <c r="Y126" s="43">
        <v>0</v>
      </c>
      <c r="Z126" s="43">
        <v>0</v>
      </c>
      <c r="AA126" s="43">
        <v>1</v>
      </c>
      <c r="AB126" s="43">
        <v>0</v>
      </c>
      <c r="AC126" s="43">
        <v>0</v>
      </c>
      <c r="AD126" s="31">
        <f t="shared" si="79"/>
        <v>661</v>
      </c>
      <c r="AQ126" s="35">
        <v>12</v>
      </c>
      <c r="AR126" s="112">
        <v>33.400001525878906</v>
      </c>
      <c r="AS126" s="112">
        <v>33.200000762939453</v>
      </c>
      <c r="AT126" s="112">
        <v>33.599998474121094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728</v>
      </c>
      <c r="C127" s="43">
        <v>47</v>
      </c>
      <c r="D127" s="43">
        <v>1</v>
      </c>
      <c r="E127" s="43">
        <v>1</v>
      </c>
      <c r="F127" s="43">
        <v>2</v>
      </c>
      <c r="G127" s="43">
        <v>0</v>
      </c>
      <c r="H127" s="43">
        <v>0</v>
      </c>
      <c r="I127" s="43">
        <v>1</v>
      </c>
      <c r="J127" s="43">
        <v>1</v>
      </c>
      <c r="K127" s="43">
        <v>0</v>
      </c>
      <c r="L127" s="43">
        <v>0</v>
      </c>
      <c r="M127" s="43">
        <v>12</v>
      </c>
      <c r="N127" s="43">
        <v>0</v>
      </c>
      <c r="O127" s="31">
        <f t="shared" si="78"/>
        <v>793</v>
      </c>
      <c r="Q127" s="30">
        <v>13</v>
      </c>
      <c r="R127" s="43">
        <v>0</v>
      </c>
      <c r="S127" s="43">
        <v>15</v>
      </c>
      <c r="T127" s="43">
        <v>16</v>
      </c>
      <c r="U127" s="43">
        <v>457</v>
      </c>
      <c r="V127" s="43">
        <v>294</v>
      </c>
      <c r="W127" s="43">
        <v>10</v>
      </c>
      <c r="X127" s="43">
        <v>1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31">
        <f t="shared" si="79"/>
        <v>793</v>
      </c>
      <c r="AQ127" s="35">
        <v>13</v>
      </c>
      <c r="AR127" s="112">
        <v>33.400001525878906</v>
      </c>
      <c r="AS127" s="112">
        <v>33.099998474121094</v>
      </c>
      <c r="AT127" s="112">
        <v>33.200000762939453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576</v>
      </c>
      <c r="C128" s="43">
        <v>61</v>
      </c>
      <c r="D128" s="43">
        <v>4</v>
      </c>
      <c r="E128" s="43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1</v>
      </c>
      <c r="M128" s="43">
        <v>7</v>
      </c>
      <c r="N128" s="43">
        <v>0</v>
      </c>
      <c r="O128" s="31">
        <f t="shared" si="78"/>
        <v>649</v>
      </c>
      <c r="Q128" s="30">
        <v>14</v>
      </c>
      <c r="R128" s="43">
        <v>0</v>
      </c>
      <c r="S128" s="43">
        <v>5</v>
      </c>
      <c r="T128" s="43">
        <v>25</v>
      </c>
      <c r="U128" s="43">
        <v>318</v>
      </c>
      <c r="V128" s="43">
        <v>283</v>
      </c>
      <c r="W128" s="43">
        <v>18</v>
      </c>
      <c r="X128" s="43">
        <v>0</v>
      </c>
      <c r="Y128" s="43">
        <v>0</v>
      </c>
      <c r="Z128" s="43">
        <v>0</v>
      </c>
      <c r="AA128" s="43">
        <v>0</v>
      </c>
      <c r="AB128" s="43">
        <v>0</v>
      </c>
      <c r="AC128" s="43">
        <v>0</v>
      </c>
      <c r="AD128" s="31">
        <f t="shared" si="79"/>
        <v>649</v>
      </c>
      <c r="AQ128" s="35">
        <v>14</v>
      </c>
      <c r="AR128" s="112">
        <v>33.299999237060547</v>
      </c>
      <c r="AS128" s="112">
        <v>33.099998474121094</v>
      </c>
      <c r="AT128" s="112">
        <v>33.900001525878906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636</v>
      </c>
      <c r="C129" s="43">
        <v>47</v>
      </c>
      <c r="D129" s="43">
        <v>6</v>
      </c>
      <c r="E129" s="43">
        <v>0</v>
      </c>
      <c r="F129" s="43">
        <v>0</v>
      </c>
      <c r="G129" s="43">
        <v>0</v>
      </c>
      <c r="H129" s="43">
        <v>0</v>
      </c>
      <c r="I129" s="43">
        <v>3</v>
      </c>
      <c r="J129" s="43">
        <v>1</v>
      </c>
      <c r="K129" s="43">
        <v>0</v>
      </c>
      <c r="L129" s="43">
        <v>1</v>
      </c>
      <c r="M129" s="43">
        <v>10</v>
      </c>
      <c r="N129" s="43">
        <v>0</v>
      </c>
      <c r="O129" s="31">
        <f t="shared" si="78"/>
        <v>704</v>
      </c>
      <c r="Q129" s="30">
        <v>15</v>
      </c>
      <c r="R129" s="43">
        <v>1</v>
      </c>
      <c r="S129" s="43">
        <v>1</v>
      </c>
      <c r="T129" s="43">
        <v>26</v>
      </c>
      <c r="U129" s="43">
        <v>319</v>
      </c>
      <c r="V129" s="43">
        <v>348</v>
      </c>
      <c r="W129" s="43">
        <v>8</v>
      </c>
      <c r="X129" s="43">
        <v>1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31">
        <f t="shared" si="79"/>
        <v>704</v>
      </c>
      <c r="AQ129" s="35">
        <v>15</v>
      </c>
      <c r="AR129" s="112">
        <v>33.099998474121094</v>
      </c>
      <c r="AS129" s="112">
        <v>33.299999237060547</v>
      </c>
      <c r="AT129" s="112">
        <v>33.099998474121094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742</v>
      </c>
      <c r="C130" s="43">
        <v>66</v>
      </c>
      <c r="D130" s="43">
        <v>4</v>
      </c>
      <c r="E130" s="43">
        <v>0</v>
      </c>
      <c r="F130" s="43">
        <v>1</v>
      </c>
      <c r="G130" s="43">
        <v>0</v>
      </c>
      <c r="H130" s="43">
        <v>0</v>
      </c>
      <c r="I130" s="43">
        <v>1</v>
      </c>
      <c r="J130" s="43">
        <v>1</v>
      </c>
      <c r="K130" s="43">
        <v>0</v>
      </c>
      <c r="L130" s="43">
        <v>0</v>
      </c>
      <c r="M130" s="43">
        <v>6</v>
      </c>
      <c r="N130" s="43">
        <v>0</v>
      </c>
      <c r="O130" s="31">
        <f t="shared" si="78"/>
        <v>821</v>
      </c>
      <c r="Q130" s="30">
        <v>16</v>
      </c>
      <c r="R130" s="43">
        <v>0</v>
      </c>
      <c r="S130" s="43">
        <v>1</v>
      </c>
      <c r="T130" s="43">
        <v>19</v>
      </c>
      <c r="U130" s="43">
        <v>472</v>
      </c>
      <c r="V130" s="43">
        <v>317</v>
      </c>
      <c r="W130" s="43">
        <v>12</v>
      </c>
      <c r="X130" s="43">
        <v>0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31">
        <f t="shared" si="79"/>
        <v>821</v>
      </c>
      <c r="AQ130" s="35">
        <v>16</v>
      </c>
      <c r="AR130" s="112">
        <v>33.200000762939453</v>
      </c>
      <c r="AS130" s="112">
        <v>33.099998474121094</v>
      </c>
      <c r="AT130" s="112">
        <v>33.400001525878906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860</v>
      </c>
      <c r="C131" s="43">
        <v>43</v>
      </c>
      <c r="D131" s="43">
        <v>1</v>
      </c>
      <c r="E131" s="43">
        <v>1</v>
      </c>
      <c r="F131" s="43">
        <v>1</v>
      </c>
      <c r="G131" s="43">
        <v>0</v>
      </c>
      <c r="H131" s="43">
        <v>0</v>
      </c>
      <c r="I131" s="43">
        <v>1</v>
      </c>
      <c r="J131" s="43">
        <v>0</v>
      </c>
      <c r="K131" s="43">
        <v>0</v>
      </c>
      <c r="L131" s="43">
        <v>1</v>
      </c>
      <c r="M131" s="43">
        <v>7</v>
      </c>
      <c r="N131" s="43">
        <v>0</v>
      </c>
      <c r="O131" s="31">
        <f t="shared" si="78"/>
        <v>915</v>
      </c>
      <c r="Q131" s="30">
        <v>17</v>
      </c>
      <c r="R131" s="43">
        <v>26</v>
      </c>
      <c r="S131" s="43">
        <v>21</v>
      </c>
      <c r="T131" s="43">
        <v>28</v>
      </c>
      <c r="U131" s="43">
        <v>470</v>
      </c>
      <c r="V131" s="43">
        <v>349</v>
      </c>
      <c r="W131" s="43">
        <v>19</v>
      </c>
      <c r="X131" s="43">
        <v>2</v>
      </c>
      <c r="Y131" s="43">
        <v>0</v>
      </c>
      <c r="Z131" s="43">
        <v>0</v>
      </c>
      <c r="AA131" s="43">
        <v>0</v>
      </c>
      <c r="AB131" s="43">
        <v>0</v>
      </c>
      <c r="AC131" s="43">
        <v>0</v>
      </c>
      <c r="AD131" s="31">
        <f t="shared" si="79"/>
        <v>915</v>
      </c>
      <c r="AQ131" s="35">
        <v>17</v>
      </c>
      <c r="AR131" s="112">
        <v>34</v>
      </c>
      <c r="AS131" s="112">
        <v>33</v>
      </c>
      <c r="AT131" s="112">
        <v>33.299999237060547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1001</v>
      </c>
      <c r="C132" s="43">
        <v>36</v>
      </c>
      <c r="D132" s="43">
        <v>1</v>
      </c>
      <c r="E132" s="43">
        <v>0</v>
      </c>
      <c r="F132" s="43">
        <v>2</v>
      </c>
      <c r="G132" s="43">
        <v>0</v>
      </c>
      <c r="H132" s="43">
        <v>0</v>
      </c>
      <c r="I132" s="43">
        <v>2</v>
      </c>
      <c r="J132" s="43">
        <v>1</v>
      </c>
      <c r="K132" s="43">
        <v>0</v>
      </c>
      <c r="L132" s="43">
        <v>1</v>
      </c>
      <c r="M132" s="43">
        <v>8</v>
      </c>
      <c r="N132" s="43">
        <v>0</v>
      </c>
      <c r="O132" s="31">
        <f t="shared" si="78"/>
        <v>1052</v>
      </c>
      <c r="Q132" s="30">
        <v>18</v>
      </c>
      <c r="R132" s="43">
        <v>0</v>
      </c>
      <c r="S132" s="43">
        <v>24</v>
      </c>
      <c r="T132" s="43">
        <v>60</v>
      </c>
      <c r="U132" s="43">
        <v>650</v>
      </c>
      <c r="V132" s="43">
        <v>311</v>
      </c>
      <c r="W132" s="43">
        <v>7</v>
      </c>
      <c r="X132" s="43">
        <v>0</v>
      </c>
      <c r="Y132" s="43">
        <v>0</v>
      </c>
      <c r="Z132" s="43">
        <v>0</v>
      </c>
      <c r="AA132" s="43">
        <v>0</v>
      </c>
      <c r="AB132" s="43">
        <v>0</v>
      </c>
      <c r="AC132" s="43">
        <v>0</v>
      </c>
      <c r="AD132" s="31">
        <f t="shared" si="79"/>
        <v>1052</v>
      </c>
      <c r="AQ132" s="35">
        <v>18</v>
      </c>
      <c r="AR132" s="112">
        <v>33.099998474121094</v>
      </c>
      <c r="AS132" s="112">
        <v>33.5</v>
      </c>
      <c r="AT132" s="112">
        <v>33.900001525878906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721</v>
      </c>
      <c r="C133" s="43">
        <v>26</v>
      </c>
      <c r="D133" s="43">
        <v>1</v>
      </c>
      <c r="E133" s="43">
        <v>0</v>
      </c>
      <c r="F133" s="43">
        <v>0</v>
      </c>
      <c r="G133" s="43">
        <v>0</v>
      </c>
      <c r="H133" s="43">
        <v>0</v>
      </c>
      <c r="I133" s="43">
        <v>1</v>
      </c>
      <c r="J133" s="43">
        <v>0</v>
      </c>
      <c r="K133" s="43">
        <v>0</v>
      </c>
      <c r="L133" s="43">
        <v>1</v>
      </c>
      <c r="M133" s="43">
        <v>4</v>
      </c>
      <c r="N133" s="43">
        <v>0</v>
      </c>
      <c r="O133" s="31">
        <f t="shared" si="78"/>
        <v>754</v>
      </c>
      <c r="Q133" s="30">
        <v>19</v>
      </c>
      <c r="R133" s="43">
        <v>1</v>
      </c>
      <c r="S133" s="43">
        <v>1</v>
      </c>
      <c r="T133" s="43">
        <v>20</v>
      </c>
      <c r="U133" s="43">
        <v>414</v>
      </c>
      <c r="V133" s="43">
        <v>293</v>
      </c>
      <c r="W133" s="43">
        <v>20</v>
      </c>
      <c r="X133" s="43">
        <v>2</v>
      </c>
      <c r="Y133" s="43">
        <v>1</v>
      </c>
      <c r="Z133" s="43">
        <v>2</v>
      </c>
      <c r="AA133" s="43">
        <v>0</v>
      </c>
      <c r="AB133" s="43">
        <v>0</v>
      </c>
      <c r="AC133" s="43">
        <v>0</v>
      </c>
      <c r="AD133" s="31">
        <f t="shared" si="79"/>
        <v>754</v>
      </c>
      <c r="AQ133" s="35">
        <v>19</v>
      </c>
      <c r="AR133" s="112">
        <v>33.400001525878906</v>
      </c>
      <c r="AS133" s="112">
        <v>33.700000762939453</v>
      </c>
      <c r="AT133" s="112">
        <v>33.799999237060547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522</v>
      </c>
      <c r="C134" s="43">
        <v>28</v>
      </c>
      <c r="D134" s="43">
        <v>1</v>
      </c>
      <c r="E134" s="43">
        <v>1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31">
        <f t="shared" si="78"/>
        <v>552</v>
      </c>
      <c r="Q134" s="30">
        <v>20</v>
      </c>
      <c r="R134" s="43">
        <v>0</v>
      </c>
      <c r="S134" s="43">
        <v>0</v>
      </c>
      <c r="T134" s="43">
        <v>7</v>
      </c>
      <c r="U134" s="43">
        <v>275</v>
      </c>
      <c r="V134" s="43">
        <v>252</v>
      </c>
      <c r="W134" s="43">
        <v>17</v>
      </c>
      <c r="X134" s="43">
        <v>1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31">
        <f t="shared" si="79"/>
        <v>552</v>
      </c>
      <c r="AQ134" s="35">
        <v>20</v>
      </c>
      <c r="AR134" s="112">
        <v>33.400001525878906</v>
      </c>
      <c r="AS134" s="112">
        <v>33.5</v>
      </c>
      <c r="AT134" s="112">
        <v>33.299999237060547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401</v>
      </c>
      <c r="C135" s="43">
        <v>10</v>
      </c>
      <c r="D135" s="43">
        <v>0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1</v>
      </c>
      <c r="M135" s="43">
        <v>3</v>
      </c>
      <c r="N135" s="43">
        <v>0</v>
      </c>
      <c r="O135" s="31">
        <f t="shared" si="78"/>
        <v>415</v>
      </c>
      <c r="Q135" s="30">
        <v>21</v>
      </c>
      <c r="R135" s="43">
        <v>0</v>
      </c>
      <c r="S135" s="43">
        <v>0</v>
      </c>
      <c r="T135" s="43">
        <v>2</v>
      </c>
      <c r="U135" s="43">
        <v>188</v>
      </c>
      <c r="V135" s="43">
        <v>209</v>
      </c>
      <c r="W135" s="43">
        <v>11</v>
      </c>
      <c r="X135" s="43">
        <v>4</v>
      </c>
      <c r="Y135" s="43">
        <v>0</v>
      </c>
      <c r="Z135" s="43">
        <v>1</v>
      </c>
      <c r="AA135" s="43">
        <v>0</v>
      </c>
      <c r="AB135" s="43">
        <v>0</v>
      </c>
      <c r="AC135" s="43">
        <v>0</v>
      </c>
      <c r="AD135" s="31">
        <f t="shared" si="79"/>
        <v>415</v>
      </c>
      <c r="AQ135" s="35">
        <v>21</v>
      </c>
      <c r="AR135" s="112">
        <v>33.5</v>
      </c>
      <c r="AS135" s="112">
        <v>33.799999237060547</v>
      </c>
      <c r="AT135" s="112">
        <v>33.700000762939453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263</v>
      </c>
      <c r="C136" s="43">
        <v>12</v>
      </c>
      <c r="D136" s="43">
        <v>2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2</v>
      </c>
      <c r="N136" s="43">
        <v>0</v>
      </c>
      <c r="O136" s="31">
        <f t="shared" si="78"/>
        <v>279</v>
      </c>
      <c r="Q136" s="30">
        <v>22</v>
      </c>
      <c r="R136" s="43">
        <v>0</v>
      </c>
      <c r="S136" s="43">
        <v>1</v>
      </c>
      <c r="T136" s="43">
        <v>1</v>
      </c>
      <c r="U136" s="43">
        <v>104</v>
      </c>
      <c r="V136" s="43">
        <v>158</v>
      </c>
      <c r="W136" s="43">
        <v>13</v>
      </c>
      <c r="X136" s="43">
        <v>1</v>
      </c>
      <c r="Y136" s="43">
        <v>0</v>
      </c>
      <c r="Z136" s="43">
        <v>1</v>
      </c>
      <c r="AA136" s="43">
        <v>0</v>
      </c>
      <c r="AB136" s="43">
        <v>0</v>
      </c>
      <c r="AC136" s="43">
        <v>0</v>
      </c>
      <c r="AD136" s="31">
        <f t="shared" si="79"/>
        <v>279</v>
      </c>
      <c r="AQ136" s="35">
        <v>22</v>
      </c>
      <c r="AR136" s="112">
        <v>33.200000762939453</v>
      </c>
      <c r="AS136" s="112">
        <v>33.099998474121094</v>
      </c>
      <c r="AT136" s="112">
        <v>33.299999237060547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159</v>
      </c>
      <c r="C137" s="43">
        <v>4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3</v>
      </c>
      <c r="N137" s="43">
        <v>0</v>
      </c>
      <c r="O137" s="31">
        <f t="shared" si="78"/>
        <v>166</v>
      </c>
      <c r="Q137" s="30">
        <v>23</v>
      </c>
      <c r="R137" s="43">
        <v>0</v>
      </c>
      <c r="S137" s="43">
        <v>0</v>
      </c>
      <c r="T137" s="43">
        <v>0</v>
      </c>
      <c r="U137" s="43">
        <v>51</v>
      </c>
      <c r="V137" s="43">
        <v>109</v>
      </c>
      <c r="W137" s="43">
        <v>5</v>
      </c>
      <c r="X137" s="43">
        <v>1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31">
        <f t="shared" si="79"/>
        <v>166</v>
      </c>
      <c r="AQ137" s="35">
        <v>23</v>
      </c>
      <c r="AR137" s="112">
        <v>33.5</v>
      </c>
      <c r="AS137" s="112">
        <v>33.200000762939453</v>
      </c>
      <c r="AT137" s="112">
        <v>33.099998474121094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66</v>
      </c>
      <c r="C138" s="43">
        <v>4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2</v>
      </c>
      <c r="K138" s="43">
        <v>0</v>
      </c>
      <c r="L138" s="43">
        <v>1</v>
      </c>
      <c r="M138" s="43">
        <v>2</v>
      </c>
      <c r="N138" s="43">
        <v>0</v>
      </c>
      <c r="O138" s="31">
        <f t="shared" si="78"/>
        <v>75</v>
      </c>
      <c r="Q138" s="30">
        <v>24</v>
      </c>
      <c r="R138" s="43">
        <v>0</v>
      </c>
      <c r="S138" s="43">
        <v>0</v>
      </c>
      <c r="T138" s="43">
        <v>1</v>
      </c>
      <c r="U138" s="43">
        <v>19</v>
      </c>
      <c r="V138" s="43">
        <v>47</v>
      </c>
      <c r="W138" s="43">
        <v>7</v>
      </c>
      <c r="X138" s="43">
        <v>0</v>
      </c>
      <c r="Y138" s="43">
        <v>1</v>
      </c>
      <c r="Z138" s="43">
        <v>0</v>
      </c>
      <c r="AA138" s="43">
        <v>0</v>
      </c>
      <c r="AB138" s="43">
        <v>0</v>
      </c>
      <c r="AC138" s="43">
        <v>0</v>
      </c>
      <c r="AD138" s="31">
        <f t="shared" si="79"/>
        <v>75</v>
      </c>
      <c r="AQ138" s="35">
        <v>24</v>
      </c>
      <c r="AR138" s="112">
        <v>38.299999237060547</v>
      </c>
      <c r="AS138" s="112">
        <v>33.700000762939453</v>
      </c>
      <c r="AT138" s="112">
        <v>38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7894</v>
      </c>
      <c r="C140" s="92">
        <f t="shared" si="81"/>
        <v>559</v>
      </c>
      <c r="D140" s="92">
        <f t="shared" si="81"/>
        <v>29</v>
      </c>
      <c r="E140" s="92">
        <f t="shared" si="81"/>
        <v>5</v>
      </c>
      <c r="F140" s="92">
        <f t="shared" si="81"/>
        <v>12</v>
      </c>
      <c r="G140" s="92">
        <f t="shared" si="81"/>
        <v>0</v>
      </c>
      <c r="H140" s="92">
        <f t="shared" si="81"/>
        <v>3</v>
      </c>
      <c r="I140" s="92">
        <f t="shared" si="81"/>
        <v>12</v>
      </c>
      <c r="J140" s="92">
        <f t="shared" si="81"/>
        <v>7</v>
      </c>
      <c r="K140" s="92">
        <f t="shared" si="81"/>
        <v>0</v>
      </c>
      <c r="L140" s="92">
        <f t="shared" si="81"/>
        <v>5</v>
      </c>
      <c r="M140" s="92">
        <f t="shared" si="81"/>
        <v>95</v>
      </c>
      <c r="N140" s="92">
        <f t="shared" si="81"/>
        <v>0</v>
      </c>
      <c r="O140" s="93">
        <f t="shared" si="81"/>
        <v>8621</v>
      </c>
      <c r="Q140" s="91" t="s">
        <v>34</v>
      </c>
      <c r="R140" s="92">
        <f t="shared" ref="R140:AD140" si="82">SUM(R122:R133)</f>
        <v>39</v>
      </c>
      <c r="S140" s="92">
        <f t="shared" si="82"/>
        <v>84</v>
      </c>
      <c r="T140" s="92">
        <f t="shared" si="82"/>
        <v>250</v>
      </c>
      <c r="U140" s="92">
        <f t="shared" si="82"/>
        <v>4638</v>
      </c>
      <c r="V140" s="92">
        <f t="shared" si="82"/>
        <v>3444</v>
      </c>
      <c r="W140" s="92">
        <f t="shared" si="82"/>
        <v>150</v>
      </c>
      <c r="X140" s="92">
        <f t="shared" si="82"/>
        <v>12</v>
      </c>
      <c r="Y140" s="92">
        <f t="shared" si="82"/>
        <v>1</v>
      </c>
      <c r="Z140" s="92">
        <f t="shared" si="82"/>
        <v>2</v>
      </c>
      <c r="AA140" s="92">
        <f t="shared" si="82"/>
        <v>1</v>
      </c>
      <c r="AB140" s="92">
        <f t="shared" si="82"/>
        <v>0</v>
      </c>
      <c r="AC140" s="92">
        <f t="shared" si="82"/>
        <v>0</v>
      </c>
      <c r="AD140" s="93">
        <f t="shared" si="82"/>
        <v>8621</v>
      </c>
      <c r="AQ140" s="95" t="s">
        <v>38</v>
      </c>
      <c r="AR140" s="96">
        <v>33.599998474121094</v>
      </c>
      <c r="AS140" s="96">
        <v>33.5</v>
      </c>
      <c r="AT140" s="96">
        <v>33.299999237060547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9353</v>
      </c>
      <c r="C141" s="98">
        <f t="shared" si="83"/>
        <v>640</v>
      </c>
      <c r="D141" s="98">
        <f t="shared" si="83"/>
        <v>32</v>
      </c>
      <c r="E141" s="98">
        <f t="shared" si="83"/>
        <v>6</v>
      </c>
      <c r="F141" s="98">
        <f t="shared" si="83"/>
        <v>12</v>
      </c>
      <c r="G141" s="98">
        <f t="shared" si="83"/>
        <v>0</v>
      </c>
      <c r="H141" s="98">
        <f t="shared" si="83"/>
        <v>3</v>
      </c>
      <c r="I141" s="98">
        <f t="shared" si="83"/>
        <v>12</v>
      </c>
      <c r="J141" s="98">
        <f t="shared" si="83"/>
        <v>7</v>
      </c>
      <c r="K141" s="98">
        <f t="shared" si="83"/>
        <v>0</v>
      </c>
      <c r="L141" s="98">
        <f t="shared" si="83"/>
        <v>7</v>
      </c>
      <c r="M141" s="98">
        <f t="shared" si="83"/>
        <v>110</v>
      </c>
      <c r="N141" s="98">
        <f t="shared" si="83"/>
        <v>0</v>
      </c>
      <c r="O141" s="93">
        <f t="shared" si="83"/>
        <v>10182</v>
      </c>
      <c r="Q141" s="97" t="s">
        <v>35</v>
      </c>
      <c r="R141" s="98">
        <f t="shared" ref="R141:AD141" si="84">SUM(R121:R136)</f>
        <v>39</v>
      </c>
      <c r="S141" s="98">
        <f t="shared" si="84"/>
        <v>85</v>
      </c>
      <c r="T141" s="98">
        <f t="shared" si="84"/>
        <v>266</v>
      </c>
      <c r="U141" s="98">
        <f t="shared" si="84"/>
        <v>5303</v>
      </c>
      <c r="V141" s="98">
        <f t="shared" si="84"/>
        <v>4248</v>
      </c>
      <c r="W141" s="98">
        <f t="shared" si="84"/>
        <v>216</v>
      </c>
      <c r="X141" s="98">
        <f t="shared" si="84"/>
        <v>19</v>
      </c>
      <c r="Y141" s="98">
        <f t="shared" si="84"/>
        <v>1</v>
      </c>
      <c r="Z141" s="98">
        <f t="shared" si="84"/>
        <v>4</v>
      </c>
      <c r="AA141" s="98">
        <f t="shared" si="84"/>
        <v>1</v>
      </c>
      <c r="AB141" s="98">
        <f t="shared" si="84"/>
        <v>0</v>
      </c>
      <c r="AC141" s="98">
        <f t="shared" si="84"/>
        <v>0</v>
      </c>
      <c r="AD141" s="93">
        <f t="shared" si="84"/>
        <v>10182</v>
      </c>
      <c r="AQ141" s="99" t="s">
        <v>39</v>
      </c>
      <c r="AR141" s="100">
        <v>33.5</v>
      </c>
      <c r="AS141" s="100">
        <v>33.400001525878906</v>
      </c>
      <c r="AT141" s="100">
        <v>33.799999237060547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9578</v>
      </c>
      <c r="C142" s="102">
        <f t="shared" si="85"/>
        <v>648</v>
      </c>
      <c r="D142" s="102">
        <f t="shared" si="85"/>
        <v>32</v>
      </c>
      <c r="E142" s="102">
        <f t="shared" si="85"/>
        <v>6</v>
      </c>
      <c r="F142" s="102">
        <f t="shared" si="85"/>
        <v>12</v>
      </c>
      <c r="G142" s="102">
        <f t="shared" si="85"/>
        <v>0</v>
      </c>
      <c r="H142" s="102">
        <f t="shared" si="85"/>
        <v>3</v>
      </c>
      <c r="I142" s="102">
        <f t="shared" si="85"/>
        <v>12</v>
      </c>
      <c r="J142" s="102">
        <f t="shared" si="85"/>
        <v>9</v>
      </c>
      <c r="K142" s="102">
        <f t="shared" si="85"/>
        <v>0</v>
      </c>
      <c r="L142" s="102">
        <f t="shared" si="85"/>
        <v>8</v>
      </c>
      <c r="M142" s="102">
        <f t="shared" si="85"/>
        <v>115</v>
      </c>
      <c r="N142" s="102">
        <f t="shared" si="85"/>
        <v>0</v>
      </c>
      <c r="O142" s="93">
        <f t="shared" si="85"/>
        <v>10423</v>
      </c>
      <c r="Q142" s="101" t="s">
        <v>36</v>
      </c>
      <c r="R142" s="102">
        <f t="shared" ref="R142:AD142" si="86">SUM(R121:R138)</f>
        <v>39</v>
      </c>
      <c r="S142" s="102">
        <f t="shared" si="86"/>
        <v>85</v>
      </c>
      <c r="T142" s="102">
        <f t="shared" si="86"/>
        <v>267</v>
      </c>
      <c r="U142" s="102">
        <f t="shared" si="86"/>
        <v>5373</v>
      </c>
      <c r="V142" s="102">
        <f t="shared" si="86"/>
        <v>4404</v>
      </c>
      <c r="W142" s="102">
        <f t="shared" si="86"/>
        <v>228</v>
      </c>
      <c r="X142" s="102">
        <f t="shared" si="86"/>
        <v>20</v>
      </c>
      <c r="Y142" s="102">
        <f t="shared" si="86"/>
        <v>2</v>
      </c>
      <c r="Z142" s="102">
        <f t="shared" si="86"/>
        <v>4</v>
      </c>
      <c r="AA142" s="102">
        <f t="shared" si="86"/>
        <v>1</v>
      </c>
      <c r="AB142" s="102">
        <f t="shared" si="86"/>
        <v>0</v>
      </c>
      <c r="AC142" s="102">
        <f t="shared" si="86"/>
        <v>0</v>
      </c>
      <c r="AD142" s="93">
        <f t="shared" si="86"/>
        <v>10423</v>
      </c>
      <c r="AQ142" s="103" t="s">
        <v>37</v>
      </c>
      <c r="AR142" s="104">
        <v>33.200000762939453</v>
      </c>
      <c r="AS142" s="104">
        <v>33.099998474121094</v>
      </c>
      <c r="AT142" s="104">
        <v>33.299999237060547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9851</v>
      </c>
      <c r="C143" s="106">
        <f t="shared" si="87"/>
        <v>678</v>
      </c>
      <c r="D143" s="106">
        <f t="shared" si="87"/>
        <v>34</v>
      </c>
      <c r="E143" s="106">
        <f t="shared" si="87"/>
        <v>6</v>
      </c>
      <c r="F143" s="106">
        <f t="shared" si="87"/>
        <v>12</v>
      </c>
      <c r="G143" s="106">
        <f t="shared" si="87"/>
        <v>0</v>
      </c>
      <c r="H143" s="106">
        <f t="shared" si="87"/>
        <v>3</v>
      </c>
      <c r="I143" s="106">
        <f t="shared" si="87"/>
        <v>12</v>
      </c>
      <c r="J143" s="106">
        <f t="shared" si="87"/>
        <v>9</v>
      </c>
      <c r="K143" s="106">
        <f t="shared" si="87"/>
        <v>0</v>
      </c>
      <c r="L143" s="106">
        <f t="shared" si="87"/>
        <v>12</v>
      </c>
      <c r="M143" s="106">
        <f t="shared" si="87"/>
        <v>119</v>
      </c>
      <c r="N143" s="106">
        <f t="shared" si="87"/>
        <v>0</v>
      </c>
      <c r="O143" s="93">
        <f t="shared" si="87"/>
        <v>10736</v>
      </c>
      <c r="Q143" s="105" t="s">
        <v>37</v>
      </c>
      <c r="R143" s="106">
        <f t="shared" ref="R143:AD143" si="88">SUM(R115:R138)</f>
        <v>39</v>
      </c>
      <c r="S143" s="106">
        <f t="shared" si="88"/>
        <v>85</v>
      </c>
      <c r="T143" s="106">
        <f t="shared" si="88"/>
        <v>271</v>
      </c>
      <c r="U143" s="106">
        <f t="shared" si="88"/>
        <v>5422</v>
      </c>
      <c r="V143" s="106">
        <f t="shared" si="88"/>
        <v>4585</v>
      </c>
      <c r="W143" s="106">
        <f t="shared" si="88"/>
        <v>287</v>
      </c>
      <c r="X143" s="106">
        <f t="shared" si="88"/>
        <v>35</v>
      </c>
      <c r="Y143" s="106">
        <f t="shared" si="88"/>
        <v>6</v>
      </c>
      <c r="Z143" s="106">
        <f t="shared" si="88"/>
        <v>5</v>
      </c>
      <c r="AA143" s="106">
        <f t="shared" si="88"/>
        <v>1</v>
      </c>
      <c r="AB143" s="106">
        <f t="shared" si="88"/>
        <v>0</v>
      </c>
      <c r="AC143" s="106">
        <f t="shared" si="88"/>
        <v>0</v>
      </c>
      <c r="AD143" s="93">
        <f t="shared" si="88"/>
        <v>10736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33.199999491373696</v>
      </c>
    </row>
    <row r="146" spans="1:30" x14ac:dyDescent="0.2">
      <c r="A146" s="5"/>
      <c r="B146" s="3" t="s">
        <v>0</v>
      </c>
      <c r="C146" s="5" t="str">
        <f>C6</f>
        <v>Eastbound</v>
      </c>
      <c r="R146" s="3" t="s">
        <v>0</v>
      </c>
      <c r="S146" s="5" t="str">
        <f>C6</f>
        <v>Eastbound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30</v>
      </c>
      <c r="C150" s="43">
        <v>2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31">
        <f t="shared" ref="O150:O173" si="90">SUM(B150:N150)</f>
        <v>32</v>
      </c>
      <c r="Q150" s="30">
        <v>1</v>
      </c>
      <c r="R150" s="43">
        <v>0</v>
      </c>
      <c r="S150" s="43">
        <v>1</v>
      </c>
      <c r="T150" s="43">
        <v>0</v>
      </c>
      <c r="U150" s="43">
        <v>11</v>
      </c>
      <c r="V150" s="43">
        <v>15</v>
      </c>
      <c r="W150" s="43">
        <v>5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32</v>
      </c>
    </row>
    <row r="151" spans="1:30" x14ac:dyDescent="0.2">
      <c r="A151" s="30">
        <v>2</v>
      </c>
      <c r="B151" s="43">
        <v>19</v>
      </c>
      <c r="C151" s="43">
        <v>1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31">
        <f t="shared" si="90"/>
        <v>20</v>
      </c>
      <c r="Q151" s="30">
        <v>2</v>
      </c>
      <c r="R151" s="43">
        <v>0</v>
      </c>
      <c r="S151" s="43">
        <v>0</v>
      </c>
      <c r="T151" s="43">
        <v>0</v>
      </c>
      <c r="U151" s="43">
        <v>6</v>
      </c>
      <c r="V151" s="43">
        <v>8</v>
      </c>
      <c r="W151" s="43">
        <v>4</v>
      </c>
      <c r="X151" s="43">
        <v>2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20</v>
      </c>
    </row>
    <row r="152" spans="1:30" x14ac:dyDescent="0.2">
      <c r="A152" s="30">
        <v>3</v>
      </c>
      <c r="B152" s="43">
        <v>14</v>
      </c>
      <c r="C152" s="43">
        <v>1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1</v>
      </c>
      <c r="M152" s="43">
        <v>0</v>
      </c>
      <c r="N152" s="43">
        <v>0</v>
      </c>
      <c r="O152" s="31">
        <f t="shared" si="90"/>
        <v>16</v>
      </c>
      <c r="Q152" s="30">
        <v>3</v>
      </c>
      <c r="R152" s="43">
        <v>0</v>
      </c>
      <c r="S152" s="43">
        <v>0</v>
      </c>
      <c r="T152" s="43">
        <v>0</v>
      </c>
      <c r="U152" s="43">
        <v>8</v>
      </c>
      <c r="V152" s="43">
        <v>7</v>
      </c>
      <c r="W152" s="43">
        <v>1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16</v>
      </c>
    </row>
    <row r="153" spans="1:30" x14ac:dyDescent="0.2">
      <c r="A153" s="30">
        <v>4</v>
      </c>
      <c r="B153" s="43">
        <v>15</v>
      </c>
      <c r="C153" s="43">
        <v>0</v>
      </c>
      <c r="D153" s="43">
        <v>1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31">
        <f t="shared" si="90"/>
        <v>16</v>
      </c>
      <c r="Q153" s="30">
        <v>4</v>
      </c>
      <c r="R153" s="43">
        <v>0</v>
      </c>
      <c r="S153" s="43">
        <v>0</v>
      </c>
      <c r="T153" s="43">
        <v>0</v>
      </c>
      <c r="U153" s="43">
        <v>1</v>
      </c>
      <c r="V153" s="43">
        <v>8</v>
      </c>
      <c r="W153" s="43">
        <v>6</v>
      </c>
      <c r="X153" s="43">
        <v>1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31">
        <f t="shared" si="91"/>
        <v>16</v>
      </c>
    </row>
    <row r="154" spans="1:30" x14ac:dyDescent="0.2">
      <c r="A154" s="30">
        <v>5</v>
      </c>
      <c r="B154" s="43">
        <v>24</v>
      </c>
      <c r="C154" s="43">
        <v>5</v>
      </c>
      <c r="D154" s="43">
        <v>1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31">
        <f t="shared" si="90"/>
        <v>30</v>
      </c>
      <c r="Q154" s="30">
        <v>5</v>
      </c>
      <c r="R154" s="43">
        <v>0</v>
      </c>
      <c r="S154" s="43">
        <v>1</v>
      </c>
      <c r="T154" s="43">
        <v>0</v>
      </c>
      <c r="U154" s="43">
        <v>6</v>
      </c>
      <c r="V154" s="43">
        <v>12</v>
      </c>
      <c r="W154" s="43">
        <v>10</v>
      </c>
      <c r="X154" s="43">
        <v>1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31">
        <f t="shared" si="91"/>
        <v>30</v>
      </c>
    </row>
    <row r="155" spans="1:30" x14ac:dyDescent="0.2">
      <c r="A155" s="30">
        <v>6</v>
      </c>
      <c r="B155" s="43">
        <v>64</v>
      </c>
      <c r="C155" s="43">
        <v>6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1</v>
      </c>
      <c r="K155" s="43">
        <v>0</v>
      </c>
      <c r="L155" s="43">
        <v>0</v>
      </c>
      <c r="M155" s="43">
        <v>2</v>
      </c>
      <c r="N155" s="43">
        <v>0</v>
      </c>
      <c r="O155" s="31">
        <f t="shared" si="90"/>
        <v>73</v>
      </c>
      <c r="Q155" s="30">
        <v>6</v>
      </c>
      <c r="R155" s="43">
        <v>0</v>
      </c>
      <c r="S155" s="43">
        <v>0</v>
      </c>
      <c r="T155" s="43">
        <v>2</v>
      </c>
      <c r="U155" s="43">
        <v>37</v>
      </c>
      <c r="V155" s="43">
        <v>20</v>
      </c>
      <c r="W155" s="43">
        <v>10</v>
      </c>
      <c r="X155" s="43">
        <v>3</v>
      </c>
      <c r="Y155" s="43">
        <v>1</v>
      </c>
      <c r="Z155" s="43">
        <v>0</v>
      </c>
      <c r="AA155" s="43">
        <v>0</v>
      </c>
      <c r="AB155" s="43">
        <v>0</v>
      </c>
      <c r="AC155" s="43">
        <v>0</v>
      </c>
      <c r="AD155" s="31">
        <f t="shared" si="91"/>
        <v>73</v>
      </c>
    </row>
    <row r="156" spans="1:30" x14ac:dyDescent="0.2">
      <c r="A156" s="30">
        <v>7</v>
      </c>
      <c r="B156" s="43">
        <v>157</v>
      </c>
      <c r="C156" s="43">
        <v>20</v>
      </c>
      <c r="D156" s="43">
        <v>1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2</v>
      </c>
      <c r="N156" s="43">
        <v>0</v>
      </c>
      <c r="O156" s="31">
        <f t="shared" si="90"/>
        <v>180</v>
      </c>
      <c r="Q156" s="30">
        <v>7</v>
      </c>
      <c r="R156" s="43">
        <v>0</v>
      </c>
      <c r="S156" s="43">
        <v>5</v>
      </c>
      <c r="T156" s="43">
        <v>4</v>
      </c>
      <c r="U156" s="43">
        <v>72</v>
      </c>
      <c r="V156" s="43">
        <v>80</v>
      </c>
      <c r="W156" s="43">
        <v>17</v>
      </c>
      <c r="X156" s="43">
        <v>2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31">
        <f t="shared" si="91"/>
        <v>180</v>
      </c>
    </row>
    <row r="157" spans="1:30" x14ac:dyDescent="0.2">
      <c r="A157" s="30">
        <v>8</v>
      </c>
      <c r="B157" s="43">
        <v>512</v>
      </c>
      <c r="C157" s="43">
        <v>41</v>
      </c>
      <c r="D157" s="43">
        <v>0</v>
      </c>
      <c r="E157" s="43">
        <v>0</v>
      </c>
      <c r="F157" s="43">
        <v>1</v>
      </c>
      <c r="G157" s="43">
        <v>0</v>
      </c>
      <c r="H157" s="43">
        <v>0</v>
      </c>
      <c r="I157" s="43">
        <v>1</v>
      </c>
      <c r="J157" s="43">
        <v>0</v>
      </c>
      <c r="K157" s="43">
        <v>0</v>
      </c>
      <c r="L157" s="43">
        <v>0</v>
      </c>
      <c r="M157" s="43">
        <v>9</v>
      </c>
      <c r="N157" s="43">
        <v>0</v>
      </c>
      <c r="O157" s="31">
        <f t="shared" si="90"/>
        <v>564</v>
      </c>
      <c r="Q157" s="30">
        <v>8</v>
      </c>
      <c r="R157" s="43">
        <v>1</v>
      </c>
      <c r="S157" s="43">
        <v>4</v>
      </c>
      <c r="T157" s="43">
        <v>17</v>
      </c>
      <c r="U157" s="43">
        <v>372</v>
      </c>
      <c r="V157" s="43">
        <v>151</v>
      </c>
      <c r="W157" s="43">
        <v>19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31">
        <f t="shared" si="91"/>
        <v>564</v>
      </c>
    </row>
    <row r="158" spans="1:30" x14ac:dyDescent="0.2">
      <c r="A158" s="30">
        <v>9</v>
      </c>
      <c r="B158" s="43">
        <v>906</v>
      </c>
      <c r="C158" s="43">
        <v>36</v>
      </c>
      <c r="D158" s="43">
        <v>1</v>
      </c>
      <c r="E158" s="43">
        <v>2</v>
      </c>
      <c r="F158" s="43">
        <v>7</v>
      </c>
      <c r="G158" s="43">
        <v>0</v>
      </c>
      <c r="H158" s="43">
        <v>0</v>
      </c>
      <c r="I158" s="43">
        <v>1</v>
      </c>
      <c r="J158" s="43">
        <v>1</v>
      </c>
      <c r="K158" s="43">
        <v>0</v>
      </c>
      <c r="L158" s="43">
        <v>1</v>
      </c>
      <c r="M158" s="43">
        <v>10</v>
      </c>
      <c r="N158" s="43">
        <v>0</v>
      </c>
      <c r="O158" s="31">
        <f t="shared" si="90"/>
        <v>965</v>
      </c>
      <c r="Q158" s="30">
        <v>9</v>
      </c>
      <c r="R158" s="43">
        <v>85</v>
      </c>
      <c r="S158" s="43">
        <v>207</v>
      </c>
      <c r="T158" s="43">
        <v>173</v>
      </c>
      <c r="U158" s="43">
        <v>382</v>
      </c>
      <c r="V158" s="43">
        <v>108</v>
      </c>
      <c r="W158" s="43">
        <v>10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31">
        <f t="shared" si="91"/>
        <v>965</v>
      </c>
    </row>
    <row r="159" spans="1:30" x14ac:dyDescent="0.2">
      <c r="A159" s="30">
        <v>10</v>
      </c>
      <c r="B159" s="43">
        <v>629</v>
      </c>
      <c r="C159" s="43">
        <v>48</v>
      </c>
      <c r="D159" s="43">
        <v>1</v>
      </c>
      <c r="E159" s="43">
        <v>2</v>
      </c>
      <c r="F159" s="43">
        <v>2</v>
      </c>
      <c r="G159" s="43">
        <v>0</v>
      </c>
      <c r="H159" s="43">
        <v>2</v>
      </c>
      <c r="I159" s="43">
        <v>0</v>
      </c>
      <c r="J159" s="43">
        <v>2</v>
      </c>
      <c r="K159" s="43">
        <v>0</v>
      </c>
      <c r="L159" s="43">
        <v>3</v>
      </c>
      <c r="M159" s="43">
        <v>11</v>
      </c>
      <c r="N159" s="43">
        <v>0</v>
      </c>
      <c r="O159" s="31">
        <f t="shared" si="90"/>
        <v>700</v>
      </c>
      <c r="Q159" s="30">
        <v>10</v>
      </c>
      <c r="R159" s="43">
        <v>2</v>
      </c>
      <c r="S159" s="43">
        <v>8</v>
      </c>
      <c r="T159" s="43">
        <v>34</v>
      </c>
      <c r="U159" s="43">
        <v>479</v>
      </c>
      <c r="V159" s="43">
        <v>166</v>
      </c>
      <c r="W159" s="43">
        <v>11</v>
      </c>
      <c r="X159" s="43">
        <v>0</v>
      </c>
      <c r="Y159" s="43">
        <v>0</v>
      </c>
      <c r="Z159" s="43">
        <v>0</v>
      </c>
      <c r="AA159" s="43">
        <v>0</v>
      </c>
      <c r="AB159" s="43">
        <v>0</v>
      </c>
      <c r="AC159" s="43">
        <v>0</v>
      </c>
      <c r="AD159" s="31">
        <f t="shared" si="91"/>
        <v>700</v>
      </c>
    </row>
    <row r="160" spans="1:30" x14ac:dyDescent="0.2">
      <c r="A160" s="30">
        <v>11</v>
      </c>
      <c r="B160" s="43">
        <v>641</v>
      </c>
      <c r="C160" s="43">
        <v>53</v>
      </c>
      <c r="D160" s="43">
        <v>2</v>
      </c>
      <c r="E160" s="43">
        <v>1</v>
      </c>
      <c r="F160" s="43">
        <v>1</v>
      </c>
      <c r="G160" s="43">
        <v>0</v>
      </c>
      <c r="H160" s="43">
        <v>0</v>
      </c>
      <c r="I160" s="43">
        <v>1</v>
      </c>
      <c r="J160" s="43">
        <v>0</v>
      </c>
      <c r="K160" s="43">
        <v>0</v>
      </c>
      <c r="L160" s="43">
        <v>0</v>
      </c>
      <c r="M160" s="43">
        <v>8</v>
      </c>
      <c r="N160" s="43">
        <v>0</v>
      </c>
      <c r="O160" s="31">
        <f t="shared" si="90"/>
        <v>707</v>
      </c>
      <c r="Q160" s="30">
        <v>11</v>
      </c>
      <c r="R160" s="43">
        <v>1</v>
      </c>
      <c r="S160" s="43">
        <v>14</v>
      </c>
      <c r="T160" s="43">
        <v>61</v>
      </c>
      <c r="U160" s="43">
        <v>429</v>
      </c>
      <c r="V160" s="43">
        <v>193</v>
      </c>
      <c r="W160" s="43">
        <v>9</v>
      </c>
      <c r="X160" s="43">
        <v>0</v>
      </c>
      <c r="Y160" s="43">
        <v>0</v>
      </c>
      <c r="Z160" s="43">
        <v>0</v>
      </c>
      <c r="AA160" s="43">
        <v>0</v>
      </c>
      <c r="AB160" s="43">
        <v>0</v>
      </c>
      <c r="AC160" s="43">
        <v>0</v>
      </c>
      <c r="AD160" s="31">
        <f t="shared" si="91"/>
        <v>707</v>
      </c>
    </row>
    <row r="161" spans="1:30" x14ac:dyDescent="0.2">
      <c r="A161" s="30">
        <v>12</v>
      </c>
      <c r="B161" s="43">
        <v>752</v>
      </c>
      <c r="C161" s="43">
        <v>59</v>
      </c>
      <c r="D161" s="43">
        <v>1</v>
      </c>
      <c r="E161" s="43">
        <v>0</v>
      </c>
      <c r="F161" s="43">
        <v>1</v>
      </c>
      <c r="G161" s="43">
        <v>0</v>
      </c>
      <c r="H161" s="43">
        <v>3</v>
      </c>
      <c r="I161" s="43">
        <v>1</v>
      </c>
      <c r="J161" s="43">
        <v>0</v>
      </c>
      <c r="K161" s="43">
        <v>0</v>
      </c>
      <c r="L161" s="43">
        <v>0</v>
      </c>
      <c r="M161" s="43">
        <v>7</v>
      </c>
      <c r="N161" s="43">
        <v>0</v>
      </c>
      <c r="O161" s="31">
        <f t="shared" si="90"/>
        <v>824</v>
      </c>
      <c r="Q161" s="30">
        <v>12</v>
      </c>
      <c r="R161" s="43">
        <v>1</v>
      </c>
      <c r="S161" s="43">
        <v>1</v>
      </c>
      <c r="T161" s="43">
        <v>21</v>
      </c>
      <c r="U161" s="43">
        <v>579</v>
      </c>
      <c r="V161" s="43">
        <v>210</v>
      </c>
      <c r="W161" s="43">
        <v>10</v>
      </c>
      <c r="X161" s="43">
        <v>1</v>
      </c>
      <c r="Y161" s="43">
        <v>0</v>
      </c>
      <c r="Z161" s="43">
        <v>1</v>
      </c>
      <c r="AA161" s="43">
        <v>0</v>
      </c>
      <c r="AB161" s="43">
        <v>0</v>
      </c>
      <c r="AC161" s="43">
        <v>0</v>
      </c>
      <c r="AD161" s="31">
        <f t="shared" si="91"/>
        <v>824</v>
      </c>
    </row>
    <row r="162" spans="1:30" x14ac:dyDescent="0.2">
      <c r="A162" s="30">
        <v>13</v>
      </c>
      <c r="B162" s="43">
        <v>696</v>
      </c>
      <c r="C162" s="43">
        <v>40</v>
      </c>
      <c r="D162" s="43">
        <v>1</v>
      </c>
      <c r="E162" s="43">
        <v>0</v>
      </c>
      <c r="F162" s="43">
        <v>0</v>
      </c>
      <c r="G162" s="43">
        <v>0</v>
      </c>
      <c r="H162" s="43">
        <v>1</v>
      </c>
      <c r="I162" s="43">
        <v>0</v>
      </c>
      <c r="J162" s="43">
        <v>1</v>
      </c>
      <c r="K162" s="43">
        <v>0</v>
      </c>
      <c r="L162" s="43">
        <v>0</v>
      </c>
      <c r="M162" s="43">
        <v>6</v>
      </c>
      <c r="N162" s="43">
        <v>0</v>
      </c>
      <c r="O162" s="31">
        <f t="shared" si="90"/>
        <v>745</v>
      </c>
      <c r="Q162" s="30">
        <v>13</v>
      </c>
      <c r="R162" s="43">
        <v>3</v>
      </c>
      <c r="S162" s="43">
        <v>10</v>
      </c>
      <c r="T162" s="43">
        <v>39</v>
      </c>
      <c r="U162" s="43">
        <v>476</v>
      </c>
      <c r="V162" s="43">
        <v>212</v>
      </c>
      <c r="W162" s="43">
        <v>5</v>
      </c>
      <c r="X162" s="43">
        <v>0</v>
      </c>
      <c r="Y162" s="43">
        <v>0</v>
      </c>
      <c r="Z162" s="43">
        <v>0</v>
      </c>
      <c r="AA162" s="43">
        <v>0</v>
      </c>
      <c r="AB162" s="43">
        <v>0</v>
      </c>
      <c r="AC162" s="43">
        <v>0</v>
      </c>
      <c r="AD162" s="31">
        <f t="shared" si="91"/>
        <v>745</v>
      </c>
    </row>
    <row r="163" spans="1:30" x14ac:dyDescent="0.2">
      <c r="A163" s="30">
        <v>14</v>
      </c>
      <c r="B163" s="43">
        <v>694</v>
      </c>
      <c r="C163" s="43">
        <v>45</v>
      </c>
      <c r="D163" s="43">
        <v>1</v>
      </c>
      <c r="E163" s="43">
        <v>0</v>
      </c>
      <c r="F163" s="43">
        <v>2</v>
      </c>
      <c r="G163" s="43">
        <v>0</v>
      </c>
      <c r="H163" s="43">
        <v>0</v>
      </c>
      <c r="I163" s="43">
        <v>2</v>
      </c>
      <c r="J163" s="43">
        <v>1</v>
      </c>
      <c r="K163" s="43">
        <v>0</v>
      </c>
      <c r="L163" s="43">
        <v>0</v>
      </c>
      <c r="M163" s="43">
        <v>7</v>
      </c>
      <c r="N163" s="43">
        <v>0</v>
      </c>
      <c r="O163" s="31">
        <f t="shared" si="90"/>
        <v>752</v>
      </c>
      <c r="Q163" s="30">
        <v>14</v>
      </c>
      <c r="R163" s="43">
        <v>0</v>
      </c>
      <c r="S163" s="43">
        <v>11</v>
      </c>
      <c r="T163" s="43">
        <v>35</v>
      </c>
      <c r="U163" s="43">
        <v>489</v>
      </c>
      <c r="V163" s="43">
        <v>204</v>
      </c>
      <c r="W163" s="43">
        <v>11</v>
      </c>
      <c r="X163" s="43">
        <v>2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31">
        <f t="shared" si="91"/>
        <v>752</v>
      </c>
    </row>
    <row r="164" spans="1:30" x14ac:dyDescent="0.2">
      <c r="A164" s="30">
        <v>15</v>
      </c>
      <c r="B164" s="43">
        <v>669</v>
      </c>
      <c r="C164" s="43">
        <v>34</v>
      </c>
      <c r="D164" s="43">
        <v>0</v>
      </c>
      <c r="E164" s="43">
        <v>0</v>
      </c>
      <c r="F164" s="43">
        <v>1</v>
      </c>
      <c r="G164" s="43">
        <v>0</v>
      </c>
      <c r="H164" s="43">
        <v>0</v>
      </c>
      <c r="I164" s="43">
        <v>1</v>
      </c>
      <c r="J164" s="43">
        <v>0</v>
      </c>
      <c r="K164" s="43">
        <v>0</v>
      </c>
      <c r="L164" s="43">
        <v>0</v>
      </c>
      <c r="M164" s="43">
        <v>6</v>
      </c>
      <c r="N164" s="43">
        <v>0</v>
      </c>
      <c r="O164" s="31">
        <f t="shared" si="90"/>
        <v>711</v>
      </c>
      <c r="Q164" s="30">
        <v>15</v>
      </c>
      <c r="R164" s="43">
        <v>0</v>
      </c>
      <c r="S164" s="43">
        <v>0</v>
      </c>
      <c r="T164" s="43">
        <v>24</v>
      </c>
      <c r="U164" s="43">
        <v>517</v>
      </c>
      <c r="V164" s="43">
        <v>159</v>
      </c>
      <c r="W164" s="43">
        <v>9</v>
      </c>
      <c r="X164" s="43">
        <v>2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31">
        <f t="shared" si="91"/>
        <v>711</v>
      </c>
    </row>
    <row r="165" spans="1:30" x14ac:dyDescent="0.2">
      <c r="A165" s="30">
        <v>16</v>
      </c>
      <c r="B165" s="43">
        <v>642</v>
      </c>
      <c r="C165" s="43">
        <v>36</v>
      </c>
      <c r="D165" s="43">
        <v>0</v>
      </c>
      <c r="E165" s="43">
        <v>0</v>
      </c>
      <c r="F165" s="43">
        <v>1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1</v>
      </c>
      <c r="M165" s="43">
        <v>8</v>
      </c>
      <c r="N165" s="43">
        <v>0</v>
      </c>
      <c r="O165" s="31">
        <f t="shared" si="90"/>
        <v>688</v>
      </c>
      <c r="Q165" s="30">
        <v>16</v>
      </c>
      <c r="R165" s="43">
        <v>1</v>
      </c>
      <c r="S165" s="43">
        <v>4</v>
      </c>
      <c r="T165" s="43">
        <v>22</v>
      </c>
      <c r="U165" s="43">
        <v>426</v>
      </c>
      <c r="V165" s="43">
        <v>224</v>
      </c>
      <c r="W165" s="43">
        <v>8</v>
      </c>
      <c r="X165" s="43">
        <v>0</v>
      </c>
      <c r="Y165" s="43">
        <v>1</v>
      </c>
      <c r="Z165" s="43">
        <v>1</v>
      </c>
      <c r="AA165" s="43">
        <v>0</v>
      </c>
      <c r="AB165" s="43">
        <v>1</v>
      </c>
      <c r="AC165" s="43">
        <v>0</v>
      </c>
      <c r="AD165" s="31">
        <f t="shared" si="91"/>
        <v>688</v>
      </c>
    </row>
    <row r="166" spans="1:30" x14ac:dyDescent="0.2">
      <c r="A166" s="30">
        <v>17</v>
      </c>
      <c r="B166" s="43">
        <v>706</v>
      </c>
      <c r="C166" s="43">
        <v>50</v>
      </c>
      <c r="D166" s="43">
        <v>0</v>
      </c>
      <c r="E166" s="43">
        <v>1</v>
      </c>
      <c r="F166" s="43">
        <v>0</v>
      </c>
      <c r="G166" s="43">
        <v>0</v>
      </c>
      <c r="H166" s="43">
        <v>0</v>
      </c>
      <c r="I166" s="43">
        <v>1</v>
      </c>
      <c r="J166" s="43">
        <v>0</v>
      </c>
      <c r="K166" s="43">
        <v>0</v>
      </c>
      <c r="L166" s="43">
        <v>0</v>
      </c>
      <c r="M166" s="43">
        <v>5</v>
      </c>
      <c r="N166" s="43">
        <v>0</v>
      </c>
      <c r="O166" s="31">
        <f t="shared" si="90"/>
        <v>763</v>
      </c>
      <c r="Q166" s="30">
        <v>17</v>
      </c>
      <c r="R166" s="43">
        <v>1</v>
      </c>
      <c r="S166" s="43">
        <v>5</v>
      </c>
      <c r="T166" s="43">
        <v>14</v>
      </c>
      <c r="U166" s="43">
        <v>440</v>
      </c>
      <c r="V166" s="43">
        <v>275</v>
      </c>
      <c r="W166" s="43">
        <v>26</v>
      </c>
      <c r="X166" s="43">
        <v>1</v>
      </c>
      <c r="Y166" s="43">
        <v>1</v>
      </c>
      <c r="Z166" s="43">
        <v>0</v>
      </c>
      <c r="AA166" s="43">
        <v>0</v>
      </c>
      <c r="AB166" s="43">
        <v>0</v>
      </c>
      <c r="AC166" s="43">
        <v>0</v>
      </c>
      <c r="AD166" s="31">
        <f t="shared" si="91"/>
        <v>763</v>
      </c>
    </row>
    <row r="167" spans="1:30" x14ac:dyDescent="0.2">
      <c r="A167" s="30">
        <v>18</v>
      </c>
      <c r="B167" s="43">
        <v>769</v>
      </c>
      <c r="C167" s="43">
        <v>34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6</v>
      </c>
      <c r="N167" s="43">
        <v>0</v>
      </c>
      <c r="O167" s="31">
        <f t="shared" si="90"/>
        <v>809</v>
      </c>
      <c r="Q167" s="30">
        <v>18</v>
      </c>
      <c r="R167" s="43">
        <v>1</v>
      </c>
      <c r="S167" s="43">
        <v>2</v>
      </c>
      <c r="T167" s="43">
        <v>28</v>
      </c>
      <c r="U167" s="43">
        <v>554</v>
      </c>
      <c r="V167" s="43">
        <v>216</v>
      </c>
      <c r="W167" s="43">
        <v>5</v>
      </c>
      <c r="X167" s="43">
        <v>3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31">
        <f t="shared" si="91"/>
        <v>809</v>
      </c>
    </row>
    <row r="168" spans="1:30" x14ac:dyDescent="0.2">
      <c r="A168" s="30">
        <v>19</v>
      </c>
      <c r="B168" s="43">
        <v>691</v>
      </c>
      <c r="C168" s="43">
        <v>23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1</v>
      </c>
      <c r="J168" s="43">
        <v>0</v>
      </c>
      <c r="K168" s="43">
        <v>0</v>
      </c>
      <c r="L168" s="43">
        <v>0</v>
      </c>
      <c r="M168" s="43">
        <v>7</v>
      </c>
      <c r="N168" s="43">
        <v>0</v>
      </c>
      <c r="O168" s="31">
        <f t="shared" si="90"/>
        <v>722</v>
      </c>
      <c r="Q168" s="30">
        <v>19</v>
      </c>
      <c r="R168" s="43">
        <v>2</v>
      </c>
      <c r="S168" s="43">
        <v>3</v>
      </c>
      <c r="T168" s="43">
        <v>31</v>
      </c>
      <c r="U168" s="43">
        <v>502</v>
      </c>
      <c r="V168" s="43">
        <v>172</v>
      </c>
      <c r="W168" s="43">
        <v>12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31">
        <f t="shared" si="91"/>
        <v>722</v>
      </c>
    </row>
    <row r="169" spans="1:30" x14ac:dyDescent="0.2">
      <c r="A169" s="30">
        <v>20</v>
      </c>
      <c r="B169" s="43">
        <v>466</v>
      </c>
      <c r="C169" s="43">
        <v>13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3</v>
      </c>
      <c r="N169" s="43">
        <v>0</v>
      </c>
      <c r="O169" s="31">
        <f t="shared" si="90"/>
        <v>482</v>
      </c>
      <c r="Q169" s="30">
        <v>20</v>
      </c>
      <c r="R169" s="43">
        <v>1</v>
      </c>
      <c r="S169" s="43">
        <v>3</v>
      </c>
      <c r="T169" s="43">
        <v>16</v>
      </c>
      <c r="U169" s="43">
        <v>331</v>
      </c>
      <c r="V169" s="43">
        <v>122</v>
      </c>
      <c r="W169" s="43">
        <v>9</v>
      </c>
      <c r="X169" s="43">
        <v>0</v>
      </c>
      <c r="Y169" s="43">
        <v>0</v>
      </c>
      <c r="Z169" s="43">
        <v>0</v>
      </c>
      <c r="AA169" s="43">
        <v>0</v>
      </c>
      <c r="AB169" s="43">
        <v>0</v>
      </c>
      <c r="AC169" s="43">
        <v>0</v>
      </c>
      <c r="AD169" s="31">
        <f t="shared" si="91"/>
        <v>482</v>
      </c>
    </row>
    <row r="170" spans="1:30" x14ac:dyDescent="0.2">
      <c r="A170" s="30">
        <v>21</v>
      </c>
      <c r="B170" s="43">
        <v>321</v>
      </c>
      <c r="C170" s="43">
        <v>10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2</v>
      </c>
      <c r="N170" s="43">
        <v>0</v>
      </c>
      <c r="O170" s="31">
        <f t="shared" si="90"/>
        <v>333</v>
      </c>
      <c r="Q170" s="30">
        <v>21</v>
      </c>
      <c r="R170" s="43">
        <v>0</v>
      </c>
      <c r="S170" s="43">
        <v>1</v>
      </c>
      <c r="T170" s="43">
        <v>16</v>
      </c>
      <c r="U170" s="43">
        <v>198</v>
      </c>
      <c r="V170" s="43">
        <v>99</v>
      </c>
      <c r="W170" s="43">
        <v>16</v>
      </c>
      <c r="X170" s="43">
        <v>2</v>
      </c>
      <c r="Y170" s="43">
        <v>1</v>
      </c>
      <c r="Z170" s="43">
        <v>0</v>
      </c>
      <c r="AA170" s="43">
        <v>0</v>
      </c>
      <c r="AB170" s="43">
        <v>0</v>
      </c>
      <c r="AC170" s="43">
        <v>0</v>
      </c>
      <c r="AD170" s="31">
        <f t="shared" si="91"/>
        <v>333</v>
      </c>
    </row>
    <row r="171" spans="1:30" x14ac:dyDescent="0.2">
      <c r="A171" s="30">
        <v>22</v>
      </c>
      <c r="B171" s="43">
        <v>209</v>
      </c>
      <c r="C171" s="43">
        <v>13</v>
      </c>
      <c r="D171" s="43">
        <v>1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3</v>
      </c>
      <c r="N171" s="43">
        <v>0</v>
      </c>
      <c r="O171" s="31">
        <f t="shared" si="90"/>
        <v>226</v>
      </c>
      <c r="Q171" s="30">
        <v>22</v>
      </c>
      <c r="R171" s="43">
        <v>0</v>
      </c>
      <c r="S171" s="43">
        <v>1</v>
      </c>
      <c r="T171" s="43">
        <v>6</v>
      </c>
      <c r="U171" s="43">
        <v>136</v>
      </c>
      <c r="V171" s="43">
        <v>67</v>
      </c>
      <c r="W171" s="43">
        <v>12</v>
      </c>
      <c r="X171" s="43">
        <v>3</v>
      </c>
      <c r="Y171" s="43">
        <v>1</v>
      </c>
      <c r="Z171" s="43">
        <v>0</v>
      </c>
      <c r="AA171" s="43">
        <v>0</v>
      </c>
      <c r="AB171" s="43">
        <v>0</v>
      </c>
      <c r="AC171" s="43">
        <v>0</v>
      </c>
      <c r="AD171" s="31">
        <f t="shared" si="91"/>
        <v>226</v>
      </c>
    </row>
    <row r="172" spans="1:30" x14ac:dyDescent="0.2">
      <c r="A172" s="30">
        <v>23</v>
      </c>
      <c r="B172" s="43">
        <v>192</v>
      </c>
      <c r="C172" s="43">
        <v>1</v>
      </c>
      <c r="D172" s="43">
        <v>1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3</v>
      </c>
      <c r="N172" s="43">
        <v>0</v>
      </c>
      <c r="O172" s="31">
        <f t="shared" si="90"/>
        <v>197</v>
      </c>
      <c r="Q172" s="30">
        <v>23</v>
      </c>
      <c r="R172" s="43">
        <v>0</v>
      </c>
      <c r="S172" s="43">
        <v>1</v>
      </c>
      <c r="T172" s="43">
        <v>7</v>
      </c>
      <c r="U172" s="43">
        <v>105</v>
      </c>
      <c r="V172" s="43">
        <v>69</v>
      </c>
      <c r="W172" s="43">
        <v>12</v>
      </c>
      <c r="X172" s="43">
        <v>2</v>
      </c>
      <c r="Y172" s="43">
        <v>0</v>
      </c>
      <c r="Z172" s="43">
        <v>0</v>
      </c>
      <c r="AA172" s="43">
        <v>0</v>
      </c>
      <c r="AB172" s="43">
        <v>1</v>
      </c>
      <c r="AC172" s="43">
        <v>0</v>
      </c>
      <c r="AD172" s="31">
        <f t="shared" si="91"/>
        <v>197</v>
      </c>
    </row>
    <row r="173" spans="1:30" x14ac:dyDescent="0.2">
      <c r="A173" s="30">
        <v>24</v>
      </c>
      <c r="B173" s="43">
        <v>61</v>
      </c>
      <c r="C173" s="43">
        <v>3</v>
      </c>
      <c r="D173" s="43">
        <v>1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1</v>
      </c>
      <c r="M173" s="43">
        <v>3</v>
      </c>
      <c r="N173" s="43">
        <v>0</v>
      </c>
      <c r="O173" s="31">
        <f t="shared" si="90"/>
        <v>69</v>
      </c>
      <c r="Q173" s="30">
        <v>24</v>
      </c>
      <c r="R173" s="43">
        <v>0</v>
      </c>
      <c r="S173" s="43">
        <v>0</v>
      </c>
      <c r="T173" s="43">
        <v>2</v>
      </c>
      <c r="U173" s="43">
        <v>28</v>
      </c>
      <c r="V173" s="43">
        <v>29</v>
      </c>
      <c r="W173" s="43">
        <v>10</v>
      </c>
      <c r="X173" s="43">
        <v>0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31">
        <f t="shared" si="91"/>
        <v>69</v>
      </c>
    </row>
    <row r="175" spans="1:30" x14ac:dyDescent="0.2">
      <c r="A175" s="91" t="s">
        <v>34</v>
      </c>
      <c r="B175" s="92">
        <f t="shared" ref="B175:O175" si="92">SUM(B157:B168)</f>
        <v>8307</v>
      </c>
      <c r="C175" s="92">
        <f t="shared" si="92"/>
        <v>499</v>
      </c>
      <c r="D175" s="92">
        <f t="shared" si="92"/>
        <v>7</v>
      </c>
      <c r="E175" s="92">
        <f t="shared" si="92"/>
        <v>6</v>
      </c>
      <c r="F175" s="92">
        <f t="shared" si="92"/>
        <v>16</v>
      </c>
      <c r="G175" s="92">
        <f t="shared" si="92"/>
        <v>0</v>
      </c>
      <c r="H175" s="92">
        <f t="shared" si="92"/>
        <v>6</v>
      </c>
      <c r="I175" s="92">
        <f t="shared" si="92"/>
        <v>9</v>
      </c>
      <c r="J175" s="92">
        <f t="shared" si="92"/>
        <v>5</v>
      </c>
      <c r="K175" s="92">
        <f t="shared" si="92"/>
        <v>0</v>
      </c>
      <c r="L175" s="92">
        <f t="shared" si="92"/>
        <v>5</v>
      </c>
      <c r="M175" s="92">
        <f t="shared" si="92"/>
        <v>90</v>
      </c>
      <c r="N175" s="92">
        <f t="shared" si="92"/>
        <v>0</v>
      </c>
      <c r="O175" s="93">
        <f t="shared" si="92"/>
        <v>8950</v>
      </c>
      <c r="Q175" s="91" t="s">
        <v>34</v>
      </c>
      <c r="R175" s="92">
        <f t="shared" ref="R175:AD175" si="93">SUM(R157:R168)</f>
        <v>98</v>
      </c>
      <c r="S175" s="92">
        <f t="shared" si="93"/>
        <v>269</v>
      </c>
      <c r="T175" s="92">
        <f t="shared" si="93"/>
        <v>499</v>
      </c>
      <c r="U175" s="92">
        <f t="shared" si="93"/>
        <v>5645</v>
      </c>
      <c r="V175" s="92">
        <f t="shared" si="93"/>
        <v>2290</v>
      </c>
      <c r="W175" s="92">
        <f t="shared" si="93"/>
        <v>135</v>
      </c>
      <c r="X175" s="92">
        <f t="shared" si="93"/>
        <v>9</v>
      </c>
      <c r="Y175" s="92">
        <f t="shared" si="93"/>
        <v>2</v>
      </c>
      <c r="Z175" s="92">
        <f t="shared" si="93"/>
        <v>2</v>
      </c>
      <c r="AA175" s="92">
        <f t="shared" si="93"/>
        <v>0</v>
      </c>
      <c r="AB175" s="92">
        <f t="shared" si="93"/>
        <v>1</v>
      </c>
      <c r="AC175" s="92">
        <f t="shared" si="93"/>
        <v>0</v>
      </c>
      <c r="AD175" s="93">
        <f t="shared" si="93"/>
        <v>8950</v>
      </c>
    </row>
    <row r="176" spans="1:30" x14ac:dyDescent="0.2">
      <c r="A176" s="97" t="s">
        <v>35</v>
      </c>
      <c r="B176" s="98">
        <f t="shared" ref="B176:O176" si="94">SUM(B156:B171)</f>
        <v>9460</v>
      </c>
      <c r="C176" s="98">
        <f t="shared" si="94"/>
        <v>555</v>
      </c>
      <c r="D176" s="98">
        <f t="shared" si="94"/>
        <v>9</v>
      </c>
      <c r="E176" s="98">
        <f t="shared" si="94"/>
        <v>6</v>
      </c>
      <c r="F176" s="98">
        <f t="shared" si="94"/>
        <v>16</v>
      </c>
      <c r="G176" s="98">
        <f t="shared" si="94"/>
        <v>0</v>
      </c>
      <c r="H176" s="98">
        <f t="shared" si="94"/>
        <v>6</v>
      </c>
      <c r="I176" s="98">
        <f t="shared" si="94"/>
        <v>9</v>
      </c>
      <c r="J176" s="98">
        <f t="shared" si="94"/>
        <v>5</v>
      </c>
      <c r="K176" s="98">
        <f t="shared" si="94"/>
        <v>0</v>
      </c>
      <c r="L176" s="98">
        <f t="shared" si="94"/>
        <v>5</v>
      </c>
      <c r="M176" s="98">
        <f t="shared" si="94"/>
        <v>100</v>
      </c>
      <c r="N176" s="98">
        <f t="shared" si="94"/>
        <v>0</v>
      </c>
      <c r="O176" s="93">
        <f t="shared" si="94"/>
        <v>10171</v>
      </c>
      <c r="Q176" s="97" t="s">
        <v>35</v>
      </c>
      <c r="R176" s="98">
        <f t="shared" ref="R176:AD176" si="95">SUM(R156:R171)</f>
        <v>99</v>
      </c>
      <c r="S176" s="98">
        <f t="shared" si="95"/>
        <v>279</v>
      </c>
      <c r="T176" s="98">
        <f t="shared" si="95"/>
        <v>541</v>
      </c>
      <c r="U176" s="98">
        <f t="shared" si="95"/>
        <v>6382</v>
      </c>
      <c r="V176" s="98">
        <f t="shared" si="95"/>
        <v>2658</v>
      </c>
      <c r="W176" s="98">
        <f t="shared" si="95"/>
        <v>189</v>
      </c>
      <c r="X176" s="98">
        <f t="shared" si="95"/>
        <v>16</v>
      </c>
      <c r="Y176" s="98">
        <f t="shared" si="95"/>
        <v>4</v>
      </c>
      <c r="Z176" s="98">
        <f t="shared" si="95"/>
        <v>2</v>
      </c>
      <c r="AA176" s="98">
        <f t="shared" si="95"/>
        <v>0</v>
      </c>
      <c r="AB176" s="98">
        <f t="shared" si="95"/>
        <v>1</v>
      </c>
      <c r="AC176" s="98">
        <f t="shared" si="95"/>
        <v>0</v>
      </c>
      <c r="AD176" s="93">
        <f t="shared" si="95"/>
        <v>10171</v>
      </c>
    </row>
    <row r="177" spans="1:30" x14ac:dyDescent="0.2">
      <c r="A177" s="101" t="s">
        <v>36</v>
      </c>
      <c r="B177" s="102">
        <f t="shared" ref="B177:O177" si="96">SUM(B156:B173)</f>
        <v>9713</v>
      </c>
      <c r="C177" s="102">
        <f t="shared" si="96"/>
        <v>559</v>
      </c>
      <c r="D177" s="102">
        <f t="shared" si="96"/>
        <v>11</v>
      </c>
      <c r="E177" s="102">
        <f t="shared" si="96"/>
        <v>6</v>
      </c>
      <c r="F177" s="102">
        <f t="shared" si="96"/>
        <v>16</v>
      </c>
      <c r="G177" s="102">
        <f t="shared" si="96"/>
        <v>0</v>
      </c>
      <c r="H177" s="102">
        <f t="shared" si="96"/>
        <v>6</v>
      </c>
      <c r="I177" s="102">
        <f t="shared" si="96"/>
        <v>9</v>
      </c>
      <c r="J177" s="102">
        <f t="shared" si="96"/>
        <v>5</v>
      </c>
      <c r="K177" s="102">
        <f t="shared" si="96"/>
        <v>0</v>
      </c>
      <c r="L177" s="102">
        <f t="shared" si="96"/>
        <v>6</v>
      </c>
      <c r="M177" s="102">
        <f t="shared" si="96"/>
        <v>106</v>
      </c>
      <c r="N177" s="102">
        <f t="shared" si="96"/>
        <v>0</v>
      </c>
      <c r="O177" s="93">
        <f t="shared" si="96"/>
        <v>10437</v>
      </c>
      <c r="Q177" s="101" t="s">
        <v>36</v>
      </c>
      <c r="R177" s="102">
        <f t="shared" ref="R177:AD177" si="97">SUM(R156:R173)</f>
        <v>99</v>
      </c>
      <c r="S177" s="102">
        <f t="shared" si="97"/>
        <v>280</v>
      </c>
      <c r="T177" s="102">
        <f t="shared" si="97"/>
        <v>550</v>
      </c>
      <c r="U177" s="102">
        <f t="shared" si="97"/>
        <v>6515</v>
      </c>
      <c r="V177" s="102">
        <f t="shared" si="97"/>
        <v>2756</v>
      </c>
      <c r="W177" s="102">
        <f t="shared" si="97"/>
        <v>211</v>
      </c>
      <c r="X177" s="102">
        <f t="shared" si="97"/>
        <v>18</v>
      </c>
      <c r="Y177" s="102">
        <f t="shared" si="97"/>
        <v>4</v>
      </c>
      <c r="Z177" s="102">
        <f t="shared" si="97"/>
        <v>2</v>
      </c>
      <c r="AA177" s="102">
        <f t="shared" si="97"/>
        <v>0</v>
      </c>
      <c r="AB177" s="102">
        <f t="shared" si="97"/>
        <v>2</v>
      </c>
      <c r="AC177" s="102">
        <f t="shared" si="97"/>
        <v>0</v>
      </c>
      <c r="AD177" s="93">
        <f t="shared" si="97"/>
        <v>10437</v>
      </c>
    </row>
    <row r="178" spans="1:30" x14ac:dyDescent="0.2">
      <c r="A178" s="105" t="s">
        <v>37</v>
      </c>
      <c r="B178" s="106">
        <f t="shared" ref="B178:O178" si="98">SUM(B150:B173)</f>
        <v>9879</v>
      </c>
      <c r="C178" s="106">
        <f t="shared" si="98"/>
        <v>574</v>
      </c>
      <c r="D178" s="106">
        <f t="shared" si="98"/>
        <v>13</v>
      </c>
      <c r="E178" s="106">
        <f t="shared" si="98"/>
        <v>6</v>
      </c>
      <c r="F178" s="106">
        <f t="shared" si="98"/>
        <v>16</v>
      </c>
      <c r="G178" s="106">
        <f t="shared" si="98"/>
        <v>0</v>
      </c>
      <c r="H178" s="106">
        <f t="shared" si="98"/>
        <v>6</v>
      </c>
      <c r="I178" s="106">
        <f t="shared" si="98"/>
        <v>9</v>
      </c>
      <c r="J178" s="106">
        <f t="shared" si="98"/>
        <v>6</v>
      </c>
      <c r="K178" s="106">
        <f t="shared" si="98"/>
        <v>0</v>
      </c>
      <c r="L178" s="106">
        <f t="shared" si="98"/>
        <v>7</v>
      </c>
      <c r="M178" s="106">
        <f t="shared" si="98"/>
        <v>108</v>
      </c>
      <c r="N178" s="106">
        <f t="shared" si="98"/>
        <v>0</v>
      </c>
      <c r="O178" s="93">
        <f t="shared" si="98"/>
        <v>10624</v>
      </c>
      <c r="Q178" s="105" t="s">
        <v>37</v>
      </c>
      <c r="R178" s="106">
        <f t="shared" ref="R178:AD178" si="99">SUM(R150:R173)</f>
        <v>99</v>
      </c>
      <c r="S178" s="106">
        <f t="shared" si="99"/>
        <v>282</v>
      </c>
      <c r="T178" s="106">
        <f t="shared" si="99"/>
        <v>552</v>
      </c>
      <c r="U178" s="106">
        <f t="shared" si="99"/>
        <v>6584</v>
      </c>
      <c r="V178" s="106">
        <f t="shared" si="99"/>
        <v>2826</v>
      </c>
      <c r="W178" s="106">
        <f t="shared" si="99"/>
        <v>247</v>
      </c>
      <c r="X178" s="106">
        <f t="shared" si="99"/>
        <v>25</v>
      </c>
      <c r="Y178" s="106">
        <f t="shared" si="99"/>
        <v>5</v>
      </c>
      <c r="Z178" s="106">
        <f t="shared" si="99"/>
        <v>2</v>
      </c>
      <c r="AA178" s="106">
        <f t="shared" si="99"/>
        <v>0</v>
      </c>
      <c r="AB178" s="106">
        <f t="shared" si="99"/>
        <v>2</v>
      </c>
      <c r="AC178" s="106">
        <f t="shared" si="99"/>
        <v>0</v>
      </c>
      <c r="AD178" s="93">
        <f t="shared" si="99"/>
        <v>10624</v>
      </c>
    </row>
    <row r="181" spans="1:30" x14ac:dyDescent="0.2">
      <c r="A181" s="5"/>
      <c r="B181" s="3" t="s">
        <v>40</v>
      </c>
      <c r="C181" s="5" t="str">
        <f>C41</f>
        <v>Westbound</v>
      </c>
      <c r="R181" s="3" t="s">
        <v>40</v>
      </c>
      <c r="S181" s="5" t="str">
        <f>C41</f>
        <v>Westbound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48</v>
      </c>
      <c r="C185" s="43">
        <v>2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1</v>
      </c>
      <c r="M185" s="43">
        <v>0</v>
      </c>
      <c r="N185" s="43">
        <v>0</v>
      </c>
      <c r="O185" s="31">
        <f t="shared" ref="O185:O208" si="101">SUM(B185:N185)</f>
        <v>51</v>
      </c>
      <c r="Q185" s="30">
        <v>1</v>
      </c>
      <c r="R185" s="43">
        <v>0</v>
      </c>
      <c r="S185" s="43">
        <v>0</v>
      </c>
      <c r="T185" s="43">
        <v>0</v>
      </c>
      <c r="U185" s="43">
        <v>15</v>
      </c>
      <c r="V185" s="43">
        <v>24</v>
      </c>
      <c r="W185" s="43">
        <v>7</v>
      </c>
      <c r="X185" s="43">
        <v>4</v>
      </c>
      <c r="Y185" s="43">
        <v>1</v>
      </c>
      <c r="Z185" s="43">
        <v>0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51</v>
      </c>
    </row>
    <row r="186" spans="1:30" x14ac:dyDescent="0.2">
      <c r="A186" s="30">
        <v>2</v>
      </c>
      <c r="B186" s="43">
        <v>23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1</v>
      </c>
      <c r="N186" s="43">
        <v>0</v>
      </c>
      <c r="O186" s="31">
        <f t="shared" si="101"/>
        <v>24</v>
      </c>
      <c r="Q186" s="30">
        <v>2</v>
      </c>
      <c r="R186" s="43">
        <v>0</v>
      </c>
      <c r="S186" s="43">
        <v>0</v>
      </c>
      <c r="T186" s="43">
        <v>0</v>
      </c>
      <c r="U186" s="43">
        <v>1</v>
      </c>
      <c r="V186" s="43">
        <v>17</v>
      </c>
      <c r="W186" s="43">
        <v>5</v>
      </c>
      <c r="X186" s="43">
        <v>1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24</v>
      </c>
    </row>
    <row r="187" spans="1:30" x14ac:dyDescent="0.2">
      <c r="A187" s="30">
        <v>3</v>
      </c>
      <c r="B187" s="43">
        <v>13</v>
      </c>
      <c r="C187" s="43">
        <v>2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15</v>
      </c>
      <c r="Q187" s="30">
        <v>3</v>
      </c>
      <c r="R187" s="43">
        <v>0</v>
      </c>
      <c r="S187" s="43">
        <v>0</v>
      </c>
      <c r="T187" s="43">
        <v>0</v>
      </c>
      <c r="U187" s="43">
        <v>3</v>
      </c>
      <c r="V187" s="43">
        <v>11</v>
      </c>
      <c r="W187" s="43">
        <v>1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31">
        <f t="shared" si="102"/>
        <v>15</v>
      </c>
    </row>
    <row r="188" spans="1:30" x14ac:dyDescent="0.2">
      <c r="A188" s="30">
        <v>4</v>
      </c>
      <c r="B188" s="43">
        <v>17</v>
      </c>
      <c r="C188" s="43">
        <v>1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31">
        <f t="shared" si="101"/>
        <v>18</v>
      </c>
      <c r="Q188" s="30">
        <v>4</v>
      </c>
      <c r="R188" s="43">
        <v>0</v>
      </c>
      <c r="S188" s="43">
        <v>0</v>
      </c>
      <c r="T188" s="43">
        <v>0</v>
      </c>
      <c r="U188" s="43">
        <v>2</v>
      </c>
      <c r="V188" s="43">
        <v>5</v>
      </c>
      <c r="W188" s="43">
        <v>8</v>
      </c>
      <c r="X188" s="43">
        <v>3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18</v>
      </c>
    </row>
    <row r="189" spans="1:30" x14ac:dyDescent="0.2">
      <c r="A189" s="30">
        <v>5</v>
      </c>
      <c r="B189" s="43">
        <v>66</v>
      </c>
      <c r="C189" s="43">
        <v>8</v>
      </c>
      <c r="D189" s="43">
        <v>1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3</v>
      </c>
      <c r="M189" s="43">
        <v>0</v>
      </c>
      <c r="N189" s="43">
        <v>0</v>
      </c>
      <c r="O189" s="31">
        <f t="shared" si="101"/>
        <v>78</v>
      </c>
      <c r="Q189" s="30">
        <v>5</v>
      </c>
      <c r="R189" s="43">
        <v>0</v>
      </c>
      <c r="S189" s="43">
        <v>0</v>
      </c>
      <c r="T189" s="43">
        <v>0</v>
      </c>
      <c r="U189" s="43">
        <v>6</v>
      </c>
      <c r="V189" s="43">
        <v>43</v>
      </c>
      <c r="W189" s="43">
        <v>26</v>
      </c>
      <c r="X189" s="43">
        <v>3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78</v>
      </c>
    </row>
    <row r="190" spans="1:30" x14ac:dyDescent="0.2">
      <c r="A190" s="30">
        <v>6</v>
      </c>
      <c r="B190" s="43">
        <v>150</v>
      </c>
      <c r="C190" s="43">
        <v>14</v>
      </c>
      <c r="D190" s="43">
        <v>1</v>
      </c>
      <c r="E190" s="43">
        <v>0</v>
      </c>
      <c r="F190" s="43">
        <v>1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3</v>
      </c>
      <c r="N190" s="43">
        <v>0</v>
      </c>
      <c r="O190" s="31">
        <f t="shared" si="101"/>
        <v>169</v>
      </c>
      <c r="Q190" s="30">
        <v>6</v>
      </c>
      <c r="R190" s="43">
        <v>0</v>
      </c>
      <c r="S190" s="43">
        <v>2</v>
      </c>
      <c r="T190" s="43">
        <v>0</v>
      </c>
      <c r="U190" s="43">
        <v>36</v>
      </c>
      <c r="V190" s="43">
        <v>92</v>
      </c>
      <c r="W190" s="43">
        <v>34</v>
      </c>
      <c r="X190" s="43">
        <v>4</v>
      </c>
      <c r="Y190" s="43">
        <v>1</v>
      </c>
      <c r="Z190" s="43">
        <v>0</v>
      </c>
      <c r="AA190" s="43">
        <v>0</v>
      </c>
      <c r="AB190" s="43">
        <v>0</v>
      </c>
      <c r="AC190" s="43">
        <v>0</v>
      </c>
      <c r="AD190" s="31">
        <f t="shared" si="102"/>
        <v>169</v>
      </c>
    </row>
    <row r="191" spans="1:30" x14ac:dyDescent="0.2">
      <c r="A191" s="30">
        <v>7</v>
      </c>
      <c r="B191" s="43">
        <v>265</v>
      </c>
      <c r="C191" s="43">
        <v>30</v>
      </c>
      <c r="D191" s="43">
        <v>2</v>
      </c>
      <c r="E191" s="43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8</v>
      </c>
      <c r="N191" s="43">
        <v>0</v>
      </c>
      <c r="O191" s="31">
        <f t="shared" si="101"/>
        <v>305</v>
      </c>
      <c r="Q191" s="30">
        <v>7</v>
      </c>
      <c r="R191" s="43">
        <v>0</v>
      </c>
      <c r="S191" s="43">
        <v>0</v>
      </c>
      <c r="T191" s="43">
        <v>3</v>
      </c>
      <c r="U191" s="43">
        <v>80</v>
      </c>
      <c r="V191" s="43">
        <v>182</v>
      </c>
      <c r="W191" s="43">
        <v>38</v>
      </c>
      <c r="X191" s="43">
        <v>2</v>
      </c>
      <c r="Y191" s="43">
        <v>0</v>
      </c>
      <c r="Z191" s="43">
        <v>0</v>
      </c>
      <c r="AA191" s="43">
        <v>0</v>
      </c>
      <c r="AB191" s="43">
        <v>0</v>
      </c>
      <c r="AC191" s="43">
        <v>0</v>
      </c>
      <c r="AD191" s="31">
        <f t="shared" si="102"/>
        <v>305</v>
      </c>
    </row>
    <row r="192" spans="1:30" x14ac:dyDescent="0.2">
      <c r="A192" s="30">
        <v>8</v>
      </c>
      <c r="B192" s="43">
        <v>546</v>
      </c>
      <c r="C192" s="43">
        <v>56</v>
      </c>
      <c r="D192" s="43">
        <v>1</v>
      </c>
      <c r="E192" s="43">
        <v>0</v>
      </c>
      <c r="F192" s="43">
        <v>0</v>
      </c>
      <c r="G192" s="43">
        <v>0</v>
      </c>
      <c r="H192" s="43">
        <v>0</v>
      </c>
      <c r="I192" s="43">
        <v>2</v>
      </c>
      <c r="J192" s="43">
        <v>0</v>
      </c>
      <c r="K192" s="43">
        <v>0</v>
      </c>
      <c r="L192" s="43">
        <v>2</v>
      </c>
      <c r="M192" s="43">
        <v>11</v>
      </c>
      <c r="N192" s="43">
        <v>0</v>
      </c>
      <c r="O192" s="31">
        <f t="shared" si="101"/>
        <v>618</v>
      </c>
      <c r="Q192" s="30">
        <v>8</v>
      </c>
      <c r="R192" s="43">
        <v>1</v>
      </c>
      <c r="S192" s="43">
        <v>2</v>
      </c>
      <c r="T192" s="43">
        <v>3</v>
      </c>
      <c r="U192" s="43">
        <v>269</v>
      </c>
      <c r="V192" s="43">
        <v>317</v>
      </c>
      <c r="W192" s="43">
        <v>23</v>
      </c>
      <c r="X192" s="43">
        <v>3</v>
      </c>
      <c r="Y192" s="43">
        <v>0</v>
      </c>
      <c r="Z192" s="43">
        <v>0</v>
      </c>
      <c r="AA192" s="43">
        <v>0</v>
      </c>
      <c r="AB192" s="43">
        <v>0</v>
      </c>
      <c r="AC192" s="43">
        <v>0</v>
      </c>
      <c r="AD192" s="31">
        <f t="shared" si="102"/>
        <v>618</v>
      </c>
    </row>
    <row r="193" spans="1:30" x14ac:dyDescent="0.2">
      <c r="A193" s="30">
        <v>9</v>
      </c>
      <c r="B193" s="43">
        <v>505</v>
      </c>
      <c r="C193" s="43">
        <v>32</v>
      </c>
      <c r="D193" s="43">
        <v>0</v>
      </c>
      <c r="E193" s="43">
        <v>0</v>
      </c>
      <c r="F193" s="43">
        <v>1</v>
      </c>
      <c r="G193" s="43">
        <v>0</v>
      </c>
      <c r="H193" s="43">
        <v>1</v>
      </c>
      <c r="I193" s="43">
        <v>1</v>
      </c>
      <c r="J193" s="43">
        <v>1</v>
      </c>
      <c r="K193" s="43">
        <v>0</v>
      </c>
      <c r="L193" s="43">
        <v>0</v>
      </c>
      <c r="M193" s="43">
        <v>5</v>
      </c>
      <c r="N193" s="43">
        <v>0</v>
      </c>
      <c r="O193" s="31">
        <f t="shared" si="101"/>
        <v>546</v>
      </c>
      <c r="Q193" s="30">
        <v>9</v>
      </c>
      <c r="R193" s="43">
        <v>4</v>
      </c>
      <c r="S193" s="43">
        <v>7</v>
      </c>
      <c r="T193" s="43">
        <v>15</v>
      </c>
      <c r="U193" s="43">
        <v>203</v>
      </c>
      <c r="V193" s="43">
        <v>304</v>
      </c>
      <c r="W193" s="43">
        <v>13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31">
        <f t="shared" si="102"/>
        <v>546</v>
      </c>
    </row>
    <row r="194" spans="1:30" x14ac:dyDescent="0.2">
      <c r="A194" s="30">
        <v>10</v>
      </c>
      <c r="B194" s="43">
        <v>517</v>
      </c>
      <c r="C194" s="43">
        <v>43</v>
      </c>
      <c r="D194" s="43">
        <v>0</v>
      </c>
      <c r="E194" s="43">
        <v>2</v>
      </c>
      <c r="F194" s="43">
        <v>0</v>
      </c>
      <c r="G194" s="43">
        <v>0</v>
      </c>
      <c r="H194" s="43">
        <v>0</v>
      </c>
      <c r="I194" s="43">
        <v>1</v>
      </c>
      <c r="J194" s="43">
        <v>0</v>
      </c>
      <c r="K194" s="43">
        <v>0</v>
      </c>
      <c r="L194" s="43">
        <v>1</v>
      </c>
      <c r="M194" s="43">
        <v>10</v>
      </c>
      <c r="N194" s="43">
        <v>0</v>
      </c>
      <c r="O194" s="31">
        <f t="shared" si="101"/>
        <v>574</v>
      </c>
      <c r="Q194" s="30">
        <v>10</v>
      </c>
      <c r="R194" s="43">
        <v>0</v>
      </c>
      <c r="S194" s="43">
        <v>1</v>
      </c>
      <c r="T194" s="43">
        <v>12</v>
      </c>
      <c r="U194" s="43">
        <v>285</v>
      </c>
      <c r="V194" s="43">
        <v>265</v>
      </c>
      <c r="W194" s="43">
        <v>11</v>
      </c>
      <c r="X194" s="43">
        <v>0</v>
      </c>
      <c r="Y194" s="43">
        <v>0</v>
      </c>
      <c r="Z194" s="43">
        <v>0</v>
      </c>
      <c r="AA194" s="43">
        <v>0</v>
      </c>
      <c r="AB194" s="43">
        <v>0</v>
      </c>
      <c r="AC194" s="43">
        <v>0</v>
      </c>
      <c r="AD194" s="31">
        <f t="shared" si="102"/>
        <v>574</v>
      </c>
    </row>
    <row r="195" spans="1:30" x14ac:dyDescent="0.2">
      <c r="A195" s="30">
        <v>11</v>
      </c>
      <c r="B195" s="43">
        <v>532</v>
      </c>
      <c r="C195" s="43">
        <v>55</v>
      </c>
      <c r="D195" s="43">
        <v>3</v>
      </c>
      <c r="E195" s="43">
        <v>0</v>
      </c>
      <c r="F195" s="43">
        <v>0</v>
      </c>
      <c r="G195" s="43">
        <v>0</v>
      </c>
      <c r="H195" s="43">
        <v>1</v>
      </c>
      <c r="I195" s="43">
        <v>2</v>
      </c>
      <c r="J195" s="43">
        <v>0</v>
      </c>
      <c r="K195" s="43">
        <v>0</v>
      </c>
      <c r="L195" s="43">
        <v>1</v>
      </c>
      <c r="M195" s="43">
        <v>13</v>
      </c>
      <c r="N195" s="43">
        <v>0</v>
      </c>
      <c r="O195" s="31">
        <f t="shared" si="101"/>
        <v>607</v>
      </c>
      <c r="Q195" s="30">
        <v>11</v>
      </c>
      <c r="R195" s="43">
        <v>0</v>
      </c>
      <c r="S195" s="43">
        <v>9</v>
      </c>
      <c r="T195" s="43">
        <v>21</v>
      </c>
      <c r="U195" s="43">
        <v>335</v>
      </c>
      <c r="V195" s="43">
        <v>228</v>
      </c>
      <c r="W195" s="43">
        <v>12</v>
      </c>
      <c r="X195" s="43">
        <v>1</v>
      </c>
      <c r="Y195" s="43">
        <v>0</v>
      </c>
      <c r="Z195" s="43">
        <v>0</v>
      </c>
      <c r="AA195" s="43">
        <v>1</v>
      </c>
      <c r="AB195" s="43">
        <v>0</v>
      </c>
      <c r="AC195" s="43">
        <v>0</v>
      </c>
      <c r="AD195" s="31">
        <f t="shared" si="102"/>
        <v>607</v>
      </c>
    </row>
    <row r="196" spans="1:30" x14ac:dyDescent="0.2">
      <c r="A196" s="30">
        <v>12</v>
      </c>
      <c r="B196" s="43">
        <v>650</v>
      </c>
      <c r="C196" s="43">
        <v>36</v>
      </c>
      <c r="D196" s="43">
        <v>1</v>
      </c>
      <c r="E196" s="43">
        <v>0</v>
      </c>
      <c r="F196" s="43">
        <v>0</v>
      </c>
      <c r="G196" s="43">
        <v>0</v>
      </c>
      <c r="H196" s="43">
        <v>2</v>
      </c>
      <c r="I196" s="43">
        <v>2</v>
      </c>
      <c r="J196" s="43">
        <v>1</v>
      </c>
      <c r="K196" s="43">
        <v>0</v>
      </c>
      <c r="L196" s="43">
        <v>0</v>
      </c>
      <c r="M196" s="43">
        <v>5</v>
      </c>
      <c r="N196" s="43">
        <v>0</v>
      </c>
      <c r="O196" s="31">
        <f t="shared" si="101"/>
        <v>697</v>
      </c>
      <c r="Q196" s="30">
        <v>12</v>
      </c>
      <c r="R196" s="43">
        <v>0</v>
      </c>
      <c r="S196" s="43">
        <v>1</v>
      </c>
      <c r="T196" s="43">
        <v>10</v>
      </c>
      <c r="U196" s="43">
        <v>341</v>
      </c>
      <c r="V196" s="43">
        <v>321</v>
      </c>
      <c r="W196" s="43">
        <v>20</v>
      </c>
      <c r="X196" s="43">
        <v>1</v>
      </c>
      <c r="Y196" s="43">
        <v>1</v>
      </c>
      <c r="Z196" s="43">
        <v>2</v>
      </c>
      <c r="AA196" s="43">
        <v>0</v>
      </c>
      <c r="AB196" s="43">
        <v>0</v>
      </c>
      <c r="AC196" s="43">
        <v>0</v>
      </c>
      <c r="AD196" s="31">
        <f t="shared" si="102"/>
        <v>697</v>
      </c>
    </row>
    <row r="197" spans="1:30" x14ac:dyDescent="0.2">
      <c r="A197" s="30">
        <v>13</v>
      </c>
      <c r="B197" s="43">
        <v>683</v>
      </c>
      <c r="C197" s="43">
        <v>48</v>
      </c>
      <c r="D197" s="43">
        <v>2</v>
      </c>
      <c r="E197" s="43">
        <v>0</v>
      </c>
      <c r="F197" s="43">
        <v>2</v>
      </c>
      <c r="G197" s="43">
        <v>0</v>
      </c>
      <c r="H197" s="43">
        <v>1</v>
      </c>
      <c r="I197" s="43">
        <v>1</v>
      </c>
      <c r="J197" s="43">
        <v>0</v>
      </c>
      <c r="K197" s="43">
        <v>0</v>
      </c>
      <c r="L197" s="43">
        <v>0</v>
      </c>
      <c r="M197" s="43">
        <v>10</v>
      </c>
      <c r="N197" s="43">
        <v>0</v>
      </c>
      <c r="O197" s="31">
        <f t="shared" si="101"/>
        <v>747</v>
      </c>
      <c r="Q197" s="30">
        <v>13</v>
      </c>
      <c r="R197" s="43">
        <v>0</v>
      </c>
      <c r="S197" s="43">
        <v>3</v>
      </c>
      <c r="T197" s="43">
        <v>6</v>
      </c>
      <c r="U197" s="43">
        <v>412</v>
      </c>
      <c r="V197" s="43">
        <v>316</v>
      </c>
      <c r="W197" s="43">
        <v>8</v>
      </c>
      <c r="X197" s="43">
        <v>1</v>
      </c>
      <c r="Y197" s="43">
        <v>1</v>
      </c>
      <c r="Z197" s="43">
        <v>0</v>
      </c>
      <c r="AA197" s="43">
        <v>0</v>
      </c>
      <c r="AB197" s="43">
        <v>0</v>
      </c>
      <c r="AC197" s="43">
        <v>0</v>
      </c>
      <c r="AD197" s="31">
        <f t="shared" si="102"/>
        <v>747</v>
      </c>
    </row>
    <row r="198" spans="1:30" x14ac:dyDescent="0.2">
      <c r="A198" s="30">
        <v>14</v>
      </c>
      <c r="B198" s="43">
        <v>675</v>
      </c>
      <c r="C198" s="43">
        <v>48</v>
      </c>
      <c r="D198" s="43">
        <v>1</v>
      </c>
      <c r="E198" s="43">
        <v>1</v>
      </c>
      <c r="F198" s="43">
        <v>1</v>
      </c>
      <c r="G198" s="43">
        <v>0</v>
      </c>
      <c r="H198" s="43">
        <v>0</v>
      </c>
      <c r="I198" s="43">
        <v>1</v>
      </c>
      <c r="J198" s="43">
        <v>0</v>
      </c>
      <c r="K198" s="43">
        <v>0</v>
      </c>
      <c r="L198" s="43">
        <v>0</v>
      </c>
      <c r="M198" s="43">
        <v>6</v>
      </c>
      <c r="N198" s="43">
        <v>0</v>
      </c>
      <c r="O198" s="31">
        <f t="shared" si="101"/>
        <v>733</v>
      </c>
      <c r="Q198" s="30">
        <v>14</v>
      </c>
      <c r="R198" s="43">
        <v>0</v>
      </c>
      <c r="S198" s="43">
        <v>1</v>
      </c>
      <c r="T198" s="43">
        <v>11</v>
      </c>
      <c r="U198" s="43">
        <v>397</v>
      </c>
      <c r="V198" s="43">
        <v>309</v>
      </c>
      <c r="W198" s="43">
        <v>15</v>
      </c>
      <c r="X198" s="43">
        <v>0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31">
        <f t="shared" si="102"/>
        <v>733</v>
      </c>
    </row>
    <row r="199" spans="1:30" x14ac:dyDescent="0.2">
      <c r="A199" s="30">
        <v>15</v>
      </c>
      <c r="B199" s="43">
        <v>609</v>
      </c>
      <c r="C199" s="43">
        <v>39</v>
      </c>
      <c r="D199" s="43">
        <v>2</v>
      </c>
      <c r="E199" s="43">
        <v>0</v>
      </c>
      <c r="F199" s="43">
        <v>1</v>
      </c>
      <c r="G199" s="43">
        <v>0</v>
      </c>
      <c r="H199" s="43">
        <v>0</v>
      </c>
      <c r="I199" s="43">
        <v>3</v>
      </c>
      <c r="J199" s="43">
        <v>0</v>
      </c>
      <c r="K199" s="43">
        <v>0</v>
      </c>
      <c r="L199" s="43">
        <v>0</v>
      </c>
      <c r="M199" s="43">
        <v>5</v>
      </c>
      <c r="N199" s="43">
        <v>0</v>
      </c>
      <c r="O199" s="31">
        <f t="shared" si="101"/>
        <v>659</v>
      </c>
      <c r="Q199" s="30">
        <v>15</v>
      </c>
      <c r="R199" s="43">
        <v>0</v>
      </c>
      <c r="S199" s="43">
        <v>2</v>
      </c>
      <c r="T199" s="43">
        <v>21</v>
      </c>
      <c r="U199" s="43">
        <v>371</v>
      </c>
      <c r="V199" s="43">
        <v>252</v>
      </c>
      <c r="W199" s="43">
        <v>13</v>
      </c>
      <c r="X199" s="43">
        <v>0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31">
        <f t="shared" si="102"/>
        <v>659</v>
      </c>
    </row>
    <row r="200" spans="1:30" x14ac:dyDescent="0.2">
      <c r="A200" s="30">
        <v>16</v>
      </c>
      <c r="B200" s="43">
        <v>776</v>
      </c>
      <c r="C200" s="43">
        <v>50</v>
      </c>
      <c r="D200" s="43">
        <v>3</v>
      </c>
      <c r="E200" s="43">
        <v>0</v>
      </c>
      <c r="F200" s="43">
        <v>1</v>
      </c>
      <c r="G200" s="43">
        <v>0</v>
      </c>
      <c r="H200" s="43">
        <v>2</v>
      </c>
      <c r="I200" s="43">
        <v>2</v>
      </c>
      <c r="J200" s="43">
        <v>0</v>
      </c>
      <c r="K200" s="43">
        <v>0</v>
      </c>
      <c r="L200" s="43">
        <v>0</v>
      </c>
      <c r="M200" s="43">
        <v>11</v>
      </c>
      <c r="N200" s="43">
        <v>0</v>
      </c>
      <c r="O200" s="31">
        <f t="shared" si="101"/>
        <v>845</v>
      </c>
      <c r="Q200" s="30">
        <v>16</v>
      </c>
      <c r="R200" s="43">
        <v>0</v>
      </c>
      <c r="S200" s="43">
        <v>6</v>
      </c>
      <c r="T200" s="43">
        <v>25</v>
      </c>
      <c r="U200" s="43">
        <v>496</v>
      </c>
      <c r="V200" s="43">
        <v>299</v>
      </c>
      <c r="W200" s="43">
        <v>15</v>
      </c>
      <c r="X200" s="43">
        <v>1</v>
      </c>
      <c r="Y200" s="43">
        <v>1</v>
      </c>
      <c r="Z200" s="43">
        <v>1</v>
      </c>
      <c r="AA200" s="43">
        <v>0</v>
      </c>
      <c r="AB200" s="43">
        <v>1</v>
      </c>
      <c r="AC200" s="43">
        <v>0</v>
      </c>
      <c r="AD200" s="31">
        <f t="shared" si="102"/>
        <v>845</v>
      </c>
    </row>
    <row r="201" spans="1:30" x14ac:dyDescent="0.2">
      <c r="A201" s="30">
        <v>17</v>
      </c>
      <c r="B201" s="43">
        <v>843</v>
      </c>
      <c r="C201" s="43">
        <v>61</v>
      </c>
      <c r="D201" s="43">
        <v>2</v>
      </c>
      <c r="E201" s="43">
        <v>1</v>
      </c>
      <c r="F201" s="43">
        <v>1</v>
      </c>
      <c r="G201" s="43">
        <v>0</v>
      </c>
      <c r="H201" s="43">
        <v>1</v>
      </c>
      <c r="I201" s="43">
        <v>3</v>
      </c>
      <c r="J201" s="43">
        <v>0</v>
      </c>
      <c r="K201" s="43">
        <v>0</v>
      </c>
      <c r="L201" s="43">
        <v>1</v>
      </c>
      <c r="M201" s="43">
        <v>6</v>
      </c>
      <c r="N201" s="43">
        <v>0</v>
      </c>
      <c r="O201" s="31">
        <f t="shared" si="101"/>
        <v>919</v>
      </c>
      <c r="Q201" s="30">
        <v>17</v>
      </c>
      <c r="R201" s="43">
        <v>0</v>
      </c>
      <c r="S201" s="43">
        <v>4</v>
      </c>
      <c r="T201" s="43">
        <v>30</v>
      </c>
      <c r="U201" s="43">
        <v>439</v>
      </c>
      <c r="V201" s="43">
        <v>421</v>
      </c>
      <c r="W201" s="43">
        <v>23</v>
      </c>
      <c r="X201" s="43">
        <v>1</v>
      </c>
      <c r="Y201" s="43">
        <v>0</v>
      </c>
      <c r="Z201" s="43">
        <v>0</v>
      </c>
      <c r="AA201" s="43">
        <v>1</v>
      </c>
      <c r="AB201" s="43">
        <v>0</v>
      </c>
      <c r="AC201" s="43">
        <v>0</v>
      </c>
      <c r="AD201" s="31">
        <f t="shared" si="102"/>
        <v>919</v>
      </c>
    </row>
    <row r="202" spans="1:30" x14ac:dyDescent="0.2">
      <c r="A202" s="30">
        <v>18</v>
      </c>
      <c r="B202" s="43">
        <v>979</v>
      </c>
      <c r="C202" s="43">
        <v>44</v>
      </c>
      <c r="D202" s="43">
        <v>2</v>
      </c>
      <c r="E202" s="43">
        <v>0</v>
      </c>
      <c r="F202" s="43">
        <v>0</v>
      </c>
      <c r="G202" s="43">
        <v>0</v>
      </c>
      <c r="H202" s="43">
        <v>0</v>
      </c>
      <c r="I202" s="43">
        <v>1</v>
      </c>
      <c r="J202" s="43">
        <v>0</v>
      </c>
      <c r="K202" s="43">
        <v>0</v>
      </c>
      <c r="L202" s="43">
        <v>1</v>
      </c>
      <c r="M202" s="43">
        <v>12</v>
      </c>
      <c r="N202" s="43">
        <v>0</v>
      </c>
      <c r="O202" s="31">
        <f t="shared" si="101"/>
        <v>1039</v>
      </c>
      <c r="Q202" s="30">
        <v>18</v>
      </c>
      <c r="R202" s="43">
        <v>10</v>
      </c>
      <c r="S202" s="43">
        <v>24</v>
      </c>
      <c r="T202" s="43">
        <v>42</v>
      </c>
      <c r="U202" s="43">
        <v>660</v>
      </c>
      <c r="V202" s="43">
        <v>288</v>
      </c>
      <c r="W202" s="43">
        <v>10</v>
      </c>
      <c r="X202" s="43">
        <v>3</v>
      </c>
      <c r="Y202" s="43">
        <v>0</v>
      </c>
      <c r="Z202" s="43">
        <v>0</v>
      </c>
      <c r="AA202" s="43">
        <v>1</v>
      </c>
      <c r="AB202" s="43">
        <v>1</v>
      </c>
      <c r="AC202" s="43">
        <v>0</v>
      </c>
      <c r="AD202" s="31">
        <f t="shared" si="102"/>
        <v>1039</v>
      </c>
    </row>
    <row r="203" spans="1:30" x14ac:dyDescent="0.2">
      <c r="A203" s="30">
        <v>19</v>
      </c>
      <c r="B203" s="43">
        <v>674</v>
      </c>
      <c r="C203" s="43">
        <v>32</v>
      </c>
      <c r="D203" s="43">
        <v>0</v>
      </c>
      <c r="E203" s="43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3">
        <v>2</v>
      </c>
      <c r="N203" s="43">
        <v>0</v>
      </c>
      <c r="O203" s="31">
        <f t="shared" si="101"/>
        <v>708</v>
      </c>
      <c r="Q203" s="30">
        <v>19</v>
      </c>
      <c r="R203" s="43">
        <v>0</v>
      </c>
      <c r="S203" s="43">
        <v>1</v>
      </c>
      <c r="T203" s="43">
        <v>9</v>
      </c>
      <c r="U203" s="43">
        <v>414</v>
      </c>
      <c r="V203" s="43">
        <v>276</v>
      </c>
      <c r="W203" s="43">
        <v>8</v>
      </c>
      <c r="X203" s="43">
        <v>0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31">
        <f t="shared" si="102"/>
        <v>708</v>
      </c>
    </row>
    <row r="204" spans="1:30" x14ac:dyDescent="0.2">
      <c r="A204" s="30">
        <v>20</v>
      </c>
      <c r="B204" s="43">
        <v>443</v>
      </c>
      <c r="C204" s="43">
        <v>24</v>
      </c>
      <c r="D204" s="43">
        <v>2</v>
      </c>
      <c r="E204" s="43">
        <v>0</v>
      </c>
      <c r="F204" s="43">
        <v>0</v>
      </c>
      <c r="G204" s="43">
        <v>0</v>
      </c>
      <c r="H204" s="43">
        <v>0</v>
      </c>
      <c r="I204" s="43">
        <v>1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31">
        <f t="shared" si="101"/>
        <v>470</v>
      </c>
      <c r="Q204" s="30">
        <v>20</v>
      </c>
      <c r="R204" s="43">
        <v>0</v>
      </c>
      <c r="S204" s="43">
        <v>0</v>
      </c>
      <c r="T204" s="43">
        <v>10</v>
      </c>
      <c r="U204" s="43">
        <v>308</v>
      </c>
      <c r="V204" s="43">
        <v>149</v>
      </c>
      <c r="W204" s="43">
        <v>3</v>
      </c>
      <c r="X204" s="43">
        <v>0</v>
      </c>
      <c r="Y204" s="43">
        <v>0</v>
      </c>
      <c r="Z204" s="43">
        <v>0</v>
      </c>
      <c r="AA204" s="43">
        <v>0</v>
      </c>
      <c r="AB204" s="43">
        <v>0</v>
      </c>
      <c r="AC204" s="43">
        <v>0</v>
      </c>
      <c r="AD204" s="31">
        <f t="shared" si="102"/>
        <v>470</v>
      </c>
    </row>
    <row r="205" spans="1:30" x14ac:dyDescent="0.2">
      <c r="A205" s="30">
        <v>21</v>
      </c>
      <c r="B205" s="43">
        <v>402</v>
      </c>
      <c r="C205" s="43">
        <v>11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2</v>
      </c>
      <c r="N205" s="43">
        <v>0</v>
      </c>
      <c r="O205" s="31">
        <f t="shared" si="101"/>
        <v>415</v>
      </c>
      <c r="Q205" s="30">
        <v>21</v>
      </c>
      <c r="R205" s="43">
        <v>0</v>
      </c>
      <c r="S205" s="43">
        <v>3</v>
      </c>
      <c r="T205" s="43">
        <v>8</v>
      </c>
      <c r="U205" s="43">
        <v>170</v>
      </c>
      <c r="V205" s="43">
        <v>216</v>
      </c>
      <c r="W205" s="43">
        <v>16</v>
      </c>
      <c r="X205" s="43">
        <v>2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31">
        <f t="shared" si="102"/>
        <v>415</v>
      </c>
    </row>
    <row r="206" spans="1:30" x14ac:dyDescent="0.2">
      <c r="A206" s="30">
        <v>22</v>
      </c>
      <c r="B206" s="43">
        <v>276</v>
      </c>
      <c r="C206" s="43">
        <v>10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1</v>
      </c>
      <c r="J206" s="43">
        <v>0</v>
      </c>
      <c r="K206" s="43">
        <v>0</v>
      </c>
      <c r="L206" s="43">
        <v>0</v>
      </c>
      <c r="M206" s="43">
        <v>2</v>
      </c>
      <c r="N206" s="43">
        <v>0</v>
      </c>
      <c r="O206" s="31">
        <f t="shared" si="101"/>
        <v>289</v>
      </c>
      <c r="Q206" s="30">
        <v>22</v>
      </c>
      <c r="R206" s="43">
        <v>0</v>
      </c>
      <c r="S206" s="43">
        <v>0</v>
      </c>
      <c r="T206" s="43">
        <v>2</v>
      </c>
      <c r="U206" s="43">
        <v>136</v>
      </c>
      <c r="V206" s="43">
        <v>133</v>
      </c>
      <c r="W206" s="43">
        <v>15</v>
      </c>
      <c r="X206" s="43">
        <v>3</v>
      </c>
      <c r="Y206" s="43">
        <v>0</v>
      </c>
      <c r="Z206" s="43">
        <v>0</v>
      </c>
      <c r="AA206" s="43">
        <v>0</v>
      </c>
      <c r="AB206" s="43">
        <v>0</v>
      </c>
      <c r="AC206" s="43">
        <v>0</v>
      </c>
      <c r="AD206" s="31">
        <f t="shared" si="102"/>
        <v>289</v>
      </c>
    </row>
    <row r="207" spans="1:30" x14ac:dyDescent="0.2">
      <c r="A207" s="30">
        <v>23</v>
      </c>
      <c r="B207" s="43">
        <v>141</v>
      </c>
      <c r="C207" s="43">
        <v>8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1</v>
      </c>
      <c r="K207" s="43">
        <v>0</v>
      </c>
      <c r="L207" s="43">
        <v>0</v>
      </c>
      <c r="M207" s="43">
        <v>2</v>
      </c>
      <c r="N207" s="43">
        <v>0</v>
      </c>
      <c r="O207" s="31">
        <f t="shared" si="101"/>
        <v>152</v>
      </c>
      <c r="Q207" s="30">
        <v>23</v>
      </c>
      <c r="R207" s="43">
        <v>0</v>
      </c>
      <c r="S207" s="43">
        <v>0</v>
      </c>
      <c r="T207" s="43">
        <v>2</v>
      </c>
      <c r="U207" s="43">
        <v>46</v>
      </c>
      <c r="V207" s="43">
        <v>91</v>
      </c>
      <c r="W207" s="43">
        <v>12</v>
      </c>
      <c r="X207" s="43">
        <v>1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31">
        <f t="shared" si="102"/>
        <v>152</v>
      </c>
    </row>
    <row r="208" spans="1:30" x14ac:dyDescent="0.2">
      <c r="A208" s="30">
        <v>24</v>
      </c>
      <c r="B208" s="43">
        <v>68</v>
      </c>
      <c r="C208" s="43">
        <v>2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2</v>
      </c>
      <c r="N208" s="43">
        <v>0</v>
      </c>
      <c r="O208" s="31">
        <f t="shared" si="101"/>
        <v>72</v>
      </c>
      <c r="Q208" s="30">
        <v>24</v>
      </c>
      <c r="R208" s="43">
        <v>0</v>
      </c>
      <c r="S208" s="43">
        <v>0</v>
      </c>
      <c r="T208" s="43">
        <v>1</v>
      </c>
      <c r="U208" s="43">
        <v>13</v>
      </c>
      <c r="V208" s="43">
        <v>45</v>
      </c>
      <c r="W208" s="43">
        <v>13</v>
      </c>
      <c r="X208" s="43">
        <v>0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31">
        <f t="shared" si="102"/>
        <v>72</v>
      </c>
    </row>
    <row r="210" spans="1:30" x14ac:dyDescent="0.2">
      <c r="A210" s="91" t="s">
        <v>34</v>
      </c>
      <c r="B210" s="92">
        <f t="shared" ref="B210:O210" si="103">SUM(B192:B203)</f>
        <v>7989</v>
      </c>
      <c r="C210" s="92">
        <f t="shared" si="103"/>
        <v>544</v>
      </c>
      <c r="D210" s="92">
        <f t="shared" si="103"/>
        <v>17</v>
      </c>
      <c r="E210" s="92">
        <f t="shared" si="103"/>
        <v>4</v>
      </c>
      <c r="F210" s="92">
        <f t="shared" si="103"/>
        <v>7</v>
      </c>
      <c r="G210" s="92">
        <f t="shared" si="103"/>
        <v>0</v>
      </c>
      <c r="H210" s="92">
        <f t="shared" si="103"/>
        <v>8</v>
      </c>
      <c r="I210" s="92">
        <f t="shared" si="103"/>
        <v>19</v>
      </c>
      <c r="J210" s="92">
        <f t="shared" si="103"/>
        <v>2</v>
      </c>
      <c r="K210" s="92">
        <f t="shared" si="103"/>
        <v>0</v>
      </c>
      <c r="L210" s="92">
        <f t="shared" si="103"/>
        <v>6</v>
      </c>
      <c r="M210" s="92">
        <f t="shared" si="103"/>
        <v>96</v>
      </c>
      <c r="N210" s="92">
        <f t="shared" si="103"/>
        <v>0</v>
      </c>
      <c r="O210" s="93">
        <f t="shared" si="103"/>
        <v>8692</v>
      </c>
      <c r="Q210" s="91" t="s">
        <v>34</v>
      </c>
      <c r="R210" s="92">
        <f t="shared" ref="R210:AD210" si="104">SUM(R192:R203)</f>
        <v>15</v>
      </c>
      <c r="S210" s="92">
        <f t="shared" si="104"/>
        <v>61</v>
      </c>
      <c r="T210" s="92">
        <f t="shared" si="104"/>
        <v>205</v>
      </c>
      <c r="U210" s="92">
        <f t="shared" si="104"/>
        <v>4622</v>
      </c>
      <c r="V210" s="92">
        <f t="shared" si="104"/>
        <v>3596</v>
      </c>
      <c r="W210" s="92">
        <f t="shared" si="104"/>
        <v>171</v>
      </c>
      <c r="X210" s="92">
        <f t="shared" si="104"/>
        <v>11</v>
      </c>
      <c r="Y210" s="92">
        <f t="shared" si="104"/>
        <v>3</v>
      </c>
      <c r="Z210" s="92">
        <f t="shared" si="104"/>
        <v>3</v>
      </c>
      <c r="AA210" s="92">
        <f t="shared" si="104"/>
        <v>3</v>
      </c>
      <c r="AB210" s="92">
        <f t="shared" si="104"/>
        <v>2</v>
      </c>
      <c r="AC210" s="92">
        <f t="shared" si="104"/>
        <v>0</v>
      </c>
      <c r="AD210" s="93">
        <f t="shared" si="104"/>
        <v>8692</v>
      </c>
    </row>
    <row r="211" spans="1:30" x14ac:dyDescent="0.2">
      <c r="A211" s="97" t="s">
        <v>35</v>
      </c>
      <c r="B211" s="98">
        <f t="shared" ref="B211:O211" si="105">SUM(B191:B206)</f>
        <v>9375</v>
      </c>
      <c r="C211" s="98">
        <f t="shared" si="105"/>
        <v>619</v>
      </c>
      <c r="D211" s="98">
        <f t="shared" si="105"/>
        <v>21</v>
      </c>
      <c r="E211" s="98">
        <f t="shared" si="105"/>
        <v>4</v>
      </c>
      <c r="F211" s="98">
        <f t="shared" si="105"/>
        <v>7</v>
      </c>
      <c r="G211" s="98">
        <f t="shared" si="105"/>
        <v>0</v>
      </c>
      <c r="H211" s="98">
        <f t="shared" si="105"/>
        <v>8</v>
      </c>
      <c r="I211" s="98">
        <f t="shared" si="105"/>
        <v>21</v>
      </c>
      <c r="J211" s="98">
        <f t="shared" si="105"/>
        <v>2</v>
      </c>
      <c r="K211" s="98">
        <f t="shared" si="105"/>
        <v>0</v>
      </c>
      <c r="L211" s="98">
        <f t="shared" si="105"/>
        <v>6</v>
      </c>
      <c r="M211" s="98">
        <f t="shared" si="105"/>
        <v>108</v>
      </c>
      <c r="N211" s="98">
        <f t="shared" si="105"/>
        <v>0</v>
      </c>
      <c r="O211" s="93">
        <f t="shared" si="105"/>
        <v>10171</v>
      </c>
      <c r="Q211" s="97" t="s">
        <v>35</v>
      </c>
      <c r="R211" s="98">
        <f t="shared" ref="R211:AD211" si="106">SUM(R191:R206)</f>
        <v>15</v>
      </c>
      <c r="S211" s="98">
        <f t="shared" si="106"/>
        <v>64</v>
      </c>
      <c r="T211" s="98">
        <f t="shared" si="106"/>
        <v>228</v>
      </c>
      <c r="U211" s="98">
        <f t="shared" si="106"/>
        <v>5316</v>
      </c>
      <c r="V211" s="98">
        <f t="shared" si="106"/>
        <v>4276</v>
      </c>
      <c r="W211" s="98">
        <f t="shared" si="106"/>
        <v>243</v>
      </c>
      <c r="X211" s="98">
        <f t="shared" si="106"/>
        <v>18</v>
      </c>
      <c r="Y211" s="98">
        <f t="shared" si="106"/>
        <v>3</v>
      </c>
      <c r="Z211" s="98">
        <f t="shared" si="106"/>
        <v>3</v>
      </c>
      <c r="AA211" s="98">
        <f t="shared" si="106"/>
        <v>3</v>
      </c>
      <c r="AB211" s="98">
        <f t="shared" si="106"/>
        <v>2</v>
      </c>
      <c r="AC211" s="98">
        <f t="shared" si="106"/>
        <v>0</v>
      </c>
      <c r="AD211" s="93">
        <f t="shared" si="106"/>
        <v>10171</v>
      </c>
    </row>
    <row r="212" spans="1:30" x14ac:dyDescent="0.2">
      <c r="A212" s="101" t="s">
        <v>36</v>
      </c>
      <c r="B212" s="102">
        <f t="shared" ref="B212:O212" si="107">SUM(B191:B208)</f>
        <v>9584</v>
      </c>
      <c r="C212" s="102">
        <f t="shared" si="107"/>
        <v>629</v>
      </c>
      <c r="D212" s="102">
        <f t="shared" si="107"/>
        <v>21</v>
      </c>
      <c r="E212" s="102">
        <f t="shared" si="107"/>
        <v>4</v>
      </c>
      <c r="F212" s="102">
        <f t="shared" si="107"/>
        <v>7</v>
      </c>
      <c r="G212" s="102">
        <f t="shared" si="107"/>
        <v>0</v>
      </c>
      <c r="H212" s="102">
        <f t="shared" si="107"/>
        <v>8</v>
      </c>
      <c r="I212" s="102">
        <f t="shared" si="107"/>
        <v>21</v>
      </c>
      <c r="J212" s="102">
        <f t="shared" si="107"/>
        <v>3</v>
      </c>
      <c r="K212" s="102">
        <f t="shared" si="107"/>
        <v>0</v>
      </c>
      <c r="L212" s="102">
        <f t="shared" si="107"/>
        <v>6</v>
      </c>
      <c r="M212" s="102">
        <f t="shared" si="107"/>
        <v>112</v>
      </c>
      <c r="N212" s="102">
        <f t="shared" si="107"/>
        <v>0</v>
      </c>
      <c r="O212" s="93">
        <f t="shared" si="107"/>
        <v>10395</v>
      </c>
      <c r="Q212" s="101" t="s">
        <v>36</v>
      </c>
      <c r="R212" s="102">
        <f t="shared" ref="R212:AD212" si="108">SUM(R191:R208)</f>
        <v>15</v>
      </c>
      <c r="S212" s="102">
        <f t="shared" si="108"/>
        <v>64</v>
      </c>
      <c r="T212" s="102">
        <f t="shared" si="108"/>
        <v>231</v>
      </c>
      <c r="U212" s="102">
        <f t="shared" si="108"/>
        <v>5375</v>
      </c>
      <c r="V212" s="102">
        <f t="shared" si="108"/>
        <v>4412</v>
      </c>
      <c r="W212" s="102">
        <f t="shared" si="108"/>
        <v>268</v>
      </c>
      <c r="X212" s="102">
        <f t="shared" si="108"/>
        <v>19</v>
      </c>
      <c r="Y212" s="102">
        <f t="shared" si="108"/>
        <v>3</v>
      </c>
      <c r="Z212" s="102">
        <f t="shared" si="108"/>
        <v>3</v>
      </c>
      <c r="AA212" s="102">
        <f t="shared" si="108"/>
        <v>3</v>
      </c>
      <c r="AB212" s="102">
        <f t="shared" si="108"/>
        <v>2</v>
      </c>
      <c r="AC212" s="102">
        <f t="shared" si="108"/>
        <v>0</v>
      </c>
      <c r="AD212" s="93">
        <f t="shared" si="108"/>
        <v>10395</v>
      </c>
    </row>
    <row r="213" spans="1:30" x14ac:dyDescent="0.2">
      <c r="A213" s="105" t="s">
        <v>37</v>
      </c>
      <c r="B213" s="106">
        <f t="shared" ref="B213:O213" si="109">SUM(B185:B208)</f>
        <v>9901</v>
      </c>
      <c r="C213" s="106">
        <f t="shared" si="109"/>
        <v>656</v>
      </c>
      <c r="D213" s="106">
        <f t="shared" si="109"/>
        <v>23</v>
      </c>
      <c r="E213" s="106">
        <f t="shared" si="109"/>
        <v>4</v>
      </c>
      <c r="F213" s="106">
        <f t="shared" si="109"/>
        <v>8</v>
      </c>
      <c r="G213" s="106">
        <f t="shared" si="109"/>
        <v>0</v>
      </c>
      <c r="H213" s="106">
        <f t="shared" si="109"/>
        <v>8</v>
      </c>
      <c r="I213" s="106">
        <f t="shared" si="109"/>
        <v>21</v>
      </c>
      <c r="J213" s="106">
        <f t="shared" si="109"/>
        <v>3</v>
      </c>
      <c r="K213" s="106">
        <f t="shared" si="109"/>
        <v>0</v>
      </c>
      <c r="L213" s="106">
        <f t="shared" si="109"/>
        <v>10</v>
      </c>
      <c r="M213" s="106">
        <f t="shared" si="109"/>
        <v>116</v>
      </c>
      <c r="N213" s="106">
        <f t="shared" si="109"/>
        <v>0</v>
      </c>
      <c r="O213" s="93">
        <f t="shared" si="109"/>
        <v>10750</v>
      </c>
      <c r="Q213" s="105" t="s">
        <v>37</v>
      </c>
      <c r="R213" s="106">
        <f t="shared" ref="R213:AD213" si="110">SUM(R185:R208)</f>
        <v>15</v>
      </c>
      <c r="S213" s="106">
        <f t="shared" si="110"/>
        <v>66</v>
      </c>
      <c r="T213" s="106">
        <f t="shared" si="110"/>
        <v>231</v>
      </c>
      <c r="U213" s="106">
        <f t="shared" si="110"/>
        <v>5438</v>
      </c>
      <c r="V213" s="106">
        <f t="shared" si="110"/>
        <v>4604</v>
      </c>
      <c r="W213" s="106">
        <f t="shared" si="110"/>
        <v>349</v>
      </c>
      <c r="X213" s="106">
        <f t="shared" si="110"/>
        <v>34</v>
      </c>
      <c r="Y213" s="106">
        <f t="shared" si="110"/>
        <v>5</v>
      </c>
      <c r="Z213" s="106">
        <f t="shared" si="110"/>
        <v>3</v>
      </c>
      <c r="AA213" s="106">
        <f t="shared" si="110"/>
        <v>3</v>
      </c>
      <c r="AB213" s="106">
        <f t="shared" si="110"/>
        <v>2</v>
      </c>
      <c r="AC213" s="106">
        <f t="shared" si="110"/>
        <v>0</v>
      </c>
      <c r="AD213" s="93">
        <f t="shared" si="110"/>
        <v>10750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13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M1614"/>
  <sheetViews>
    <sheetView topLeftCell="P1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66</v>
      </c>
      <c r="Q1" s="129" t="str">
        <f>A1</f>
        <v>1508 19 Grimsby ATC 13, A46 Bargate</v>
      </c>
      <c r="AF1" s="129" t="str">
        <f>A1</f>
        <v>1508 19 Grimsby ATC 13, A46 Bargate</v>
      </c>
      <c r="AQ1" s="130" t="str">
        <f>A1</f>
        <v>1508 19 Grimsby ATC 13, A46 Bargate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13, A46 Bargate</v>
      </c>
      <c r="BI1" s="129" t="str">
        <f>A1</f>
        <v>1508 19 Grimsby ATC 13, A46 Bargate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1</v>
      </c>
      <c r="R6" s="3" t="s">
        <v>0</v>
      </c>
      <c r="S6" s="5" t="str">
        <f>C6</f>
        <v>Westbound</v>
      </c>
      <c r="AF6" s="6"/>
      <c r="AG6" s="3" t="s">
        <v>0</v>
      </c>
      <c r="AH6" s="7" t="str">
        <f>C6</f>
        <v>Westbound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Westbound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Westbound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Westbound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61</v>
      </c>
      <c r="C10" s="43">
        <v>3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64</v>
      </c>
      <c r="Q10" s="30">
        <v>1</v>
      </c>
      <c r="R10" s="43">
        <v>1</v>
      </c>
      <c r="S10" s="43">
        <v>2</v>
      </c>
      <c r="T10" s="43">
        <v>9</v>
      </c>
      <c r="U10" s="43">
        <v>33</v>
      </c>
      <c r="V10" s="43">
        <v>14</v>
      </c>
      <c r="W10" s="43">
        <v>3</v>
      </c>
      <c r="X10" s="43">
        <v>1</v>
      </c>
      <c r="Y10" s="43">
        <v>1</v>
      </c>
      <c r="Z10" s="43">
        <v>0</v>
      </c>
      <c r="AA10" s="43">
        <v>0</v>
      </c>
      <c r="AB10" s="43">
        <v>0</v>
      </c>
      <c r="AC10" s="43">
        <v>0</v>
      </c>
      <c r="AD10" s="31">
        <f t="shared" ref="AD10:AD33" si="7">SUM(R10:AC10)</f>
        <v>64</v>
      </c>
      <c r="AF10" s="30">
        <v>1</v>
      </c>
      <c r="AG10" s="44">
        <f t="shared" ref="AG10:AG33" si="8">O10</f>
        <v>64</v>
      </c>
      <c r="AH10" s="45">
        <f t="shared" ref="AH10:AH33" si="9">O80</f>
        <v>51</v>
      </c>
      <c r="AI10" s="45">
        <f t="shared" ref="AI10:AI33" si="10">O150</f>
        <v>57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57.333333333333336</v>
      </c>
      <c r="AO10" s="47">
        <f>SUM(AG10:AM10)/3</f>
        <v>57.333333333333336</v>
      </c>
      <c r="AQ10" s="35">
        <v>1</v>
      </c>
      <c r="AR10" s="48">
        <v>28.7</v>
      </c>
      <c r="AS10" s="48">
        <v>27.9</v>
      </c>
      <c r="AT10" s="48">
        <v>28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11738</v>
      </c>
      <c r="BB10" s="50">
        <f>SUM(R108:T108)</f>
        <v>11809</v>
      </c>
      <c r="BC10" s="50">
        <f>SUM(R178:T178)</f>
        <v>11765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31</v>
      </c>
      <c r="C11" s="43">
        <v>1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31">
        <f t="shared" si="6"/>
        <v>32</v>
      </c>
      <c r="Q11" s="30">
        <v>2</v>
      </c>
      <c r="R11" s="43">
        <v>0</v>
      </c>
      <c r="S11" s="43">
        <v>1</v>
      </c>
      <c r="T11" s="43">
        <v>8</v>
      </c>
      <c r="U11" s="43">
        <v>17</v>
      </c>
      <c r="V11" s="43">
        <v>6</v>
      </c>
      <c r="W11" s="43">
        <v>0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31">
        <f t="shared" si="7"/>
        <v>32</v>
      </c>
      <c r="AF11" s="56">
        <v>2</v>
      </c>
      <c r="AG11" s="44">
        <f t="shared" si="8"/>
        <v>32</v>
      </c>
      <c r="AH11" s="45">
        <f t="shared" si="9"/>
        <v>43</v>
      </c>
      <c r="AI11" s="45">
        <f t="shared" si="10"/>
        <v>20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31.666666666666668</v>
      </c>
      <c r="AO11" s="47">
        <f t="shared" ref="AO11:AO33" si="16">SUM(AG11:AM11)/3</f>
        <v>31.666666666666668</v>
      </c>
      <c r="AQ11" s="57">
        <v>2</v>
      </c>
      <c r="AR11" s="48">
        <v>27.3</v>
      </c>
      <c r="AS11" s="48">
        <v>27.8</v>
      </c>
      <c r="AT11" s="48">
        <v>28.6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4177</v>
      </c>
      <c r="BB11" s="59">
        <f>SUM(U108:W108)</f>
        <v>4345</v>
      </c>
      <c r="BC11" s="59">
        <f>SUM(U178:W178)</f>
        <v>4266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12049</v>
      </c>
      <c r="BK11" s="62">
        <f>SUM(C35:D35,F35:H35,M35)</f>
        <v>1026</v>
      </c>
      <c r="BL11" s="63">
        <f>SUM(E35,I35:L35,N35)</f>
        <v>145</v>
      </c>
      <c r="BM11" s="64">
        <f>SUM(BJ11:BL11)</f>
        <v>13220</v>
      </c>
    </row>
    <row r="12" spans="1:65" x14ac:dyDescent="0.2">
      <c r="A12" s="30">
        <v>3</v>
      </c>
      <c r="B12" s="43">
        <v>16</v>
      </c>
      <c r="C12" s="43">
        <v>1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31">
        <f t="shared" si="6"/>
        <v>17</v>
      </c>
      <c r="Q12" s="30">
        <v>3</v>
      </c>
      <c r="R12" s="43">
        <v>0</v>
      </c>
      <c r="S12" s="43">
        <v>0</v>
      </c>
      <c r="T12" s="43">
        <v>4</v>
      </c>
      <c r="U12" s="43">
        <v>7</v>
      </c>
      <c r="V12" s="43">
        <v>5</v>
      </c>
      <c r="W12" s="43">
        <v>1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31">
        <f t="shared" si="7"/>
        <v>17</v>
      </c>
      <c r="AF12" s="30">
        <v>3</v>
      </c>
      <c r="AG12" s="44">
        <f t="shared" si="8"/>
        <v>17</v>
      </c>
      <c r="AH12" s="45">
        <f t="shared" si="9"/>
        <v>20</v>
      </c>
      <c r="AI12" s="45">
        <f t="shared" si="10"/>
        <v>24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20.333333333333332</v>
      </c>
      <c r="AO12" s="47">
        <f t="shared" si="16"/>
        <v>20.333333333333332</v>
      </c>
      <c r="AQ12" s="35">
        <v>3</v>
      </c>
      <c r="AR12" s="48">
        <v>28.9</v>
      </c>
      <c r="AS12" s="48">
        <v>27.5</v>
      </c>
      <c r="AT12" s="48">
        <v>25.1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6</v>
      </c>
      <c r="BB12" s="66">
        <f>SUM(X108:Z108)</f>
        <v>8</v>
      </c>
      <c r="BC12" s="66">
        <f>SUM(X178:Z178)</f>
        <v>8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13922</v>
      </c>
      <c r="BK12" s="69">
        <f>SUM(C36:D36,F36:H36,M36)</f>
        <v>1126</v>
      </c>
      <c r="BL12" s="70">
        <f>SUM(E36,I36:L36,N36)</f>
        <v>163</v>
      </c>
      <c r="BM12" s="64">
        <f>SUM(BJ12:BL12)</f>
        <v>15211</v>
      </c>
    </row>
    <row r="13" spans="1:65" x14ac:dyDescent="0.2">
      <c r="A13" s="30">
        <v>4</v>
      </c>
      <c r="B13" s="43">
        <v>11</v>
      </c>
      <c r="C13" s="43">
        <v>3</v>
      </c>
      <c r="D13" s="43">
        <v>1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1</v>
      </c>
      <c r="M13" s="43">
        <v>0</v>
      </c>
      <c r="N13" s="43">
        <v>0</v>
      </c>
      <c r="O13" s="31">
        <f t="shared" si="6"/>
        <v>16</v>
      </c>
      <c r="Q13" s="30">
        <v>4</v>
      </c>
      <c r="R13" s="43">
        <v>0</v>
      </c>
      <c r="S13" s="43">
        <v>0</v>
      </c>
      <c r="T13" s="43">
        <v>3</v>
      </c>
      <c r="U13" s="43">
        <v>10</v>
      </c>
      <c r="V13" s="43">
        <v>3</v>
      </c>
      <c r="W13" s="43">
        <v>0</v>
      </c>
      <c r="X13" s="43">
        <v>0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31">
        <f t="shared" si="7"/>
        <v>16</v>
      </c>
      <c r="AF13" s="30">
        <v>4</v>
      </c>
      <c r="AG13" s="44">
        <f t="shared" si="8"/>
        <v>16</v>
      </c>
      <c r="AH13" s="45">
        <f t="shared" si="9"/>
        <v>31</v>
      </c>
      <c r="AI13" s="45">
        <f t="shared" si="10"/>
        <v>37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28</v>
      </c>
      <c r="AO13" s="47">
        <f t="shared" si="16"/>
        <v>28</v>
      </c>
      <c r="AQ13" s="35">
        <v>4</v>
      </c>
      <c r="AR13" s="48">
        <v>28</v>
      </c>
      <c r="AS13" s="48">
        <v>28.2</v>
      </c>
      <c r="AT13" s="48">
        <v>28.2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0</v>
      </c>
      <c r="BB13" s="72">
        <f>SUM(AA108:AC108)</f>
        <v>0</v>
      </c>
      <c r="BC13" s="72">
        <f>SUM(AA178:AC178)</f>
        <v>0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14316</v>
      </c>
      <c r="BK13" s="75">
        <f>SUM(C37:D37,F37:H37,M37)</f>
        <v>1145</v>
      </c>
      <c r="BL13" s="76">
        <f>SUM(E37,I37:L37,N37)</f>
        <v>165</v>
      </c>
      <c r="BM13" s="64">
        <f>SUM(BJ13:BL13)</f>
        <v>15626</v>
      </c>
    </row>
    <row r="14" spans="1:65" x14ac:dyDescent="0.2">
      <c r="A14" s="30">
        <v>5</v>
      </c>
      <c r="B14" s="43">
        <v>36</v>
      </c>
      <c r="C14" s="43">
        <v>5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1</v>
      </c>
      <c r="M14" s="43">
        <v>0</v>
      </c>
      <c r="N14" s="43">
        <v>0</v>
      </c>
      <c r="O14" s="31">
        <f t="shared" si="6"/>
        <v>42</v>
      </c>
      <c r="Q14" s="30">
        <v>5</v>
      </c>
      <c r="R14" s="43">
        <v>1</v>
      </c>
      <c r="S14" s="43">
        <v>0</v>
      </c>
      <c r="T14" s="43">
        <v>12</v>
      </c>
      <c r="U14" s="43">
        <v>21</v>
      </c>
      <c r="V14" s="43">
        <v>8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31">
        <f t="shared" si="7"/>
        <v>42</v>
      </c>
      <c r="AF14" s="30">
        <v>5</v>
      </c>
      <c r="AG14" s="44">
        <f t="shared" si="8"/>
        <v>42</v>
      </c>
      <c r="AH14" s="45">
        <f t="shared" si="9"/>
        <v>41</v>
      </c>
      <c r="AI14" s="45">
        <f t="shared" si="10"/>
        <v>50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44.333333333333336</v>
      </c>
      <c r="AO14" s="47">
        <f t="shared" si="16"/>
        <v>44.333333333333336</v>
      </c>
      <c r="AQ14" s="35">
        <v>5</v>
      </c>
      <c r="AR14" s="48">
        <v>27</v>
      </c>
      <c r="AS14" s="48">
        <v>28.1</v>
      </c>
      <c r="AT14" s="48">
        <v>27.2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14574</v>
      </c>
      <c r="BK14" s="79">
        <f>SUM(C38:D38,F38:H38,M38)</f>
        <v>1178</v>
      </c>
      <c r="BL14" s="80">
        <f>SUM(E38,I38:L38,N38)</f>
        <v>169</v>
      </c>
      <c r="BM14" s="64">
        <f>SUM(BJ14:BL14)</f>
        <v>15921</v>
      </c>
    </row>
    <row r="15" spans="1:65" x14ac:dyDescent="0.2">
      <c r="A15" s="30">
        <v>6</v>
      </c>
      <c r="B15" s="43">
        <v>103</v>
      </c>
      <c r="C15" s="43">
        <v>14</v>
      </c>
      <c r="D15" s="43">
        <v>1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2</v>
      </c>
      <c r="K15" s="43">
        <v>0</v>
      </c>
      <c r="L15" s="43">
        <v>0</v>
      </c>
      <c r="M15" s="43">
        <v>4</v>
      </c>
      <c r="N15" s="43">
        <v>0</v>
      </c>
      <c r="O15" s="31">
        <f t="shared" si="6"/>
        <v>124</v>
      </c>
      <c r="Q15" s="30">
        <v>6</v>
      </c>
      <c r="R15" s="43">
        <v>0</v>
      </c>
      <c r="S15" s="43">
        <v>1</v>
      </c>
      <c r="T15" s="43">
        <v>45</v>
      </c>
      <c r="U15" s="43">
        <v>63</v>
      </c>
      <c r="V15" s="43">
        <v>12</v>
      </c>
      <c r="W15" s="43">
        <v>3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31">
        <f t="shared" si="7"/>
        <v>124</v>
      </c>
      <c r="AF15" s="30">
        <v>6</v>
      </c>
      <c r="AG15" s="44">
        <f t="shared" si="8"/>
        <v>124</v>
      </c>
      <c r="AH15" s="45">
        <f t="shared" si="9"/>
        <v>106</v>
      </c>
      <c r="AI15" s="45">
        <f t="shared" si="10"/>
        <v>138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122.66666666666667</v>
      </c>
      <c r="AO15" s="47">
        <f t="shared" si="16"/>
        <v>122.66666666666667</v>
      </c>
      <c r="AQ15" s="35">
        <v>6</v>
      </c>
      <c r="AR15" s="48">
        <v>26.8</v>
      </c>
      <c r="AS15" s="48">
        <v>26.8</v>
      </c>
      <c r="AT15" s="48">
        <v>26.2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15921</v>
      </c>
      <c r="BB15" s="82">
        <f t="shared" si="17"/>
        <v>16162</v>
      </c>
      <c r="BC15" s="82">
        <f t="shared" si="17"/>
        <v>16039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258</v>
      </c>
      <c r="C16" s="43">
        <v>20</v>
      </c>
      <c r="D16" s="43">
        <v>0</v>
      </c>
      <c r="E16" s="43">
        <v>0</v>
      </c>
      <c r="F16" s="43">
        <v>1</v>
      </c>
      <c r="G16" s="43">
        <v>0</v>
      </c>
      <c r="H16" s="43">
        <v>0</v>
      </c>
      <c r="I16" s="43">
        <v>0</v>
      </c>
      <c r="J16" s="43">
        <v>0</v>
      </c>
      <c r="K16" s="43">
        <v>1</v>
      </c>
      <c r="L16" s="43">
        <v>1</v>
      </c>
      <c r="M16" s="43">
        <v>11</v>
      </c>
      <c r="N16" s="43">
        <v>0</v>
      </c>
      <c r="O16" s="31">
        <f t="shared" si="6"/>
        <v>292</v>
      </c>
      <c r="Q16" s="30">
        <v>7</v>
      </c>
      <c r="R16" s="43">
        <v>1</v>
      </c>
      <c r="S16" s="43">
        <v>13</v>
      </c>
      <c r="T16" s="43">
        <v>97</v>
      </c>
      <c r="U16" s="43">
        <v>160</v>
      </c>
      <c r="V16" s="43">
        <v>19</v>
      </c>
      <c r="W16" s="43">
        <v>2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31">
        <f t="shared" si="7"/>
        <v>292</v>
      </c>
      <c r="AF16" s="30">
        <v>7</v>
      </c>
      <c r="AG16" s="44">
        <f t="shared" si="8"/>
        <v>292</v>
      </c>
      <c r="AH16" s="45">
        <f t="shared" si="9"/>
        <v>282</v>
      </c>
      <c r="AI16" s="45">
        <f t="shared" si="10"/>
        <v>296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290</v>
      </c>
      <c r="AO16" s="47">
        <f t="shared" si="16"/>
        <v>290</v>
      </c>
      <c r="AQ16" s="35">
        <v>7</v>
      </c>
      <c r="AR16" s="48">
        <v>26.1</v>
      </c>
      <c r="AS16" s="48">
        <v>26.2</v>
      </c>
      <c r="AT16" s="48">
        <v>25.6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12279</v>
      </c>
      <c r="BK16" s="88">
        <f>SUM(C105:D105,F105:H105,M105)</f>
        <v>909</v>
      </c>
      <c r="BL16" s="89">
        <f>SUM(E105,I105:L105,N105)</f>
        <v>175</v>
      </c>
      <c r="BM16" s="64">
        <f>SUM(BJ16:BL16)</f>
        <v>13363</v>
      </c>
    </row>
    <row r="17" spans="1:65" x14ac:dyDescent="0.2">
      <c r="A17" s="30">
        <v>8</v>
      </c>
      <c r="B17" s="43">
        <v>581</v>
      </c>
      <c r="C17" s="43">
        <v>70</v>
      </c>
      <c r="D17" s="43">
        <v>2</v>
      </c>
      <c r="E17" s="43">
        <v>0</v>
      </c>
      <c r="F17" s="43">
        <v>5</v>
      </c>
      <c r="G17" s="43">
        <v>0</v>
      </c>
      <c r="H17" s="43">
        <v>0</v>
      </c>
      <c r="I17" s="43">
        <v>1</v>
      </c>
      <c r="J17" s="43">
        <v>1</v>
      </c>
      <c r="K17" s="43">
        <v>4</v>
      </c>
      <c r="L17" s="43">
        <v>0</v>
      </c>
      <c r="M17" s="43">
        <v>14</v>
      </c>
      <c r="N17" s="43">
        <v>0</v>
      </c>
      <c r="O17" s="31">
        <f t="shared" si="6"/>
        <v>678</v>
      </c>
      <c r="Q17" s="30">
        <v>8</v>
      </c>
      <c r="R17" s="43">
        <v>7</v>
      </c>
      <c r="S17" s="43">
        <v>67</v>
      </c>
      <c r="T17" s="43">
        <v>317</v>
      </c>
      <c r="U17" s="43">
        <v>253</v>
      </c>
      <c r="V17" s="43">
        <v>32</v>
      </c>
      <c r="W17" s="43">
        <v>2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31">
        <f t="shared" si="7"/>
        <v>678</v>
      </c>
      <c r="AF17" s="30">
        <v>8</v>
      </c>
      <c r="AG17" s="44">
        <f t="shared" si="8"/>
        <v>678</v>
      </c>
      <c r="AH17" s="45">
        <f t="shared" si="9"/>
        <v>627</v>
      </c>
      <c r="AI17" s="45">
        <f t="shared" si="10"/>
        <v>635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646.66666666666663</v>
      </c>
      <c r="AO17" s="47">
        <f t="shared" si="16"/>
        <v>646.66666666666663</v>
      </c>
      <c r="AQ17" s="35">
        <v>8</v>
      </c>
      <c r="AR17" s="48">
        <v>24.5</v>
      </c>
      <c r="AS17" s="48">
        <v>24.8</v>
      </c>
      <c r="AT17" s="48">
        <v>24.8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14155</v>
      </c>
      <c r="BK17" s="69">
        <f>SUM(C106:D106,F106:H106,M106)</f>
        <v>992</v>
      </c>
      <c r="BL17" s="70">
        <f>SUM(E106,I106:L106,N106)</f>
        <v>196</v>
      </c>
      <c r="BM17" s="64">
        <f>SUM(BJ17:BL17)</f>
        <v>15343</v>
      </c>
    </row>
    <row r="18" spans="1:65" x14ac:dyDescent="0.2">
      <c r="A18" s="30">
        <v>9</v>
      </c>
      <c r="B18" s="43">
        <v>942</v>
      </c>
      <c r="C18" s="43">
        <v>82</v>
      </c>
      <c r="D18" s="43">
        <v>4</v>
      </c>
      <c r="E18" s="43">
        <v>1</v>
      </c>
      <c r="F18" s="43">
        <v>3</v>
      </c>
      <c r="G18" s="43">
        <v>0</v>
      </c>
      <c r="H18" s="43">
        <v>0</v>
      </c>
      <c r="I18" s="43">
        <v>1</v>
      </c>
      <c r="J18" s="43">
        <v>3</v>
      </c>
      <c r="K18" s="43">
        <v>5</v>
      </c>
      <c r="L18" s="43">
        <v>0</v>
      </c>
      <c r="M18" s="43">
        <v>16</v>
      </c>
      <c r="N18" s="43">
        <v>0</v>
      </c>
      <c r="O18" s="31">
        <f t="shared" si="6"/>
        <v>1057</v>
      </c>
      <c r="Q18" s="30">
        <v>9</v>
      </c>
      <c r="R18" s="43">
        <v>40</v>
      </c>
      <c r="S18" s="43">
        <v>197</v>
      </c>
      <c r="T18" s="43">
        <v>526</v>
      </c>
      <c r="U18" s="43">
        <v>262</v>
      </c>
      <c r="V18" s="43">
        <v>30</v>
      </c>
      <c r="W18" s="43">
        <v>2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31">
        <f t="shared" si="7"/>
        <v>1057</v>
      </c>
      <c r="AF18" s="30">
        <v>9</v>
      </c>
      <c r="AG18" s="44">
        <f t="shared" si="8"/>
        <v>1057</v>
      </c>
      <c r="AH18" s="45">
        <f t="shared" si="9"/>
        <v>962</v>
      </c>
      <c r="AI18" s="45">
        <f t="shared" si="10"/>
        <v>1043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1020.6666666666666</v>
      </c>
      <c r="AO18" s="47">
        <f t="shared" si="16"/>
        <v>1020.6666666666666</v>
      </c>
      <c r="AQ18" s="35">
        <v>9</v>
      </c>
      <c r="AR18" s="48">
        <v>22.5</v>
      </c>
      <c r="AS18" s="48">
        <v>23.9</v>
      </c>
      <c r="AT18" s="48">
        <v>23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14664</v>
      </c>
      <c r="BK18" s="75">
        <f>SUM(C107:D107,F107:H107,M107)</f>
        <v>1005</v>
      </c>
      <c r="BL18" s="76">
        <f>SUM(E107,I107:L107,N107)</f>
        <v>201</v>
      </c>
      <c r="BM18" s="64">
        <f>SUM(BJ18:BL18)</f>
        <v>15870</v>
      </c>
    </row>
    <row r="19" spans="1:65" x14ac:dyDescent="0.2">
      <c r="A19" s="30">
        <v>10</v>
      </c>
      <c r="B19" s="43">
        <v>774</v>
      </c>
      <c r="C19" s="43">
        <v>85</v>
      </c>
      <c r="D19" s="43">
        <v>6</v>
      </c>
      <c r="E19" s="43">
        <v>2</v>
      </c>
      <c r="F19" s="43">
        <v>5</v>
      </c>
      <c r="G19" s="43">
        <v>0</v>
      </c>
      <c r="H19" s="43">
        <v>1</v>
      </c>
      <c r="I19" s="43">
        <v>0</v>
      </c>
      <c r="J19" s="43">
        <v>1</v>
      </c>
      <c r="K19" s="43">
        <v>9</v>
      </c>
      <c r="L19" s="43">
        <v>0</v>
      </c>
      <c r="M19" s="43">
        <v>13</v>
      </c>
      <c r="N19" s="43">
        <v>0</v>
      </c>
      <c r="O19" s="31">
        <f t="shared" si="6"/>
        <v>896</v>
      </c>
      <c r="Q19" s="30">
        <v>10</v>
      </c>
      <c r="R19" s="43">
        <v>21</v>
      </c>
      <c r="S19" s="43">
        <v>165</v>
      </c>
      <c r="T19" s="43">
        <v>452</v>
      </c>
      <c r="U19" s="43">
        <v>236</v>
      </c>
      <c r="V19" s="43">
        <v>20</v>
      </c>
      <c r="W19" s="43">
        <v>2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31">
        <f t="shared" si="7"/>
        <v>896</v>
      </c>
      <c r="AF19" s="30">
        <v>10</v>
      </c>
      <c r="AG19" s="44">
        <f t="shared" si="8"/>
        <v>896</v>
      </c>
      <c r="AH19" s="45">
        <f t="shared" si="9"/>
        <v>918</v>
      </c>
      <c r="AI19" s="45">
        <f t="shared" si="10"/>
        <v>879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897.66666666666663</v>
      </c>
      <c r="AO19" s="47">
        <f t="shared" si="16"/>
        <v>897.66666666666663</v>
      </c>
      <c r="AQ19" s="35">
        <v>10</v>
      </c>
      <c r="AR19" s="48">
        <v>22.8</v>
      </c>
      <c r="AS19" s="48">
        <v>23.9</v>
      </c>
      <c r="AT19" s="48">
        <v>23.7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14936</v>
      </c>
      <c r="BK19" s="79">
        <f>SUM(C108:D108,F108:H108,M108)</f>
        <v>1024</v>
      </c>
      <c r="BL19" s="80">
        <f>SUM(E108,I108:L108,N108)</f>
        <v>202</v>
      </c>
      <c r="BM19" s="64">
        <f>SUM(BJ19:BL19)</f>
        <v>16162</v>
      </c>
    </row>
    <row r="20" spans="1:65" x14ac:dyDescent="0.2">
      <c r="A20" s="30">
        <v>11</v>
      </c>
      <c r="B20" s="43">
        <v>837</v>
      </c>
      <c r="C20" s="43">
        <v>73</v>
      </c>
      <c r="D20" s="43">
        <v>2</v>
      </c>
      <c r="E20" s="43">
        <v>0</v>
      </c>
      <c r="F20" s="43">
        <v>1</v>
      </c>
      <c r="G20" s="43">
        <v>0</v>
      </c>
      <c r="H20" s="43">
        <v>0</v>
      </c>
      <c r="I20" s="43">
        <v>2</v>
      </c>
      <c r="J20" s="43">
        <v>0</v>
      </c>
      <c r="K20" s="43">
        <v>7</v>
      </c>
      <c r="L20" s="43">
        <v>0</v>
      </c>
      <c r="M20" s="43">
        <v>10</v>
      </c>
      <c r="N20" s="43">
        <v>0</v>
      </c>
      <c r="O20" s="31">
        <f t="shared" si="6"/>
        <v>932</v>
      </c>
      <c r="Q20" s="30">
        <v>11</v>
      </c>
      <c r="R20" s="43">
        <v>4</v>
      </c>
      <c r="S20" s="43">
        <v>172</v>
      </c>
      <c r="T20" s="43">
        <v>468</v>
      </c>
      <c r="U20" s="43">
        <v>262</v>
      </c>
      <c r="V20" s="43">
        <v>23</v>
      </c>
      <c r="W20" s="43">
        <v>3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932</v>
      </c>
      <c r="AF20" s="30">
        <v>11</v>
      </c>
      <c r="AG20" s="44">
        <f t="shared" si="8"/>
        <v>932</v>
      </c>
      <c r="AH20" s="45">
        <f t="shared" si="9"/>
        <v>941</v>
      </c>
      <c r="AI20" s="45">
        <f t="shared" si="10"/>
        <v>920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931</v>
      </c>
      <c r="AO20" s="47">
        <f t="shared" si="16"/>
        <v>931</v>
      </c>
      <c r="AQ20" s="35">
        <v>11</v>
      </c>
      <c r="AR20" s="48">
        <v>23.2</v>
      </c>
      <c r="AS20" s="48">
        <v>23.7</v>
      </c>
      <c r="AT20" s="48">
        <v>23.2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957</v>
      </c>
      <c r="C21" s="43">
        <v>74</v>
      </c>
      <c r="D21" s="43">
        <v>5</v>
      </c>
      <c r="E21" s="43">
        <v>0</v>
      </c>
      <c r="F21" s="43">
        <v>9</v>
      </c>
      <c r="G21" s="43">
        <v>0</v>
      </c>
      <c r="H21" s="43">
        <v>6</v>
      </c>
      <c r="I21" s="43">
        <v>0</v>
      </c>
      <c r="J21" s="43">
        <v>2</v>
      </c>
      <c r="K21" s="43">
        <v>5</v>
      </c>
      <c r="L21" s="43">
        <v>0</v>
      </c>
      <c r="M21" s="43">
        <v>11</v>
      </c>
      <c r="N21" s="43">
        <v>0</v>
      </c>
      <c r="O21" s="31">
        <f t="shared" si="6"/>
        <v>1069</v>
      </c>
      <c r="Q21" s="30">
        <v>12</v>
      </c>
      <c r="R21" s="43">
        <v>7</v>
      </c>
      <c r="S21" s="43">
        <v>295</v>
      </c>
      <c r="T21" s="43">
        <v>537</v>
      </c>
      <c r="U21" s="43">
        <v>218</v>
      </c>
      <c r="V21" s="43">
        <v>11</v>
      </c>
      <c r="W21" s="43">
        <v>1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31">
        <f t="shared" si="7"/>
        <v>1069</v>
      </c>
      <c r="AF21" s="30">
        <v>12</v>
      </c>
      <c r="AG21" s="44">
        <f t="shared" si="8"/>
        <v>1069</v>
      </c>
      <c r="AH21" s="45">
        <f t="shared" si="9"/>
        <v>1093</v>
      </c>
      <c r="AI21" s="45">
        <f t="shared" si="10"/>
        <v>1099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1087</v>
      </c>
      <c r="AO21" s="47">
        <f t="shared" si="16"/>
        <v>1087</v>
      </c>
      <c r="AQ21" s="35">
        <v>12</v>
      </c>
      <c r="AR21" s="48">
        <v>21.9</v>
      </c>
      <c r="AS21" s="48">
        <v>21.7</v>
      </c>
      <c r="AT21" s="48">
        <v>21.9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12086</v>
      </c>
      <c r="BK21" s="88">
        <f>SUM(C175:D175,F175:H175,M175)</f>
        <v>959</v>
      </c>
      <c r="BL21" s="89">
        <f>SUM(E175,I175:L175,N175)</f>
        <v>159</v>
      </c>
      <c r="BM21" s="64">
        <f>SUM(BJ21:BL21)</f>
        <v>13204</v>
      </c>
    </row>
    <row r="22" spans="1:65" x14ac:dyDescent="0.2">
      <c r="A22" s="30">
        <v>13</v>
      </c>
      <c r="B22" s="43">
        <v>941</v>
      </c>
      <c r="C22" s="43">
        <v>74</v>
      </c>
      <c r="D22" s="43">
        <v>3</v>
      </c>
      <c r="E22" s="43">
        <v>3</v>
      </c>
      <c r="F22" s="43">
        <v>2</v>
      </c>
      <c r="G22" s="43">
        <v>0</v>
      </c>
      <c r="H22" s="43">
        <v>0</v>
      </c>
      <c r="I22" s="43">
        <v>2</v>
      </c>
      <c r="J22" s="43">
        <v>1</v>
      </c>
      <c r="K22" s="43">
        <v>8</v>
      </c>
      <c r="L22" s="43">
        <v>0</v>
      </c>
      <c r="M22" s="43">
        <v>14</v>
      </c>
      <c r="N22" s="43">
        <v>0</v>
      </c>
      <c r="O22" s="31">
        <f t="shared" si="6"/>
        <v>1048</v>
      </c>
      <c r="Q22" s="30">
        <v>13</v>
      </c>
      <c r="R22" s="43">
        <v>6</v>
      </c>
      <c r="S22" s="43">
        <v>227</v>
      </c>
      <c r="T22" s="43">
        <v>566</v>
      </c>
      <c r="U22" s="43">
        <v>228</v>
      </c>
      <c r="V22" s="43">
        <v>21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31">
        <f t="shared" si="7"/>
        <v>1048</v>
      </c>
      <c r="AF22" s="30">
        <v>13</v>
      </c>
      <c r="AG22" s="44">
        <f t="shared" si="8"/>
        <v>1048</v>
      </c>
      <c r="AH22" s="45">
        <f t="shared" si="9"/>
        <v>1073</v>
      </c>
      <c r="AI22" s="45">
        <f t="shared" si="10"/>
        <v>1032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1051</v>
      </c>
      <c r="AO22" s="47">
        <f t="shared" si="16"/>
        <v>1051</v>
      </c>
      <c r="AQ22" s="35">
        <v>13</v>
      </c>
      <c r="AR22" s="48">
        <v>22.6</v>
      </c>
      <c r="AS22" s="48">
        <v>21.6</v>
      </c>
      <c r="AT22" s="48">
        <v>22.6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13989</v>
      </c>
      <c r="BK22" s="69">
        <f>SUM(C176:D176,F176:H176,M176)</f>
        <v>1046</v>
      </c>
      <c r="BL22" s="70">
        <f>SUM(E176,I176:L176,N176)</f>
        <v>183</v>
      </c>
      <c r="BM22" s="64">
        <f>SUM(BJ22:BL22)</f>
        <v>15218</v>
      </c>
    </row>
    <row r="23" spans="1:65" x14ac:dyDescent="0.2">
      <c r="A23" s="30">
        <v>14</v>
      </c>
      <c r="B23" s="43">
        <v>1020</v>
      </c>
      <c r="C23" s="43">
        <v>72</v>
      </c>
      <c r="D23" s="43">
        <v>2</v>
      </c>
      <c r="E23" s="43">
        <v>0</v>
      </c>
      <c r="F23" s="43">
        <v>3</v>
      </c>
      <c r="G23" s="43">
        <v>0</v>
      </c>
      <c r="H23" s="43">
        <v>1</v>
      </c>
      <c r="I23" s="43">
        <v>1</v>
      </c>
      <c r="J23" s="43">
        <v>2</v>
      </c>
      <c r="K23" s="43">
        <v>11</v>
      </c>
      <c r="L23" s="43">
        <v>1</v>
      </c>
      <c r="M23" s="43">
        <v>16</v>
      </c>
      <c r="N23" s="43">
        <v>0</v>
      </c>
      <c r="O23" s="31">
        <f t="shared" si="6"/>
        <v>1129</v>
      </c>
      <c r="Q23" s="30">
        <v>14</v>
      </c>
      <c r="R23" s="43">
        <v>27</v>
      </c>
      <c r="S23" s="43">
        <v>200</v>
      </c>
      <c r="T23" s="43">
        <v>601</v>
      </c>
      <c r="U23" s="43">
        <v>279</v>
      </c>
      <c r="V23" s="43">
        <v>22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31">
        <f t="shared" si="7"/>
        <v>1129</v>
      </c>
      <c r="AF23" s="30">
        <v>14</v>
      </c>
      <c r="AG23" s="44">
        <f t="shared" si="8"/>
        <v>1129</v>
      </c>
      <c r="AH23" s="45">
        <f t="shared" si="9"/>
        <v>1176</v>
      </c>
      <c r="AI23" s="45">
        <f t="shared" si="10"/>
        <v>1173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1159.3333333333333</v>
      </c>
      <c r="AO23" s="47">
        <f t="shared" si="16"/>
        <v>1159.3333333333333</v>
      </c>
      <c r="AQ23" s="35">
        <v>14</v>
      </c>
      <c r="AR23" s="48">
        <v>22.7</v>
      </c>
      <c r="AS23" s="48">
        <v>22.4</v>
      </c>
      <c r="AT23" s="48">
        <v>22.6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14469</v>
      </c>
      <c r="BK23" s="75">
        <f>SUM(C177:D177,F177:H177,M177)</f>
        <v>1057</v>
      </c>
      <c r="BL23" s="76">
        <f>SUM(E177,I177:L177,N177)</f>
        <v>187</v>
      </c>
      <c r="BM23" s="64">
        <f>SUM(BJ23:BL23)</f>
        <v>15713</v>
      </c>
    </row>
    <row r="24" spans="1:65" x14ac:dyDescent="0.2">
      <c r="A24" s="30">
        <v>15</v>
      </c>
      <c r="B24" s="43">
        <v>1120</v>
      </c>
      <c r="C24" s="43">
        <v>86</v>
      </c>
      <c r="D24" s="43">
        <v>3</v>
      </c>
      <c r="E24" s="43">
        <v>1</v>
      </c>
      <c r="F24" s="43">
        <v>4</v>
      </c>
      <c r="G24" s="43">
        <v>0</v>
      </c>
      <c r="H24" s="43">
        <v>0</v>
      </c>
      <c r="I24" s="43">
        <v>0</v>
      </c>
      <c r="J24" s="43">
        <v>2</v>
      </c>
      <c r="K24" s="43">
        <v>13</v>
      </c>
      <c r="L24" s="43">
        <v>1</v>
      </c>
      <c r="M24" s="43">
        <v>12</v>
      </c>
      <c r="N24" s="43">
        <v>0</v>
      </c>
      <c r="O24" s="31">
        <f t="shared" si="6"/>
        <v>1242</v>
      </c>
      <c r="Q24" s="30">
        <v>15</v>
      </c>
      <c r="R24" s="43">
        <v>44</v>
      </c>
      <c r="S24" s="43">
        <v>426</v>
      </c>
      <c r="T24" s="43">
        <v>568</v>
      </c>
      <c r="U24" s="43">
        <v>194</v>
      </c>
      <c r="V24" s="43">
        <v>9</v>
      </c>
      <c r="W24" s="43">
        <v>0</v>
      </c>
      <c r="X24" s="43">
        <v>1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31">
        <f t="shared" si="7"/>
        <v>1242</v>
      </c>
      <c r="AF24" s="30">
        <v>15</v>
      </c>
      <c r="AG24" s="44">
        <f t="shared" si="8"/>
        <v>1242</v>
      </c>
      <c r="AH24" s="45">
        <f t="shared" si="9"/>
        <v>1375</v>
      </c>
      <c r="AI24" s="45">
        <f t="shared" si="10"/>
        <v>1235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1284</v>
      </c>
      <c r="AO24" s="47">
        <f t="shared" si="16"/>
        <v>1284</v>
      </c>
      <c r="AQ24" s="35">
        <v>15</v>
      </c>
      <c r="AR24" s="48">
        <v>20.7</v>
      </c>
      <c r="AS24" s="48">
        <v>19.899999999999999</v>
      </c>
      <c r="AT24" s="48">
        <v>20.5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14756</v>
      </c>
      <c r="BK24" s="79">
        <f>SUM(C178:D178,F178:H178,M178)</f>
        <v>1093</v>
      </c>
      <c r="BL24" s="80">
        <f>SUM(E178,I178:L178,N178)</f>
        <v>190</v>
      </c>
      <c r="BM24" s="64">
        <f>SUM(BJ24:BL24)</f>
        <v>16039</v>
      </c>
    </row>
    <row r="25" spans="1:65" x14ac:dyDescent="0.2">
      <c r="A25" s="30">
        <v>16</v>
      </c>
      <c r="B25" s="43">
        <v>1312</v>
      </c>
      <c r="C25" s="43">
        <v>61</v>
      </c>
      <c r="D25" s="43">
        <v>7</v>
      </c>
      <c r="E25" s="43">
        <v>1</v>
      </c>
      <c r="F25" s="43">
        <v>2</v>
      </c>
      <c r="G25" s="43">
        <v>0</v>
      </c>
      <c r="H25" s="43">
        <v>2</v>
      </c>
      <c r="I25" s="43">
        <v>7</v>
      </c>
      <c r="J25" s="43">
        <v>1</v>
      </c>
      <c r="K25" s="43">
        <v>5</v>
      </c>
      <c r="L25" s="43">
        <v>3</v>
      </c>
      <c r="M25" s="43">
        <v>16</v>
      </c>
      <c r="N25" s="43">
        <v>0</v>
      </c>
      <c r="O25" s="31">
        <f t="shared" si="6"/>
        <v>1417</v>
      </c>
      <c r="Q25" s="30">
        <v>16</v>
      </c>
      <c r="R25" s="43">
        <v>59</v>
      </c>
      <c r="S25" s="43">
        <v>599</v>
      </c>
      <c r="T25" s="43">
        <v>581</v>
      </c>
      <c r="U25" s="43">
        <v>170</v>
      </c>
      <c r="V25" s="43">
        <v>7</v>
      </c>
      <c r="W25" s="43">
        <v>0</v>
      </c>
      <c r="X25" s="43">
        <v>1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31">
        <f t="shared" si="7"/>
        <v>1417</v>
      </c>
      <c r="AF25" s="30">
        <v>16</v>
      </c>
      <c r="AG25" s="44">
        <f t="shared" si="8"/>
        <v>1417</v>
      </c>
      <c r="AH25" s="45">
        <f t="shared" si="9"/>
        <v>1389</v>
      </c>
      <c r="AI25" s="45">
        <f t="shared" si="10"/>
        <v>1405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1403.6666666666667</v>
      </c>
      <c r="AO25" s="47">
        <f t="shared" si="16"/>
        <v>1403.6666666666667</v>
      </c>
      <c r="AQ25" s="35">
        <v>16</v>
      </c>
      <c r="AR25" s="48">
        <v>19.7</v>
      </c>
      <c r="AS25" s="48">
        <v>19.7</v>
      </c>
      <c r="AT25" s="48">
        <v>19.7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1318</v>
      </c>
      <c r="C26" s="43">
        <v>25</v>
      </c>
      <c r="D26" s="43">
        <v>5</v>
      </c>
      <c r="E26" s="43">
        <v>1</v>
      </c>
      <c r="F26" s="43">
        <v>15</v>
      </c>
      <c r="G26" s="43">
        <v>0</v>
      </c>
      <c r="H26" s="43">
        <v>1</v>
      </c>
      <c r="I26" s="43">
        <v>1</v>
      </c>
      <c r="J26" s="43">
        <v>1</v>
      </c>
      <c r="K26" s="43">
        <v>5</v>
      </c>
      <c r="L26" s="43">
        <v>0</v>
      </c>
      <c r="M26" s="43">
        <v>6</v>
      </c>
      <c r="N26" s="43">
        <v>0</v>
      </c>
      <c r="O26" s="31">
        <f t="shared" si="6"/>
        <v>1378</v>
      </c>
      <c r="Q26" s="30">
        <v>17</v>
      </c>
      <c r="R26" s="43">
        <v>649</v>
      </c>
      <c r="S26" s="43">
        <v>537</v>
      </c>
      <c r="T26" s="43">
        <v>157</v>
      </c>
      <c r="U26" s="43">
        <v>33</v>
      </c>
      <c r="V26" s="43">
        <v>2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31">
        <f t="shared" si="7"/>
        <v>1378</v>
      </c>
      <c r="AF26" s="30">
        <v>17</v>
      </c>
      <c r="AG26" s="44">
        <f t="shared" si="8"/>
        <v>1378</v>
      </c>
      <c r="AH26" s="45">
        <f t="shared" si="9"/>
        <v>1340</v>
      </c>
      <c r="AI26" s="45">
        <f t="shared" si="10"/>
        <v>1325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1347.6666666666667</v>
      </c>
      <c r="AO26" s="47">
        <f t="shared" si="16"/>
        <v>1347.6666666666667</v>
      </c>
      <c r="AQ26" s="35">
        <v>17</v>
      </c>
      <c r="AR26" s="48">
        <v>11.7</v>
      </c>
      <c r="AS26" s="48">
        <v>11.7</v>
      </c>
      <c r="AT26" s="48">
        <v>11.7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1296</v>
      </c>
      <c r="C27" s="43">
        <v>28</v>
      </c>
      <c r="D27" s="43">
        <v>5</v>
      </c>
      <c r="E27" s="43">
        <v>4</v>
      </c>
      <c r="F27" s="43">
        <v>8</v>
      </c>
      <c r="G27" s="43">
        <v>0</v>
      </c>
      <c r="H27" s="43">
        <v>0</v>
      </c>
      <c r="I27" s="43">
        <v>4</v>
      </c>
      <c r="J27" s="43">
        <v>1</v>
      </c>
      <c r="K27" s="43">
        <v>5</v>
      </c>
      <c r="L27" s="43">
        <v>1</v>
      </c>
      <c r="M27" s="43">
        <v>5</v>
      </c>
      <c r="N27" s="43">
        <v>0</v>
      </c>
      <c r="O27" s="31">
        <f t="shared" si="6"/>
        <v>1357</v>
      </c>
      <c r="Q27" s="30">
        <v>18</v>
      </c>
      <c r="R27" s="43">
        <v>368</v>
      </c>
      <c r="S27" s="43">
        <v>420</v>
      </c>
      <c r="T27" s="43">
        <v>403</v>
      </c>
      <c r="U27" s="43">
        <v>159</v>
      </c>
      <c r="V27" s="43">
        <v>7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31">
        <f t="shared" si="7"/>
        <v>1357</v>
      </c>
      <c r="AF27" s="30">
        <v>18</v>
      </c>
      <c r="AG27" s="44">
        <f t="shared" si="8"/>
        <v>1357</v>
      </c>
      <c r="AH27" s="45">
        <f t="shared" si="9"/>
        <v>1421</v>
      </c>
      <c r="AI27" s="45">
        <f t="shared" si="10"/>
        <v>1404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1394</v>
      </c>
      <c r="AO27" s="47">
        <f t="shared" si="16"/>
        <v>1394</v>
      </c>
      <c r="AQ27" s="35">
        <v>18</v>
      </c>
      <c r="AR27" s="48">
        <v>16.399999999999999</v>
      </c>
      <c r="AS27" s="48">
        <v>16.399999999999999</v>
      </c>
      <c r="AT27" s="48">
        <v>16.100000000000001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951</v>
      </c>
      <c r="C28" s="43">
        <v>39</v>
      </c>
      <c r="D28" s="43">
        <v>0</v>
      </c>
      <c r="E28" s="43">
        <v>0</v>
      </c>
      <c r="F28" s="43">
        <v>1</v>
      </c>
      <c r="G28" s="43">
        <v>0</v>
      </c>
      <c r="H28" s="43">
        <v>0</v>
      </c>
      <c r="I28" s="43">
        <v>6</v>
      </c>
      <c r="J28" s="43">
        <v>0</v>
      </c>
      <c r="K28" s="43">
        <v>8</v>
      </c>
      <c r="L28" s="43">
        <v>1</v>
      </c>
      <c r="M28" s="43">
        <v>11</v>
      </c>
      <c r="N28" s="43">
        <v>0</v>
      </c>
      <c r="O28" s="31">
        <f t="shared" si="6"/>
        <v>1017</v>
      </c>
      <c r="Q28" s="30">
        <v>19</v>
      </c>
      <c r="R28" s="43">
        <v>21</v>
      </c>
      <c r="S28" s="43">
        <v>226</v>
      </c>
      <c r="T28" s="43">
        <v>413</v>
      </c>
      <c r="U28" s="43">
        <v>300</v>
      </c>
      <c r="V28" s="43">
        <v>50</v>
      </c>
      <c r="W28" s="43">
        <v>6</v>
      </c>
      <c r="X28" s="43">
        <v>0</v>
      </c>
      <c r="Y28" s="43">
        <v>1</v>
      </c>
      <c r="Z28" s="43">
        <v>0</v>
      </c>
      <c r="AA28" s="43">
        <v>0</v>
      </c>
      <c r="AB28" s="43">
        <v>0</v>
      </c>
      <c r="AC28" s="43">
        <v>0</v>
      </c>
      <c r="AD28" s="31">
        <f t="shared" si="7"/>
        <v>1017</v>
      </c>
      <c r="AF28" s="30">
        <v>19</v>
      </c>
      <c r="AG28" s="44">
        <f t="shared" si="8"/>
        <v>1017</v>
      </c>
      <c r="AH28" s="45">
        <f t="shared" si="9"/>
        <v>1048</v>
      </c>
      <c r="AI28" s="45">
        <f t="shared" si="10"/>
        <v>1054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1039.6666666666667</v>
      </c>
      <c r="AO28" s="47">
        <f t="shared" si="16"/>
        <v>1039.6666666666667</v>
      </c>
      <c r="AQ28" s="35">
        <v>19</v>
      </c>
      <c r="AR28" s="48">
        <v>23</v>
      </c>
      <c r="AS28" s="48">
        <v>22.9</v>
      </c>
      <c r="AT28" s="48">
        <v>22.8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765</v>
      </c>
      <c r="C29" s="43">
        <v>22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2</v>
      </c>
      <c r="J29" s="43">
        <v>0</v>
      </c>
      <c r="K29" s="43">
        <v>4</v>
      </c>
      <c r="L29" s="43">
        <v>0</v>
      </c>
      <c r="M29" s="43">
        <v>4</v>
      </c>
      <c r="N29" s="43">
        <v>0</v>
      </c>
      <c r="O29" s="31">
        <f t="shared" si="6"/>
        <v>797</v>
      </c>
      <c r="Q29" s="30">
        <v>20</v>
      </c>
      <c r="R29" s="43">
        <v>4</v>
      </c>
      <c r="S29" s="43">
        <v>132</v>
      </c>
      <c r="T29" s="43">
        <v>377</v>
      </c>
      <c r="U29" s="43">
        <v>254</v>
      </c>
      <c r="V29" s="43">
        <v>26</v>
      </c>
      <c r="W29" s="43">
        <v>3</v>
      </c>
      <c r="X29" s="43">
        <v>1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31">
        <f t="shared" si="7"/>
        <v>797</v>
      </c>
      <c r="AF29" s="30">
        <v>20</v>
      </c>
      <c r="AG29" s="44">
        <f t="shared" si="8"/>
        <v>797</v>
      </c>
      <c r="AH29" s="45">
        <f t="shared" si="9"/>
        <v>812</v>
      </c>
      <c r="AI29" s="45">
        <f t="shared" si="10"/>
        <v>820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809.66666666666663</v>
      </c>
      <c r="AO29" s="47">
        <f t="shared" si="16"/>
        <v>809.66666666666663</v>
      </c>
      <c r="AQ29" s="35">
        <v>20</v>
      </c>
      <c r="AR29" s="48">
        <v>23.7</v>
      </c>
      <c r="AS29" s="48">
        <v>23.7</v>
      </c>
      <c r="AT29" s="48">
        <v>23.8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540</v>
      </c>
      <c r="C30" s="43">
        <v>19</v>
      </c>
      <c r="D30" s="43">
        <v>0</v>
      </c>
      <c r="E30" s="43">
        <v>0</v>
      </c>
      <c r="F30" s="43">
        <v>1</v>
      </c>
      <c r="G30" s="43">
        <v>0</v>
      </c>
      <c r="H30" s="43">
        <v>0</v>
      </c>
      <c r="I30" s="43">
        <v>7</v>
      </c>
      <c r="J30" s="43">
        <v>0</v>
      </c>
      <c r="K30" s="43">
        <v>1</v>
      </c>
      <c r="L30" s="43">
        <v>1</v>
      </c>
      <c r="M30" s="43">
        <v>1</v>
      </c>
      <c r="N30" s="43">
        <v>0</v>
      </c>
      <c r="O30" s="31">
        <f t="shared" si="6"/>
        <v>570</v>
      </c>
      <c r="Q30" s="30">
        <v>21</v>
      </c>
      <c r="R30" s="43">
        <v>0</v>
      </c>
      <c r="S30" s="43">
        <v>68</v>
      </c>
      <c r="T30" s="43">
        <v>250</v>
      </c>
      <c r="U30" s="43">
        <v>224</v>
      </c>
      <c r="V30" s="43">
        <v>20</v>
      </c>
      <c r="W30" s="43">
        <v>8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31">
        <f t="shared" si="7"/>
        <v>570</v>
      </c>
      <c r="AF30" s="30">
        <v>21</v>
      </c>
      <c r="AG30" s="44">
        <f t="shared" si="8"/>
        <v>570</v>
      </c>
      <c r="AH30" s="45">
        <f t="shared" si="9"/>
        <v>552</v>
      </c>
      <c r="AI30" s="45">
        <f t="shared" si="10"/>
        <v>537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553</v>
      </c>
      <c r="AO30" s="47">
        <f t="shared" si="16"/>
        <v>553</v>
      </c>
      <c r="AQ30" s="35">
        <v>21</v>
      </c>
      <c r="AR30" s="48">
        <v>24.6</v>
      </c>
      <c r="AS30" s="48">
        <v>24.6</v>
      </c>
      <c r="AT30" s="48">
        <v>24.7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310</v>
      </c>
      <c r="C31" s="43">
        <v>19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1</v>
      </c>
      <c r="L31" s="43">
        <v>0</v>
      </c>
      <c r="M31" s="43">
        <v>2</v>
      </c>
      <c r="N31" s="43">
        <v>0</v>
      </c>
      <c r="O31" s="31">
        <f t="shared" si="6"/>
        <v>332</v>
      </c>
      <c r="Q31" s="30">
        <v>22</v>
      </c>
      <c r="R31" s="43">
        <v>2</v>
      </c>
      <c r="S31" s="43">
        <v>20</v>
      </c>
      <c r="T31" s="43">
        <v>142</v>
      </c>
      <c r="U31" s="43">
        <v>146</v>
      </c>
      <c r="V31" s="43">
        <v>19</v>
      </c>
      <c r="W31" s="43">
        <v>3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31">
        <f t="shared" si="7"/>
        <v>332</v>
      </c>
      <c r="AF31" s="30">
        <v>22</v>
      </c>
      <c r="AG31" s="44">
        <f t="shared" si="8"/>
        <v>332</v>
      </c>
      <c r="AH31" s="45">
        <f t="shared" si="9"/>
        <v>334</v>
      </c>
      <c r="AI31" s="45">
        <f t="shared" si="10"/>
        <v>361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342.33333333333331</v>
      </c>
      <c r="AO31" s="47">
        <f t="shared" si="16"/>
        <v>342.33333333333331</v>
      </c>
      <c r="AQ31" s="35">
        <v>22</v>
      </c>
      <c r="AR31" s="48">
        <v>25.3</v>
      </c>
      <c r="AS31" s="48">
        <v>25.1</v>
      </c>
      <c r="AT31" s="48">
        <v>25.1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286</v>
      </c>
      <c r="C32" s="43">
        <v>8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1</v>
      </c>
      <c r="K32" s="43">
        <v>1</v>
      </c>
      <c r="L32" s="43">
        <v>0</v>
      </c>
      <c r="M32" s="43">
        <v>5</v>
      </c>
      <c r="N32" s="43">
        <v>0</v>
      </c>
      <c r="O32" s="31">
        <f t="shared" si="6"/>
        <v>301</v>
      </c>
      <c r="Q32" s="30">
        <v>23</v>
      </c>
      <c r="R32" s="43">
        <v>1</v>
      </c>
      <c r="S32" s="43">
        <v>7</v>
      </c>
      <c r="T32" s="43">
        <v>124</v>
      </c>
      <c r="U32" s="43">
        <v>139</v>
      </c>
      <c r="V32" s="43">
        <v>22</v>
      </c>
      <c r="W32" s="43">
        <v>8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31">
        <f t="shared" si="7"/>
        <v>301</v>
      </c>
      <c r="AF32" s="30">
        <v>23</v>
      </c>
      <c r="AG32" s="44">
        <f t="shared" si="8"/>
        <v>301</v>
      </c>
      <c r="AH32" s="45">
        <f t="shared" si="9"/>
        <v>273</v>
      </c>
      <c r="AI32" s="45">
        <f t="shared" si="10"/>
        <v>291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288.33333333333331</v>
      </c>
      <c r="AO32" s="47">
        <f t="shared" si="16"/>
        <v>288.33333333333331</v>
      </c>
      <c r="AQ32" s="35">
        <v>23</v>
      </c>
      <c r="AR32" s="48">
        <v>26.2</v>
      </c>
      <c r="AS32" s="48">
        <v>24.8</v>
      </c>
      <c r="AT32" s="48">
        <v>25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108</v>
      </c>
      <c r="C33" s="43">
        <v>3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3</v>
      </c>
      <c r="N33" s="43">
        <v>0</v>
      </c>
      <c r="O33" s="31">
        <f t="shared" si="6"/>
        <v>114</v>
      </c>
      <c r="Q33" s="30">
        <v>24</v>
      </c>
      <c r="R33" s="43">
        <v>0</v>
      </c>
      <c r="S33" s="43">
        <v>2</v>
      </c>
      <c r="T33" s="43">
        <v>38</v>
      </c>
      <c r="U33" s="43">
        <v>60</v>
      </c>
      <c r="V33" s="43">
        <v>13</v>
      </c>
      <c r="W33" s="43">
        <v>1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31">
        <f t="shared" si="7"/>
        <v>114</v>
      </c>
      <c r="AF33" s="30">
        <v>24</v>
      </c>
      <c r="AG33" s="44">
        <f t="shared" si="8"/>
        <v>114</v>
      </c>
      <c r="AH33" s="45">
        <f t="shared" si="9"/>
        <v>254</v>
      </c>
      <c r="AI33" s="45">
        <f t="shared" si="10"/>
        <v>204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190.66666666666666</v>
      </c>
      <c r="AO33" s="47">
        <f t="shared" si="16"/>
        <v>190.66666666666666</v>
      </c>
      <c r="AQ33" s="35">
        <v>24</v>
      </c>
      <c r="AR33" s="48">
        <v>26.8</v>
      </c>
      <c r="AS33" s="48">
        <v>26.3</v>
      </c>
      <c r="AT33" s="48">
        <v>26.1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12049</v>
      </c>
      <c r="C35" s="92">
        <f t="shared" si="18"/>
        <v>769</v>
      </c>
      <c r="D35" s="92">
        <f t="shared" si="18"/>
        <v>44</v>
      </c>
      <c r="E35" s="92">
        <f t="shared" si="18"/>
        <v>13</v>
      </c>
      <c r="F35" s="92">
        <f t="shared" si="18"/>
        <v>58</v>
      </c>
      <c r="G35" s="92">
        <f t="shared" si="18"/>
        <v>0</v>
      </c>
      <c r="H35" s="92">
        <f t="shared" si="18"/>
        <v>11</v>
      </c>
      <c r="I35" s="92">
        <f t="shared" si="18"/>
        <v>25</v>
      </c>
      <c r="J35" s="92">
        <f t="shared" si="18"/>
        <v>15</v>
      </c>
      <c r="K35" s="92">
        <f t="shared" si="18"/>
        <v>85</v>
      </c>
      <c r="L35" s="92">
        <f t="shared" si="18"/>
        <v>7</v>
      </c>
      <c r="M35" s="92">
        <f t="shared" si="18"/>
        <v>144</v>
      </c>
      <c r="N35" s="92">
        <f t="shared" si="18"/>
        <v>0</v>
      </c>
      <c r="O35" s="93">
        <f t="shared" si="18"/>
        <v>13220</v>
      </c>
      <c r="Q35" s="91" t="s">
        <v>34</v>
      </c>
      <c r="R35" s="92">
        <f t="shared" ref="R35:AD35" si="19">SUM(R17:R28)</f>
        <v>1253</v>
      </c>
      <c r="S35" s="92">
        <f t="shared" si="19"/>
        <v>3531</v>
      </c>
      <c r="T35" s="92">
        <f t="shared" si="19"/>
        <v>5589</v>
      </c>
      <c r="U35" s="92">
        <f t="shared" si="19"/>
        <v>2594</v>
      </c>
      <c r="V35" s="92">
        <f t="shared" si="19"/>
        <v>234</v>
      </c>
      <c r="W35" s="92">
        <f t="shared" si="19"/>
        <v>16</v>
      </c>
      <c r="X35" s="92">
        <f t="shared" si="19"/>
        <v>2</v>
      </c>
      <c r="Y35" s="92">
        <f t="shared" si="19"/>
        <v>1</v>
      </c>
      <c r="Z35" s="92">
        <f t="shared" si="19"/>
        <v>0</v>
      </c>
      <c r="AA35" s="92">
        <f t="shared" si="19"/>
        <v>0</v>
      </c>
      <c r="AB35" s="92">
        <f t="shared" si="19"/>
        <v>0</v>
      </c>
      <c r="AC35" s="92">
        <f t="shared" si="19"/>
        <v>0</v>
      </c>
      <c r="AD35" s="93">
        <f t="shared" si="19"/>
        <v>13220</v>
      </c>
      <c r="AF35" s="91" t="s">
        <v>34</v>
      </c>
      <c r="AG35" s="92">
        <f t="shared" ref="AG35:AO35" si="20">SUM(AG17:AG28)</f>
        <v>13220</v>
      </c>
      <c r="AH35" s="92">
        <f t="shared" si="20"/>
        <v>13363</v>
      </c>
      <c r="AI35" s="92">
        <f t="shared" si="20"/>
        <v>13204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13262.333333333332</v>
      </c>
      <c r="AO35" s="94">
        <f t="shared" si="20"/>
        <v>13262.333333333332</v>
      </c>
      <c r="AQ35" s="95" t="s">
        <v>38</v>
      </c>
      <c r="AR35" s="96">
        <v>22.5</v>
      </c>
      <c r="AS35" s="96">
        <v>22.6</v>
      </c>
      <c r="AT35" s="96">
        <v>22.5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13922</v>
      </c>
      <c r="C36" s="98">
        <f t="shared" si="21"/>
        <v>849</v>
      </c>
      <c r="D36" s="98">
        <f t="shared" si="21"/>
        <v>44</v>
      </c>
      <c r="E36" s="98">
        <f t="shared" si="21"/>
        <v>13</v>
      </c>
      <c r="F36" s="98">
        <f t="shared" si="21"/>
        <v>60</v>
      </c>
      <c r="G36" s="98">
        <f t="shared" si="21"/>
        <v>0</v>
      </c>
      <c r="H36" s="98">
        <f t="shared" si="21"/>
        <v>11</v>
      </c>
      <c r="I36" s="98">
        <f t="shared" si="21"/>
        <v>34</v>
      </c>
      <c r="J36" s="98">
        <f t="shared" si="21"/>
        <v>15</v>
      </c>
      <c r="K36" s="98">
        <f t="shared" si="21"/>
        <v>92</v>
      </c>
      <c r="L36" s="98">
        <f t="shared" si="21"/>
        <v>9</v>
      </c>
      <c r="M36" s="98">
        <f t="shared" si="21"/>
        <v>162</v>
      </c>
      <c r="N36" s="98">
        <f t="shared" si="21"/>
        <v>0</v>
      </c>
      <c r="O36" s="93">
        <f t="shared" si="21"/>
        <v>15211</v>
      </c>
      <c r="Q36" s="97" t="s">
        <v>35</v>
      </c>
      <c r="R36" s="98">
        <f t="shared" ref="R36:AD36" si="22">SUM(R16:R31)</f>
        <v>1260</v>
      </c>
      <c r="S36" s="98">
        <f t="shared" si="22"/>
        <v>3764</v>
      </c>
      <c r="T36" s="98">
        <f t="shared" si="22"/>
        <v>6455</v>
      </c>
      <c r="U36" s="98">
        <f t="shared" si="22"/>
        <v>3378</v>
      </c>
      <c r="V36" s="98">
        <f t="shared" si="22"/>
        <v>318</v>
      </c>
      <c r="W36" s="98">
        <f t="shared" si="22"/>
        <v>32</v>
      </c>
      <c r="X36" s="98">
        <f t="shared" si="22"/>
        <v>3</v>
      </c>
      <c r="Y36" s="98">
        <f t="shared" si="22"/>
        <v>1</v>
      </c>
      <c r="Z36" s="98">
        <f t="shared" si="22"/>
        <v>0</v>
      </c>
      <c r="AA36" s="98">
        <f t="shared" si="22"/>
        <v>0</v>
      </c>
      <c r="AB36" s="98">
        <f t="shared" si="22"/>
        <v>0</v>
      </c>
      <c r="AC36" s="98">
        <f t="shared" si="22"/>
        <v>0</v>
      </c>
      <c r="AD36" s="93">
        <f t="shared" si="22"/>
        <v>15211</v>
      </c>
      <c r="AF36" s="97" t="s">
        <v>35</v>
      </c>
      <c r="AG36" s="98">
        <f t="shared" ref="AG36:AO36" si="23">SUM(AG16:AG31)</f>
        <v>15211</v>
      </c>
      <c r="AH36" s="98">
        <f t="shared" si="23"/>
        <v>15343</v>
      </c>
      <c r="AI36" s="98">
        <f t="shared" si="23"/>
        <v>15218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15257.33333333333</v>
      </c>
      <c r="AO36" s="94">
        <f t="shared" si="23"/>
        <v>15257.33333333333</v>
      </c>
      <c r="AQ36" s="99" t="s">
        <v>39</v>
      </c>
      <c r="AR36" s="100">
        <v>20.2</v>
      </c>
      <c r="AS36" s="100">
        <v>19.8</v>
      </c>
      <c r="AT36" s="100">
        <v>20.100000000000001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14316</v>
      </c>
      <c r="C37" s="102">
        <f t="shared" si="24"/>
        <v>860</v>
      </c>
      <c r="D37" s="102">
        <f t="shared" si="24"/>
        <v>44</v>
      </c>
      <c r="E37" s="102">
        <f t="shared" si="24"/>
        <v>13</v>
      </c>
      <c r="F37" s="102">
        <f t="shared" si="24"/>
        <v>60</v>
      </c>
      <c r="G37" s="102">
        <f t="shared" si="24"/>
        <v>0</v>
      </c>
      <c r="H37" s="102">
        <f t="shared" si="24"/>
        <v>11</v>
      </c>
      <c r="I37" s="102">
        <f t="shared" si="24"/>
        <v>34</v>
      </c>
      <c r="J37" s="102">
        <f t="shared" si="24"/>
        <v>16</v>
      </c>
      <c r="K37" s="102">
        <f t="shared" si="24"/>
        <v>93</v>
      </c>
      <c r="L37" s="102">
        <f t="shared" si="24"/>
        <v>9</v>
      </c>
      <c r="M37" s="102">
        <f t="shared" si="24"/>
        <v>170</v>
      </c>
      <c r="N37" s="102">
        <f t="shared" si="24"/>
        <v>0</v>
      </c>
      <c r="O37" s="93">
        <f t="shared" si="24"/>
        <v>15626</v>
      </c>
      <c r="Q37" s="101" t="s">
        <v>36</v>
      </c>
      <c r="R37" s="102">
        <f t="shared" ref="R37:AD37" si="25">SUM(R16:R33)</f>
        <v>1261</v>
      </c>
      <c r="S37" s="102">
        <f t="shared" si="25"/>
        <v>3773</v>
      </c>
      <c r="T37" s="102">
        <f t="shared" si="25"/>
        <v>6617</v>
      </c>
      <c r="U37" s="102">
        <f t="shared" si="25"/>
        <v>3577</v>
      </c>
      <c r="V37" s="102">
        <f t="shared" si="25"/>
        <v>353</v>
      </c>
      <c r="W37" s="102">
        <f t="shared" si="25"/>
        <v>41</v>
      </c>
      <c r="X37" s="102">
        <f t="shared" si="25"/>
        <v>3</v>
      </c>
      <c r="Y37" s="102">
        <f t="shared" si="25"/>
        <v>1</v>
      </c>
      <c r="Z37" s="102">
        <f t="shared" si="25"/>
        <v>0</v>
      </c>
      <c r="AA37" s="102">
        <f t="shared" si="25"/>
        <v>0</v>
      </c>
      <c r="AB37" s="102">
        <f t="shared" si="25"/>
        <v>0</v>
      </c>
      <c r="AC37" s="102">
        <f t="shared" si="25"/>
        <v>0</v>
      </c>
      <c r="AD37" s="93">
        <f t="shared" si="25"/>
        <v>15626</v>
      </c>
      <c r="AF37" s="101" t="s">
        <v>36</v>
      </c>
      <c r="AG37" s="102">
        <f t="shared" ref="AG37:AO37" si="26">SUM(AG16:AG33)</f>
        <v>15626</v>
      </c>
      <c r="AH37" s="102">
        <f t="shared" si="26"/>
        <v>15870</v>
      </c>
      <c r="AI37" s="102">
        <f t="shared" si="26"/>
        <v>15713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15736.33333333333</v>
      </c>
      <c r="AO37" s="94">
        <f t="shared" si="26"/>
        <v>15736.33333333333</v>
      </c>
      <c r="AQ37" s="103" t="s">
        <v>37</v>
      </c>
      <c r="AR37" s="104">
        <v>21.3</v>
      </c>
      <c r="AS37" s="104">
        <v>21.3</v>
      </c>
      <c r="AT37" s="104">
        <v>21.3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14574</v>
      </c>
      <c r="C38" s="106">
        <f t="shared" si="27"/>
        <v>887</v>
      </c>
      <c r="D38" s="106">
        <f t="shared" si="27"/>
        <v>46</v>
      </c>
      <c r="E38" s="106">
        <f t="shared" si="27"/>
        <v>13</v>
      </c>
      <c r="F38" s="106">
        <f t="shared" si="27"/>
        <v>60</v>
      </c>
      <c r="G38" s="106">
        <f t="shared" si="27"/>
        <v>0</v>
      </c>
      <c r="H38" s="106">
        <f t="shared" si="27"/>
        <v>11</v>
      </c>
      <c r="I38" s="106">
        <f t="shared" si="27"/>
        <v>34</v>
      </c>
      <c r="J38" s="106">
        <f t="shared" si="27"/>
        <v>18</v>
      </c>
      <c r="K38" s="106">
        <f t="shared" si="27"/>
        <v>93</v>
      </c>
      <c r="L38" s="106">
        <f t="shared" si="27"/>
        <v>11</v>
      </c>
      <c r="M38" s="106">
        <f t="shared" si="27"/>
        <v>174</v>
      </c>
      <c r="N38" s="106">
        <f t="shared" si="27"/>
        <v>0</v>
      </c>
      <c r="O38" s="93">
        <f t="shared" si="27"/>
        <v>15921</v>
      </c>
      <c r="Q38" s="105" t="s">
        <v>37</v>
      </c>
      <c r="R38" s="106">
        <f t="shared" ref="R38:AD38" si="28">SUM(R10:R33)</f>
        <v>1263</v>
      </c>
      <c r="S38" s="106">
        <f t="shared" si="28"/>
        <v>3777</v>
      </c>
      <c r="T38" s="106">
        <f t="shared" si="28"/>
        <v>6698</v>
      </c>
      <c r="U38" s="106">
        <f t="shared" si="28"/>
        <v>3728</v>
      </c>
      <c r="V38" s="106">
        <f t="shared" si="28"/>
        <v>401</v>
      </c>
      <c r="W38" s="106">
        <f t="shared" si="28"/>
        <v>48</v>
      </c>
      <c r="X38" s="106">
        <f t="shared" si="28"/>
        <v>4</v>
      </c>
      <c r="Y38" s="106">
        <f t="shared" si="28"/>
        <v>2</v>
      </c>
      <c r="Z38" s="106">
        <f t="shared" si="28"/>
        <v>0</v>
      </c>
      <c r="AA38" s="106">
        <f t="shared" si="28"/>
        <v>0</v>
      </c>
      <c r="AB38" s="106">
        <f t="shared" si="28"/>
        <v>0</v>
      </c>
      <c r="AC38" s="106">
        <f t="shared" si="28"/>
        <v>0</v>
      </c>
      <c r="AD38" s="93">
        <f t="shared" si="28"/>
        <v>15921</v>
      </c>
      <c r="AF38" s="105" t="s">
        <v>37</v>
      </c>
      <c r="AG38" s="106">
        <f t="shared" ref="AG38:AO38" si="29">SUM(AG10:AG33)</f>
        <v>15921</v>
      </c>
      <c r="AH38" s="106">
        <f t="shared" si="29"/>
        <v>16162</v>
      </c>
      <c r="AI38" s="106">
        <f t="shared" si="29"/>
        <v>16039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16040.666666666664</v>
      </c>
      <c r="AO38" s="94">
        <f t="shared" si="29"/>
        <v>16040.666666666664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21.3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41</v>
      </c>
      <c r="R41" s="3" t="s">
        <v>40</v>
      </c>
      <c r="S41" s="5" t="str">
        <f>C41</f>
        <v>Eastbound</v>
      </c>
      <c r="AR41" s="12" t="s">
        <v>0</v>
      </c>
      <c r="AS41" s="13" t="str">
        <f>C6</f>
        <v>Westbound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48</v>
      </c>
      <c r="C45" s="43">
        <v>3</v>
      </c>
      <c r="D45" s="43">
        <v>0</v>
      </c>
      <c r="E45" s="43">
        <v>0</v>
      </c>
      <c r="F45" s="43">
        <v>1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31">
        <f t="shared" ref="O45:O68" si="33">SUM(B45:N45)</f>
        <v>52</v>
      </c>
      <c r="Q45" s="30">
        <v>1</v>
      </c>
      <c r="R45" s="43">
        <v>0</v>
      </c>
      <c r="S45" s="43">
        <v>0</v>
      </c>
      <c r="T45" s="43">
        <v>6</v>
      </c>
      <c r="U45" s="43">
        <v>34</v>
      </c>
      <c r="V45" s="43">
        <v>9</v>
      </c>
      <c r="W45" s="43">
        <v>3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31">
        <f t="shared" ref="AD45:AD68" si="34">SUM(R45:AC45)</f>
        <v>52</v>
      </c>
      <c r="AQ45" s="35">
        <v>1</v>
      </c>
      <c r="AR45" s="112">
        <v>33.700000762939453</v>
      </c>
      <c r="AS45" s="112">
        <v>33.599998474121094</v>
      </c>
      <c r="AT45" s="112">
        <v>34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29</v>
      </c>
      <c r="C46" s="43">
        <v>5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31">
        <f t="shared" si="33"/>
        <v>34</v>
      </c>
      <c r="Q46" s="30">
        <v>2</v>
      </c>
      <c r="R46" s="43">
        <v>0</v>
      </c>
      <c r="S46" s="43">
        <v>1</v>
      </c>
      <c r="T46" s="43">
        <v>5</v>
      </c>
      <c r="U46" s="43">
        <v>20</v>
      </c>
      <c r="V46" s="43">
        <v>8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34</v>
      </c>
      <c r="AQ46" s="57">
        <v>2</v>
      </c>
      <c r="AR46" s="112">
        <v>33.5</v>
      </c>
      <c r="AS46" s="112">
        <v>33.299999237060547</v>
      </c>
      <c r="AT46" s="112">
        <v>33.400001525878906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22</v>
      </c>
      <c r="C47" s="43">
        <v>3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1</v>
      </c>
      <c r="N47" s="43">
        <v>0</v>
      </c>
      <c r="O47" s="31">
        <f t="shared" si="33"/>
        <v>26</v>
      </c>
      <c r="Q47" s="30">
        <v>3</v>
      </c>
      <c r="R47" s="43">
        <v>0</v>
      </c>
      <c r="S47" s="43">
        <v>2</v>
      </c>
      <c r="T47" s="43">
        <v>3</v>
      </c>
      <c r="U47" s="43">
        <v>15</v>
      </c>
      <c r="V47" s="43">
        <v>3</v>
      </c>
      <c r="W47" s="43">
        <v>3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31">
        <f t="shared" si="34"/>
        <v>26</v>
      </c>
      <c r="AQ47" s="35">
        <v>3</v>
      </c>
      <c r="AR47" s="112">
        <v>33.599998474121094</v>
      </c>
      <c r="AS47" s="112">
        <v>33.299999237060547</v>
      </c>
      <c r="AT47" s="112">
        <v>28.299999237060547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5202</v>
      </c>
      <c r="BK47" s="88">
        <f t="shared" si="35"/>
        <v>413.42857142857144</v>
      </c>
      <c r="BL47" s="89">
        <f t="shared" si="35"/>
        <v>68.428571428571431</v>
      </c>
      <c r="BM47" s="114">
        <f>SUM(BJ47:BL47)</f>
        <v>5683.8571428571431</v>
      </c>
    </row>
    <row r="48" spans="1:65" x14ac:dyDescent="0.2">
      <c r="A48" s="30">
        <v>4</v>
      </c>
      <c r="B48" s="43">
        <v>28</v>
      </c>
      <c r="C48" s="43">
        <v>4</v>
      </c>
      <c r="D48" s="43">
        <v>1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31">
        <f t="shared" si="33"/>
        <v>33</v>
      </c>
      <c r="Q48" s="30">
        <v>4</v>
      </c>
      <c r="R48" s="43">
        <v>0</v>
      </c>
      <c r="S48" s="43">
        <v>2</v>
      </c>
      <c r="T48" s="43">
        <v>2</v>
      </c>
      <c r="U48" s="43">
        <v>14</v>
      </c>
      <c r="V48" s="43">
        <v>15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31">
        <f t="shared" si="34"/>
        <v>33</v>
      </c>
      <c r="AQ48" s="35">
        <v>4</v>
      </c>
      <c r="AR48" s="112">
        <v>33.299999237060547</v>
      </c>
      <c r="AS48" s="112">
        <v>33.799999237060547</v>
      </c>
      <c r="AT48" s="112">
        <v>33.200000762939453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6009.4285714285716</v>
      </c>
      <c r="BK48" s="116">
        <f t="shared" si="35"/>
        <v>452</v>
      </c>
      <c r="BL48" s="117">
        <f t="shared" si="35"/>
        <v>77.428571428571431</v>
      </c>
      <c r="BM48" s="114">
        <f>SUM(BJ48:BL48)</f>
        <v>6538.8571428571431</v>
      </c>
    </row>
    <row r="49" spans="1:65" x14ac:dyDescent="0.2">
      <c r="A49" s="30">
        <v>5</v>
      </c>
      <c r="B49" s="43">
        <v>61</v>
      </c>
      <c r="C49" s="43">
        <v>5</v>
      </c>
      <c r="D49" s="43">
        <v>1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1</v>
      </c>
      <c r="M49" s="43">
        <v>0</v>
      </c>
      <c r="N49" s="43">
        <v>0</v>
      </c>
      <c r="O49" s="31">
        <f t="shared" si="33"/>
        <v>68</v>
      </c>
      <c r="Q49" s="30">
        <v>5</v>
      </c>
      <c r="R49" s="43">
        <v>0</v>
      </c>
      <c r="S49" s="43">
        <v>2</v>
      </c>
      <c r="T49" s="43">
        <v>8</v>
      </c>
      <c r="U49" s="43">
        <v>45</v>
      </c>
      <c r="V49" s="43">
        <v>10</v>
      </c>
      <c r="W49" s="43">
        <v>3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68</v>
      </c>
      <c r="AQ49" s="35">
        <v>5</v>
      </c>
      <c r="AR49" s="112">
        <v>33.299999237060547</v>
      </c>
      <c r="AS49" s="112">
        <v>33.799999237060547</v>
      </c>
      <c r="AT49" s="112">
        <v>28.200000762939453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6207</v>
      </c>
      <c r="BK49" s="119">
        <f t="shared" si="35"/>
        <v>458.14285714285717</v>
      </c>
      <c r="BL49" s="120">
        <f t="shared" si="35"/>
        <v>79</v>
      </c>
      <c r="BM49" s="114">
        <f>SUM(BJ49:BL49)</f>
        <v>6744.1428571428569</v>
      </c>
    </row>
    <row r="50" spans="1:65" x14ac:dyDescent="0.2">
      <c r="A50" s="30">
        <v>6</v>
      </c>
      <c r="B50" s="43">
        <v>184</v>
      </c>
      <c r="C50" s="43">
        <v>20</v>
      </c>
      <c r="D50" s="43">
        <v>0</v>
      </c>
      <c r="E50" s="43">
        <v>0</v>
      </c>
      <c r="F50" s="43">
        <v>2</v>
      </c>
      <c r="G50" s="43">
        <v>0</v>
      </c>
      <c r="H50" s="43">
        <v>0</v>
      </c>
      <c r="I50" s="43">
        <v>1</v>
      </c>
      <c r="J50" s="43">
        <v>0</v>
      </c>
      <c r="K50" s="43">
        <v>0</v>
      </c>
      <c r="L50" s="43">
        <v>0</v>
      </c>
      <c r="M50" s="43">
        <v>3</v>
      </c>
      <c r="N50" s="43">
        <v>0</v>
      </c>
      <c r="O50" s="31">
        <f t="shared" si="33"/>
        <v>210</v>
      </c>
      <c r="Q50" s="30">
        <v>6</v>
      </c>
      <c r="R50" s="43">
        <v>0</v>
      </c>
      <c r="S50" s="43">
        <v>12</v>
      </c>
      <c r="T50" s="43">
        <v>26</v>
      </c>
      <c r="U50" s="43">
        <v>122</v>
      </c>
      <c r="V50" s="43">
        <v>42</v>
      </c>
      <c r="W50" s="43">
        <v>8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31">
        <f t="shared" si="34"/>
        <v>210</v>
      </c>
      <c r="AQ50" s="35">
        <v>6</v>
      </c>
      <c r="AR50" s="112">
        <v>28.799999237060547</v>
      </c>
      <c r="AS50" s="112">
        <v>33.599998474121094</v>
      </c>
      <c r="AT50" s="112">
        <v>28.600000381469727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6323.7142857142853</v>
      </c>
      <c r="BK50" s="79">
        <f t="shared" si="35"/>
        <v>470.71428571428572</v>
      </c>
      <c r="BL50" s="80">
        <f t="shared" si="35"/>
        <v>80.142857142857139</v>
      </c>
      <c r="BM50" s="114">
        <f>SUM(BJ50:BL50)</f>
        <v>6874.5714285714275</v>
      </c>
    </row>
    <row r="51" spans="1:65" x14ac:dyDescent="0.2">
      <c r="A51" s="30">
        <v>7</v>
      </c>
      <c r="B51" s="43">
        <v>297</v>
      </c>
      <c r="C51" s="43">
        <v>45</v>
      </c>
      <c r="D51" s="43">
        <v>0</v>
      </c>
      <c r="E51" s="43">
        <v>0</v>
      </c>
      <c r="F51" s="43">
        <v>2</v>
      </c>
      <c r="G51" s="43">
        <v>0</v>
      </c>
      <c r="H51" s="43">
        <v>0</v>
      </c>
      <c r="I51" s="43">
        <v>1</v>
      </c>
      <c r="J51" s="43">
        <v>1</v>
      </c>
      <c r="K51" s="43">
        <v>0</v>
      </c>
      <c r="L51" s="43">
        <v>0</v>
      </c>
      <c r="M51" s="43">
        <v>4</v>
      </c>
      <c r="N51" s="43">
        <v>0</v>
      </c>
      <c r="O51" s="31">
        <f t="shared" si="33"/>
        <v>350</v>
      </c>
      <c r="Q51" s="30">
        <v>7</v>
      </c>
      <c r="R51" s="43">
        <v>1</v>
      </c>
      <c r="S51" s="43">
        <v>10</v>
      </c>
      <c r="T51" s="43">
        <v>59</v>
      </c>
      <c r="U51" s="43">
        <v>217</v>
      </c>
      <c r="V51" s="43">
        <v>56</v>
      </c>
      <c r="W51" s="43">
        <v>7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31">
        <f t="shared" si="34"/>
        <v>350</v>
      </c>
      <c r="AQ51" s="35">
        <v>7</v>
      </c>
      <c r="AR51" s="112">
        <v>28</v>
      </c>
      <c r="AS51" s="112">
        <v>29</v>
      </c>
      <c r="AT51" s="112">
        <v>28.399999618530273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849</v>
      </c>
      <c r="C52" s="43">
        <v>84</v>
      </c>
      <c r="D52" s="43">
        <v>0</v>
      </c>
      <c r="E52" s="43">
        <v>0</v>
      </c>
      <c r="F52" s="43">
        <v>2</v>
      </c>
      <c r="G52" s="43">
        <v>0</v>
      </c>
      <c r="H52" s="43">
        <v>1</v>
      </c>
      <c r="I52" s="43">
        <v>1</v>
      </c>
      <c r="J52" s="43">
        <v>0</v>
      </c>
      <c r="K52" s="43">
        <v>5</v>
      </c>
      <c r="L52" s="43">
        <v>1</v>
      </c>
      <c r="M52" s="43">
        <v>10</v>
      </c>
      <c r="N52" s="43">
        <v>0</v>
      </c>
      <c r="O52" s="31">
        <f t="shared" si="33"/>
        <v>953</v>
      </c>
      <c r="Q52" s="30">
        <v>8</v>
      </c>
      <c r="R52" s="43">
        <v>0</v>
      </c>
      <c r="S52" s="43">
        <v>27</v>
      </c>
      <c r="T52" s="43">
        <v>185</v>
      </c>
      <c r="U52" s="43">
        <v>637</v>
      </c>
      <c r="V52" s="43">
        <v>100</v>
      </c>
      <c r="W52" s="43">
        <v>4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31">
        <f t="shared" si="34"/>
        <v>953</v>
      </c>
      <c r="AQ52" s="35">
        <v>8</v>
      </c>
      <c r="AR52" s="112">
        <v>28.799999237060547</v>
      </c>
      <c r="AS52" s="112">
        <v>28.899999618530273</v>
      </c>
      <c r="AT52" s="112">
        <v>28.399999618530273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1383</v>
      </c>
      <c r="C53" s="43">
        <v>88</v>
      </c>
      <c r="D53" s="43">
        <v>1</v>
      </c>
      <c r="E53" s="43">
        <v>0</v>
      </c>
      <c r="F53" s="43">
        <v>8</v>
      </c>
      <c r="G53" s="43">
        <v>0</v>
      </c>
      <c r="H53" s="43">
        <v>0</v>
      </c>
      <c r="I53" s="43">
        <v>2</v>
      </c>
      <c r="J53" s="43">
        <v>2</v>
      </c>
      <c r="K53" s="43">
        <v>12</v>
      </c>
      <c r="L53" s="43">
        <v>0</v>
      </c>
      <c r="M53" s="43">
        <v>18</v>
      </c>
      <c r="N53" s="43">
        <v>0</v>
      </c>
      <c r="O53" s="31">
        <f t="shared" si="33"/>
        <v>1514</v>
      </c>
      <c r="Q53" s="30">
        <v>9</v>
      </c>
      <c r="R53" s="43">
        <v>0</v>
      </c>
      <c r="S53" s="43">
        <v>53</v>
      </c>
      <c r="T53" s="43">
        <v>491</v>
      </c>
      <c r="U53" s="43">
        <v>856</v>
      </c>
      <c r="V53" s="43">
        <v>105</v>
      </c>
      <c r="W53" s="43">
        <v>6</v>
      </c>
      <c r="X53" s="43">
        <v>3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31">
        <f t="shared" si="34"/>
        <v>1514</v>
      </c>
      <c r="AQ53" s="35">
        <v>9</v>
      </c>
      <c r="AR53" s="112">
        <v>28.799999237060547</v>
      </c>
      <c r="AS53" s="112">
        <v>28.200000762939453</v>
      </c>
      <c r="AT53" s="112">
        <v>28.700000762939453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1235</v>
      </c>
      <c r="C54" s="43">
        <v>93</v>
      </c>
      <c r="D54" s="43">
        <v>1</v>
      </c>
      <c r="E54" s="43">
        <v>0</v>
      </c>
      <c r="F54" s="43">
        <v>8</v>
      </c>
      <c r="G54" s="43">
        <v>0</v>
      </c>
      <c r="H54" s="43">
        <v>0</v>
      </c>
      <c r="I54" s="43">
        <v>1</v>
      </c>
      <c r="J54" s="43">
        <v>2</v>
      </c>
      <c r="K54" s="43">
        <v>12</v>
      </c>
      <c r="L54" s="43">
        <v>0</v>
      </c>
      <c r="M54" s="43">
        <v>18</v>
      </c>
      <c r="N54" s="43">
        <v>0</v>
      </c>
      <c r="O54" s="31">
        <f t="shared" si="33"/>
        <v>1370</v>
      </c>
      <c r="Q54" s="30">
        <v>10</v>
      </c>
      <c r="R54" s="43">
        <v>2</v>
      </c>
      <c r="S54" s="43">
        <v>44</v>
      </c>
      <c r="T54" s="43">
        <v>434</v>
      </c>
      <c r="U54" s="43">
        <v>796</v>
      </c>
      <c r="V54" s="43">
        <v>91</v>
      </c>
      <c r="W54" s="43">
        <v>3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31">
        <f t="shared" si="34"/>
        <v>1370</v>
      </c>
      <c r="AQ54" s="35">
        <v>10</v>
      </c>
      <c r="AR54" s="112">
        <v>28.700000762939453</v>
      </c>
      <c r="AS54" s="112">
        <v>28.700000762939453</v>
      </c>
      <c r="AT54" s="112">
        <v>28.299999237060547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1140</v>
      </c>
      <c r="C55" s="43">
        <v>66</v>
      </c>
      <c r="D55" s="43">
        <v>2</v>
      </c>
      <c r="E55" s="43">
        <v>2</v>
      </c>
      <c r="F55" s="43">
        <v>6</v>
      </c>
      <c r="G55" s="43">
        <v>0</v>
      </c>
      <c r="H55" s="43">
        <v>1</v>
      </c>
      <c r="I55" s="43">
        <v>1</v>
      </c>
      <c r="J55" s="43">
        <v>1</v>
      </c>
      <c r="K55" s="43">
        <v>8</v>
      </c>
      <c r="L55" s="43">
        <v>0</v>
      </c>
      <c r="M55" s="43">
        <v>15</v>
      </c>
      <c r="N55" s="43">
        <v>0</v>
      </c>
      <c r="O55" s="31">
        <f t="shared" si="33"/>
        <v>1242</v>
      </c>
      <c r="Q55" s="30">
        <v>11</v>
      </c>
      <c r="R55" s="43">
        <v>2</v>
      </c>
      <c r="S55" s="43">
        <v>64</v>
      </c>
      <c r="T55" s="43">
        <v>403</v>
      </c>
      <c r="U55" s="43">
        <v>681</v>
      </c>
      <c r="V55" s="43">
        <v>86</v>
      </c>
      <c r="W55" s="43">
        <v>6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31">
        <f t="shared" si="34"/>
        <v>1242</v>
      </c>
      <c r="AQ55" s="35">
        <v>11</v>
      </c>
      <c r="AR55" s="112">
        <v>28</v>
      </c>
      <c r="AS55" s="112">
        <v>29</v>
      </c>
      <c r="AT55" s="112">
        <v>28.600000381469727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1066</v>
      </c>
      <c r="C56" s="43">
        <v>60</v>
      </c>
      <c r="D56" s="43">
        <v>2</v>
      </c>
      <c r="E56" s="43">
        <v>0</v>
      </c>
      <c r="F56" s="43">
        <v>4</v>
      </c>
      <c r="G56" s="43">
        <v>0</v>
      </c>
      <c r="H56" s="43">
        <v>0</v>
      </c>
      <c r="I56" s="43">
        <v>1</v>
      </c>
      <c r="J56" s="43">
        <v>8</v>
      </c>
      <c r="K56" s="43">
        <v>5</v>
      </c>
      <c r="L56" s="43">
        <v>0</v>
      </c>
      <c r="M56" s="43">
        <v>13</v>
      </c>
      <c r="N56" s="43">
        <v>0</v>
      </c>
      <c r="O56" s="31">
        <f t="shared" si="33"/>
        <v>1159</v>
      </c>
      <c r="Q56" s="30">
        <v>12</v>
      </c>
      <c r="R56" s="43">
        <v>0</v>
      </c>
      <c r="S56" s="43">
        <v>26</v>
      </c>
      <c r="T56" s="43">
        <v>322</v>
      </c>
      <c r="U56" s="43">
        <v>759</v>
      </c>
      <c r="V56" s="43">
        <v>49</v>
      </c>
      <c r="W56" s="43">
        <v>3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31">
        <f t="shared" si="34"/>
        <v>1159</v>
      </c>
      <c r="AQ56" s="35">
        <v>12</v>
      </c>
      <c r="AR56" s="112">
        <v>28.399999618530273</v>
      </c>
      <c r="AS56" s="112">
        <v>28.200000762939453</v>
      </c>
      <c r="AT56" s="112">
        <v>28.200000762939453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1293</v>
      </c>
      <c r="C57" s="43">
        <v>38</v>
      </c>
      <c r="D57" s="43">
        <v>4</v>
      </c>
      <c r="E57" s="43">
        <v>0</v>
      </c>
      <c r="F57" s="43">
        <v>3</v>
      </c>
      <c r="G57" s="43">
        <v>0</v>
      </c>
      <c r="H57" s="43">
        <v>1</v>
      </c>
      <c r="I57" s="43">
        <v>0</v>
      </c>
      <c r="J57" s="43">
        <v>3</v>
      </c>
      <c r="K57" s="43">
        <v>2</v>
      </c>
      <c r="L57" s="43">
        <v>0</v>
      </c>
      <c r="M57" s="43">
        <v>4</v>
      </c>
      <c r="N57" s="43">
        <v>0</v>
      </c>
      <c r="O57" s="31">
        <f t="shared" si="33"/>
        <v>1348</v>
      </c>
      <c r="Q57" s="30">
        <v>13</v>
      </c>
      <c r="R57" s="43">
        <v>0</v>
      </c>
      <c r="S57" s="43">
        <v>29</v>
      </c>
      <c r="T57" s="43">
        <v>371</v>
      </c>
      <c r="U57" s="43">
        <v>876</v>
      </c>
      <c r="V57" s="43">
        <v>64</v>
      </c>
      <c r="W57" s="43">
        <v>8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31">
        <f t="shared" si="34"/>
        <v>1348</v>
      </c>
      <c r="AQ57" s="35">
        <v>13</v>
      </c>
      <c r="AR57" s="112">
        <v>28.899999618530273</v>
      </c>
      <c r="AS57" s="112">
        <v>28.5</v>
      </c>
      <c r="AT57" s="112">
        <v>28.200000762939453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1354</v>
      </c>
      <c r="C58" s="43">
        <v>42</v>
      </c>
      <c r="D58" s="43">
        <v>9</v>
      </c>
      <c r="E58" s="43">
        <v>0</v>
      </c>
      <c r="F58" s="43">
        <v>2</v>
      </c>
      <c r="G58" s="43">
        <v>0</v>
      </c>
      <c r="H58" s="43">
        <v>0</v>
      </c>
      <c r="I58" s="43">
        <v>1</v>
      </c>
      <c r="J58" s="43">
        <v>4</v>
      </c>
      <c r="K58" s="43">
        <v>1</v>
      </c>
      <c r="L58" s="43">
        <v>0</v>
      </c>
      <c r="M58" s="43">
        <v>2</v>
      </c>
      <c r="N58" s="43">
        <v>0</v>
      </c>
      <c r="O58" s="31">
        <f t="shared" si="33"/>
        <v>1415</v>
      </c>
      <c r="Q58" s="30">
        <v>14</v>
      </c>
      <c r="R58" s="43">
        <v>0</v>
      </c>
      <c r="S58" s="43">
        <v>26</v>
      </c>
      <c r="T58" s="43">
        <v>391</v>
      </c>
      <c r="U58" s="43">
        <v>952</v>
      </c>
      <c r="V58" s="43">
        <v>41</v>
      </c>
      <c r="W58" s="43">
        <v>5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1415</v>
      </c>
      <c r="AQ58" s="35">
        <v>14</v>
      </c>
      <c r="AR58" s="112">
        <v>28.799999237060547</v>
      </c>
      <c r="AS58" s="112">
        <v>28.100000381469727</v>
      </c>
      <c r="AT58" s="112">
        <v>28.600000381469727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1421</v>
      </c>
      <c r="C59" s="43">
        <v>31</v>
      </c>
      <c r="D59" s="43">
        <v>10</v>
      </c>
      <c r="E59" s="43">
        <v>0</v>
      </c>
      <c r="F59" s="43">
        <v>2</v>
      </c>
      <c r="G59" s="43">
        <v>0</v>
      </c>
      <c r="H59" s="43">
        <v>0</v>
      </c>
      <c r="I59" s="43">
        <v>1</v>
      </c>
      <c r="J59" s="43">
        <v>2</v>
      </c>
      <c r="K59" s="43">
        <v>1</v>
      </c>
      <c r="L59" s="43">
        <v>0</v>
      </c>
      <c r="M59" s="43">
        <v>1</v>
      </c>
      <c r="N59" s="43">
        <v>0</v>
      </c>
      <c r="O59" s="31">
        <f t="shared" si="33"/>
        <v>1469</v>
      </c>
      <c r="Q59" s="30">
        <v>15</v>
      </c>
      <c r="R59" s="43">
        <v>0</v>
      </c>
      <c r="S59" s="43">
        <v>21</v>
      </c>
      <c r="T59" s="43">
        <v>408</v>
      </c>
      <c r="U59" s="43">
        <v>958</v>
      </c>
      <c r="V59" s="43">
        <v>76</v>
      </c>
      <c r="W59" s="43">
        <v>4</v>
      </c>
      <c r="X59" s="43">
        <v>0</v>
      </c>
      <c r="Y59" s="43">
        <v>0</v>
      </c>
      <c r="Z59" s="43">
        <v>2</v>
      </c>
      <c r="AA59" s="43">
        <v>0</v>
      </c>
      <c r="AB59" s="43">
        <v>0</v>
      </c>
      <c r="AC59" s="43">
        <v>0</v>
      </c>
      <c r="AD59" s="31">
        <f t="shared" si="34"/>
        <v>1469</v>
      </c>
      <c r="AQ59" s="35">
        <v>15</v>
      </c>
      <c r="AR59" s="112">
        <v>28.399999618530273</v>
      </c>
      <c r="AS59" s="112">
        <v>29</v>
      </c>
      <c r="AT59" s="112">
        <v>28.100000381469727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1485</v>
      </c>
      <c r="C60" s="43">
        <v>44</v>
      </c>
      <c r="D60" s="43">
        <v>14</v>
      </c>
      <c r="E60" s="43">
        <v>2</v>
      </c>
      <c r="F60" s="43">
        <v>3</v>
      </c>
      <c r="G60" s="43">
        <v>0</v>
      </c>
      <c r="H60" s="43">
        <v>0</v>
      </c>
      <c r="I60" s="43">
        <v>0</v>
      </c>
      <c r="J60" s="43">
        <v>5</v>
      </c>
      <c r="K60" s="43">
        <v>1</v>
      </c>
      <c r="L60" s="43">
        <v>0</v>
      </c>
      <c r="M60" s="43">
        <v>1</v>
      </c>
      <c r="N60" s="43">
        <v>0</v>
      </c>
      <c r="O60" s="31">
        <f t="shared" si="33"/>
        <v>1555</v>
      </c>
      <c r="Q60" s="30">
        <v>16</v>
      </c>
      <c r="R60" s="43">
        <v>1</v>
      </c>
      <c r="S60" s="43">
        <v>38</v>
      </c>
      <c r="T60" s="43">
        <v>318</v>
      </c>
      <c r="U60" s="43">
        <v>1081</v>
      </c>
      <c r="V60" s="43">
        <v>111</v>
      </c>
      <c r="W60" s="43">
        <v>3</v>
      </c>
      <c r="X60" s="43">
        <v>3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31">
        <f t="shared" si="34"/>
        <v>1555</v>
      </c>
      <c r="AQ60" s="35">
        <v>16</v>
      </c>
      <c r="AR60" s="112">
        <v>24</v>
      </c>
      <c r="AS60" s="112">
        <v>23.700000762939453</v>
      </c>
      <c r="AT60" s="112">
        <v>23.5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1535</v>
      </c>
      <c r="C61" s="43">
        <v>32</v>
      </c>
      <c r="D61" s="43">
        <v>23</v>
      </c>
      <c r="E61" s="43">
        <v>0</v>
      </c>
      <c r="F61" s="43">
        <v>5</v>
      </c>
      <c r="G61" s="43">
        <v>0</v>
      </c>
      <c r="H61" s="43">
        <v>0</v>
      </c>
      <c r="I61" s="43">
        <v>1</v>
      </c>
      <c r="J61" s="43">
        <v>3</v>
      </c>
      <c r="K61" s="43">
        <v>3</v>
      </c>
      <c r="L61" s="43">
        <v>0</v>
      </c>
      <c r="M61" s="43">
        <v>2</v>
      </c>
      <c r="N61" s="43">
        <v>0</v>
      </c>
      <c r="O61" s="31">
        <f t="shared" si="33"/>
        <v>1604</v>
      </c>
      <c r="Q61" s="30">
        <v>17</v>
      </c>
      <c r="R61" s="43">
        <v>0</v>
      </c>
      <c r="S61" s="43">
        <v>14</v>
      </c>
      <c r="T61" s="43">
        <v>272</v>
      </c>
      <c r="U61" s="43">
        <v>1161</v>
      </c>
      <c r="V61" s="43">
        <v>147</v>
      </c>
      <c r="W61" s="43">
        <v>5</v>
      </c>
      <c r="X61" s="43">
        <v>5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31">
        <f t="shared" si="34"/>
        <v>1604</v>
      </c>
      <c r="AQ61" s="35">
        <v>17</v>
      </c>
      <c r="AR61" s="112">
        <v>16.399999618530273</v>
      </c>
      <c r="AS61" s="112">
        <v>15.5</v>
      </c>
      <c r="AT61" s="112">
        <v>16.399999618530273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1514</v>
      </c>
      <c r="C62" s="43">
        <v>18</v>
      </c>
      <c r="D62" s="43">
        <v>17</v>
      </c>
      <c r="E62" s="43">
        <v>0</v>
      </c>
      <c r="F62" s="43">
        <v>0</v>
      </c>
      <c r="G62" s="43">
        <v>0</v>
      </c>
      <c r="H62" s="43">
        <v>0</v>
      </c>
      <c r="I62" s="43">
        <v>1</v>
      </c>
      <c r="J62" s="43">
        <v>3</v>
      </c>
      <c r="K62" s="43">
        <v>3</v>
      </c>
      <c r="L62" s="43">
        <v>0</v>
      </c>
      <c r="M62" s="43">
        <v>3</v>
      </c>
      <c r="N62" s="43">
        <v>0</v>
      </c>
      <c r="O62" s="31">
        <f t="shared" si="33"/>
        <v>1559</v>
      </c>
      <c r="Q62" s="30">
        <v>18</v>
      </c>
      <c r="R62" s="43">
        <v>0</v>
      </c>
      <c r="S62" s="43">
        <v>25</v>
      </c>
      <c r="T62" s="43">
        <v>325</v>
      </c>
      <c r="U62" s="43">
        <v>1041</v>
      </c>
      <c r="V62" s="43">
        <v>158</v>
      </c>
      <c r="W62" s="43">
        <v>9</v>
      </c>
      <c r="X62" s="43">
        <v>1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31">
        <f t="shared" si="34"/>
        <v>1559</v>
      </c>
      <c r="AQ62" s="35">
        <v>18</v>
      </c>
      <c r="AR62" s="112">
        <v>23.100000381469727</v>
      </c>
      <c r="AS62" s="112">
        <v>23.600000381469727</v>
      </c>
      <c r="AT62" s="112">
        <v>23.299999237060547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1196</v>
      </c>
      <c r="C63" s="43">
        <v>20</v>
      </c>
      <c r="D63" s="43">
        <v>25</v>
      </c>
      <c r="E63" s="43">
        <v>2</v>
      </c>
      <c r="F63" s="43">
        <v>4</v>
      </c>
      <c r="G63" s="43">
        <v>0</v>
      </c>
      <c r="H63" s="43">
        <v>0</v>
      </c>
      <c r="I63" s="43">
        <v>1</v>
      </c>
      <c r="J63" s="43">
        <v>0</v>
      </c>
      <c r="K63" s="43">
        <v>0</v>
      </c>
      <c r="L63" s="43">
        <v>1</v>
      </c>
      <c r="M63" s="43">
        <v>3</v>
      </c>
      <c r="N63" s="43">
        <v>0</v>
      </c>
      <c r="O63" s="31">
        <f t="shared" si="33"/>
        <v>1252</v>
      </c>
      <c r="Q63" s="30">
        <v>19</v>
      </c>
      <c r="R63" s="43">
        <v>0</v>
      </c>
      <c r="S63" s="43">
        <v>2</v>
      </c>
      <c r="T63" s="43">
        <v>113</v>
      </c>
      <c r="U63" s="43">
        <v>992</v>
      </c>
      <c r="V63" s="43">
        <v>139</v>
      </c>
      <c r="W63" s="43">
        <v>5</v>
      </c>
      <c r="X63" s="43">
        <v>1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31">
        <f t="shared" si="34"/>
        <v>1252</v>
      </c>
      <c r="AQ63" s="35">
        <v>19</v>
      </c>
      <c r="AR63" s="112">
        <v>28.899999618530273</v>
      </c>
      <c r="AS63" s="112">
        <v>28.100000381469727</v>
      </c>
      <c r="AT63" s="112">
        <v>28.799999237060547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993</v>
      </c>
      <c r="C64" s="43">
        <v>11</v>
      </c>
      <c r="D64" s="43">
        <v>15</v>
      </c>
      <c r="E64" s="43">
        <v>0</v>
      </c>
      <c r="F64" s="43">
        <v>1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31">
        <f t="shared" si="33"/>
        <v>1020</v>
      </c>
      <c r="Q64" s="30">
        <v>20</v>
      </c>
      <c r="R64" s="43">
        <v>0</v>
      </c>
      <c r="S64" s="43">
        <v>11</v>
      </c>
      <c r="T64" s="43">
        <v>131</v>
      </c>
      <c r="U64" s="43">
        <v>749</v>
      </c>
      <c r="V64" s="43">
        <v>116</v>
      </c>
      <c r="W64" s="43">
        <v>13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31">
        <f t="shared" si="34"/>
        <v>1020</v>
      </c>
      <c r="AQ64" s="35">
        <v>20</v>
      </c>
      <c r="AR64" s="112">
        <v>28.399999618530273</v>
      </c>
      <c r="AS64" s="112">
        <v>28.100000381469727</v>
      </c>
      <c r="AT64" s="112">
        <v>28.399999618530273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739</v>
      </c>
      <c r="C65" s="43">
        <v>11</v>
      </c>
      <c r="D65" s="43">
        <v>7</v>
      </c>
      <c r="E65" s="43">
        <v>0</v>
      </c>
      <c r="F65" s="43">
        <v>0</v>
      </c>
      <c r="G65" s="43">
        <v>1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1</v>
      </c>
      <c r="N65" s="43">
        <v>0</v>
      </c>
      <c r="O65" s="31">
        <f t="shared" si="33"/>
        <v>759</v>
      </c>
      <c r="Q65" s="30">
        <v>21</v>
      </c>
      <c r="R65" s="43">
        <v>1</v>
      </c>
      <c r="S65" s="43">
        <v>8</v>
      </c>
      <c r="T65" s="43">
        <v>105</v>
      </c>
      <c r="U65" s="43">
        <v>548</v>
      </c>
      <c r="V65" s="43">
        <v>89</v>
      </c>
      <c r="W65" s="43">
        <v>7</v>
      </c>
      <c r="X65" s="43">
        <v>1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31">
        <f t="shared" si="34"/>
        <v>759</v>
      </c>
      <c r="AQ65" s="35">
        <v>21</v>
      </c>
      <c r="AR65" s="112">
        <v>28.5</v>
      </c>
      <c r="AS65" s="112">
        <v>28.799999237060547</v>
      </c>
      <c r="AT65" s="112">
        <v>28.299999237060547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514</v>
      </c>
      <c r="C66" s="43">
        <v>7</v>
      </c>
      <c r="D66" s="43">
        <v>8</v>
      </c>
      <c r="E66" s="43">
        <v>1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31">
        <f t="shared" si="33"/>
        <v>530</v>
      </c>
      <c r="Q66" s="30">
        <v>22</v>
      </c>
      <c r="R66" s="43">
        <v>0</v>
      </c>
      <c r="S66" s="43">
        <v>3</v>
      </c>
      <c r="T66" s="43">
        <v>37</v>
      </c>
      <c r="U66" s="43">
        <v>427</v>
      </c>
      <c r="V66" s="43">
        <v>58</v>
      </c>
      <c r="W66" s="43">
        <v>5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31">
        <f t="shared" si="34"/>
        <v>530</v>
      </c>
      <c r="AQ66" s="35">
        <v>22</v>
      </c>
      <c r="AR66" s="112">
        <v>28.799999237060547</v>
      </c>
      <c r="AS66" s="112">
        <v>28.299999237060547</v>
      </c>
      <c r="AT66" s="112">
        <v>28.899999618530273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321</v>
      </c>
      <c r="C67" s="43">
        <v>4</v>
      </c>
      <c r="D67" s="43">
        <v>2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1</v>
      </c>
      <c r="N67" s="43">
        <v>0</v>
      </c>
      <c r="O67" s="31">
        <f t="shared" si="33"/>
        <v>328</v>
      </c>
      <c r="Q67" s="30">
        <v>23</v>
      </c>
      <c r="R67" s="43">
        <v>0</v>
      </c>
      <c r="S67" s="43">
        <v>1</v>
      </c>
      <c r="T67" s="43">
        <v>21</v>
      </c>
      <c r="U67" s="43">
        <v>268</v>
      </c>
      <c r="V67" s="43">
        <v>33</v>
      </c>
      <c r="W67" s="43">
        <v>4</v>
      </c>
      <c r="X67" s="43">
        <v>1</v>
      </c>
      <c r="Y67" s="43">
        <v>0</v>
      </c>
      <c r="Z67" s="43">
        <v>0</v>
      </c>
      <c r="AA67" s="43">
        <v>0</v>
      </c>
      <c r="AB67" s="43">
        <v>0</v>
      </c>
      <c r="AC67" s="43">
        <v>0</v>
      </c>
      <c r="AD67" s="31">
        <f t="shared" si="34"/>
        <v>328</v>
      </c>
      <c r="AQ67" s="35">
        <v>23</v>
      </c>
      <c r="AR67" s="112">
        <v>28.100000381469727</v>
      </c>
      <c r="AS67" s="112">
        <v>28</v>
      </c>
      <c r="AT67" s="112">
        <v>28.600000381469727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185</v>
      </c>
      <c r="C68" s="43">
        <v>2</v>
      </c>
      <c r="D68" s="43">
        <v>2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1</v>
      </c>
      <c r="N68" s="43">
        <v>0</v>
      </c>
      <c r="O68" s="31">
        <f t="shared" si="33"/>
        <v>190</v>
      </c>
      <c r="Q68" s="30">
        <v>24</v>
      </c>
      <c r="R68" s="43">
        <v>0</v>
      </c>
      <c r="S68" s="43">
        <v>2</v>
      </c>
      <c r="T68" s="43">
        <v>16</v>
      </c>
      <c r="U68" s="43">
        <v>138</v>
      </c>
      <c r="V68" s="43">
        <v>33</v>
      </c>
      <c r="W68" s="43">
        <v>1</v>
      </c>
      <c r="X68" s="43">
        <v>0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31">
        <f t="shared" si="34"/>
        <v>190</v>
      </c>
      <c r="AQ68" s="35">
        <v>24</v>
      </c>
      <c r="AR68" s="112">
        <v>28.600000381469727</v>
      </c>
      <c r="AS68" s="112">
        <v>28.299999237060547</v>
      </c>
      <c r="AT68" s="112">
        <v>28.600000381469727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15471</v>
      </c>
      <c r="C70" s="92">
        <f t="shared" si="36"/>
        <v>616</v>
      </c>
      <c r="D70" s="92">
        <f t="shared" si="36"/>
        <v>108</v>
      </c>
      <c r="E70" s="92">
        <f t="shared" si="36"/>
        <v>6</v>
      </c>
      <c r="F70" s="92">
        <f t="shared" si="36"/>
        <v>47</v>
      </c>
      <c r="G70" s="92">
        <f t="shared" si="36"/>
        <v>0</v>
      </c>
      <c r="H70" s="92">
        <f t="shared" si="36"/>
        <v>3</v>
      </c>
      <c r="I70" s="92">
        <f t="shared" si="36"/>
        <v>11</v>
      </c>
      <c r="J70" s="92">
        <f t="shared" si="36"/>
        <v>33</v>
      </c>
      <c r="K70" s="92">
        <f t="shared" si="36"/>
        <v>53</v>
      </c>
      <c r="L70" s="92">
        <f t="shared" si="36"/>
        <v>2</v>
      </c>
      <c r="M70" s="92">
        <f t="shared" si="36"/>
        <v>90</v>
      </c>
      <c r="N70" s="92">
        <f t="shared" si="36"/>
        <v>0</v>
      </c>
      <c r="O70" s="93">
        <f t="shared" si="36"/>
        <v>16440</v>
      </c>
      <c r="Q70" s="91" t="s">
        <v>34</v>
      </c>
      <c r="R70" s="92">
        <f t="shared" ref="R70:AD70" si="37">SUM(R52:R63)</f>
        <v>5</v>
      </c>
      <c r="S70" s="92">
        <f t="shared" si="37"/>
        <v>369</v>
      </c>
      <c r="T70" s="92">
        <f t="shared" si="37"/>
        <v>4033</v>
      </c>
      <c r="U70" s="92">
        <f t="shared" si="37"/>
        <v>10790</v>
      </c>
      <c r="V70" s="92">
        <f t="shared" si="37"/>
        <v>1167</v>
      </c>
      <c r="W70" s="92">
        <f t="shared" si="37"/>
        <v>61</v>
      </c>
      <c r="X70" s="92">
        <f t="shared" si="37"/>
        <v>13</v>
      </c>
      <c r="Y70" s="92">
        <f t="shared" si="37"/>
        <v>0</v>
      </c>
      <c r="Z70" s="92">
        <f t="shared" si="37"/>
        <v>2</v>
      </c>
      <c r="AA70" s="92">
        <f t="shared" si="37"/>
        <v>0</v>
      </c>
      <c r="AB70" s="92">
        <f t="shared" si="37"/>
        <v>0</v>
      </c>
      <c r="AC70" s="92">
        <f t="shared" si="37"/>
        <v>0</v>
      </c>
      <c r="AD70" s="93">
        <f t="shared" si="37"/>
        <v>16440</v>
      </c>
      <c r="AQ70" s="95" t="s">
        <v>38</v>
      </c>
      <c r="AR70" s="96">
        <v>28.5</v>
      </c>
      <c r="AS70" s="96">
        <v>28.399999618530273</v>
      </c>
      <c r="AT70" s="96">
        <v>28.399999618530273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18014</v>
      </c>
      <c r="C71" s="98">
        <f t="shared" si="38"/>
        <v>690</v>
      </c>
      <c r="D71" s="98">
        <f t="shared" si="38"/>
        <v>138</v>
      </c>
      <c r="E71" s="98">
        <f t="shared" si="38"/>
        <v>7</v>
      </c>
      <c r="F71" s="98">
        <f t="shared" si="38"/>
        <v>50</v>
      </c>
      <c r="G71" s="98">
        <f t="shared" si="38"/>
        <v>1</v>
      </c>
      <c r="H71" s="98">
        <f t="shared" si="38"/>
        <v>3</v>
      </c>
      <c r="I71" s="98">
        <f t="shared" si="38"/>
        <v>12</v>
      </c>
      <c r="J71" s="98">
        <f t="shared" si="38"/>
        <v>34</v>
      </c>
      <c r="K71" s="98">
        <f t="shared" si="38"/>
        <v>53</v>
      </c>
      <c r="L71" s="98">
        <f t="shared" si="38"/>
        <v>2</v>
      </c>
      <c r="M71" s="98">
        <f t="shared" si="38"/>
        <v>95</v>
      </c>
      <c r="N71" s="98">
        <f t="shared" si="38"/>
        <v>0</v>
      </c>
      <c r="O71" s="93">
        <f t="shared" si="38"/>
        <v>19099</v>
      </c>
      <c r="Q71" s="97" t="s">
        <v>35</v>
      </c>
      <c r="R71" s="98">
        <f t="shared" ref="R71:AD71" si="39">SUM(R51:R66)</f>
        <v>7</v>
      </c>
      <c r="S71" s="98">
        <f t="shared" si="39"/>
        <v>401</v>
      </c>
      <c r="T71" s="98">
        <f t="shared" si="39"/>
        <v>4365</v>
      </c>
      <c r="U71" s="98">
        <f t="shared" si="39"/>
        <v>12731</v>
      </c>
      <c r="V71" s="98">
        <f t="shared" si="39"/>
        <v>1486</v>
      </c>
      <c r="W71" s="98">
        <f t="shared" si="39"/>
        <v>93</v>
      </c>
      <c r="X71" s="98">
        <f t="shared" si="39"/>
        <v>14</v>
      </c>
      <c r="Y71" s="98">
        <f t="shared" si="39"/>
        <v>0</v>
      </c>
      <c r="Z71" s="98">
        <f t="shared" si="39"/>
        <v>2</v>
      </c>
      <c r="AA71" s="98">
        <f t="shared" si="39"/>
        <v>0</v>
      </c>
      <c r="AB71" s="98">
        <f t="shared" si="39"/>
        <v>0</v>
      </c>
      <c r="AC71" s="98">
        <f t="shared" si="39"/>
        <v>0</v>
      </c>
      <c r="AD71" s="93">
        <f t="shared" si="39"/>
        <v>19099</v>
      </c>
      <c r="AQ71" s="99" t="s">
        <v>39</v>
      </c>
      <c r="AR71" s="100">
        <v>28.299999237060547</v>
      </c>
      <c r="AS71" s="100">
        <v>23.299999237060547</v>
      </c>
      <c r="AT71" s="100">
        <v>28.100000381469727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18520</v>
      </c>
      <c r="C72" s="102">
        <f t="shared" si="40"/>
        <v>696</v>
      </c>
      <c r="D72" s="102">
        <f t="shared" si="40"/>
        <v>142</v>
      </c>
      <c r="E72" s="102">
        <f t="shared" si="40"/>
        <v>7</v>
      </c>
      <c r="F72" s="102">
        <f t="shared" si="40"/>
        <v>50</v>
      </c>
      <c r="G72" s="102">
        <f t="shared" si="40"/>
        <v>1</v>
      </c>
      <c r="H72" s="102">
        <f t="shared" si="40"/>
        <v>3</v>
      </c>
      <c r="I72" s="102">
        <f t="shared" si="40"/>
        <v>12</v>
      </c>
      <c r="J72" s="102">
        <f t="shared" si="40"/>
        <v>34</v>
      </c>
      <c r="K72" s="102">
        <f t="shared" si="40"/>
        <v>53</v>
      </c>
      <c r="L72" s="102">
        <f t="shared" si="40"/>
        <v>2</v>
      </c>
      <c r="M72" s="102">
        <f t="shared" si="40"/>
        <v>97</v>
      </c>
      <c r="N72" s="102">
        <f t="shared" si="40"/>
        <v>0</v>
      </c>
      <c r="O72" s="93">
        <f t="shared" si="40"/>
        <v>19617</v>
      </c>
      <c r="Q72" s="101" t="s">
        <v>36</v>
      </c>
      <c r="R72" s="102">
        <f t="shared" ref="R72:AD72" si="41">SUM(R51:R68)</f>
        <v>7</v>
      </c>
      <c r="S72" s="102">
        <f t="shared" si="41"/>
        <v>404</v>
      </c>
      <c r="T72" s="102">
        <f t="shared" si="41"/>
        <v>4402</v>
      </c>
      <c r="U72" s="102">
        <f t="shared" si="41"/>
        <v>13137</v>
      </c>
      <c r="V72" s="102">
        <f t="shared" si="41"/>
        <v>1552</v>
      </c>
      <c r="W72" s="102">
        <f t="shared" si="41"/>
        <v>98</v>
      </c>
      <c r="X72" s="102">
        <f t="shared" si="41"/>
        <v>15</v>
      </c>
      <c r="Y72" s="102">
        <f t="shared" si="41"/>
        <v>0</v>
      </c>
      <c r="Z72" s="102">
        <f t="shared" si="41"/>
        <v>2</v>
      </c>
      <c r="AA72" s="102">
        <f t="shared" si="41"/>
        <v>0</v>
      </c>
      <c r="AB72" s="102">
        <f t="shared" si="41"/>
        <v>0</v>
      </c>
      <c r="AC72" s="102">
        <f t="shared" si="41"/>
        <v>0</v>
      </c>
      <c r="AD72" s="93">
        <f t="shared" si="41"/>
        <v>19617</v>
      </c>
      <c r="AQ72" s="103" t="s">
        <v>37</v>
      </c>
      <c r="AR72" s="104">
        <v>28.600000381469727</v>
      </c>
      <c r="AS72" s="104">
        <v>28.899999618530273</v>
      </c>
      <c r="AT72" s="104">
        <v>28.600000381469727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18892</v>
      </c>
      <c r="C73" s="106">
        <f t="shared" si="42"/>
        <v>736</v>
      </c>
      <c r="D73" s="106">
        <f t="shared" si="42"/>
        <v>144</v>
      </c>
      <c r="E73" s="106">
        <f t="shared" si="42"/>
        <v>7</v>
      </c>
      <c r="F73" s="106">
        <f t="shared" si="42"/>
        <v>53</v>
      </c>
      <c r="G73" s="106">
        <f t="shared" si="42"/>
        <v>1</v>
      </c>
      <c r="H73" s="106">
        <f t="shared" si="42"/>
        <v>3</v>
      </c>
      <c r="I73" s="106">
        <f t="shared" si="42"/>
        <v>13</v>
      </c>
      <c r="J73" s="106">
        <f t="shared" si="42"/>
        <v>34</v>
      </c>
      <c r="K73" s="106">
        <f t="shared" si="42"/>
        <v>53</v>
      </c>
      <c r="L73" s="106">
        <f t="shared" si="42"/>
        <v>3</v>
      </c>
      <c r="M73" s="106">
        <f t="shared" si="42"/>
        <v>101</v>
      </c>
      <c r="N73" s="106">
        <f t="shared" si="42"/>
        <v>0</v>
      </c>
      <c r="O73" s="93">
        <f t="shared" si="42"/>
        <v>20040</v>
      </c>
      <c r="Q73" s="105" t="s">
        <v>37</v>
      </c>
      <c r="R73" s="106">
        <f t="shared" ref="R73:AD73" si="43">SUM(R45:R68)</f>
        <v>7</v>
      </c>
      <c r="S73" s="106">
        <f t="shared" si="43"/>
        <v>423</v>
      </c>
      <c r="T73" s="106">
        <f t="shared" si="43"/>
        <v>4452</v>
      </c>
      <c r="U73" s="106">
        <f t="shared" si="43"/>
        <v>13387</v>
      </c>
      <c r="V73" s="106">
        <f t="shared" si="43"/>
        <v>1639</v>
      </c>
      <c r="W73" s="106">
        <f t="shared" si="43"/>
        <v>115</v>
      </c>
      <c r="X73" s="106">
        <f t="shared" si="43"/>
        <v>15</v>
      </c>
      <c r="Y73" s="106">
        <f t="shared" si="43"/>
        <v>0</v>
      </c>
      <c r="Z73" s="106">
        <f t="shared" si="43"/>
        <v>2</v>
      </c>
      <c r="AA73" s="106">
        <f t="shared" si="43"/>
        <v>0</v>
      </c>
      <c r="AB73" s="106">
        <f t="shared" si="43"/>
        <v>0</v>
      </c>
      <c r="AC73" s="106">
        <f t="shared" si="43"/>
        <v>0</v>
      </c>
      <c r="AD73" s="93">
        <f t="shared" si="43"/>
        <v>20040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28.700000127156574</v>
      </c>
    </row>
    <row r="76" spans="1:65" x14ac:dyDescent="0.2">
      <c r="A76" s="5"/>
      <c r="B76" s="3" t="s">
        <v>0</v>
      </c>
      <c r="C76" s="5" t="str">
        <f>C6</f>
        <v>Westbound</v>
      </c>
      <c r="R76" s="3" t="s">
        <v>0</v>
      </c>
      <c r="S76" s="5" t="str">
        <f>C6</f>
        <v>Westbound</v>
      </c>
      <c r="AF76" s="6"/>
      <c r="AG76" s="3" t="s">
        <v>40</v>
      </c>
      <c r="AH76" s="7" t="str">
        <f>C41</f>
        <v>Eastbound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Eastbound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Eastbound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Eastbound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50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1</v>
      </c>
      <c r="M80" s="43">
        <v>0</v>
      </c>
      <c r="N80" s="43">
        <v>0</v>
      </c>
      <c r="O80" s="31">
        <f t="shared" ref="O80:O103" si="51">SUM(B80:N80)</f>
        <v>51</v>
      </c>
      <c r="Q80" s="30">
        <v>1</v>
      </c>
      <c r="R80" s="43">
        <v>0</v>
      </c>
      <c r="S80" s="43">
        <v>2</v>
      </c>
      <c r="T80" s="43">
        <v>15</v>
      </c>
      <c r="U80" s="43">
        <v>19</v>
      </c>
      <c r="V80" s="43">
        <v>11</v>
      </c>
      <c r="W80" s="43">
        <v>4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31">
        <f t="shared" ref="AD80:AD103" si="52">SUM(R80:AC80)</f>
        <v>51</v>
      </c>
      <c r="AF80" s="30">
        <v>1</v>
      </c>
      <c r="AG80" s="44">
        <f t="shared" ref="AG80:AG103" si="53">O45</f>
        <v>52</v>
      </c>
      <c r="AH80" s="45">
        <f t="shared" ref="AH80:AH103" si="54">O115</f>
        <v>83</v>
      </c>
      <c r="AI80" s="45">
        <f t="shared" ref="AI80:AI103" si="55">O185</f>
        <v>88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74.333333333333329</v>
      </c>
      <c r="AO80" s="47">
        <f>SUM(AG80:AM80)/3</f>
        <v>74.333333333333329</v>
      </c>
      <c r="AQ80" s="35">
        <v>1</v>
      </c>
      <c r="AR80" s="48">
        <v>28.9</v>
      </c>
      <c r="AS80" s="48">
        <v>27</v>
      </c>
      <c r="AT80" s="48">
        <v>28.9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4882</v>
      </c>
      <c r="BB80" s="50">
        <f>SUM(R143:T143)</f>
        <v>4652</v>
      </c>
      <c r="BC80" s="50">
        <f>SUM(R213:T213)</f>
        <v>4549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40</v>
      </c>
      <c r="C81" s="43">
        <v>3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31">
        <f t="shared" si="51"/>
        <v>43</v>
      </c>
      <c r="Q81" s="30">
        <v>2</v>
      </c>
      <c r="R81" s="43">
        <v>0</v>
      </c>
      <c r="S81" s="43">
        <v>1</v>
      </c>
      <c r="T81" s="43">
        <v>9</v>
      </c>
      <c r="U81" s="43">
        <v>24</v>
      </c>
      <c r="V81" s="43">
        <v>8</v>
      </c>
      <c r="W81" s="43">
        <v>1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43</v>
      </c>
      <c r="AF81" s="56">
        <v>2</v>
      </c>
      <c r="AG81" s="44">
        <f t="shared" si="53"/>
        <v>34</v>
      </c>
      <c r="AH81" s="45">
        <f t="shared" si="54"/>
        <v>58</v>
      </c>
      <c r="AI81" s="45">
        <f t="shared" si="55"/>
        <v>42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44.666666666666664</v>
      </c>
      <c r="AO81" s="47">
        <f t="shared" ref="AO81:AO103" si="61">SUM(AG81:AM81)/3</f>
        <v>44.666666666666664</v>
      </c>
      <c r="AQ81" s="57">
        <v>2</v>
      </c>
      <c r="AR81" s="48">
        <v>28.1</v>
      </c>
      <c r="AS81" s="48">
        <v>29.1</v>
      </c>
      <c r="AT81" s="48">
        <v>29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15141</v>
      </c>
      <c r="BB81" s="59">
        <f>SUM(U143:W143)</f>
        <v>17673</v>
      </c>
      <c r="BC81" s="59">
        <f>SUM(U213:W213)</f>
        <v>18310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15471</v>
      </c>
      <c r="BK81" s="88">
        <f>SUM(C70:D70,F70:H70,M70)</f>
        <v>864</v>
      </c>
      <c r="BL81" s="89">
        <f>SUM(E70,I70:L70,N70)</f>
        <v>105</v>
      </c>
      <c r="BM81" s="64">
        <f>SUM(BJ81:BL81)</f>
        <v>16440</v>
      </c>
    </row>
    <row r="82" spans="1:65" x14ac:dyDescent="0.2">
      <c r="A82" s="30">
        <v>3</v>
      </c>
      <c r="B82" s="43">
        <v>19</v>
      </c>
      <c r="C82" s="43">
        <v>1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20</v>
      </c>
      <c r="Q82" s="30">
        <v>3</v>
      </c>
      <c r="R82" s="43">
        <v>0</v>
      </c>
      <c r="S82" s="43">
        <v>0</v>
      </c>
      <c r="T82" s="43">
        <v>7</v>
      </c>
      <c r="U82" s="43">
        <v>9</v>
      </c>
      <c r="V82" s="43">
        <v>3</v>
      </c>
      <c r="W82" s="43">
        <v>1</v>
      </c>
      <c r="X82" s="43">
        <v>0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31">
        <f t="shared" si="52"/>
        <v>20</v>
      </c>
      <c r="AF82" s="30">
        <v>3</v>
      </c>
      <c r="AG82" s="44">
        <f t="shared" si="53"/>
        <v>26</v>
      </c>
      <c r="AH82" s="45">
        <f t="shared" si="54"/>
        <v>40</v>
      </c>
      <c r="AI82" s="45">
        <f t="shared" si="55"/>
        <v>36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34</v>
      </c>
      <c r="AO82" s="47">
        <f t="shared" si="61"/>
        <v>34</v>
      </c>
      <c r="AQ82" s="35">
        <v>3</v>
      </c>
      <c r="AR82" s="48">
        <v>28.2</v>
      </c>
      <c r="AS82" s="48">
        <v>28</v>
      </c>
      <c r="AT82" s="48">
        <v>28.8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17</v>
      </c>
      <c r="BB82" s="66">
        <f>SUM(X143:Z143)</f>
        <v>8</v>
      </c>
      <c r="BC82" s="66">
        <f>SUM(X213:Z213)</f>
        <v>16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18014</v>
      </c>
      <c r="BK82" s="69">
        <f>SUM(C71:D71,F71:H71,M71)</f>
        <v>977</v>
      </c>
      <c r="BL82" s="70">
        <f>SUM(E71,I71:L71,N71)</f>
        <v>108</v>
      </c>
      <c r="BM82" s="64">
        <f>SUM(BJ82:BL82)</f>
        <v>19099</v>
      </c>
    </row>
    <row r="83" spans="1:65" x14ac:dyDescent="0.2">
      <c r="A83" s="30">
        <v>4</v>
      </c>
      <c r="B83" s="43">
        <v>29</v>
      </c>
      <c r="C83" s="43">
        <v>2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31">
        <f t="shared" si="51"/>
        <v>31</v>
      </c>
      <c r="Q83" s="30">
        <v>4</v>
      </c>
      <c r="R83" s="43">
        <v>0</v>
      </c>
      <c r="S83" s="43">
        <v>0</v>
      </c>
      <c r="T83" s="43">
        <v>10</v>
      </c>
      <c r="U83" s="43">
        <v>11</v>
      </c>
      <c r="V83" s="43">
        <v>9</v>
      </c>
      <c r="W83" s="43">
        <v>1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31">
        <f t="shared" si="52"/>
        <v>31</v>
      </c>
      <c r="AF83" s="30">
        <v>4</v>
      </c>
      <c r="AG83" s="44">
        <f t="shared" si="53"/>
        <v>33</v>
      </c>
      <c r="AH83" s="45">
        <f t="shared" si="54"/>
        <v>59</v>
      </c>
      <c r="AI83" s="45">
        <f t="shared" si="55"/>
        <v>38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43.333333333333336</v>
      </c>
      <c r="AO83" s="47">
        <f t="shared" si="61"/>
        <v>43.333333333333336</v>
      </c>
      <c r="AQ83" s="35">
        <v>4</v>
      </c>
      <c r="AR83" s="48">
        <v>29.2</v>
      </c>
      <c r="AS83" s="48">
        <v>28.3</v>
      </c>
      <c r="AT83" s="48">
        <v>31.8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0</v>
      </c>
      <c r="BB83" s="72">
        <f>SUM(AA143:AC143)</f>
        <v>0</v>
      </c>
      <c r="BC83" s="72">
        <f>SUM(AA213:AC213)</f>
        <v>0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18520</v>
      </c>
      <c r="BK83" s="75">
        <f>SUM(C72:D72,F72:H72,M72)</f>
        <v>989</v>
      </c>
      <c r="BL83" s="76">
        <f>SUM(E72,I72:L72,N72)</f>
        <v>108</v>
      </c>
      <c r="BM83" s="64">
        <f>SUM(BJ83:BL83)</f>
        <v>19617</v>
      </c>
    </row>
    <row r="84" spans="1:65" x14ac:dyDescent="0.2">
      <c r="A84" s="30">
        <v>5</v>
      </c>
      <c r="B84" s="43">
        <v>40</v>
      </c>
      <c r="C84" s="43">
        <v>1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31">
        <f t="shared" si="51"/>
        <v>41</v>
      </c>
      <c r="Q84" s="30">
        <v>5</v>
      </c>
      <c r="R84" s="43">
        <v>0</v>
      </c>
      <c r="S84" s="43">
        <v>2</v>
      </c>
      <c r="T84" s="43">
        <v>4</v>
      </c>
      <c r="U84" s="43">
        <v>25</v>
      </c>
      <c r="V84" s="43">
        <v>10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31">
        <f t="shared" si="52"/>
        <v>41</v>
      </c>
      <c r="AF84" s="30">
        <v>5</v>
      </c>
      <c r="AG84" s="44">
        <f t="shared" si="53"/>
        <v>68</v>
      </c>
      <c r="AH84" s="45">
        <f t="shared" si="54"/>
        <v>94</v>
      </c>
      <c r="AI84" s="45">
        <f t="shared" si="55"/>
        <v>101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87.666666666666671</v>
      </c>
      <c r="AO84" s="47">
        <f t="shared" si="61"/>
        <v>87.666666666666671</v>
      </c>
      <c r="AQ84" s="35">
        <v>5</v>
      </c>
      <c r="AR84" s="48">
        <v>28.2</v>
      </c>
      <c r="AS84" s="48">
        <v>29.1</v>
      </c>
      <c r="AT84" s="48">
        <v>28.1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18892</v>
      </c>
      <c r="BK84" s="79">
        <f>SUM(C73:D73,F73:H73,M73)</f>
        <v>1038</v>
      </c>
      <c r="BL84" s="80">
        <f>SUM(E73,I73:L73,N73)</f>
        <v>110</v>
      </c>
      <c r="BM84" s="64">
        <f>SUM(BJ84:BL84)</f>
        <v>20040</v>
      </c>
    </row>
    <row r="85" spans="1:65" x14ac:dyDescent="0.2">
      <c r="A85" s="30">
        <v>6</v>
      </c>
      <c r="B85" s="43">
        <v>94</v>
      </c>
      <c r="C85" s="43">
        <v>9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3</v>
      </c>
      <c r="N85" s="43">
        <v>0</v>
      </c>
      <c r="O85" s="31">
        <f t="shared" si="51"/>
        <v>106</v>
      </c>
      <c r="Q85" s="30">
        <v>6</v>
      </c>
      <c r="R85" s="43">
        <v>0</v>
      </c>
      <c r="S85" s="43">
        <v>5</v>
      </c>
      <c r="T85" s="43">
        <v>31</v>
      </c>
      <c r="U85" s="43">
        <v>52</v>
      </c>
      <c r="V85" s="43">
        <v>17</v>
      </c>
      <c r="W85" s="43">
        <v>1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31">
        <f t="shared" si="52"/>
        <v>106</v>
      </c>
      <c r="AF85" s="30">
        <v>6</v>
      </c>
      <c r="AG85" s="44">
        <f t="shared" si="53"/>
        <v>210</v>
      </c>
      <c r="AH85" s="45">
        <f t="shared" si="54"/>
        <v>270</v>
      </c>
      <c r="AI85" s="45">
        <f t="shared" si="55"/>
        <v>266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248.66666666666666</v>
      </c>
      <c r="AO85" s="47">
        <f t="shared" si="61"/>
        <v>248.66666666666666</v>
      </c>
      <c r="AQ85" s="35">
        <v>6</v>
      </c>
      <c r="AR85" s="48">
        <v>28</v>
      </c>
      <c r="AS85" s="48">
        <v>28</v>
      </c>
      <c r="AT85" s="48">
        <v>27.6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20040</v>
      </c>
      <c r="BB85" s="82">
        <f t="shared" si="62"/>
        <v>22333</v>
      </c>
      <c r="BC85" s="82">
        <f t="shared" si="62"/>
        <v>22875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253</v>
      </c>
      <c r="C86" s="43">
        <v>21</v>
      </c>
      <c r="D86" s="43">
        <v>0</v>
      </c>
      <c r="E86" s="43">
        <v>0</v>
      </c>
      <c r="F86" s="43">
        <v>1</v>
      </c>
      <c r="G86" s="43">
        <v>0</v>
      </c>
      <c r="H86" s="43">
        <v>0</v>
      </c>
      <c r="I86" s="43">
        <v>0</v>
      </c>
      <c r="J86" s="43">
        <v>0</v>
      </c>
      <c r="K86" s="43">
        <v>1</v>
      </c>
      <c r="L86" s="43">
        <v>0</v>
      </c>
      <c r="M86" s="43">
        <v>6</v>
      </c>
      <c r="N86" s="43">
        <v>0</v>
      </c>
      <c r="O86" s="31">
        <f t="shared" si="51"/>
        <v>282</v>
      </c>
      <c r="Q86" s="30">
        <v>7</v>
      </c>
      <c r="R86" s="43">
        <v>0</v>
      </c>
      <c r="S86" s="43">
        <v>18</v>
      </c>
      <c r="T86" s="43">
        <v>90</v>
      </c>
      <c r="U86" s="43">
        <v>146</v>
      </c>
      <c r="V86" s="43">
        <v>26</v>
      </c>
      <c r="W86" s="43">
        <v>1</v>
      </c>
      <c r="X86" s="43">
        <v>1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31">
        <f t="shared" si="52"/>
        <v>282</v>
      </c>
      <c r="AF86" s="30">
        <v>7</v>
      </c>
      <c r="AG86" s="44">
        <f t="shared" si="53"/>
        <v>350</v>
      </c>
      <c r="AH86" s="45">
        <f t="shared" si="54"/>
        <v>449</v>
      </c>
      <c r="AI86" s="45">
        <f t="shared" si="55"/>
        <v>471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423.33333333333331</v>
      </c>
      <c r="AO86" s="47">
        <f t="shared" si="61"/>
        <v>423.33333333333331</v>
      </c>
      <c r="AQ86" s="35">
        <v>7</v>
      </c>
      <c r="AR86" s="48">
        <v>27.7</v>
      </c>
      <c r="AS86" s="48">
        <v>28.8</v>
      </c>
      <c r="AT86" s="48">
        <v>28.5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17507</v>
      </c>
      <c r="BK86" s="88">
        <f>SUM(C140:D140,F140:H140,M140)</f>
        <v>745</v>
      </c>
      <c r="BL86" s="89">
        <f>SUM(E140,I140:L140,N140)</f>
        <v>56</v>
      </c>
      <c r="BM86" s="64">
        <f>SUM(BJ86:BL86)</f>
        <v>18308</v>
      </c>
    </row>
    <row r="87" spans="1:65" x14ac:dyDescent="0.2">
      <c r="A87" s="30">
        <v>8</v>
      </c>
      <c r="B87" s="43">
        <v>553</v>
      </c>
      <c r="C87" s="43">
        <v>49</v>
      </c>
      <c r="D87" s="43">
        <v>4</v>
      </c>
      <c r="E87" s="43">
        <v>1</v>
      </c>
      <c r="F87" s="43">
        <v>3</v>
      </c>
      <c r="G87" s="43">
        <v>0</v>
      </c>
      <c r="H87" s="43">
        <v>0</v>
      </c>
      <c r="I87" s="43">
        <v>1</v>
      </c>
      <c r="J87" s="43">
        <v>0</v>
      </c>
      <c r="K87" s="43">
        <v>2</v>
      </c>
      <c r="L87" s="43">
        <v>2</v>
      </c>
      <c r="M87" s="43">
        <v>12</v>
      </c>
      <c r="N87" s="43">
        <v>0</v>
      </c>
      <c r="O87" s="31">
        <f t="shared" si="51"/>
        <v>627</v>
      </c>
      <c r="Q87" s="30">
        <v>8</v>
      </c>
      <c r="R87" s="43">
        <v>0</v>
      </c>
      <c r="S87" s="43">
        <v>69</v>
      </c>
      <c r="T87" s="43">
        <v>265</v>
      </c>
      <c r="U87" s="43">
        <v>261</v>
      </c>
      <c r="V87" s="43">
        <v>27</v>
      </c>
      <c r="W87" s="43">
        <v>4</v>
      </c>
      <c r="X87" s="43">
        <v>1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31">
        <f t="shared" si="52"/>
        <v>627</v>
      </c>
      <c r="AF87" s="30">
        <v>8</v>
      </c>
      <c r="AG87" s="44">
        <f t="shared" si="53"/>
        <v>953</v>
      </c>
      <c r="AH87" s="45">
        <f t="shared" si="54"/>
        <v>1203</v>
      </c>
      <c r="AI87" s="45">
        <f t="shared" si="55"/>
        <v>1235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1130.3333333333333</v>
      </c>
      <c r="AO87" s="47">
        <f t="shared" si="61"/>
        <v>1130.3333333333333</v>
      </c>
      <c r="AQ87" s="35">
        <v>8</v>
      </c>
      <c r="AR87" s="48">
        <v>27.2</v>
      </c>
      <c r="AS87" s="48">
        <v>27.5</v>
      </c>
      <c r="AT87" s="48">
        <v>28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20276</v>
      </c>
      <c r="BK87" s="69">
        <f>SUM(C141:D141,F141:H141,M141)</f>
        <v>825</v>
      </c>
      <c r="BL87" s="70">
        <f>SUM(E141,I141:L141,N141)</f>
        <v>59</v>
      </c>
      <c r="BM87" s="64">
        <f>SUM(BJ87:BL87)</f>
        <v>21160</v>
      </c>
    </row>
    <row r="88" spans="1:65" x14ac:dyDescent="0.2">
      <c r="A88" s="30">
        <v>9</v>
      </c>
      <c r="B88" s="43">
        <v>857</v>
      </c>
      <c r="C88" s="43">
        <v>79</v>
      </c>
      <c r="D88" s="43">
        <v>2</v>
      </c>
      <c r="E88" s="43">
        <v>0</v>
      </c>
      <c r="F88" s="43">
        <v>1</v>
      </c>
      <c r="G88" s="43">
        <v>0</v>
      </c>
      <c r="H88" s="43">
        <v>2</v>
      </c>
      <c r="I88" s="43">
        <v>3</v>
      </c>
      <c r="J88" s="43">
        <v>1</v>
      </c>
      <c r="K88" s="43">
        <v>5</v>
      </c>
      <c r="L88" s="43">
        <v>0</v>
      </c>
      <c r="M88" s="43">
        <v>12</v>
      </c>
      <c r="N88" s="43">
        <v>0</v>
      </c>
      <c r="O88" s="31">
        <f t="shared" si="51"/>
        <v>962</v>
      </c>
      <c r="Q88" s="30">
        <v>9</v>
      </c>
      <c r="R88" s="43">
        <v>0</v>
      </c>
      <c r="S88" s="43">
        <v>114</v>
      </c>
      <c r="T88" s="43">
        <v>528</v>
      </c>
      <c r="U88" s="43">
        <v>293</v>
      </c>
      <c r="V88" s="43">
        <v>25</v>
      </c>
      <c r="W88" s="43">
        <v>2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31">
        <f t="shared" si="52"/>
        <v>962</v>
      </c>
      <c r="AF88" s="30">
        <v>9</v>
      </c>
      <c r="AG88" s="44">
        <f t="shared" si="53"/>
        <v>1514</v>
      </c>
      <c r="AH88" s="45">
        <f t="shared" si="54"/>
        <v>1816</v>
      </c>
      <c r="AI88" s="45">
        <f t="shared" si="55"/>
        <v>1960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1763.3333333333333</v>
      </c>
      <c r="AO88" s="47">
        <f t="shared" si="61"/>
        <v>1763.3333333333333</v>
      </c>
      <c r="AQ88" s="35">
        <v>9</v>
      </c>
      <c r="AR88" s="48">
        <v>26.4</v>
      </c>
      <c r="AS88" s="48">
        <v>26.6</v>
      </c>
      <c r="AT88" s="48">
        <v>26.5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20838</v>
      </c>
      <c r="BK88" s="75">
        <f>SUM(C142:D142,F142:H142,M142)</f>
        <v>832</v>
      </c>
      <c r="BL88" s="76">
        <f>SUM(E142,I142:L142,N142)</f>
        <v>59</v>
      </c>
      <c r="BM88" s="64">
        <f>SUM(BJ88:BL88)</f>
        <v>21729</v>
      </c>
    </row>
    <row r="89" spans="1:65" x14ac:dyDescent="0.2">
      <c r="A89" s="30">
        <v>10</v>
      </c>
      <c r="B89" s="43">
        <v>810</v>
      </c>
      <c r="C89" s="43">
        <v>77</v>
      </c>
      <c r="D89" s="43">
        <v>3</v>
      </c>
      <c r="E89" s="43">
        <v>1</v>
      </c>
      <c r="F89" s="43">
        <v>5</v>
      </c>
      <c r="G89" s="43">
        <v>0</v>
      </c>
      <c r="H89" s="43">
        <v>1</v>
      </c>
      <c r="I89" s="43">
        <v>0</v>
      </c>
      <c r="J89" s="43">
        <v>2</v>
      </c>
      <c r="K89" s="43">
        <v>6</v>
      </c>
      <c r="L89" s="43">
        <v>1</v>
      </c>
      <c r="M89" s="43">
        <v>12</v>
      </c>
      <c r="N89" s="43">
        <v>0</v>
      </c>
      <c r="O89" s="31">
        <f t="shared" si="51"/>
        <v>918</v>
      </c>
      <c r="Q89" s="30">
        <v>10</v>
      </c>
      <c r="R89" s="43">
        <v>1</v>
      </c>
      <c r="S89" s="43">
        <v>117</v>
      </c>
      <c r="T89" s="43">
        <v>480</v>
      </c>
      <c r="U89" s="43">
        <v>301</v>
      </c>
      <c r="V89" s="43">
        <v>19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918</v>
      </c>
      <c r="AF89" s="30">
        <v>10</v>
      </c>
      <c r="AG89" s="44">
        <f t="shared" si="53"/>
        <v>1370</v>
      </c>
      <c r="AH89" s="45">
        <f t="shared" si="54"/>
        <v>1636</v>
      </c>
      <c r="AI89" s="45">
        <f t="shared" si="55"/>
        <v>1627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1544.3333333333333</v>
      </c>
      <c r="AO89" s="47">
        <f t="shared" si="61"/>
        <v>1544.3333333333333</v>
      </c>
      <c r="AQ89" s="35">
        <v>10</v>
      </c>
      <c r="AR89" s="48">
        <v>26.3</v>
      </c>
      <c r="AS89" s="48">
        <v>26.8</v>
      </c>
      <c r="AT89" s="48">
        <v>27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21424</v>
      </c>
      <c r="BK89" s="79">
        <f>SUM(C143:D143,F143:H143,M143)</f>
        <v>849</v>
      </c>
      <c r="BL89" s="80">
        <f>SUM(E143,I143:L143,N143)</f>
        <v>60</v>
      </c>
      <c r="BM89" s="64">
        <f>SUM(BJ89:BL89)</f>
        <v>22333</v>
      </c>
    </row>
    <row r="90" spans="1:65" x14ac:dyDescent="0.2">
      <c r="A90" s="30">
        <v>11</v>
      </c>
      <c r="B90" s="43">
        <v>841</v>
      </c>
      <c r="C90" s="43">
        <v>60</v>
      </c>
      <c r="D90" s="43">
        <v>2</v>
      </c>
      <c r="E90" s="43">
        <v>1</v>
      </c>
      <c r="F90" s="43">
        <v>5</v>
      </c>
      <c r="G90" s="43">
        <v>0</v>
      </c>
      <c r="H90" s="43">
        <v>3</v>
      </c>
      <c r="I90" s="43">
        <v>5</v>
      </c>
      <c r="J90" s="43">
        <v>1</v>
      </c>
      <c r="K90" s="43">
        <v>10</v>
      </c>
      <c r="L90" s="43">
        <v>0</v>
      </c>
      <c r="M90" s="43">
        <v>13</v>
      </c>
      <c r="N90" s="43">
        <v>0</v>
      </c>
      <c r="O90" s="31">
        <f t="shared" si="51"/>
        <v>941</v>
      </c>
      <c r="Q90" s="30">
        <v>11</v>
      </c>
      <c r="R90" s="43">
        <v>3</v>
      </c>
      <c r="S90" s="43">
        <v>133</v>
      </c>
      <c r="T90" s="43">
        <v>495</v>
      </c>
      <c r="U90" s="43">
        <v>292</v>
      </c>
      <c r="V90" s="43">
        <v>14</v>
      </c>
      <c r="W90" s="43">
        <v>3</v>
      </c>
      <c r="X90" s="43">
        <v>1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31">
        <f t="shared" si="52"/>
        <v>941</v>
      </c>
      <c r="AF90" s="30">
        <v>11</v>
      </c>
      <c r="AG90" s="44">
        <f t="shared" si="53"/>
        <v>1242</v>
      </c>
      <c r="AH90" s="45">
        <f t="shared" si="54"/>
        <v>1482</v>
      </c>
      <c r="AI90" s="45">
        <f t="shared" si="55"/>
        <v>1608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1444</v>
      </c>
      <c r="AO90" s="47">
        <f t="shared" si="61"/>
        <v>1444</v>
      </c>
      <c r="AQ90" s="35">
        <v>11</v>
      </c>
      <c r="AR90" s="48">
        <v>26.1</v>
      </c>
      <c r="AS90" s="48">
        <v>26.5</v>
      </c>
      <c r="AT90" s="48">
        <v>26.6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997</v>
      </c>
      <c r="C91" s="43">
        <v>64</v>
      </c>
      <c r="D91" s="43">
        <v>1</v>
      </c>
      <c r="E91" s="43">
        <v>5</v>
      </c>
      <c r="F91" s="43">
        <v>4</v>
      </c>
      <c r="G91" s="43">
        <v>0</v>
      </c>
      <c r="H91" s="43">
        <v>0</v>
      </c>
      <c r="I91" s="43">
        <v>5</v>
      </c>
      <c r="J91" s="43">
        <v>0</v>
      </c>
      <c r="K91" s="43">
        <v>6</v>
      </c>
      <c r="L91" s="43">
        <v>0</v>
      </c>
      <c r="M91" s="43">
        <v>11</v>
      </c>
      <c r="N91" s="43">
        <v>0</v>
      </c>
      <c r="O91" s="31">
        <f t="shared" si="51"/>
        <v>1093</v>
      </c>
      <c r="Q91" s="30">
        <v>12</v>
      </c>
      <c r="R91" s="43">
        <v>53</v>
      </c>
      <c r="S91" s="43">
        <v>230</v>
      </c>
      <c r="T91" s="43">
        <v>572</v>
      </c>
      <c r="U91" s="43">
        <v>221</v>
      </c>
      <c r="V91" s="43">
        <v>17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31">
        <f t="shared" si="52"/>
        <v>1093</v>
      </c>
      <c r="AF91" s="30">
        <v>12</v>
      </c>
      <c r="AG91" s="44">
        <f t="shared" si="53"/>
        <v>1159</v>
      </c>
      <c r="AH91" s="45">
        <f t="shared" si="54"/>
        <v>1504</v>
      </c>
      <c r="AI91" s="45">
        <f t="shared" si="55"/>
        <v>1605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1422.6666666666667</v>
      </c>
      <c r="AO91" s="47">
        <f t="shared" si="61"/>
        <v>1422.6666666666667</v>
      </c>
      <c r="AQ91" s="35">
        <v>12</v>
      </c>
      <c r="AR91" s="48">
        <v>26.6</v>
      </c>
      <c r="AS91" s="48">
        <v>26.8</v>
      </c>
      <c r="AT91" s="48">
        <v>26.8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17898</v>
      </c>
      <c r="BK91" s="88">
        <f>SUM(C210:D210,F210:H210,M210)</f>
        <v>789</v>
      </c>
      <c r="BL91" s="89">
        <f>SUM(E210,I210:L210,N210)</f>
        <v>56</v>
      </c>
      <c r="BM91" s="64">
        <f>SUM(BJ91:BL91)</f>
        <v>18743</v>
      </c>
    </row>
    <row r="92" spans="1:65" x14ac:dyDescent="0.2">
      <c r="A92" s="30">
        <v>13</v>
      </c>
      <c r="B92" s="43">
        <v>982</v>
      </c>
      <c r="C92" s="43">
        <v>48</v>
      </c>
      <c r="D92" s="43">
        <v>1</v>
      </c>
      <c r="E92" s="43">
        <v>0</v>
      </c>
      <c r="F92" s="43">
        <v>9</v>
      </c>
      <c r="G92" s="43">
        <v>0</v>
      </c>
      <c r="H92" s="43">
        <v>0</v>
      </c>
      <c r="I92" s="43">
        <v>4</v>
      </c>
      <c r="J92" s="43">
        <v>1</v>
      </c>
      <c r="K92" s="43">
        <v>14</v>
      </c>
      <c r="L92" s="43">
        <v>1</v>
      </c>
      <c r="M92" s="43">
        <v>13</v>
      </c>
      <c r="N92" s="43">
        <v>0</v>
      </c>
      <c r="O92" s="31">
        <f t="shared" si="51"/>
        <v>1073</v>
      </c>
      <c r="Q92" s="30">
        <v>13</v>
      </c>
      <c r="R92" s="43">
        <v>51</v>
      </c>
      <c r="S92" s="43">
        <v>246</v>
      </c>
      <c r="T92" s="43">
        <v>539</v>
      </c>
      <c r="U92" s="43">
        <v>217</v>
      </c>
      <c r="V92" s="43">
        <v>19</v>
      </c>
      <c r="W92" s="43">
        <v>1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31">
        <f t="shared" si="52"/>
        <v>1073</v>
      </c>
      <c r="AF92" s="30">
        <v>13</v>
      </c>
      <c r="AG92" s="44">
        <f t="shared" si="53"/>
        <v>1348</v>
      </c>
      <c r="AH92" s="45">
        <f t="shared" si="54"/>
        <v>1518</v>
      </c>
      <c r="AI92" s="45">
        <f t="shared" si="55"/>
        <v>1625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1497</v>
      </c>
      <c r="AO92" s="47">
        <f t="shared" si="61"/>
        <v>1497</v>
      </c>
      <c r="AQ92" s="35">
        <v>13</v>
      </c>
      <c r="AR92" s="48">
        <v>26.7</v>
      </c>
      <c r="AS92" s="48">
        <v>27</v>
      </c>
      <c r="AT92" s="48">
        <v>27.3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20819</v>
      </c>
      <c r="BK92" s="69">
        <f>SUM(C211:D211,F211:H211,M211)</f>
        <v>870</v>
      </c>
      <c r="BL92" s="70">
        <f>SUM(E211,I211:L211,N211)</f>
        <v>64</v>
      </c>
      <c r="BM92" s="64">
        <f>SUM(BJ92:BL92)</f>
        <v>21753</v>
      </c>
    </row>
    <row r="93" spans="1:65" x14ac:dyDescent="0.2">
      <c r="A93" s="30">
        <v>14</v>
      </c>
      <c r="B93" s="43">
        <v>1071</v>
      </c>
      <c r="C93" s="43">
        <v>64</v>
      </c>
      <c r="D93" s="43">
        <v>1</v>
      </c>
      <c r="E93" s="43">
        <v>3</v>
      </c>
      <c r="F93" s="43">
        <v>7</v>
      </c>
      <c r="G93" s="43">
        <v>0</v>
      </c>
      <c r="H93" s="43">
        <v>1</v>
      </c>
      <c r="I93" s="43">
        <v>2</v>
      </c>
      <c r="J93" s="43">
        <v>2</v>
      </c>
      <c r="K93" s="43">
        <v>13</v>
      </c>
      <c r="L93" s="43">
        <v>0</v>
      </c>
      <c r="M93" s="43">
        <v>12</v>
      </c>
      <c r="N93" s="43">
        <v>0</v>
      </c>
      <c r="O93" s="31">
        <f t="shared" si="51"/>
        <v>1176</v>
      </c>
      <c r="Q93" s="30">
        <v>14</v>
      </c>
      <c r="R93" s="43">
        <v>10</v>
      </c>
      <c r="S93" s="43">
        <v>289</v>
      </c>
      <c r="T93" s="43">
        <v>560</v>
      </c>
      <c r="U93" s="43">
        <v>296</v>
      </c>
      <c r="V93" s="43">
        <v>21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31">
        <f t="shared" si="52"/>
        <v>1176</v>
      </c>
      <c r="AF93" s="30">
        <v>14</v>
      </c>
      <c r="AG93" s="44">
        <f t="shared" si="53"/>
        <v>1415</v>
      </c>
      <c r="AH93" s="45">
        <f t="shared" si="54"/>
        <v>1439</v>
      </c>
      <c r="AI93" s="45">
        <f t="shared" si="55"/>
        <v>1452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1435.3333333333333</v>
      </c>
      <c r="AO93" s="47">
        <f t="shared" si="61"/>
        <v>1435.3333333333333</v>
      </c>
      <c r="AQ93" s="35">
        <v>14</v>
      </c>
      <c r="AR93" s="48">
        <v>26.6</v>
      </c>
      <c r="AS93" s="48">
        <v>27.2</v>
      </c>
      <c r="AT93" s="48">
        <v>27.2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21361</v>
      </c>
      <c r="BK93" s="75">
        <f>SUM(C212:D212,F212:H212,M212)</f>
        <v>879</v>
      </c>
      <c r="BL93" s="76">
        <f>SUM(E212,I212:L212,N212)</f>
        <v>64</v>
      </c>
      <c r="BM93" s="64">
        <f>SUM(BJ93:BL93)</f>
        <v>22304</v>
      </c>
    </row>
    <row r="94" spans="1:65" x14ac:dyDescent="0.2">
      <c r="A94" s="30">
        <v>15</v>
      </c>
      <c r="B94" s="43">
        <v>1269</v>
      </c>
      <c r="C94" s="43">
        <v>62</v>
      </c>
      <c r="D94" s="43">
        <v>3</v>
      </c>
      <c r="E94" s="43">
        <v>0</v>
      </c>
      <c r="F94" s="43">
        <v>8</v>
      </c>
      <c r="G94" s="43">
        <v>0</v>
      </c>
      <c r="H94" s="43">
        <v>0</v>
      </c>
      <c r="I94" s="43">
        <v>2</v>
      </c>
      <c r="J94" s="43">
        <v>2</v>
      </c>
      <c r="K94" s="43">
        <v>16</v>
      </c>
      <c r="L94" s="43">
        <v>1</v>
      </c>
      <c r="M94" s="43">
        <v>12</v>
      </c>
      <c r="N94" s="43">
        <v>0</v>
      </c>
      <c r="O94" s="31">
        <f t="shared" si="51"/>
        <v>1375</v>
      </c>
      <c r="Q94" s="30">
        <v>15</v>
      </c>
      <c r="R94" s="43">
        <v>67</v>
      </c>
      <c r="S94" s="43">
        <v>563</v>
      </c>
      <c r="T94" s="43">
        <v>530</v>
      </c>
      <c r="U94" s="43">
        <v>203</v>
      </c>
      <c r="V94" s="43">
        <v>9</v>
      </c>
      <c r="W94" s="43">
        <v>3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31">
        <f t="shared" si="52"/>
        <v>1375</v>
      </c>
      <c r="AF94" s="30">
        <v>15</v>
      </c>
      <c r="AG94" s="44">
        <f t="shared" si="53"/>
        <v>1469</v>
      </c>
      <c r="AH94" s="45">
        <f t="shared" si="54"/>
        <v>1523</v>
      </c>
      <c r="AI94" s="45">
        <f t="shared" si="55"/>
        <v>1439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1477</v>
      </c>
      <c r="AO94" s="47">
        <f t="shared" si="61"/>
        <v>1477</v>
      </c>
      <c r="AQ94" s="35">
        <v>15</v>
      </c>
      <c r="AR94" s="48">
        <v>26.8</v>
      </c>
      <c r="AS94" s="48">
        <v>27.1</v>
      </c>
      <c r="AT94" s="48">
        <v>27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21911</v>
      </c>
      <c r="BK94" s="79">
        <f>SUM(C213:D213,F213:H213,M213)</f>
        <v>898</v>
      </c>
      <c r="BL94" s="80">
        <f>SUM(E213,I213:L213,N213)</f>
        <v>66</v>
      </c>
      <c r="BM94" s="64">
        <f>SUM(BJ94:BL94)</f>
        <v>22875</v>
      </c>
    </row>
    <row r="95" spans="1:65" x14ac:dyDescent="0.2">
      <c r="A95" s="30">
        <v>16</v>
      </c>
      <c r="B95" s="43">
        <v>1288</v>
      </c>
      <c r="C95" s="43">
        <v>56</v>
      </c>
      <c r="D95" s="43">
        <v>5</v>
      </c>
      <c r="E95" s="43">
        <v>1</v>
      </c>
      <c r="F95" s="43">
        <v>3</v>
      </c>
      <c r="G95" s="43">
        <v>0</v>
      </c>
      <c r="H95" s="43">
        <v>2</v>
      </c>
      <c r="I95" s="43">
        <v>5</v>
      </c>
      <c r="J95" s="43">
        <v>2</v>
      </c>
      <c r="K95" s="43">
        <v>10</v>
      </c>
      <c r="L95" s="43">
        <v>2</v>
      </c>
      <c r="M95" s="43">
        <v>15</v>
      </c>
      <c r="N95" s="43">
        <v>0</v>
      </c>
      <c r="O95" s="31">
        <f t="shared" si="51"/>
        <v>1389</v>
      </c>
      <c r="Q95" s="30">
        <v>16</v>
      </c>
      <c r="R95" s="43">
        <v>52</v>
      </c>
      <c r="S95" s="43">
        <v>607</v>
      </c>
      <c r="T95" s="43">
        <v>556</v>
      </c>
      <c r="U95" s="43">
        <v>167</v>
      </c>
      <c r="V95" s="43">
        <v>6</v>
      </c>
      <c r="W95" s="43">
        <v>0</v>
      </c>
      <c r="X95" s="43">
        <v>1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31">
        <f t="shared" si="52"/>
        <v>1389</v>
      </c>
      <c r="AF95" s="30">
        <v>16</v>
      </c>
      <c r="AG95" s="44">
        <f t="shared" si="53"/>
        <v>1555</v>
      </c>
      <c r="AH95" s="45">
        <f t="shared" si="54"/>
        <v>1624</v>
      </c>
      <c r="AI95" s="45">
        <f t="shared" si="55"/>
        <v>1585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1588</v>
      </c>
      <c r="AO95" s="47">
        <f t="shared" si="61"/>
        <v>1588</v>
      </c>
      <c r="AQ95" s="35">
        <v>16</v>
      </c>
      <c r="AR95" s="48">
        <v>27.1</v>
      </c>
      <c r="AS95" s="48">
        <v>27.3</v>
      </c>
      <c r="AT95" s="48">
        <v>27.1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1270</v>
      </c>
      <c r="C96" s="43">
        <v>27</v>
      </c>
      <c r="D96" s="43">
        <v>9</v>
      </c>
      <c r="E96" s="43">
        <v>1</v>
      </c>
      <c r="F96" s="43">
        <v>16</v>
      </c>
      <c r="G96" s="43">
        <v>0</v>
      </c>
      <c r="H96" s="43">
        <v>1</v>
      </c>
      <c r="I96" s="43">
        <v>1</v>
      </c>
      <c r="J96" s="43">
        <v>1</v>
      </c>
      <c r="K96" s="43">
        <v>5</v>
      </c>
      <c r="L96" s="43">
        <v>0</v>
      </c>
      <c r="M96" s="43">
        <v>9</v>
      </c>
      <c r="N96" s="43">
        <v>0</v>
      </c>
      <c r="O96" s="31">
        <f t="shared" si="51"/>
        <v>1340</v>
      </c>
      <c r="Q96" s="30">
        <v>17</v>
      </c>
      <c r="R96" s="43">
        <v>630</v>
      </c>
      <c r="S96" s="43">
        <v>527</v>
      </c>
      <c r="T96" s="43">
        <v>147</v>
      </c>
      <c r="U96" s="43">
        <v>33</v>
      </c>
      <c r="V96" s="43">
        <v>3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31">
        <f t="shared" si="52"/>
        <v>1340</v>
      </c>
      <c r="AF96" s="30">
        <v>17</v>
      </c>
      <c r="AG96" s="44">
        <f t="shared" si="53"/>
        <v>1604</v>
      </c>
      <c r="AH96" s="45">
        <f t="shared" si="54"/>
        <v>1587</v>
      </c>
      <c r="AI96" s="45">
        <f t="shared" si="55"/>
        <v>1586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1592.3333333333333</v>
      </c>
      <c r="AO96" s="47">
        <f t="shared" si="61"/>
        <v>1592.3333333333333</v>
      </c>
      <c r="AQ96" s="35">
        <v>17</v>
      </c>
      <c r="AR96" s="48">
        <v>27.6</v>
      </c>
      <c r="AS96" s="48">
        <v>27.1</v>
      </c>
      <c r="AT96" s="48">
        <v>27.8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1353</v>
      </c>
      <c r="C97" s="43">
        <v>34</v>
      </c>
      <c r="D97" s="43">
        <v>5</v>
      </c>
      <c r="E97" s="43">
        <v>3</v>
      </c>
      <c r="F97" s="43">
        <v>7</v>
      </c>
      <c r="G97" s="43">
        <v>0</v>
      </c>
      <c r="H97" s="43">
        <v>0</v>
      </c>
      <c r="I97" s="43">
        <v>3</v>
      </c>
      <c r="J97" s="43">
        <v>1</v>
      </c>
      <c r="K97" s="43">
        <v>6</v>
      </c>
      <c r="L97" s="43">
        <v>1</v>
      </c>
      <c r="M97" s="43">
        <v>8</v>
      </c>
      <c r="N97" s="43">
        <v>0</v>
      </c>
      <c r="O97" s="31">
        <f t="shared" si="51"/>
        <v>1421</v>
      </c>
      <c r="Q97" s="30">
        <v>18</v>
      </c>
      <c r="R97" s="43">
        <v>380</v>
      </c>
      <c r="S97" s="43">
        <v>466</v>
      </c>
      <c r="T97" s="43">
        <v>400</v>
      </c>
      <c r="U97" s="43">
        <v>167</v>
      </c>
      <c r="V97" s="43">
        <v>7</v>
      </c>
      <c r="W97" s="43">
        <v>1</v>
      </c>
      <c r="X97" s="43">
        <v>0</v>
      </c>
      <c r="Y97" s="43">
        <v>0</v>
      </c>
      <c r="Z97" s="43">
        <v>0</v>
      </c>
      <c r="AA97" s="43">
        <v>0</v>
      </c>
      <c r="AB97" s="43">
        <v>0</v>
      </c>
      <c r="AC97" s="43">
        <v>0</v>
      </c>
      <c r="AD97" s="31">
        <f t="shared" si="52"/>
        <v>1421</v>
      </c>
      <c r="AF97" s="30">
        <v>18</v>
      </c>
      <c r="AG97" s="44">
        <f t="shared" si="53"/>
        <v>1559</v>
      </c>
      <c r="AH97" s="45">
        <f t="shared" si="54"/>
        <v>1621</v>
      </c>
      <c r="AI97" s="45">
        <f t="shared" si="55"/>
        <v>1624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1601.3333333333333</v>
      </c>
      <c r="AO97" s="47">
        <f t="shared" si="61"/>
        <v>1601.3333333333333</v>
      </c>
      <c r="AQ97" s="35">
        <v>18</v>
      </c>
      <c r="AR97" s="48">
        <v>27.3</v>
      </c>
      <c r="AS97" s="48">
        <v>27.6</v>
      </c>
      <c r="AT97" s="48">
        <v>27.7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988</v>
      </c>
      <c r="C98" s="43">
        <v>34</v>
      </c>
      <c r="D98" s="43">
        <v>0</v>
      </c>
      <c r="E98" s="43">
        <v>0</v>
      </c>
      <c r="F98" s="43">
        <v>1</v>
      </c>
      <c r="G98" s="43">
        <v>0</v>
      </c>
      <c r="H98" s="43">
        <v>0</v>
      </c>
      <c r="I98" s="43">
        <v>7</v>
      </c>
      <c r="J98" s="43">
        <v>0</v>
      </c>
      <c r="K98" s="43">
        <v>6</v>
      </c>
      <c r="L98" s="43">
        <v>1</v>
      </c>
      <c r="M98" s="43">
        <v>11</v>
      </c>
      <c r="N98" s="43">
        <v>0</v>
      </c>
      <c r="O98" s="31">
        <f t="shared" si="51"/>
        <v>1048</v>
      </c>
      <c r="Q98" s="30">
        <v>19</v>
      </c>
      <c r="R98" s="43">
        <v>24</v>
      </c>
      <c r="S98" s="43">
        <v>232</v>
      </c>
      <c r="T98" s="43">
        <v>435</v>
      </c>
      <c r="U98" s="43">
        <v>307</v>
      </c>
      <c r="V98" s="43">
        <v>43</v>
      </c>
      <c r="W98" s="43">
        <v>6</v>
      </c>
      <c r="X98" s="43">
        <v>0</v>
      </c>
      <c r="Y98" s="43">
        <v>1</v>
      </c>
      <c r="Z98" s="43">
        <v>0</v>
      </c>
      <c r="AA98" s="43">
        <v>0</v>
      </c>
      <c r="AB98" s="43">
        <v>0</v>
      </c>
      <c r="AC98" s="43">
        <v>0</v>
      </c>
      <c r="AD98" s="31">
        <f t="shared" si="52"/>
        <v>1048</v>
      </c>
      <c r="AF98" s="30">
        <v>19</v>
      </c>
      <c r="AG98" s="44">
        <f t="shared" si="53"/>
        <v>1252</v>
      </c>
      <c r="AH98" s="45">
        <f t="shared" si="54"/>
        <v>1355</v>
      </c>
      <c r="AI98" s="45">
        <f t="shared" si="55"/>
        <v>1397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1334.6666666666667</v>
      </c>
      <c r="AO98" s="47">
        <f t="shared" si="61"/>
        <v>1334.6666666666667</v>
      </c>
      <c r="AQ98" s="35">
        <v>19</v>
      </c>
      <c r="AR98" s="48">
        <v>28.1</v>
      </c>
      <c r="AS98" s="48">
        <v>27.4</v>
      </c>
      <c r="AT98" s="48">
        <v>27.8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775</v>
      </c>
      <c r="C99" s="43">
        <v>27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4</v>
      </c>
      <c r="J99" s="43">
        <v>0</v>
      </c>
      <c r="K99" s="43">
        <v>3</v>
      </c>
      <c r="L99" s="43">
        <v>0</v>
      </c>
      <c r="M99" s="43">
        <v>3</v>
      </c>
      <c r="N99" s="43">
        <v>0</v>
      </c>
      <c r="O99" s="31">
        <f t="shared" si="51"/>
        <v>812</v>
      </c>
      <c r="Q99" s="30">
        <v>20</v>
      </c>
      <c r="R99" s="43">
        <v>3</v>
      </c>
      <c r="S99" s="43">
        <v>145</v>
      </c>
      <c r="T99" s="43">
        <v>362</v>
      </c>
      <c r="U99" s="43">
        <v>267</v>
      </c>
      <c r="V99" s="43">
        <v>28</v>
      </c>
      <c r="W99" s="43">
        <v>5</v>
      </c>
      <c r="X99" s="43">
        <v>2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31">
        <f t="shared" si="52"/>
        <v>812</v>
      </c>
      <c r="AF99" s="30">
        <v>20</v>
      </c>
      <c r="AG99" s="44">
        <f t="shared" si="53"/>
        <v>1020</v>
      </c>
      <c r="AH99" s="45">
        <f t="shared" si="54"/>
        <v>1090</v>
      </c>
      <c r="AI99" s="45">
        <f t="shared" si="55"/>
        <v>1105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1071.6666666666667</v>
      </c>
      <c r="AO99" s="47">
        <f t="shared" si="61"/>
        <v>1071.6666666666667</v>
      </c>
      <c r="AQ99" s="35">
        <v>20</v>
      </c>
      <c r="AR99" s="48">
        <v>27.9</v>
      </c>
      <c r="AS99" s="48">
        <v>27.6</v>
      </c>
      <c r="AT99" s="48">
        <v>27.5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527</v>
      </c>
      <c r="C100" s="43">
        <v>15</v>
      </c>
      <c r="D100" s="43">
        <v>0</v>
      </c>
      <c r="E100" s="43">
        <v>0</v>
      </c>
      <c r="F100" s="43">
        <v>1</v>
      </c>
      <c r="G100" s="43">
        <v>0</v>
      </c>
      <c r="H100" s="43">
        <v>0</v>
      </c>
      <c r="I100" s="43">
        <v>6</v>
      </c>
      <c r="J100" s="43">
        <v>0</v>
      </c>
      <c r="K100" s="43">
        <v>1</v>
      </c>
      <c r="L100" s="43">
        <v>1</v>
      </c>
      <c r="M100" s="43">
        <v>1</v>
      </c>
      <c r="N100" s="43">
        <v>0</v>
      </c>
      <c r="O100" s="31">
        <f t="shared" si="51"/>
        <v>552</v>
      </c>
      <c r="Q100" s="30">
        <v>21</v>
      </c>
      <c r="R100" s="43">
        <v>0</v>
      </c>
      <c r="S100" s="43">
        <v>62</v>
      </c>
      <c r="T100" s="43">
        <v>247</v>
      </c>
      <c r="U100" s="43">
        <v>218</v>
      </c>
      <c r="V100" s="43">
        <v>19</v>
      </c>
      <c r="W100" s="43">
        <v>6</v>
      </c>
      <c r="X100" s="43">
        <v>0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31">
        <f t="shared" si="52"/>
        <v>552</v>
      </c>
      <c r="AF100" s="30">
        <v>21</v>
      </c>
      <c r="AG100" s="44">
        <f t="shared" si="53"/>
        <v>759</v>
      </c>
      <c r="AH100" s="45">
        <f t="shared" si="54"/>
        <v>787</v>
      </c>
      <c r="AI100" s="45">
        <f t="shared" si="55"/>
        <v>881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809</v>
      </c>
      <c r="AO100" s="47">
        <f t="shared" si="61"/>
        <v>809</v>
      </c>
      <c r="AQ100" s="35">
        <v>21</v>
      </c>
      <c r="AR100" s="48">
        <v>27.8</v>
      </c>
      <c r="AS100" s="48">
        <v>28.2</v>
      </c>
      <c r="AT100" s="48">
        <v>27.9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321</v>
      </c>
      <c r="C101" s="43">
        <v>6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2</v>
      </c>
      <c r="J101" s="43">
        <v>1</v>
      </c>
      <c r="K101" s="43">
        <v>2</v>
      </c>
      <c r="L101" s="43">
        <v>0</v>
      </c>
      <c r="M101" s="43">
        <v>2</v>
      </c>
      <c r="N101" s="43">
        <v>0</v>
      </c>
      <c r="O101" s="31">
        <f t="shared" si="51"/>
        <v>334</v>
      </c>
      <c r="Q101" s="30">
        <v>22</v>
      </c>
      <c r="R101" s="43">
        <v>0</v>
      </c>
      <c r="S101" s="43">
        <v>28</v>
      </c>
      <c r="T101" s="43">
        <v>144</v>
      </c>
      <c r="U101" s="43">
        <v>142</v>
      </c>
      <c r="V101" s="43">
        <v>20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31">
        <f t="shared" si="52"/>
        <v>334</v>
      </c>
      <c r="AF101" s="30">
        <v>22</v>
      </c>
      <c r="AG101" s="44">
        <f t="shared" si="53"/>
        <v>530</v>
      </c>
      <c r="AH101" s="45">
        <f t="shared" si="54"/>
        <v>526</v>
      </c>
      <c r="AI101" s="45">
        <f t="shared" si="55"/>
        <v>553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536.33333333333337</v>
      </c>
      <c r="AO101" s="47">
        <f t="shared" si="61"/>
        <v>536.33333333333337</v>
      </c>
      <c r="AQ101" s="35">
        <v>22</v>
      </c>
      <c r="AR101" s="48">
        <v>28.2</v>
      </c>
      <c r="AS101" s="48">
        <v>27.8</v>
      </c>
      <c r="AT101" s="48">
        <v>28.4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264</v>
      </c>
      <c r="C102" s="43">
        <v>6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1</v>
      </c>
      <c r="J102" s="43">
        <v>0</v>
      </c>
      <c r="K102" s="43">
        <v>2</v>
      </c>
      <c r="L102" s="43">
        <v>0</v>
      </c>
      <c r="M102" s="43">
        <v>0</v>
      </c>
      <c r="N102" s="43">
        <v>0</v>
      </c>
      <c r="O102" s="31">
        <f t="shared" si="51"/>
        <v>273</v>
      </c>
      <c r="Q102" s="30">
        <v>23</v>
      </c>
      <c r="R102" s="43">
        <v>0</v>
      </c>
      <c r="S102" s="43">
        <v>23</v>
      </c>
      <c r="T102" s="43">
        <v>132</v>
      </c>
      <c r="U102" s="43">
        <v>103</v>
      </c>
      <c r="V102" s="43">
        <v>14</v>
      </c>
      <c r="W102" s="43">
        <v>1</v>
      </c>
      <c r="X102" s="43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31">
        <f t="shared" si="52"/>
        <v>273</v>
      </c>
      <c r="AF102" s="30">
        <v>23</v>
      </c>
      <c r="AG102" s="44">
        <f t="shared" si="53"/>
        <v>328</v>
      </c>
      <c r="AH102" s="45">
        <f t="shared" si="54"/>
        <v>377</v>
      </c>
      <c r="AI102" s="45">
        <f t="shared" si="55"/>
        <v>368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357.66666666666669</v>
      </c>
      <c r="AO102" s="47">
        <f t="shared" si="61"/>
        <v>357.66666666666669</v>
      </c>
      <c r="AQ102" s="35">
        <v>23</v>
      </c>
      <c r="AR102" s="48">
        <v>28.3</v>
      </c>
      <c r="AS102" s="48">
        <v>28.6</v>
      </c>
      <c r="AT102" s="48">
        <v>28.4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245</v>
      </c>
      <c r="C103" s="43">
        <v>5</v>
      </c>
      <c r="D103" s="43">
        <v>0</v>
      </c>
      <c r="E103" s="43">
        <v>0</v>
      </c>
      <c r="F103" s="43">
        <v>1</v>
      </c>
      <c r="G103" s="43">
        <v>0</v>
      </c>
      <c r="H103" s="43">
        <v>0</v>
      </c>
      <c r="I103" s="43">
        <v>2</v>
      </c>
      <c r="J103" s="43">
        <v>0</v>
      </c>
      <c r="K103" s="43">
        <v>0</v>
      </c>
      <c r="L103" s="43">
        <v>0</v>
      </c>
      <c r="M103" s="43">
        <v>1</v>
      </c>
      <c r="N103" s="43">
        <v>0</v>
      </c>
      <c r="O103" s="31">
        <f t="shared" si="51"/>
        <v>254</v>
      </c>
      <c r="Q103" s="30">
        <v>24</v>
      </c>
      <c r="R103" s="43">
        <v>0</v>
      </c>
      <c r="S103" s="43">
        <v>14</v>
      </c>
      <c r="T103" s="43">
        <v>84</v>
      </c>
      <c r="U103" s="43">
        <v>128</v>
      </c>
      <c r="V103" s="43">
        <v>24</v>
      </c>
      <c r="W103" s="43">
        <v>3</v>
      </c>
      <c r="X103" s="43">
        <v>1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31">
        <f t="shared" si="52"/>
        <v>254</v>
      </c>
      <c r="AF103" s="30">
        <v>24</v>
      </c>
      <c r="AG103" s="44">
        <f t="shared" si="53"/>
        <v>190</v>
      </c>
      <c r="AH103" s="45">
        <f t="shared" si="54"/>
        <v>192</v>
      </c>
      <c r="AI103" s="45">
        <f t="shared" si="55"/>
        <v>183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188.33333333333334</v>
      </c>
      <c r="AO103" s="47">
        <f t="shared" si="61"/>
        <v>188.33333333333334</v>
      </c>
      <c r="AQ103" s="35">
        <v>24</v>
      </c>
      <c r="AR103" s="48">
        <v>28.4</v>
      </c>
      <c r="AS103" s="48">
        <v>28.5</v>
      </c>
      <c r="AT103" s="48">
        <v>28.4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12279</v>
      </c>
      <c r="C105" s="92">
        <f t="shared" si="63"/>
        <v>654</v>
      </c>
      <c r="D105" s="92">
        <f t="shared" si="63"/>
        <v>36</v>
      </c>
      <c r="E105" s="92">
        <f t="shared" si="63"/>
        <v>16</v>
      </c>
      <c r="F105" s="92">
        <f t="shared" si="63"/>
        <v>69</v>
      </c>
      <c r="G105" s="92">
        <f t="shared" si="63"/>
        <v>0</v>
      </c>
      <c r="H105" s="92">
        <f t="shared" si="63"/>
        <v>10</v>
      </c>
      <c r="I105" s="92">
        <f t="shared" si="63"/>
        <v>38</v>
      </c>
      <c r="J105" s="92">
        <f t="shared" si="63"/>
        <v>13</v>
      </c>
      <c r="K105" s="92">
        <f t="shared" si="63"/>
        <v>99</v>
      </c>
      <c r="L105" s="92">
        <f t="shared" si="63"/>
        <v>9</v>
      </c>
      <c r="M105" s="92">
        <f t="shared" si="63"/>
        <v>140</v>
      </c>
      <c r="N105" s="92">
        <f t="shared" si="63"/>
        <v>0</v>
      </c>
      <c r="O105" s="93">
        <f t="shared" si="63"/>
        <v>13363</v>
      </c>
      <c r="Q105" s="91" t="s">
        <v>34</v>
      </c>
      <c r="R105" s="92">
        <f t="shared" ref="R105:AD105" si="64">SUM(R87:R98)</f>
        <v>1271</v>
      </c>
      <c r="S105" s="92">
        <f t="shared" si="64"/>
        <v>3593</v>
      </c>
      <c r="T105" s="92">
        <f t="shared" si="64"/>
        <v>5507</v>
      </c>
      <c r="U105" s="92">
        <f t="shared" si="64"/>
        <v>2758</v>
      </c>
      <c r="V105" s="92">
        <f t="shared" si="64"/>
        <v>210</v>
      </c>
      <c r="W105" s="92">
        <f t="shared" si="64"/>
        <v>20</v>
      </c>
      <c r="X105" s="92">
        <f t="shared" si="64"/>
        <v>3</v>
      </c>
      <c r="Y105" s="92">
        <f t="shared" si="64"/>
        <v>1</v>
      </c>
      <c r="Z105" s="92">
        <f t="shared" si="64"/>
        <v>0</v>
      </c>
      <c r="AA105" s="92">
        <f t="shared" si="64"/>
        <v>0</v>
      </c>
      <c r="AB105" s="92">
        <f t="shared" si="64"/>
        <v>0</v>
      </c>
      <c r="AC105" s="92">
        <f t="shared" si="64"/>
        <v>0</v>
      </c>
      <c r="AD105" s="93">
        <f t="shared" si="64"/>
        <v>13363</v>
      </c>
      <c r="AF105" s="91" t="s">
        <v>34</v>
      </c>
      <c r="AG105" s="92">
        <f t="shared" ref="AG105:AO105" si="65">SUM(AG87:AG98)</f>
        <v>16440</v>
      </c>
      <c r="AH105" s="92">
        <f t="shared" si="65"/>
        <v>18308</v>
      </c>
      <c r="AI105" s="92">
        <f t="shared" si="65"/>
        <v>18743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17830.333333333336</v>
      </c>
      <c r="AO105" s="94">
        <f t="shared" si="65"/>
        <v>17830.333333333336</v>
      </c>
      <c r="AQ105" s="95" t="s">
        <v>38</v>
      </c>
      <c r="AR105" s="96">
        <v>26.3</v>
      </c>
      <c r="AS105" s="96">
        <v>26.7</v>
      </c>
      <c r="AT105" s="96">
        <v>26.7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14155</v>
      </c>
      <c r="C106" s="98">
        <f t="shared" si="66"/>
        <v>723</v>
      </c>
      <c r="D106" s="98">
        <f t="shared" si="66"/>
        <v>36</v>
      </c>
      <c r="E106" s="98">
        <f t="shared" si="66"/>
        <v>16</v>
      </c>
      <c r="F106" s="98">
        <f t="shared" si="66"/>
        <v>71</v>
      </c>
      <c r="G106" s="98">
        <f t="shared" si="66"/>
        <v>0</v>
      </c>
      <c r="H106" s="98">
        <f t="shared" si="66"/>
        <v>10</v>
      </c>
      <c r="I106" s="98">
        <f t="shared" si="66"/>
        <v>50</v>
      </c>
      <c r="J106" s="98">
        <f t="shared" si="66"/>
        <v>14</v>
      </c>
      <c r="K106" s="98">
        <f t="shared" si="66"/>
        <v>106</v>
      </c>
      <c r="L106" s="98">
        <f t="shared" si="66"/>
        <v>10</v>
      </c>
      <c r="M106" s="98">
        <f t="shared" si="66"/>
        <v>152</v>
      </c>
      <c r="N106" s="98">
        <f t="shared" si="66"/>
        <v>0</v>
      </c>
      <c r="O106" s="93">
        <f t="shared" si="66"/>
        <v>15343</v>
      </c>
      <c r="Q106" s="97" t="s">
        <v>35</v>
      </c>
      <c r="R106" s="98">
        <f t="shared" ref="R106:AD106" si="67">SUM(R86:R101)</f>
        <v>1274</v>
      </c>
      <c r="S106" s="98">
        <f t="shared" si="67"/>
        <v>3846</v>
      </c>
      <c r="T106" s="98">
        <f t="shared" si="67"/>
        <v>6350</v>
      </c>
      <c r="U106" s="98">
        <f t="shared" si="67"/>
        <v>3531</v>
      </c>
      <c r="V106" s="98">
        <f t="shared" si="67"/>
        <v>303</v>
      </c>
      <c r="W106" s="98">
        <f t="shared" si="67"/>
        <v>32</v>
      </c>
      <c r="X106" s="98">
        <f t="shared" si="67"/>
        <v>6</v>
      </c>
      <c r="Y106" s="98">
        <f t="shared" si="67"/>
        <v>1</v>
      </c>
      <c r="Z106" s="98">
        <f t="shared" si="67"/>
        <v>0</v>
      </c>
      <c r="AA106" s="98">
        <f t="shared" si="67"/>
        <v>0</v>
      </c>
      <c r="AB106" s="98">
        <f t="shared" si="67"/>
        <v>0</v>
      </c>
      <c r="AC106" s="98">
        <f t="shared" si="67"/>
        <v>0</v>
      </c>
      <c r="AD106" s="93">
        <f t="shared" si="67"/>
        <v>15343</v>
      </c>
      <c r="AF106" s="97" t="s">
        <v>35</v>
      </c>
      <c r="AG106" s="98">
        <f t="shared" ref="AG106:AO106" si="68">SUM(AG86:AG101)</f>
        <v>19099</v>
      </c>
      <c r="AH106" s="98">
        <f t="shared" si="68"/>
        <v>21160</v>
      </c>
      <c r="AI106" s="98">
        <f t="shared" si="68"/>
        <v>21753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20670.666666666668</v>
      </c>
      <c r="AO106" s="94">
        <f t="shared" si="68"/>
        <v>20670.666666666668</v>
      </c>
      <c r="AQ106" s="99" t="s">
        <v>39</v>
      </c>
      <c r="AR106" s="100">
        <v>26.9</v>
      </c>
      <c r="AS106" s="100">
        <v>27.2</v>
      </c>
      <c r="AT106" s="100">
        <v>27.1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14664</v>
      </c>
      <c r="C107" s="102">
        <f t="shared" si="69"/>
        <v>734</v>
      </c>
      <c r="D107" s="102">
        <f t="shared" si="69"/>
        <v>36</v>
      </c>
      <c r="E107" s="102">
        <f t="shared" si="69"/>
        <v>16</v>
      </c>
      <c r="F107" s="102">
        <f t="shared" si="69"/>
        <v>72</v>
      </c>
      <c r="G107" s="102">
        <f t="shared" si="69"/>
        <v>0</v>
      </c>
      <c r="H107" s="102">
        <f t="shared" si="69"/>
        <v>10</v>
      </c>
      <c r="I107" s="102">
        <f t="shared" si="69"/>
        <v>53</v>
      </c>
      <c r="J107" s="102">
        <f t="shared" si="69"/>
        <v>14</v>
      </c>
      <c r="K107" s="102">
        <f t="shared" si="69"/>
        <v>108</v>
      </c>
      <c r="L107" s="102">
        <f t="shared" si="69"/>
        <v>10</v>
      </c>
      <c r="M107" s="102">
        <f t="shared" si="69"/>
        <v>153</v>
      </c>
      <c r="N107" s="102">
        <f t="shared" si="69"/>
        <v>0</v>
      </c>
      <c r="O107" s="93">
        <f t="shared" si="69"/>
        <v>15870</v>
      </c>
      <c r="Q107" s="101" t="s">
        <v>36</v>
      </c>
      <c r="R107" s="102">
        <f t="shared" ref="R107:AD107" si="70">SUM(R86:R103)</f>
        <v>1274</v>
      </c>
      <c r="S107" s="102">
        <f t="shared" si="70"/>
        <v>3883</v>
      </c>
      <c r="T107" s="102">
        <f t="shared" si="70"/>
        <v>6566</v>
      </c>
      <c r="U107" s="102">
        <f t="shared" si="70"/>
        <v>3762</v>
      </c>
      <c r="V107" s="102">
        <f t="shared" si="70"/>
        <v>341</v>
      </c>
      <c r="W107" s="102">
        <f t="shared" si="70"/>
        <v>36</v>
      </c>
      <c r="X107" s="102">
        <f t="shared" si="70"/>
        <v>7</v>
      </c>
      <c r="Y107" s="102">
        <f t="shared" si="70"/>
        <v>1</v>
      </c>
      <c r="Z107" s="102">
        <f t="shared" si="70"/>
        <v>0</v>
      </c>
      <c r="AA107" s="102">
        <f t="shared" si="70"/>
        <v>0</v>
      </c>
      <c r="AB107" s="102">
        <f t="shared" si="70"/>
        <v>0</v>
      </c>
      <c r="AC107" s="102">
        <f t="shared" si="70"/>
        <v>0</v>
      </c>
      <c r="AD107" s="93">
        <f t="shared" si="70"/>
        <v>15870</v>
      </c>
      <c r="AF107" s="101" t="s">
        <v>36</v>
      </c>
      <c r="AG107" s="102">
        <f t="shared" ref="AG107:AO107" si="71">SUM(AG86:AG103)</f>
        <v>19617</v>
      </c>
      <c r="AH107" s="102">
        <f t="shared" si="71"/>
        <v>21729</v>
      </c>
      <c r="AI107" s="102">
        <f t="shared" si="71"/>
        <v>22304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21216.666666666668</v>
      </c>
      <c r="AO107" s="94">
        <f t="shared" si="71"/>
        <v>21216.666666666668</v>
      </c>
      <c r="AQ107" s="103" t="s">
        <v>37</v>
      </c>
      <c r="AR107" s="104">
        <v>27.1</v>
      </c>
      <c r="AS107" s="104">
        <v>27.2</v>
      </c>
      <c r="AT107" s="104">
        <v>27.4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14936</v>
      </c>
      <c r="C108" s="106">
        <f t="shared" si="72"/>
        <v>750</v>
      </c>
      <c r="D108" s="106">
        <f t="shared" si="72"/>
        <v>36</v>
      </c>
      <c r="E108" s="106">
        <f t="shared" si="72"/>
        <v>16</v>
      </c>
      <c r="F108" s="106">
        <f t="shared" si="72"/>
        <v>72</v>
      </c>
      <c r="G108" s="106">
        <f t="shared" si="72"/>
        <v>0</v>
      </c>
      <c r="H108" s="106">
        <f t="shared" si="72"/>
        <v>10</v>
      </c>
      <c r="I108" s="106">
        <f t="shared" si="72"/>
        <v>53</v>
      </c>
      <c r="J108" s="106">
        <f t="shared" si="72"/>
        <v>14</v>
      </c>
      <c r="K108" s="106">
        <f t="shared" si="72"/>
        <v>108</v>
      </c>
      <c r="L108" s="106">
        <f t="shared" si="72"/>
        <v>11</v>
      </c>
      <c r="M108" s="106">
        <f t="shared" si="72"/>
        <v>156</v>
      </c>
      <c r="N108" s="106">
        <f t="shared" si="72"/>
        <v>0</v>
      </c>
      <c r="O108" s="93">
        <f t="shared" si="72"/>
        <v>16162</v>
      </c>
      <c r="Q108" s="105" t="s">
        <v>37</v>
      </c>
      <c r="R108" s="106">
        <f t="shared" ref="R108:AD108" si="73">SUM(R80:R103)</f>
        <v>1274</v>
      </c>
      <c r="S108" s="106">
        <f t="shared" si="73"/>
        <v>3893</v>
      </c>
      <c r="T108" s="106">
        <f t="shared" si="73"/>
        <v>6642</v>
      </c>
      <c r="U108" s="106">
        <f t="shared" si="73"/>
        <v>3902</v>
      </c>
      <c r="V108" s="106">
        <f t="shared" si="73"/>
        <v>399</v>
      </c>
      <c r="W108" s="106">
        <f t="shared" si="73"/>
        <v>44</v>
      </c>
      <c r="X108" s="106">
        <f t="shared" si="73"/>
        <v>7</v>
      </c>
      <c r="Y108" s="106">
        <f t="shared" si="73"/>
        <v>1</v>
      </c>
      <c r="Z108" s="106">
        <f t="shared" si="73"/>
        <v>0</v>
      </c>
      <c r="AA108" s="106">
        <f t="shared" si="73"/>
        <v>0</v>
      </c>
      <c r="AB108" s="106">
        <f t="shared" si="73"/>
        <v>0</v>
      </c>
      <c r="AC108" s="106">
        <f t="shared" si="73"/>
        <v>0</v>
      </c>
      <c r="AD108" s="93">
        <f t="shared" si="73"/>
        <v>16162</v>
      </c>
      <c r="AF108" s="105" t="s">
        <v>37</v>
      </c>
      <c r="AG108" s="106">
        <f t="shared" ref="AG108:AO108" si="74">SUM(AG80:AG103)</f>
        <v>20040</v>
      </c>
      <c r="AH108" s="106">
        <f t="shared" si="74"/>
        <v>22333</v>
      </c>
      <c r="AI108" s="106">
        <f t="shared" si="74"/>
        <v>22875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21749.333333333336</v>
      </c>
      <c r="AO108" s="94">
        <f t="shared" si="74"/>
        <v>21749.333333333336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27.233333333333331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Eastbound</v>
      </c>
      <c r="R111" s="3" t="s">
        <v>40</v>
      </c>
      <c r="S111" s="5" t="str">
        <f>C41</f>
        <v>Eastbound</v>
      </c>
      <c r="AR111" s="12" t="s">
        <v>40</v>
      </c>
      <c r="AS111" s="13" t="str">
        <f>C41</f>
        <v>Eastbound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82</v>
      </c>
      <c r="C115" s="43">
        <v>1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31">
        <f t="shared" ref="O115:O138" si="78">SUM(B115:N115)</f>
        <v>83</v>
      </c>
      <c r="Q115" s="30">
        <v>1</v>
      </c>
      <c r="R115" s="43">
        <v>0</v>
      </c>
      <c r="S115" s="43">
        <v>1</v>
      </c>
      <c r="T115" s="43">
        <v>25</v>
      </c>
      <c r="U115" s="43">
        <v>49</v>
      </c>
      <c r="V115" s="43">
        <v>6</v>
      </c>
      <c r="W115" s="43">
        <v>1</v>
      </c>
      <c r="X115" s="43">
        <v>1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31">
        <f t="shared" ref="AD115:AD138" si="79">SUM(R115:AC115)</f>
        <v>83</v>
      </c>
      <c r="AQ115" s="35">
        <v>1</v>
      </c>
      <c r="AR115" s="112">
        <v>33.700000762939453</v>
      </c>
      <c r="AS115" s="112">
        <v>28.899999618530273</v>
      </c>
      <c r="AT115" s="112">
        <v>33.700000762939453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57</v>
      </c>
      <c r="C116" s="43">
        <v>1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31">
        <f t="shared" si="78"/>
        <v>58</v>
      </c>
      <c r="Q116" s="30">
        <v>2</v>
      </c>
      <c r="R116" s="43">
        <v>0</v>
      </c>
      <c r="S116" s="43">
        <v>1</v>
      </c>
      <c r="T116" s="43">
        <v>2</v>
      </c>
      <c r="U116" s="43">
        <v>39</v>
      </c>
      <c r="V116" s="43">
        <v>15</v>
      </c>
      <c r="W116" s="43">
        <v>1</v>
      </c>
      <c r="X116" s="43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31">
        <f t="shared" si="79"/>
        <v>58</v>
      </c>
      <c r="AQ116" s="57">
        <v>2</v>
      </c>
      <c r="AR116" s="112">
        <v>33.900001525878906</v>
      </c>
      <c r="AS116" s="112">
        <v>33.700000762939453</v>
      </c>
      <c r="AT116" s="112">
        <v>33.900001525878906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37</v>
      </c>
      <c r="C117" s="43">
        <v>3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31">
        <f t="shared" si="78"/>
        <v>40</v>
      </c>
      <c r="Q117" s="30">
        <v>3</v>
      </c>
      <c r="R117" s="43">
        <v>0</v>
      </c>
      <c r="S117" s="43">
        <v>0</v>
      </c>
      <c r="T117" s="43">
        <v>4</v>
      </c>
      <c r="U117" s="43">
        <v>33</v>
      </c>
      <c r="V117" s="43">
        <v>2</v>
      </c>
      <c r="W117" s="43">
        <v>1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31">
        <f t="shared" si="79"/>
        <v>40</v>
      </c>
      <c r="AQ117" s="35">
        <v>3</v>
      </c>
      <c r="AR117" s="112">
        <v>33.799999237060547</v>
      </c>
      <c r="AS117" s="112">
        <v>28.5</v>
      </c>
      <c r="AT117" s="112">
        <v>33.5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7268</v>
      </c>
      <c r="BK117" s="88">
        <f t="shared" si="80"/>
        <v>342.57142857142856</v>
      </c>
      <c r="BL117" s="89">
        <f t="shared" si="80"/>
        <v>31</v>
      </c>
      <c r="BM117" s="114">
        <f>SUM(BJ117:BL117)</f>
        <v>7641.5714285714284</v>
      </c>
    </row>
    <row r="118" spans="1:65" x14ac:dyDescent="0.2">
      <c r="A118" s="30">
        <v>4</v>
      </c>
      <c r="B118" s="43">
        <v>58</v>
      </c>
      <c r="C118" s="43">
        <v>1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31">
        <f t="shared" si="78"/>
        <v>59</v>
      </c>
      <c r="Q118" s="30">
        <v>4</v>
      </c>
      <c r="R118" s="43">
        <v>0</v>
      </c>
      <c r="S118" s="43">
        <v>1</v>
      </c>
      <c r="T118" s="43">
        <v>6</v>
      </c>
      <c r="U118" s="43">
        <v>40</v>
      </c>
      <c r="V118" s="43">
        <v>12</v>
      </c>
      <c r="W118" s="43">
        <v>0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59</v>
      </c>
      <c r="AQ118" s="35">
        <v>4</v>
      </c>
      <c r="AR118" s="112">
        <v>33</v>
      </c>
      <c r="AS118" s="112">
        <v>33.400001525878906</v>
      </c>
      <c r="AT118" s="112">
        <v>33.099998474121094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8444.1428571428569</v>
      </c>
      <c r="BK118" s="116">
        <f t="shared" si="80"/>
        <v>381.71428571428572</v>
      </c>
      <c r="BL118" s="117">
        <f t="shared" si="80"/>
        <v>33</v>
      </c>
      <c r="BM118" s="114">
        <f>SUM(BJ118:BL118)</f>
        <v>8858.8571428571431</v>
      </c>
    </row>
    <row r="119" spans="1:65" x14ac:dyDescent="0.2">
      <c r="A119" s="30">
        <v>5</v>
      </c>
      <c r="B119" s="43">
        <v>92</v>
      </c>
      <c r="C119" s="43">
        <v>2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31">
        <f t="shared" si="78"/>
        <v>94</v>
      </c>
      <c r="Q119" s="30">
        <v>5</v>
      </c>
      <c r="R119" s="43">
        <v>0</v>
      </c>
      <c r="S119" s="43">
        <v>1</v>
      </c>
      <c r="T119" s="43">
        <v>11</v>
      </c>
      <c r="U119" s="43">
        <v>48</v>
      </c>
      <c r="V119" s="43">
        <v>33</v>
      </c>
      <c r="W119" s="43">
        <v>1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31">
        <f t="shared" si="79"/>
        <v>94</v>
      </c>
      <c r="AQ119" s="35">
        <v>5</v>
      </c>
      <c r="AR119" s="112">
        <v>33.5</v>
      </c>
      <c r="AS119" s="112">
        <v>33.099998474121094</v>
      </c>
      <c r="AT119" s="112">
        <v>33.799999237060547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8674.1428571428569</v>
      </c>
      <c r="BK119" s="119">
        <f t="shared" si="80"/>
        <v>385.71428571428572</v>
      </c>
      <c r="BL119" s="120">
        <f t="shared" si="80"/>
        <v>33</v>
      </c>
      <c r="BM119" s="114">
        <f>SUM(BJ119:BL119)</f>
        <v>9092.8571428571431</v>
      </c>
    </row>
    <row r="120" spans="1:65" x14ac:dyDescent="0.2">
      <c r="A120" s="30">
        <v>6</v>
      </c>
      <c r="B120" s="43">
        <v>260</v>
      </c>
      <c r="C120" s="43">
        <v>6</v>
      </c>
      <c r="D120" s="43">
        <v>3</v>
      </c>
      <c r="E120" s="43">
        <v>0</v>
      </c>
      <c r="F120" s="43">
        <v>0</v>
      </c>
      <c r="G120" s="43">
        <v>0</v>
      </c>
      <c r="H120" s="43">
        <v>0</v>
      </c>
      <c r="I120" s="43">
        <v>1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31">
        <f t="shared" si="78"/>
        <v>270</v>
      </c>
      <c r="Q120" s="30">
        <v>6</v>
      </c>
      <c r="R120" s="43">
        <v>0</v>
      </c>
      <c r="S120" s="43">
        <v>10</v>
      </c>
      <c r="T120" s="43">
        <v>33</v>
      </c>
      <c r="U120" s="43">
        <v>174</v>
      </c>
      <c r="V120" s="43">
        <v>50</v>
      </c>
      <c r="W120" s="43">
        <v>3</v>
      </c>
      <c r="X120" s="43">
        <v>0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31">
        <f t="shared" si="79"/>
        <v>270</v>
      </c>
      <c r="AQ120" s="35">
        <v>6</v>
      </c>
      <c r="AR120" s="112">
        <v>33.900001525878906</v>
      </c>
      <c r="AS120" s="112">
        <v>33.799999237060547</v>
      </c>
      <c r="AT120" s="112">
        <v>28.399999618530273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8889.5714285714294</v>
      </c>
      <c r="BK120" s="79">
        <f t="shared" si="80"/>
        <v>397.85714285714283</v>
      </c>
      <c r="BL120" s="80">
        <f t="shared" si="80"/>
        <v>33.714285714285715</v>
      </c>
      <c r="BM120" s="114">
        <f>SUM(BJ120:BL120)</f>
        <v>9321.1428571428587</v>
      </c>
    </row>
    <row r="121" spans="1:65" x14ac:dyDescent="0.2">
      <c r="A121" s="30">
        <v>7</v>
      </c>
      <c r="B121" s="43">
        <v>428</v>
      </c>
      <c r="C121" s="43">
        <v>13</v>
      </c>
      <c r="D121" s="43">
        <v>7</v>
      </c>
      <c r="E121" s="43">
        <v>0</v>
      </c>
      <c r="F121" s="43">
        <v>0</v>
      </c>
      <c r="G121" s="43">
        <v>1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31">
        <f t="shared" si="78"/>
        <v>449</v>
      </c>
      <c r="Q121" s="30">
        <v>7</v>
      </c>
      <c r="R121" s="43">
        <v>0</v>
      </c>
      <c r="S121" s="43">
        <v>3</v>
      </c>
      <c r="T121" s="43">
        <v>35</v>
      </c>
      <c r="U121" s="43">
        <v>303</v>
      </c>
      <c r="V121" s="43">
        <v>99</v>
      </c>
      <c r="W121" s="43">
        <v>8</v>
      </c>
      <c r="X121" s="43">
        <v>1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31">
        <f t="shared" si="79"/>
        <v>449</v>
      </c>
      <c r="AQ121" s="35">
        <v>7</v>
      </c>
      <c r="AR121" s="112">
        <v>33.400001525878906</v>
      </c>
      <c r="AS121" s="112">
        <v>33.5</v>
      </c>
      <c r="AT121" s="112">
        <v>33.5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1154</v>
      </c>
      <c r="C122" s="43">
        <v>31</v>
      </c>
      <c r="D122" s="43">
        <v>11</v>
      </c>
      <c r="E122" s="43">
        <v>0</v>
      </c>
      <c r="F122" s="43">
        <v>3</v>
      </c>
      <c r="G122" s="43">
        <v>0</v>
      </c>
      <c r="H122" s="43">
        <v>0</v>
      </c>
      <c r="I122" s="43">
        <v>0</v>
      </c>
      <c r="J122" s="43">
        <v>3</v>
      </c>
      <c r="K122" s="43">
        <v>0</v>
      </c>
      <c r="L122" s="43">
        <v>0</v>
      </c>
      <c r="M122" s="43">
        <v>1</v>
      </c>
      <c r="N122" s="43">
        <v>0</v>
      </c>
      <c r="O122" s="31">
        <f t="shared" si="78"/>
        <v>1203</v>
      </c>
      <c r="Q122" s="30">
        <v>8</v>
      </c>
      <c r="R122" s="43">
        <v>0</v>
      </c>
      <c r="S122" s="43">
        <v>17</v>
      </c>
      <c r="T122" s="43">
        <v>147</v>
      </c>
      <c r="U122" s="43">
        <v>980</v>
      </c>
      <c r="V122" s="43">
        <v>57</v>
      </c>
      <c r="W122" s="43">
        <v>2</v>
      </c>
      <c r="X122" s="43">
        <v>0</v>
      </c>
      <c r="Y122" s="43">
        <v>0</v>
      </c>
      <c r="Z122" s="43">
        <v>0</v>
      </c>
      <c r="AA122" s="43">
        <v>0</v>
      </c>
      <c r="AB122" s="43">
        <v>0</v>
      </c>
      <c r="AC122" s="43">
        <v>0</v>
      </c>
      <c r="AD122" s="31">
        <f t="shared" si="79"/>
        <v>1203</v>
      </c>
      <c r="AQ122" s="35">
        <v>8</v>
      </c>
      <c r="AR122" s="112">
        <v>28.700000762939453</v>
      </c>
      <c r="AS122" s="112">
        <v>28.799999237060547</v>
      </c>
      <c r="AT122" s="112">
        <v>28.5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1751</v>
      </c>
      <c r="C123" s="43">
        <v>31</v>
      </c>
      <c r="D123" s="43">
        <v>24</v>
      </c>
      <c r="E123" s="43">
        <v>0</v>
      </c>
      <c r="F123" s="43">
        <v>3</v>
      </c>
      <c r="G123" s="43">
        <v>1</v>
      </c>
      <c r="H123" s="43">
        <v>0</v>
      </c>
      <c r="I123" s="43">
        <v>1</v>
      </c>
      <c r="J123" s="43">
        <v>3</v>
      </c>
      <c r="K123" s="43">
        <v>1</v>
      </c>
      <c r="L123" s="43">
        <v>0</v>
      </c>
      <c r="M123" s="43">
        <v>1</v>
      </c>
      <c r="N123" s="43">
        <v>0</v>
      </c>
      <c r="O123" s="31">
        <f t="shared" si="78"/>
        <v>1816</v>
      </c>
      <c r="Q123" s="30">
        <v>9</v>
      </c>
      <c r="R123" s="43">
        <v>0</v>
      </c>
      <c r="S123" s="43">
        <v>52</v>
      </c>
      <c r="T123" s="43">
        <v>468</v>
      </c>
      <c r="U123" s="43">
        <v>1221</v>
      </c>
      <c r="V123" s="43">
        <v>75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31">
        <f t="shared" si="79"/>
        <v>1816</v>
      </c>
      <c r="AQ123" s="35">
        <v>9</v>
      </c>
      <c r="AR123" s="112">
        <v>28.5</v>
      </c>
      <c r="AS123" s="112">
        <v>28.600000381469727</v>
      </c>
      <c r="AT123" s="112">
        <v>28.200000762939453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1561</v>
      </c>
      <c r="C124" s="43">
        <v>36</v>
      </c>
      <c r="D124" s="43">
        <v>31</v>
      </c>
      <c r="E124" s="43">
        <v>0</v>
      </c>
      <c r="F124" s="43">
        <v>4</v>
      </c>
      <c r="G124" s="43">
        <v>0</v>
      </c>
      <c r="H124" s="43">
        <v>0</v>
      </c>
      <c r="I124" s="43">
        <v>0</v>
      </c>
      <c r="J124" s="43">
        <v>1</v>
      </c>
      <c r="K124" s="43">
        <v>2</v>
      </c>
      <c r="L124" s="43">
        <v>0</v>
      </c>
      <c r="M124" s="43">
        <v>1</v>
      </c>
      <c r="N124" s="43">
        <v>0</v>
      </c>
      <c r="O124" s="31">
        <f t="shared" si="78"/>
        <v>1636</v>
      </c>
      <c r="Q124" s="30">
        <v>10</v>
      </c>
      <c r="R124" s="43">
        <v>2</v>
      </c>
      <c r="S124" s="43">
        <v>32</v>
      </c>
      <c r="T124" s="43">
        <v>382</v>
      </c>
      <c r="U124" s="43">
        <v>1154</v>
      </c>
      <c r="V124" s="43">
        <v>65</v>
      </c>
      <c r="W124" s="43">
        <v>1</v>
      </c>
      <c r="X124" s="43">
        <v>0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31">
        <f t="shared" si="79"/>
        <v>1636</v>
      </c>
      <c r="AQ124" s="35">
        <v>10</v>
      </c>
      <c r="AR124" s="112">
        <v>28.5</v>
      </c>
      <c r="AS124" s="112">
        <v>28.799999237060547</v>
      </c>
      <c r="AT124" s="112">
        <v>28.299999237060547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1418</v>
      </c>
      <c r="C125" s="43">
        <v>27</v>
      </c>
      <c r="D125" s="43">
        <v>24</v>
      </c>
      <c r="E125" s="43">
        <v>2</v>
      </c>
      <c r="F125" s="43">
        <v>4</v>
      </c>
      <c r="G125" s="43">
        <v>0</v>
      </c>
      <c r="H125" s="43">
        <v>1</v>
      </c>
      <c r="I125" s="43">
        <v>0</v>
      </c>
      <c r="J125" s="43">
        <v>2</v>
      </c>
      <c r="K125" s="43">
        <v>2</v>
      </c>
      <c r="L125" s="43">
        <v>0</v>
      </c>
      <c r="M125" s="43">
        <v>2</v>
      </c>
      <c r="N125" s="43">
        <v>0</v>
      </c>
      <c r="O125" s="31">
        <f t="shared" si="78"/>
        <v>1482</v>
      </c>
      <c r="Q125" s="30">
        <v>11</v>
      </c>
      <c r="R125" s="43">
        <v>0</v>
      </c>
      <c r="S125" s="43">
        <v>22</v>
      </c>
      <c r="T125" s="43">
        <v>440</v>
      </c>
      <c r="U125" s="43">
        <v>965</v>
      </c>
      <c r="V125" s="43">
        <v>53</v>
      </c>
      <c r="W125" s="43">
        <v>2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1482</v>
      </c>
      <c r="AQ125" s="35">
        <v>11</v>
      </c>
      <c r="AR125" s="112">
        <v>28.5</v>
      </c>
      <c r="AS125" s="112">
        <v>28</v>
      </c>
      <c r="AT125" s="112">
        <v>28.100000381469727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1441</v>
      </c>
      <c r="C126" s="43">
        <v>25</v>
      </c>
      <c r="D126" s="43">
        <v>19</v>
      </c>
      <c r="E126" s="43">
        <v>0</v>
      </c>
      <c r="F126" s="43">
        <v>6</v>
      </c>
      <c r="G126" s="43">
        <v>0</v>
      </c>
      <c r="H126" s="43">
        <v>0</v>
      </c>
      <c r="I126" s="43">
        <v>0</v>
      </c>
      <c r="J126" s="43">
        <v>3</v>
      </c>
      <c r="K126" s="43">
        <v>4</v>
      </c>
      <c r="L126" s="43">
        <v>0</v>
      </c>
      <c r="M126" s="43">
        <v>6</v>
      </c>
      <c r="N126" s="43">
        <v>0</v>
      </c>
      <c r="O126" s="31">
        <f t="shared" si="78"/>
        <v>1504</v>
      </c>
      <c r="Q126" s="30">
        <v>12</v>
      </c>
      <c r="R126" s="43">
        <v>0</v>
      </c>
      <c r="S126" s="43">
        <v>36</v>
      </c>
      <c r="T126" s="43">
        <v>335</v>
      </c>
      <c r="U126" s="43">
        <v>1060</v>
      </c>
      <c r="V126" s="43">
        <v>69</v>
      </c>
      <c r="W126" s="43">
        <v>4</v>
      </c>
      <c r="X126" s="43">
        <v>0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31">
        <f t="shared" si="79"/>
        <v>1504</v>
      </c>
      <c r="AQ126" s="35">
        <v>12</v>
      </c>
      <c r="AR126" s="112">
        <v>28.399999618530273</v>
      </c>
      <c r="AS126" s="112">
        <v>28.200000762939453</v>
      </c>
      <c r="AT126" s="112">
        <v>28.600000381469727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1463</v>
      </c>
      <c r="C127" s="43">
        <v>18</v>
      </c>
      <c r="D127" s="43">
        <v>28</v>
      </c>
      <c r="E127" s="43">
        <v>0</v>
      </c>
      <c r="F127" s="43">
        <v>3</v>
      </c>
      <c r="G127" s="43">
        <v>0</v>
      </c>
      <c r="H127" s="43">
        <v>1</v>
      </c>
      <c r="I127" s="43">
        <v>1</v>
      </c>
      <c r="J127" s="43">
        <v>3</v>
      </c>
      <c r="K127" s="43">
        <v>0</v>
      </c>
      <c r="L127" s="43">
        <v>0</v>
      </c>
      <c r="M127" s="43">
        <v>1</v>
      </c>
      <c r="N127" s="43">
        <v>0</v>
      </c>
      <c r="O127" s="31">
        <f t="shared" si="78"/>
        <v>1518</v>
      </c>
      <c r="Q127" s="30">
        <v>13</v>
      </c>
      <c r="R127" s="43">
        <v>0</v>
      </c>
      <c r="S127" s="43">
        <v>31</v>
      </c>
      <c r="T127" s="43">
        <v>338</v>
      </c>
      <c r="U127" s="43">
        <v>1056</v>
      </c>
      <c r="V127" s="43">
        <v>83</v>
      </c>
      <c r="W127" s="43">
        <v>9</v>
      </c>
      <c r="X127" s="43">
        <v>1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31">
        <f t="shared" si="79"/>
        <v>1518</v>
      </c>
      <c r="AQ127" s="35">
        <v>13</v>
      </c>
      <c r="AR127" s="112">
        <v>28.399999618530273</v>
      </c>
      <c r="AS127" s="112">
        <v>28.100000381469727</v>
      </c>
      <c r="AT127" s="112">
        <v>28.200000762939453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1361</v>
      </c>
      <c r="C128" s="43">
        <v>33</v>
      </c>
      <c r="D128" s="43">
        <v>34</v>
      </c>
      <c r="E128" s="43">
        <v>1</v>
      </c>
      <c r="F128" s="43">
        <v>5</v>
      </c>
      <c r="G128" s="43">
        <v>0</v>
      </c>
      <c r="H128" s="43">
        <v>0</v>
      </c>
      <c r="I128" s="43">
        <v>0</v>
      </c>
      <c r="J128" s="43">
        <v>2</v>
      </c>
      <c r="K128" s="43">
        <v>0</v>
      </c>
      <c r="L128" s="43">
        <v>0</v>
      </c>
      <c r="M128" s="43">
        <v>3</v>
      </c>
      <c r="N128" s="43">
        <v>0</v>
      </c>
      <c r="O128" s="31">
        <f t="shared" si="78"/>
        <v>1439</v>
      </c>
      <c r="Q128" s="30">
        <v>14</v>
      </c>
      <c r="R128" s="43">
        <v>0</v>
      </c>
      <c r="S128" s="43">
        <v>27</v>
      </c>
      <c r="T128" s="43">
        <v>281</v>
      </c>
      <c r="U128" s="43">
        <v>1008</v>
      </c>
      <c r="V128" s="43">
        <v>116</v>
      </c>
      <c r="W128" s="43">
        <v>6</v>
      </c>
      <c r="X128" s="43">
        <v>1</v>
      </c>
      <c r="Y128" s="43">
        <v>0</v>
      </c>
      <c r="Z128" s="43">
        <v>0</v>
      </c>
      <c r="AA128" s="43">
        <v>0</v>
      </c>
      <c r="AB128" s="43">
        <v>0</v>
      </c>
      <c r="AC128" s="43">
        <v>0</v>
      </c>
      <c r="AD128" s="31">
        <f t="shared" si="79"/>
        <v>1439</v>
      </c>
      <c r="AQ128" s="35">
        <v>14</v>
      </c>
      <c r="AR128" s="112">
        <v>28.299999237060547</v>
      </c>
      <c r="AS128" s="112">
        <v>28.100000381469727</v>
      </c>
      <c r="AT128" s="112">
        <v>28.899999618530273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1439</v>
      </c>
      <c r="C129" s="43">
        <v>28</v>
      </c>
      <c r="D129" s="43">
        <v>38</v>
      </c>
      <c r="E129" s="43">
        <v>0</v>
      </c>
      <c r="F129" s="43">
        <v>4</v>
      </c>
      <c r="G129" s="43">
        <v>0</v>
      </c>
      <c r="H129" s="43">
        <v>0</v>
      </c>
      <c r="I129" s="43">
        <v>1</v>
      </c>
      <c r="J129" s="43">
        <v>2</v>
      </c>
      <c r="K129" s="43">
        <v>2</v>
      </c>
      <c r="L129" s="43">
        <v>0</v>
      </c>
      <c r="M129" s="43">
        <v>9</v>
      </c>
      <c r="N129" s="43">
        <v>0</v>
      </c>
      <c r="O129" s="31">
        <f t="shared" si="78"/>
        <v>1523</v>
      </c>
      <c r="Q129" s="30">
        <v>15</v>
      </c>
      <c r="R129" s="43">
        <v>0</v>
      </c>
      <c r="S129" s="43">
        <v>23</v>
      </c>
      <c r="T129" s="43">
        <v>309</v>
      </c>
      <c r="U129" s="43">
        <v>1108</v>
      </c>
      <c r="V129" s="43">
        <v>83</v>
      </c>
      <c r="W129" s="43">
        <v>0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31">
        <f t="shared" si="79"/>
        <v>1523</v>
      </c>
      <c r="AQ129" s="35">
        <v>15</v>
      </c>
      <c r="AR129" s="112">
        <v>28.100000381469727</v>
      </c>
      <c r="AS129" s="112">
        <v>28.299999237060547</v>
      </c>
      <c r="AT129" s="112">
        <v>28.100000381469727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1549</v>
      </c>
      <c r="C130" s="43">
        <v>23</v>
      </c>
      <c r="D130" s="43">
        <v>35</v>
      </c>
      <c r="E130" s="43">
        <v>0</v>
      </c>
      <c r="F130" s="43">
        <v>5</v>
      </c>
      <c r="G130" s="43">
        <v>1</v>
      </c>
      <c r="H130" s="43">
        <v>1</v>
      </c>
      <c r="I130" s="43">
        <v>3</v>
      </c>
      <c r="J130" s="43">
        <v>3</v>
      </c>
      <c r="K130" s="43">
        <v>1</v>
      </c>
      <c r="L130" s="43">
        <v>0</v>
      </c>
      <c r="M130" s="43">
        <v>3</v>
      </c>
      <c r="N130" s="43">
        <v>0</v>
      </c>
      <c r="O130" s="31">
        <f t="shared" si="78"/>
        <v>1624</v>
      </c>
      <c r="Q130" s="30">
        <v>16</v>
      </c>
      <c r="R130" s="43">
        <v>0</v>
      </c>
      <c r="S130" s="43">
        <v>29</v>
      </c>
      <c r="T130" s="43">
        <v>293</v>
      </c>
      <c r="U130" s="43">
        <v>1162</v>
      </c>
      <c r="V130" s="43">
        <v>135</v>
      </c>
      <c r="W130" s="43">
        <v>5</v>
      </c>
      <c r="X130" s="43">
        <v>0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31">
        <f t="shared" si="79"/>
        <v>1624</v>
      </c>
      <c r="AQ130" s="35">
        <v>16</v>
      </c>
      <c r="AR130" s="112">
        <v>28.200000762939453</v>
      </c>
      <c r="AS130" s="112">
        <v>28.100000381469727</v>
      </c>
      <c r="AT130" s="112">
        <v>28.399999618530273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1509</v>
      </c>
      <c r="C131" s="43">
        <v>28</v>
      </c>
      <c r="D131" s="43">
        <v>40</v>
      </c>
      <c r="E131" s="43">
        <v>2</v>
      </c>
      <c r="F131" s="43">
        <v>3</v>
      </c>
      <c r="G131" s="43">
        <v>2</v>
      </c>
      <c r="H131" s="43">
        <v>0</v>
      </c>
      <c r="I131" s="43">
        <v>1</v>
      </c>
      <c r="J131" s="43">
        <v>0</v>
      </c>
      <c r="K131" s="43">
        <v>1</v>
      </c>
      <c r="L131" s="43">
        <v>0</v>
      </c>
      <c r="M131" s="43">
        <v>1</v>
      </c>
      <c r="N131" s="43">
        <v>0</v>
      </c>
      <c r="O131" s="31">
        <f t="shared" si="78"/>
        <v>1587</v>
      </c>
      <c r="Q131" s="30">
        <v>17</v>
      </c>
      <c r="R131" s="43">
        <v>1</v>
      </c>
      <c r="S131" s="43">
        <v>44</v>
      </c>
      <c r="T131" s="43">
        <v>312</v>
      </c>
      <c r="U131" s="43">
        <v>1106</v>
      </c>
      <c r="V131" s="43">
        <v>112</v>
      </c>
      <c r="W131" s="43">
        <v>11</v>
      </c>
      <c r="X131" s="43">
        <v>1</v>
      </c>
      <c r="Y131" s="43">
        <v>0</v>
      </c>
      <c r="Z131" s="43">
        <v>0</v>
      </c>
      <c r="AA131" s="43">
        <v>0</v>
      </c>
      <c r="AB131" s="43">
        <v>0</v>
      </c>
      <c r="AC131" s="43">
        <v>0</v>
      </c>
      <c r="AD131" s="31">
        <f t="shared" si="79"/>
        <v>1587</v>
      </c>
      <c r="AQ131" s="35">
        <v>17</v>
      </c>
      <c r="AR131" s="112">
        <v>29</v>
      </c>
      <c r="AS131" s="112">
        <v>28</v>
      </c>
      <c r="AT131" s="112">
        <v>28.299999237060547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1554</v>
      </c>
      <c r="C132" s="43">
        <v>19</v>
      </c>
      <c r="D132" s="43">
        <v>36</v>
      </c>
      <c r="E132" s="43">
        <v>0</v>
      </c>
      <c r="F132" s="43">
        <v>4</v>
      </c>
      <c r="G132" s="43">
        <v>2</v>
      </c>
      <c r="H132" s="43">
        <v>0</v>
      </c>
      <c r="I132" s="43">
        <v>1</v>
      </c>
      <c r="J132" s="43">
        <v>2</v>
      </c>
      <c r="K132" s="43">
        <v>1</v>
      </c>
      <c r="L132" s="43">
        <v>0</v>
      </c>
      <c r="M132" s="43">
        <v>2</v>
      </c>
      <c r="N132" s="43">
        <v>0</v>
      </c>
      <c r="O132" s="31">
        <f t="shared" si="78"/>
        <v>1621</v>
      </c>
      <c r="Q132" s="30">
        <v>18</v>
      </c>
      <c r="R132" s="43">
        <v>0</v>
      </c>
      <c r="S132" s="43">
        <v>17</v>
      </c>
      <c r="T132" s="43">
        <v>259</v>
      </c>
      <c r="U132" s="43">
        <v>1174</v>
      </c>
      <c r="V132" s="43">
        <v>165</v>
      </c>
      <c r="W132" s="43">
        <v>6</v>
      </c>
      <c r="X132" s="43">
        <v>0</v>
      </c>
      <c r="Y132" s="43">
        <v>0</v>
      </c>
      <c r="Z132" s="43">
        <v>0</v>
      </c>
      <c r="AA132" s="43">
        <v>0</v>
      </c>
      <c r="AB132" s="43">
        <v>0</v>
      </c>
      <c r="AC132" s="43">
        <v>0</v>
      </c>
      <c r="AD132" s="31">
        <f t="shared" si="79"/>
        <v>1621</v>
      </c>
      <c r="AQ132" s="35">
        <v>18</v>
      </c>
      <c r="AR132" s="112">
        <v>28.100000381469727</v>
      </c>
      <c r="AS132" s="112">
        <v>28.5</v>
      </c>
      <c r="AT132" s="112">
        <v>28.899999618530273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1307</v>
      </c>
      <c r="C133" s="43">
        <v>11</v>
      </c>
      <c r="D133" s="43">
        <v>25</v>
      </c>
      <c r="E133" s="43">
        <v>0</v>
      </c>
      <c r="F133" s="43">
        <v>4</v>
      </c>
      <c r="G133" s="43">
        <v>0</v>
      </c>
      <c r="H133" s="43">
        <v>0</v>
      </c>
      <c r="I133" s="43">
        <v>3</v>
      </c>
      <c r="J133" s="43">
        <v>2</v>
      </c>
      <c r="K133" s="43">
        <v>0</v>
      </c>
      <c r="L133" s="43">
        <v>0</v>
      </c>
      <c r="M133" s="43">
        <v>3</v>
      </c>
      <c r="N133" s="43">
        <v>0</v>
      </c>
      <c r="O133" s="31">
        <f t="shared" si="78"/>
        <v>1355</v>
      </c>
      <c r="Q133" s="30">
        <v>19</v>
      </c>
      <c r="R133" s="43">
        <v>0</v>
      </c>
      <c r="S133" s="43">
        <v>19</v>
      </c>
      <c r="T133" s="43">
        <v>216</v>
      </c>
      <c r="U133" s="43">
        <v>1030</v>
      </c>
      <c r="V133" s="43">
        <v>87</v>
      </c>
      <c r="W133" s="43">
        <v>3</v>
      </c>
      <c r="X133" s="43">
        <v>0</v>
      </c>
      <c r="Y133" s="43">
        <v>0</v>
      </c>
      <c r="Z133" s="43">
        <v>0</v>
      </c>
      <c r="AA133" s="43">
        <v>0</v>
      </c>
      <c r="AB133" s="43">
        <v>0</v>
      </c>
      <c r="AC133" s="43">
        <v>0</v>
      </c>
      <c r="AD133" s="31">
        <f t="shared" si="79"/>
        <v>1355</v>
      </c>
      <c r="AQ133" s="35">
        <v>19</v>
      </c>
      <c r="AR133" s="112">
        <v>28.399999618530273</v>
      </c>
      <c r="AS133" s="112">
        <v>28.700000762939453</v>
      </c>
      <c r="AT133" s="112">
        <v>28.799999237060547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1059</v>
      </c>
      <c r="C134" s="43">
        <v>10</v>
      </c>
      <c r="D134" s="43">
        <v>20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1</v>
      </c>
      <c r="K134" s="43">
        <v>0</v>
      </c>
      <c r="L134" s="43">
        <v>0</v>
      </c>
      <c r="M134" s="43">
        <v>0</v>
      </c>
      <c r="N134" s="43">
        <v>0</v>
      </c>
      <c r="O134" s="31">
        <f t="shared" si="78"/>
        <v>1090</v>
      </c>
      <c r="Q134" s="30">
        <v>20</v>
      </c>
      <c r="R134" s="43">
        <v>1</v>
      </c>
      <c r="S134" s="43">
        <v>16</v>
      </c>
      <c r="T134" s="43">
        <v>157</v>
      </c>
      <c r="U134" s="43">
        <v>797</v>
      </c>
      <c r="V134" s="43">
        <v>113</v>
      </c>
      <c r="W134" s="43">
        <v>6</v>
      </c>
      <c r="X134" s="43">
        <v>0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31">
        <f t="shared" si="79"/>
        <v>1090</v>
      </c>
      <c r="AQ134" s="35">
        <v>20</v>
      </c>
      <c r="AR134" s="112">
        <v>28.399999618530273</v>
      </c>
      <c r="AS134" s="112">
        <v>28.5</v>
      </c>
      <c r="AT134" s="112">
        <v>28.299999237060547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768</v>
      </c>
      <c r="C135" s="43">
        <v>5</v>
      </c>
      <c r="D135" s="43">
        <v>11</v>
      </c>
      <c r="E135" s="43">
        <v>1</v>
      </c>
      <c r="F135" s="43">
        <v>0</v>
      </c>
      <c r="G135" s="43">
        <v>1</v>
      </c>
      <c r="H135" s="43">
        <v>0</v>
      </c>
      <c r="I135" s="43">
        <v>1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31">
        <f t="shared" si="78"/>
        <v>787</v>
      </c>
      <c r="Q135" s="30">
        <v>21</v>
      </c>
      <c r="R135" s="43">
        <v>0</v>
      </c>
      <c r="S135" s="43">
        <v>8</v>
      </c>
      <c r="T135" s="43">
        <v>86</v>
      </c>
      <c r="U135" s="43">
        <v>559</v>
      </c>
      <c r="V135" s="43">
        <v>125</v>
      </c>
      <c r="W135" s="43">
        <v>7</v>
      </c>
      <c r="X135" s="43">
        <v>2</v>
      </c>
      <c r="Y135" s="43">
        <v>0</v>
      </c>
      <c r="Z135" s="43">
        <v>0</v>
      </c>
      <c r="AA135" s="43">
        <v>0</v>
      </c>
      <c r="AB135" s="43">
        <v>0</v>
      </c>
      <c r="AC135" s="43">
        <v>0</v>
      </c>
      <c r="AD135" s="31">
        <f t="shared" si="79"/>
        <v>787</v>
      </c>
      <c r="AQ135" s="35">
        <v>21</v>
      </c>
      <c r="AR135" s="112">
        <v>28.5</v>
      </c>
      <c r="AS135" s="112">
        <v>33.799999237060547</v>
      </c>
      <c r="AT135" s="112">
        <v>28.700000762939453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514</v>
      </c>
      <c r="C136" s="43">
        <v>7</v>
      </c>
      <c r="D136" s="43">
        <v>5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31">
        <f t="shared" si="78"/>
        <v>526</v>
      </c>
      <c r="Q136" s="30">
        <v>22</v>
      </c>
      <c r="R136" s="43">
        <v>0</v>
      </c>
      <c r="S136" s="43">
        <v>8</v>
      </c>
      <c r="T136" s="43">
        <v>79</v>
      </c>
      <c r="U136" s="43">
        <v>364</v>
      </c>
      <c r="V136" s="43">
        <v>70</v>
      </c>
      <c r="W136" s="43">
        <v>4</v>
      </c>
      <c r="X136" s="43">
        <v>0</v>
      </c>
      <c r="Y136" s="43">
        <v>1</v>
      </c>
      <c r="Z136" s="43">
        <v>0</v>
      </c>
      <c r="AA136" s="43">
        <v>0</v>
      </c>
      <c r="AB136" s="43">
        <v>0</v>
      </c>
      <c r="AC136" s="43">
        <v>0</v>
      </c>
      <c r="AD136" s="31">
        <f t="shared" si="79"/>
        <v>526</v>
      </c>
      <c r="AQ136" s="35">
        <v>22</v>
      </c>
      <c r="AR136" s="112">
        <v>28.299999237060547</v>
      </c>
      <c r="AS136" s="112">
        <v>28.100000381469727</v>
      </c>
      <c r="AT136" s="112">
        <v>33.299999237060547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374</v>
      </c>
      <c r="C137" s="43">
        <v>0</v>
      </c>
      <c r="D137" s="43">
        <v>3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31">
        <f t="shared" si="78"/>
        <v>377</v>
      </c>
      <c r="Q137" s="30">
        <v>23</v>
      </c>
      <c r="R137" s="43">
        <v>0</v>
      </c>
      <c r="S137" s="43">
        <v>1</v>
      </c>
      <c r="T137" s="43">
        <v>23</v>
      </c>
      <c r="U137" s="43">
        <v>288</v>
      </c>
      <c r="V137" s="43">
        <v>61</v>
      </c>
      <c r="W137" s="43">
        <v>4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31">
        <f t="shared" si="79"/>
        <v>377</v>
      </c>
      <c r="AQ137" s="35">
        <v>23</v>
      </c>
      <c r="AR137" s="112">
        <v>28.5</v>
      </c>
      <c r="AS137" s="112">
        <v>33.200000762939453</v>
      </c>
      <c r="AT137" s="112">
        <v>33.099998474121094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188</v>
      </c>
      <c r="C138" s="43">
        <v>2</v>
      </c>
      <c r="D138" s="43">
        <v>2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31">
        <f t="shared" si="78"/>
        <v>192</v>
      </c>
      <c r="Q138" s="30">
        <v>24</v>
      </c>
      <c r="R138" s="43">
        <v>0</v>
      </c>
      <c r="S138" s="43">
        <v>0</v>
      </c>
      <c r="T138" s="43">
        <v>8</v>
      </c>
      <c r="U138" s="43">
        <v>157</v>
      </c>
      <c r="V138" s="43">
        <v>25</v>
      </c>
      <c r="W138" s="43">
        <v>2</v>
      </c>
      <c r="X138" s="43">
        <v>0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31">
        <f t="shared" si="79"/>
        <v>192</v>
      </c>
      <c r="AQ138" s="35">
        <v>24</v>
      </c>
      <c r="AR138" s="112">
        <v>33.299999237060547</v>
      </c>
      <c r="AS138" s="112">
        <v>28.700000762939453</v>
      </c>
      <c r="AT138" s="112">
        <v>28.499999618530275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17507</v>
      </c>
      <c r="C140" s="92">
        <f t="shared" si="81"/>
        <v>310</v>
      </c>
      <c r="D140" s="92">
        <f t="shared" si="81"/>
        <v>345</v>
      </c>
      <c r="E140" s="92">
        <f t="shared" si="81"/>
        <v>5</v>
      </c>
      <c r="F140" s="92">
        <f t="shared" si="81"/>
        <v>48</v>
      </c>
      <c r="G140" s="92">
        <f t="shared" si="81"/>
        <v>6</v>
      </c>
      <c r="H140" s="92">
        <f t="shared" si="81"/>
        <v>3</v>
      </c>
      <c r="I140" s="92">
        <f t="shared" si="81"/>
        <v>11</v>
      </c>
      <c r="J140" s="92">
        <f t="shared" si="81"/>
        <v>26</v>
      </c>
      <c r="K140" s="92">
        <f t="shared" si="81"/>
        <v>14</v>
      </c>
      <c r="L140" s="92">
        <f t="shared" si="81"/>
        <v>0</v>
      </c>
      <c r="M140" s="92">
        <f t="shared" si="81"/>
        <v>33</v>
      </c>
      <c r="N140" s="92">
        <f t="shared" si="81"/>
        <v>0</v>
      </c>
      <c r="O140" s="93">
        <f t="shared" si="81"/>
        <v>18308</v>
      </c>
      <c r="Q140" s="91" t="s">
        <v>34</v>
      </c>
      <c r="R140" s="92">
        <f t="shared" ref="R140:AD140" si="82">SUM(R122:R133)</f>
        <v>3</v>
      </c>
      <c r="S140" s="92">
        <f t="shared" si="82"/>
        <v>349</v>
      </c>
      <c r="T140" s="92">
        <f t="shared" si="82"/>
        <v>3780</v>
      </c>
      <c r="U140" s="92">
        <f t="shared" si="82"/>
        <v>13024</v>
      </c>
      <c r="V140" s="92">
        <f t="shared" si="82"/>
        <v>1100</v>
      </c>
      <c r="W140" s="92">
        <f t="shared" si="82"/>
        <v>49</v>
      </c>
      <c r="X140" s="92">
        <f t="shared" si="82"/>
        <v>3</v>
      </c>
      <c r="Y140" s="92">
        <f t="shared" si="82"/>
        <v>0</v>
      </c>
      <c r="Z140" s="92">
        <f t="shared" si="82"/>
        <v>0</v>
      </c>
      <c r="AA140" s="92">
        <f t="shared" si="82"/>
        <v>0</v>
      </c>
      <c r="AB140" s="92">
        <f t="shared" si="82"/>
        <v>0</v>
      </c>
      <c r="AC140" s="92">
        <f t="shared" si="82"/>
        <v>0</v>
      </c>
      <c r="AD140" s="93">
        <f t="shared" si="82"/>
        <v>18308</v>
      </c>
      <c r="AQ140" s="95" t="s">
        <v>38</v>
      </c>
      <c r="AR140" s="96">
        <v>28.600000381469727</v>
      </c>
      <c r="AS140" s="96">
        <v>28.5</v>
      </c>
      <c r="AT140" s="96">
        <v>28.299999237060547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20276</v>
      </c>
      <c r="C141" s="98">
        <f t="shared" si="83"/>
        <v>345</v>
      </c>
      <c r="D141" s="98">
        <f t="shared" si="83"/>
        <v>388</v>
      </c>
      <c r="E141" s="98">
        <f t="shared" si="83"/>
        <v>6</v>
      </c>
      <c r="F141" s="98">
        <f t="shared" si="83"/>
        <v>48</v>
      </c>
      <c r="G141" s="98">
        <f t="shared" si="83"/>
        <v>8</v>
      </c>
      <c r="H141" s="98">
        <f t="shared" si="83"/>
        <v>3</v>
      </c>
      <c r="I141" s="98">
        <f t="shared" si="83"/>
        <v>12</v>
      </c>
      <c r="J141" s="98">
        <f t="shared" si="83"/>
        <v>27</v>
      </c>
      <c r="K141" s="98">
        <f t="shared" si="83"/>
        <v>14</v>
      </c>
      <c r="L141" s="98">
        <f t="shared" si="83"/>
        <v>0</v>
      </c>
      <c r="M141" s="98">
        <f t="shared" si="83"/>
        <v>33</v>
      </c>
      <c r="N141" s="98">
        <f t="shared" si="83"/>
        <v>0</v>
      </c>
      <c r="O141" s="93">
        <f t="shared" si="83"/>
        <v>21160</v>
      </c>
      <c r="Q141" s="97" t="s">
        <v>35</v>
      </c>
      <c r="R141" s="98">
        <f t="shared" ref="R141:AD141" si="84">SUM(R121:R136)</f>
        <v>4</v>
      </c>
      <c r="S141" s="98">
        <f t="shared" si="84"/>
        <v>384</v>
      </c>
      <c r="T141" s="98">
        <f t="shared" si="84"/>
        <v>4137</v>
      </c>
      <c r="U141" s="98">
        <f t="shared" si="84"/>
        <v>15047</v>
      </c>
      <c r="V141" s="98">
        <f t="shared" si="84"/>
        <v>1507</v>
      </c>
      <c r="W141" s="98">
        <f t="shared" si="84"/>
        <v>74</v>
      </c>
      <c r="X141" s="98">
        <f t="shared" si="84"/>
        <v>6</v>
      </c>
      <c r="Y141" s="98">
        <f t="shared" si="84"/>
        <v>1</v>
      </c>
      <c r="Z141" s="98">
        <f t="shared" si="84"/>
        <v>0</v>
      </c>
      <c r="AA141" s="98">
        <f t="shared" si="84"/>
        <v>0</v>
      </c>
      <c r="AB141" s="98">
        <f t="shared" si="84"/>
        <v>0</v>
      </c>
      <c r="AC141" s="98">
        <f t="shared" si="84"/>
        <v>0</v>
      </c>
      <c r="AD141" s="93">
        <f t="shared" si="84"/>
        <v>21160</v>
      </c>
      <c r="AQ141" s="99" t="s">
        <v>39</v>
      </c>
      <c r="AR141" s="100">
        <v>28.5</v>
      </c>
      <c r="AS141" s="100">
        <v>28.399999618530273</v>
      </c>
      <c r="AT141" s="100">
        <v>28.799999237060547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20838</v>
      </c>
      <c r="C142" s="102">
        <f t="shared" si="85"/>
        <v>347</v>
      </c>
      <c r="D142" s="102">
        <f t="shared" si="85"/>
        <v>393</v>
      </c>
      <c r="E142" s="102">
        <f t="shared" si="85"/>
        <v>6</v>
      </c>
      <c r="F142" s="102">
        <f t="shared" si="85"/>
        <v>48</v>
      </c>
      <c r="G142" s="102">
        <f t="shared" si="85"/>
        <v>8</v>
      </c>
      <c r="H142" s="102">
        <f t="shared" si="85"/>
        <v>3</v>
      </c>
      <c r="I142" s="102">
        <f t="shared" si="85"/>
        <v>12</v>
      </c>
      <c r="J142" s="102">
        <f t="shared" si="85"/>
        <v>27</v>
      </c>
      <c r="K142" s="102">
        <f t="shared" si="85"/>
        <v>14</v>
      </c>
      <c r="L142" s="102">
        <f t="shared" si="85"/>
        <v>0</v>
      </c>
      <c r="M142" s="102">
        <f t="shared" si="85"/>
        <v>33</v>
      </c>
      <c r="N142" s="102">
        <f t="shared" si="85"/>
        <v>0</v>
      </c>
      <c r="O142" s="93">
        <f t="shared" si="85"/>
        <v>21729</v>
      </c>
      <c r="Q142" s="101" t="s">
        <v>36</v>
      </c>
      <c r="R142" s="102">
        <f t="shared" ref="R142:AD142" si="86">SUM(R121:R138)</f>
        <v>4</v>
      </c>
      <c r="S142" s="102">
        <f t="shared" si="86"/>
        <v>385</v>
      </c>
      <c r="T142" s="102">
        <f t="shared" si="86"/>
        <v>4168</v>
      </c>
      <c r="U142" s="102">
        <f t="shared" si="86"/>
        <v>15492</v>
      </c>
      <c r="V142" s="102">
        <f t="shared" si="86"/>
        <v>1593</v>
      </c>
      <c r="W142" s="102">
        <f t="shared" si="86"/>
        <v>80</v>
      </c>
      <c r="X142" s="102">
        <f t="shared" si="86"/>
        <v>6</v>
      </c>
      <c r="Y142" s="102">
        <f t="shared" si="86"/>
        <v>1</v>
      </c>
      <c r="Z142" s="102">
        <f t="shared" si="86"/>
        <v>0</v>
      </c>
      <c r="AA142" s="102">
        <f t="shared" si="86"/>
        <v>0</v>
      </c>
      <c r="AB142" s="102">
        <f t="shared" si="86"/>
        <v>0</v>
      </c>
      <c r="AC142" s="102">
        <f t="shared" si="86"/>
        <v>0</v>
      </c>
      <c r="AD142" s="93">
        <f t="shared" si="86"/>
        <v>21729</v>
      </c>
      <c r="AQ142" s="103" t="s">
        <v>37</v>
      </c>
      <c r="AR142" s="104">
        <v>28.200000762939453</v>
      </c>
      <c r="AS142" s="104">
        <v>28.100000381469727</v>
      </c>
      <c r="AT142" s="104">
        <v>28.299999237060547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21424</v>
      </c>
      <c r="C143" s="106">
        <f t="shared" si="87"/>
        <v>361</v>
      </c>
      <c r="D143" s="106">
        <f t="shared" si="87"/>
        <v>396</v>
      </c>
      <c r="E143" s="106">
        <f t="shared" si="87"/>
        <v>6</v>
      </c>
      <c r="F143" s="106">
        <f t="shared" si="87"/>
        <v>48</v>
      </c>
      <c r="G143" s="106">
        <f t="shared" si="87"/>
        <v>8</v>
      </c>
      <c r="H143" s="106">
        <f t="shared" si="87"/>
        <v>3</v>
      </c>
      <c r="I143" s="106">
        <f t="shared" si="87"/>
        <v>13</v>
      </c>
      <c r="J143" s="106">
        <f t="shared" si="87"/>
        <v>27</v>
      </c>
      <c r="K143" s="106">
        <f t="shared" si="87"/>
        <v>14</v>
      </c>
      <c r="L143" s="106">
        <f t="shared" si="87"/>
        <v>0</v>
      </c>
      <c r="M143" s="106">
        <f t="shared" si="87"/>
        <v>33</v>
      </c>
      <c r="N143" s="106">
        <f t="shared" si="87"/>
        <v>0</v>
      </c>
      <c r="O143" s="93">
        <f t="shared" si="87"/>
        <v>22333</v>
      </c>
      <c r="Q143" s="105" t="s">
        <v>37</v>
      </c>
      <c r="R143" s="106">
        <f t="shared" ref="R143:AD143" si="88">SUM(R115:R138)</f>
        <v>4</v>
      </c>
      <c r="S143" s="106">
        <f t="shared" si="88"/>
        <v>399</v>
      </c>
      <c r="T143" s="106">
        <f t="shared" si="88"/>
        <v>4249</v>
      </c>
      <c r="U143" s="106">
        <f t="shared" si="88"/>
        <v>15875</v>
      </c>
      <c r="V143" s="106">
        <f t="shared" si="88"/>
        <v>1711</v>
      </c>
      <c r="W143" s="106">
        <f t="shared" si="88"/>
        <v>87</v>
      </c>
      <c r="X143" s="106">
        <f t="shared" si="88"/>
        <v>7</v>
      </c>
      <c r="Y143" s="106">
        <f t="shared" si="88"/>
        <v>1</v>
      </c>
      <c r="Z143" s="106">
        <f t="shared" si="88"/>
        <v>0</v>
      </c>
      <c r="AA143" s="106">
        <f t="shared" si="88"/>
        <v>0</v>
      </c>
      <c r="AB143" s="106">
        <f t="shared" si="88"/>
        <v>0</v>
      </c>
      <c r="AC143" s="106">
        <f t="shared" si="88"/>
        <v>0</v>
      </c>
      <c r="AD143" s="93">
        <f t="shared" si="88"/>
        <v>22333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28.200000127156574</v>
      </c>
    </row>
    <row r="146" spans="1:30" x14ac:dyDescent="0.2">
      <c r="A146" s="5"/>
      <c r="B146" s="3" t="s">
        <v>0</v>
      </c>
      <c r="C146" s="5" t="str">
        <f>C6</f>
        <v>Westbound</v>
      </c>
      <c r="R146" s="3" t="s">
        <v>0</v>
      </c>
      <c r="S146" s="5" t="str">
        <f>C6</f>
        <v>Westbound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53</v>
      </c>
      <c r="C150" s="43">
        <v>2</v>
      </c>
      <c r="D150" s="43">
        <v>1</v>
      </c>
      <c r="E150" s="43">
        <v>0</v>
      </c>
      <c r="F150" s="43">
        <v>0</v>
      </c>
      <c r="G150" s="43">
        <v>0</v>
      </c>
      <c r="H150" s="43">
        <v>1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31">
        <f t="shared" ref="O150:O173" si="90">SUM(B150:N150)</f>
        <v>57</v>
      </c>
      <c r="Q150" s="30">
        <v>1</v>
      </c>
      <c r="R150" s="43">
        <v>0</v>
      </c>
      <c r="S150" s="43">
        <v>3</v>
      </c>
      <c r="T150" s="43">
        <v>8</v>
      </c>
      <c r="U150" s="43">
        <v>35</v>
      </c>
      <c r="V150" s="43">
        <v>7</v>
      </c>
      <c r="W150" s="43">
        <v>4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57</v>
      </c>
    </row>
    <row r="151" spans="1:30" x14ac:dyDescent="0.2">
      <c r="A151" s="30">
        <v>2</v>
      </c>
      <c r="B151" s="43">
        <v>19</v>
      </c>
      <c r="C151" s="43">
        <v>1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31">
        <f t="shared" si="90"/>
        <v>20</v>
      </c>
      <c r="Q151" s="30">
        <v>2</v>
      </c>
      <c r="R151" s="43">
        <v>0</v>
      </c>
      <c r="S151" s="43">
        <v>1</v>
      </c>
      <c r="T151" s="43">
        <v>4</v>
      </c>
      <c r="U151" s="43">
        <v>9</v>
      </c>
      <c r="V151" s="43">
        <v>3</v>
      </c>
      <c r="W151" s="43">
        <v>3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20</v>
      </c>
    </row>
    <row r="152" spans="1:30" x14ac:dyDescent="0.2">
      <c r="A152" s="30">
        <v>3</v>
      </c>
      <c r="B152" s="43">
        <v>20</v>
      </c>
      <c r="C152" s="43">
        <v>4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24</v>
      </c>
      <c r="Q152" s="30">
        <v>3</v>
      </c>
      <c r="R152" s="43">
        <v>0</v>
      </c>
      <c r="S152" s="43">
        <v>4</v>
      </c>
      <c r="T152" s="43">
        <v>6</v>
      </c>
      <c r="U152" s="43">
        <v>12</v>
      </c>
      <c r="V152" s="43">
        <v>2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24</v>
      </c>
    </row>
    <row r="153" spans="1:30" x14ac:dyDescent="0.2">
      <c r="A153" s="30">
        <v>4</v>
      </c>
      <c r="B153" s="43">
        <v>34</v>
      </c>
      <c r="C153" s="43">
        <v>3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31">
        <f t="shared" si="90"/>
        <v>37</v>
      </c>
      <c r="Q153" s="30">
        <v>4</v>
      </c>
      <c r="R153" s="43">
        <v>0</v>
      </c>
      <c r="S153" s="43">
        <v>3</v>
      </c>
      <c r="T153" s="43">
        <v>4</v>
      </c>
      <c r="U153" s="43">
        <v>22</v>
      </c>
      <c r="V153" s="43">
        <v>5</v>
      </c>
      <c r="W153" s="43">
        <v>1</v>
      </c>
      <c r="X153" s="43">
        <v>2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31">
        <f t="shared" si="91"/>
        <v>37</v>
      </c>
    </row>
    <row r="154" spans="1:30" x14ac:dyDescent="0.2">
      <c r="A154" s="30">
        <v>5</v>
      </c>
      <c r="B154" s="43">
        <v>40</v>
      </c>
      <c r="C154" s="43">
        <v>9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1</v>
      </c>
      <c r="K154" s="43">
        <v>0</v>
      </c>
      <c r="L154" s="43">
        <v>0</v>
      </c>
      <c r="M154" s="43">
        <v>0</v>
      </c>
      <c r="N154" s="43">
        <v>0</v>
      </c>
      <c r="O154" s="31">
        <f t="shared" si="90"/>
        <v>50</v>
      </c>
      <c r="Q154" s="30">
        <v>5</v>
      </c>
      <c r="R154" s="43">
        <v>0</v>
      </c>
      <c r="S154" s="43">
        <v>1</v>
      </c>
      <c r="T154" s="43">
        <v>12</v>
      </c>
      <c r="U154" s="43">
        <v>30</v>
      </c>
      <c r="V154" s="43">
        <v>7</v>
      </c>
      <c r="W154" s="43">
        <v>0</v>
      </c>
      <c r="X154" s="43">
        <v>0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31">
        <f t="shared" si="91"/>
        <v>50</v>
      </c>
    </row>
    <row r="155" spans="1:30" x14ac:dyDescent="0.2">
      <c r="A155" s="30">
        <v>6</v>
      </c>
      <c r="B155" s="43">
        <v>121</v>
      </c>
      <c r="C155" s="43">
        <v>12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1</v>
      </c>
      <c r="J155" s="43">
        <v>0</v>
      </c>
      <c r="K155" s="43">
        <v>0</v>
      </c>
      <c r="L155" s="43">
        <v>1</v>
      </c>
      <c r="M155" s="43">
        <v>3</v>
      </c>
      <c r="N155" s="43">
        <v>0</v>
      </c>
      <c r="O155" s="31">
        <f t="shared" si="90"/>
        <v>138</v>
      </c>
      <c r="Q155" s="30">
        <v>6</v>
      </c>
      <c r="R155" s="43">
        <v>0</v>
      </c>
      <c r="S155" s="43">
        <v>9</v>
      </c>
      <c r="T155" s="43">
        <v>47</v>
      </c>
      <c r="U155" s="43">
        <v>63</v>
      </c>
      <c r="V155" s="43">
        <v>18</v>
      </c>
      <c r="W155" s="43">
        <v>1</v>
      </c>
      <c r="X155" s="43">
        <v>0</v>
      </c>
      <c r="Y155" s="43">
        <v>0</v>
      </c>
      <c r="Z155" s="43">
        <v>0</v>
      </c>
      <c r="AA155" s="43">
        <v>0</v>
      </c>
      <c r="AB155" s="43">
        <v>0</v>
      </c>
      <c r="AC155" s="43">
        <v>0</v>
      </c>
      <c r="AD155" s="31">
        <f t="shared" si="91"/>
        <v>138</v>
      </c>
    </row>
    <row r="156" spans="1:30" x14ac:dyDescent="0.2">
      <c r="A156" s="30">
        <v>7</v>
      </c>
      <c r="B156" s="43">
        <v>256</v>
      </c>
      <c r="C156" s="43">
        <v>26</v>
      </c>
      <c r="D156" s="43">
        <v>1</v>
      </c>
      <c r="E156" s="43">
        <v>0</v>
      </c>
      <c r="F156" s="43">
        <v>1</v>
      </c>
      <c r="G156" s="43">
        <v>0</v>
      </c>
      <c r="H156" s="43">
        <v>0</v>
      </c>
      <c r="I156" s="43">
        <v>4</v>
      </c>
      <c r="J156" s="43">
        <v>0</v>
      </c>
      <c r="K156" s="43">
        <v>1</v>
      </c>
      <c r="L156" s="43">
        <v>0</v>
      </c>
      <c r="M156" s="43">
        <v>7</v>
      </c>
      <c r="N156" s="43">
        <v>0</v>
      </c>
      <c r="O156" s="31">
        <f t="shared" si="90"/>
        <v>296</v>
      </c>
      <c r="Q156" s="30">
        <v>7</v>
      </c>
      <c r="R156" s="43">
        <v>0</v>
      </c>
      <c r="S156" s="43">
        <v>27</v>
      </c>
      <c r="T156" s="43">
        <v>101</v>
      </c>
      <c r="U156" s="43">
        <v>142</v>
      </c>
      <c r="V156" s="43">
        <v>23</v>
      </c>
      <c r="W156" s="43">
        <v>3</v>
      </c>
      <c r="X156" s="43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31">
        <f t="shared" si="91"/>
        <v>296</v>
      </c>
    </row>
    <row r="157" spans="1:30" x14ac:dyDescent="0.2">
      <c r="A157" s="30">
        <v>8</v>
      </c>
      <c r="B157" s="43">
        <v>560</v>
      </c>
      <c r="C157" s="43">
        <v>49</v>
      </c>
      <c r="D157" s="43">
        <v>3</v>
      </c>
      <c r="E157" s="43">
        <v>0</v>
      </c>
      <c r="F157" s="43">
        <v>3</v>
      </c>
      <c r="G157" s="43">
        <v>0</v>
      </c>
      <c r="H157" s="43">
        <v>0</v>
      </c>
      <c r="I157" s="43">
        <v>2</v>
      </c>
      <c r="J157" s="43">
        <v>1</v>
      </c>
      <c r="K157" s="43">
        <v>1</v>
      </c>
      <c r="L157" s="43">
        <v>0</v>
      </c>
      <c r="M157" s="43">
        <v>16</v>
      </c>
      <c r="N157" s="43">
        <v>0</v>
      </c>
      <c r="O157" s="31">
        <f t="shared" si="90"/>
        <v>635</v>
      </c>
      <c r="Q157" s="30">
        <v>8</v>
      </c>
      <c r="R157" s="43">
        <v>0</v>
      </c>
      <c r="S157" s="43">
        <v>50</v>
      </c>
      <c r="T157" s="43">
        <v>297</v>
      </c>
      <c r="U157" s="43">
        <v>269</v>
      </c>
      <c r="V157" s="43">
        <v>18</v>
      </c>
      <c r="W157" s="43">
        <v>1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31">
        <f t="shared" si="91"/>
        <v>635</v>
      </c>
    </row>
    <row r="158" spans="1:30" x14ac:dyDescent="0.2">
      <c r="A158" s="30">
        <v>9</v>
      </c>
      <c r="B158" s="43">
        <v>948</v>
      </c>
      <c r="C158" s="43">
        <v>67</v>
      </c>
      <c r="D158" s="43">
        <v>1</v>
      </c>
      <c r="E158" s="43">
        <v>0</v>
      </c>
      <c r="F158" s="43">
        <v>3</v>
      </c>
      <c r="G158" s="43">
        <v>0</v>
      </c>
      <c r="H158" s="43">
        <v>1</v>
      </c>
      <c r="I158" s="43">
        <v>4</v>
      </c>
      <c r="J158" s="43">
        <v>0</v>
      </c>
      <c r="K158" s="43">
        <v>7</v>
      </c>
      <c r="L158" s="43">
        <v>0</v>
      </c>
      <c r="M158" s="43">
        <v>12</v>
      </c>
      <c r="N158" s="43">
        <v>0</v>
      </c>
      <c r="O158" s="31">
        <f t="shared" si="90"/>
        <v>1043</v>
      </c>
      <c r="Q158" s="30">
        <v>9</v>
      </c>
      <c r="R158" s="43">
        <v>5</v>
      </c>
      <c r="S158" s="43">
        <v>191</v>
      </c>
      <c r="T158" s="43">
        <v>551</v>
      </c>
      <c r="U158" s="43">
        <v>281</v>
      </c>
      <c r="V158" s="43">
        <v>14</v>
      </c>
      <c r="W158" s="43">
        <v>1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31">
        <f t="shared" si="91"/>
        <v>1043</v>
      </c>
    </row>
    <row r="159" spans="1:30" x14ac:dyDescent="0.2">
      <c r="A159" s="30">
        <v>10</v>
      </c>
      <c r="B159" s="43">
        <v>787</v>
      </c>
      <c r="C159" s="43">
        <v>57</v>
      </c>
      <c r="D159" s="43">
        <v>4</v>
      </c>
      <c r="E159" s="43">
        <v>2</v>
      </c>
      <c r="F159" s="43">
        <v>3</v>
      </c>
      <c r="G159" s="43">
        <v>0</v>
      </c>
      <c r="H159" s="43">
        <v>4</v>
      </c>
      <c r="I159" s="43">
        <v>2</v>
      </c>
      <c r="J159" s="43">
        <v>1</v>
      </c>
      <c r="K159" s="43">
        <v>8</v>
      </c>
      <c r="L159" s="43">
        <v>0</v>
      </c>
      <c r="M159" s="43">
        <v>11</v>
      </c>
      <c r="N159" s="43">
        <v>0</v>
      </c>
      <c r="O159" s="31">
        <f t="shared" si="90"/>
        <v>879</v>
      </c>
      <c r="Q159" s="30">
        <v>10</v>
      </c>
      <c r="R159" s="43">
        <v>5</v>
      </c>
      <c r="S159" s="43">
        <v>122</v>
      </c>
      <c r="T159" s="43">
        <v>446</v>
      </c>
      <c r="U159" s="43">
        <v>289</v>
      </c>
      <c r="V159" s="43">
        <v>17</v>
      </c>
      <c r="W159" s="43">
        <v>0</v>
      </c>
      <c r="X159" s="43">
        <v>0</v>
      </c>
      <c r="Y159" s="43">
        <v>0</v>
      </c>
      <c r="Z159" s="43">
        <v>0</v>
      </c>
      <c r="AA159" s="43">
        <v>0</v>
      </c>
      <c r="AB159" s="43">
        <v>0</v>
      </c>
      <c r="AC159" s="43">
        <v>0</v>
      </c>
      <c r="AD159" s="31">
        <f t="shared" si="91"/>
        <v>879</v>
      </c>
    </row>
    <row r="160" spans="1:30" x14ac:dyDescent="0.2">
      <c r="A160" s="30">
        <v>11</v>
      </c>
      <c r="B160" s="43">
        <v>838</v>
      </c>
      <c r="C160" s="43">
        <v>68</v>
      </c>
      <c r="D160" s="43">
        <v>3</v>
      </c>
      <c r="E160" s="43">
        <v>0</v>
      </c>
      <c r="F160" s="43">
        <v>1</v>
      </c>
      <c r="G160" s="43">
        <v>0</v>
      </c>
      <c r="H160" s="43">
        <v>0</v>
      </c>
      <c r="I160" s="43">
        <v>1</v>
      </c>
      <c r="J160" s="43">
        <v>0</v>
      </c>
      <c r="K160" s="43">
        <v>4</v>
      </c>
      <c r="L160" s="43">
        <v>0</v>
      </c>
      <c r="M160" s="43">
        <v>5</v>
      </c>
      <c r="N160" s="43">
        <v>0</v>
      </c>
      <c r="O160" s="31">
        <f t="shared" si="90"/>
        <v>920</v>
      </c>
      <c r="Q160" s="30">
        <v>11</v>
      </c>
      <c r="R160" s="43">
        <v>5</v>
      </c>
      <c r="S160" s="43">
        <v>172</v>
      </c>
      <c r="T160" s="43">
        <v>462</v>
      </c>
      <c r="U160" s="43">
        <v>259</v>
      </c>
      <c r="V160" s="43">
        <v>18</v>
      </c>
      <c r="W160" s="43">
        <v>4</v>
      </c>
      <c r="X160" s="43">
        <v>0</v>
      </c>
      <c r="Y160" s="43">
        <v>0</v>
      </c>
      <c r="Z160" s="43">
        <v>0</v>
      </c>
      <c r="AA160" s="43">
        <v>0</v>
      </c>
      <c r="AB160" s="43">
        <v>0</v>
      </c>
      <c r="AC160" s="43">
        <v>0</v>
      </c>
      <c r="AD160" s="31">
        <f t="shared" si="91"/>
        <v>920</v>
      </c>
    </row>
    <row r="161" spans="1:30" x14ac:dyDescent="0.2">
      <c r="A161" s="30">
        <v>12</v>
      </c>
      <c r="B161" s="43">
        <v>998</v>
      </c>
      <c r="C161" s="43">
        <v>67</v>
      </c>
      <c r="D161" s="43">
        <v>4</v>
      </c>
      <c r="E161" s="43">
        <v>0</v>
      </c>
      <c r="F161" s="43">
        <v>5</v>
      </c>
      <c r="G161" s="43">
        <v>0</v>
      </c>
      <c r="H161" s="43">
        <v>8</v>
      </c>
      <c r="I161" s="43">
        <v>0</v>
      </c>
      <c r="J161" s="43">
        <v>3</v>
      </c>
      <c r="K161" s="43">
        <v>4</v>
      </c>
      <c r="L161" s="43">
        <v>0</v>
      </c>
      <c r="M161" s="43">
        <v>10</v>
      </c>
      <c r="N161" s="43">
        <v>0</v>
      </c>
      <c r="O161" s="31">
        <f t="shared" si="90"/>
        <v>1099</v>
      </c>
      <c r="Q161" s="30">
        <v>12</v>
      </c>
      <c r="R161" s="43">
        <v>10</v>
      </c>
      <c r="S161" s="43">
        <v>306</v>
      </c>
      <c r="T161" s="43">
        <v>540</v>
      </c>
      <c r="U161" s="43">
        <v>231</v>
      </c>
      <c r="V161" s="43">
        <v>10</v>
      </c>
      <c r="W161" s="43">
        <v>2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31">
        <f t="shared" si="91"/>
        <v>1099</v>
      </c>
    </row>
    <row r="162" spans="1:30" x14ac:dyDescent="0.2">
      <c r="A162" s="30">
        <v>13</v>
      </c>
      <c r="B162" s="43">
        <v>915</v>
      </c>
      <c r="C162" s="43">
        <v>78</v>
      </c>
      <c r="D162" s="43">
        <v>2</v>
      </c>
      <c r="E162" s="43">
        <v>3</v>
      </c>
      <c r="F162" s="43">
        <v>3</v>
      </c>
      <c r="G162" s="43">
        <v>0</v>
      </c>
      <c r="H162" s="43">
        <v>2</v>
      </c>
      <c r="I162" s="43">
        <v>3</v>
      </c>
      <c r="J162" s="43">
        <v>1</v>
      </c>
      <c r="K162" s="43">
        <v>10</v>
      </c>
      <c r="L162" s="43">
        <v>0</v>
      </c>
      <c r="M162" s="43">
        <v>15</v>
      </c>
      <c r="N162" s="43">
        <v>0</v>
      </c>
      <c r="O162" s="31">
        <f t="shared" si="90"/>
        <v>1032</v>
      </c>
      <c r="Q162" s="30">
        <v>13</v>
      </c>
      <c r="R162" s="43">
        <v>5</v>
      </c>
      <c r="S162" s="43">
        <v>219</v>
      </c>
      <c r="T162" s="43">
        <v>557</v>
      </c>
      <c r="U162" s="43">
        <v>229</v>
      </c>
      <c r="V162" s="43">
        <v>22</v>
      </c>
      <c r="W162" s="43">
        <v>0</v>
      </c>
      <c r="X162" s="43">
        <v>0</v>
      </c>
      <c r="Y162" s="43">
        <v>0</v>
      </c>
      <c r="Z162" s="43">
        <v>0</v>
      </c>
      <c r="AA162" s="43">
        <v>0</v>
      </c>
      <c r="AB162" s="43">
        <v>0</v>
      </c>
      <c r="AC162" s="43">
        <v>0</v>
      </c>
      <c r="AD162" s="31">
        <f t="shared" si="91"/>
        <v>1032</v>
      </c>
    </row>
    <row r="163" spans="1:30" x14ac:dyDescent="0.2">
      <c r="A163" s="30">
        <v>14</v>
      </c>
      <c r="B163" s="43">
        <v>1068</v>
      </c>
      <c r="C163" s="43">
        <v>71</v>
      </c>
      <c r="D163" s="43">
        <v>2</v>
      </c>
      <c r="E163" s="43">
        <v>0</v>
      </c>
      <c r="F163" s="43">
        <v>2</v>
      </c>
      <c r="G163" s="43">
        <v>0</v>
      </c>
      <c r="H163" s="43">
        <v>1</v>
      </c>
      <c r="I163" s="43">
        <v>1</v>
      </c>
      <c r="J163" s="43">
        <v>3</v>
      </c>
      <c r="K163" s="43">
        <v>12</v>
      </c>
      <c r="L163" s="43">
        <v>1</v>
      </c>
      <c r="M163" s="43">
        <v>12</v>
      </c>
      <c r="N163" s="43">
        <v>0</v>
      </c>
      <c r="O163" s="31">
        <f t="shared" si="90"/>
        <v>1173</v>
      </c>
      <c r="Q163" s="30">
        <v>14</v>
      </c>
      <c r="R163" s="43">
        <v>33</v>
      </c>
      <c r="S163" s="43">
        <v>201</v>
      </c>
      <c r="T163" s="43">
        <v>627</v>
      </c>
      <c r="U163" s="43">
        <v>287</v>
      </c>
      <c r="V163" s="43">
        <v>25</v>
      </c>
      <c r="W163" s="43">
        <v>0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31">
        <f t="shared" si="91"/>
        <v>1173</v>
      </c>
    </row>
    <row r="164" spans="1:30" x14ac:dyDescent="0.2">
      <c r="A164" s="30">
        <v>15</v>
      </c>
      <c r="B164" s="43">
        <v>1098</v>
      </c>
      <c r="C164" s="43">
        <v>97</v>
      </c>
      <c r="D164" s="43">
        <v>2</v>
      </c>
      <c r="E164" s="43">
        <v>1</v>
      </c>
      <c r="F164" s="43">
        <v>6</v>
      </c>
      <c r="G164" s="43">
        <v>0</v>
      </c>
      <c r="H164" s="43">
        <v>0</v>
      </c>
      <c r="I164" s="43">
        <v>0</v>
      </c>
      <c r="J164" s="43">
        <v>2</v>
      </c>
      <c r="K164" s="43">
        <v>17</v>
      </c>
      <c r="L164" s="43">
        <v>1</v>
      </c>
      <c r="M164" s="43">
        <v>11</v>
      </c>
      <c r="N164" s="43">
        <v>0</v>
      </c>
      <c r="O164" s="31">
        <f t="shared" si="90"/>
        <v>1235</v>
      </c>
      <c r="Q164" s="30">
        <v>15</v>
      </c>
      <c r="R164" s="43">
        <v>49</v>
      </c>
      <c r="S164" s="43">
        <v>433</v>
      </c>
      <c r="T164" s="43">
        <v>557</v>
      </c>
      <c r="U164" s="43">
        <v>182</v>
      </c>
      <c r="V164" s="43">
        <v>13</v>
      </c>
      <c r="W164" s="43">
        <v>0</v>
      </c>
      <c r="X164" s="43">
        <v>1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31">
        <f t="shared" si="91"/>
        <v>1235</v>
      </c>
    </row>
    <row r="165" spans="1:30" x14ac:dyDescent="0.2">
      <c r="A165" s="30">
        <v>16</v>
      </c>
      <c r="B165" s="43">
        <v>1291</v>
      </c>
      <c r="C165" s="43">
        <v>61</v>
      </c>
      <c r="D165" s="43">
        <v>5</v>
      </c>
      <c r="E165" s="43">
        <v>1</v>
      </c>
      <c r="F165" s="43">
        <v>3</v>
      </c>
      <c r="G165" s="43">
        <v>0</v>
      </c>
      <c r="H165" s="43">
        <v>3</v>
      </c>
      <c r="I165" s="43">
        <v>11</v>
      </c>
      <c r="J165" s="43">
        <v>1</v>
      </c>
      <c r="K165" s="43">
        <v>6</v>
      </c>
      <c r="L165" s="43">
        <v>4</v>
      </c>
      <c r="M165" s="43">
        <v>19</v>
      </c>
      <c r="N165" s="43">
        <v>0</v>
      </c>
      <c r="O165" s="31">
        <f t="shared" si="90"/>
        <v>1405</v>
      </c>
      <c r="Q165" s="30">
        <v>16</v>
      </c>
      <c r="R165" s="43">
        <v>64</v>
      </c>
      <c r="S165" s="43">
        <v>596</v>
      </c>
      <c r="T165" s="43">
        <v>565</v>
      </c>
      <c r="U165" s="43">
        <v>170</v>
      </c>
      <c r="V165" s="43">
        <v>9</v>
      </c>
      <c r="W165" s="43">
        <v>0</v>
      </c>
      <c r="X165" s="43">
        <v>1</v>
      </c>
      <c r="Y165" s="43">
        <v>0</v>
      </c>
      <c r="Z165" s="43">
        <v>0</v>
      </c>
      <c r="AA165" s="43">
        <v>0</v>
      </c>
      <c r="AB165" s="43">
        <v>0</v>
      </c>
      <c r="AC165" s="43">
        <v>0</v>
      </c>
      <c r="AD165" s="31">
        <f t="shared" si="91"/>
        <v>1405</v>
      </c>
    </row>
    <row r="166" spans="1:30" x14ac:dyDescent="0.2">
      <c r="A166" s="30">
        <v>17</v>
      </c>
      <c r="B166" s="43">
        <v>1266</v>
      </c>
      <c r="C166" s="43">
        <v>20</v>
      </c>
      <c r="D166" s="43">
        <v>4</v>
      </c>
      <c r="E166" s="43">
        <v>1</v>
      </c>
      <c r="F166" s="43">
        <v>18</v>
      </c>
      <c r="G166" s="43">
        <v>0</v>
      </c>
      <c r="H166" s="43">
        <v>1</v>
      </c>
      <c r="I166" s="43">
        <v>1</v>
      </c>
      <c r="J166" s="43">
        <v>1</v>
      </c>
      <c r="K166" s="43">
        <v>4</v>
      </c>
      <c r="L166" s="43">
        <v>0</v>
      </c>
      <c r="M166" s="43">
        <v>9</v>
      </c>
      <c r="N166" s="43">
        <v>0</v>
      </c>
      <c r="O166" s="31">
        <f t="shared" si="90"/>
        <v>1325</v>
      </c>
      <c r="Q166" s="30">
        <v>17</v>
      </c>
      <c r="R166" s="43">
        <v>630</v>
      </c>
      <c r="S166" s="43">
        <v>515</v>
      </c>
      <c r="T166" s="43">
        <v>146</v>
      </c>
      <c r="U166" s="43">
        <v>32</v>
      </c>
      <c r="V166" s="43">
        <v>2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31">
        <f t="shared" si="91"/>
        <v>1325</v>
      </c>
    </row>
    <row r="167" spans="1:30" x14ac:dyDescent="0.2">
      <c r="A167" s="30">
        <v>18</v>
      </c>
      <c r="B167" s="43">
        <v>1333</v>
      </c>
      <c r="C167" s="43">
        <v>35</v>
      </c>
      <c r="D167" s="43">
        <v>6</v>
      </c>
      <c r="E167" s="43">
        <v>3</v>
      </c>
      <c r="F167" s="43">
        <v>10</v>
      </c>
      <c r="G167" s="43">
        <v>0</v>
      </c>
      <c r="H167" s="43">
        <v>0</v>
      </c>
      <c r="I167" s="43">
        <v>3</v>
      </c>
      <c r="J167" s="43">
        <v>1</v>
      </c>
      <c r="K167" s="43">
        <v>8</v>
      </c>
      <c r="L167" s="43">
        <v>1</v>
      </c>
      <c r="M167" s="43">
        <v>4</v>
      </c>
      <c r="N167" s="43">
        <v>0</v>
      </c>
      <c r="O167" s="31">
        <f t="shared" si="90"/>
        <v>1404</v>
      </c>
      <c r="Q167" s="30">
        <v>18</v>
      </c>
      <c r="R167" s="43">
        <v>394</v>
      </c>
      <c r="S167" s="43">
        <v>463</v>
      </c>
      <c r="T167" s="43">
        <v>380</v>
      </c>
      <c r="U167" s="43">
        <v>158</v>
      </c>
      <c r="V167" s="43">
        <v>8</v>
      </c>
      <c r="W167" s="43">
        <v>1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31">
        <f t="shared" si="91"/>
        <v>1404</v>
      </c>
    </row>
    <row r="168" spans="1:30" x14ac:dyDescent="0.2">
      <c r="A168" s="30">
        <v>19</v>
      </c>
      <c r="B168" s="43">
        <v>984</v>
      </c>
      <c r="C168" s="43">
        <v>37</v>
      </c>
      <c r="D168" s="43">
        <v>0</v>
      </c>
      <c r="E168" s="43">
        <v>0</v>
      </c>
      <c r="F168" s="43">
        <v>1</v>
      </c>
      <c r="G168" s="43">
        <v>0</v>
      </c>
      <c r="H168" s="43">
        <v>0</v>
      </c>
      <c r="I168" s="43">
        <v>11</v>
      </c>
      <c r="J168" s="43">
        <v>0</v>
      </c>
      <c r="K168" s="43">
        <v>6</v>
      </c>
      <c r="L168" s="43">
        <v>1</v>
      </c>
      <c r="M168" s="43">
        <v>14</v>
      </c>
      <c r="N168" s="43">
        <v>0</v>
      </c>
      <c r="O168" s="31">
        <f t="shared" si="90"/>
        <v>1054</v>
      </c>
      <c r="Q168" s="30">
        <v>19</v>
      </c>
      <c r="R168" s="43">
        <v>27</v>
      </c>
      <c r="S168" s="43">
        <v>235</v>
      </c>
      <c r="T168" s="43">
        <v>437</v>
      </c>
      <c r="U168" s="43">
        <v>310</v>
      </c>
      <c r="V168" s="43">
        <v>35</v>
      </c>
      <c r="W168" s="43">
        <v>9</v>
      </c>
      <c r="X168" s="43">
        <v>0</v>
      </c>
      <c r="Y168" s="43">
        <v>1</v>
      </c>
      <c r="Z168" s="43">
        <v>0</v>
      </c>
      <c r="AA168" s="43">
        <v>0</v>
      </c>
      <c r="AB168" s="43">
        <v>0</v>
      </c>
      <c r="AC168" s="43">
        <v>0</v>
      </c>
      <c r="AD168" s="31">
        <f t="shared" si="91"/>
        <v>1054</v>
      </c>
    </row>
    <row r="169" spans="1:30" x14ac:dyDescent="0.2">
      <c r="A169" s="30">
        <v>20</v>
      </c>
      <c r="B169" s="43">
        <v>785</v>
      </c>
      <c r="C169" s="43">
        <v>24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4</v>
      </c>
      <c r="J169" s="43">
        <v>0</v>
      </c>
      <c r="K169" s="43">
        <v>3</v>
      </c>
      <c r="L169" s="43">
        <v>0</v>
      </c>
      <c r="M169" s="43">
        <v>4</v>
      </c>
      <c r="N169" s="43">
        <v>0</v>
      </c>
      <c r="O169" s="31">
        <f t="shared" si="90"/>
        <v>820</v>
      </c>
      <c r="Q169" s="30">
        <v>20</v>
      </c>
      <c r="R169" s="43">
        <v>3</v>
      </c>
      <c r="S169" s="43">
        <v>142</v>
      </c>
      <c r="T169" s="43">
        <v>372</v>
      </c>
      <c r="U169" s="43">
        <v>264</v>
      </c>
      <c r="V169" s="43">
        <v>34</v>
      </c>
      <c r="W169" s="43">
        <v>3</v>
      </c>
      <c r="X169" s="43">
        <v>2</v>
      </c>
      <c r="Y169" s="43">
        <v>0</v>
      </c>
      <c r="Z169" s="43">
        <v>0</v>
      </c>
      <c r="AA169" s="43">
        <v>0</v>
      </c>
      <c r="AB169" s="43">
        <v>0</v>
      </c>
      <c r="AC169" s="43">
        <v>0</v>
      </c>
      <c r="AD169" s="31">
        <f t="shared" si="91"/>
        <v>820</v>
      </c>
    </row>
    <row r="170" spans="1:30" x14ac:dyDescent="0.2">
      <c r="A170" s="30">
        <v>21</v>
      </c>
      <c r="B170" s="43">
        <v>516</v>
      </c>
      <c r="C170" s="43">
        <v>13</v>
      </c>
      <c r="D170" s="43">
        <v>0</v>
      </c>
      <c r="E170" s="43">
        <v>0</v>
      </c>
      <c r="F170" s="43">
        <v>1</v>
      </c>
      <c r="G170" s="43">
        <v>0</v>
      </c>
      <c r="H170" s="43">
        <v>0</v>
      </c>
      <c r="I170" s="43">
        <v>4</v>
      </c>
      <c r="J170" s="43">
        <v>0</v>
      </c>
      <c r="K170" s="43">
        <v>1</v>
      </c>
      <c r="L170" s="43">
        <v>1</v>
      </c>
      <c r="M170" s="43">
        <v>1</v>
      </c>
      <c r="N170" s="43">
        <v>0</v>
      </c>
      <c r="O170" s="31">
        <f t="shared" si="90"/>
        <v>537</v>
      </c>
      <c r="Q170" s="30">
        <v>21</v>
      </c>
      <c r="R170" s="43">
        <v>0</v>
      </c>
      <c r="S170" s="43">
        <v>58</v>
      </c>
      <c r="T170" s="43">
        <v>238</v>
      </c>
      <c r="U170" s="43">
        <v>216</v>
      </c>
      <c r="V170" s="43">
        <v>20</v>
      </c>
      <c r="W170" s="43">
        <v>5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31">
        <f t="shared" si="91"/>
        <v>537</v>
      </c>
    </row>
    <row r="171" spans="1:30" x14ac:dyDescent="0.2">
      <c r="A171" s="30">
        <v>22</v>
      </c>
      <c r="B171" s="43">
        <v>346</v>
      </c>
      <c r="C171" s="43">
        <v>8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3</v>
      </c>
      <c r="J171" s="43">
        <v>1</v>
      </c>
      <c r="K171" s="43">
        <v>2</v>
      </c>
      <c r="L171" s="43">
        <v>0</v>
      </c>
      <c r="M171" s="43">
        <v>1</v>
      </c>
      <c r="N171" s="43">
        <v>0</v>
      </c>
      <c r="O171" s="31">
        <f t="shared" si="90"/>
        <v>361</v>
      </c>
      <c r="Q171" s="30">
        <v>22</v>
      </c>
      <c r="R171" s="43">
        <v>0</v>
      </c>
      <c r="S171" s="43">
        <v>33</v>
      </c>
      <c r="T171" s="43">
        <v>149</v>
      </c>
      <c r="U171" s="43">
        <v>159</v>
      </c>
      <c r="V171" s="43">
        <v>20</v>
      </c>
      <c r="W171" s="43">
        <v>0</v>
      </c>
      <c r="X171" s="43">
        <v>0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31">
        <f t="shared" si="91"/>
        <v>361</v>
      </c>
    </row>
    <row r="172" spans="1:30" x14ac:dyDescent="0.2">
      <c r="A172" s="30">
        <v>23</v>
      </c>
      <c r="B172" s="43">
        <v>284</v>
      </c>
      <c r="C172" s="43">
        <v>4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1</v>
      </c>
      <c r="J172" s="43">
        <v>0</v>
      </c>
      <c r="K172" s="43">
        <v>2</v>
      </c>
      <c r="L172" s="43">
        <v>0</v>
      </c>
      <c r="M172" s="43">
        <v>0</v>
      </c>
      <c r="N172" s="43">
        <v>0</v>
      </c>
      <c r="O172" s="31">
        <f t="shared" si="90"/>
        <v>291</v>
      </c>
      <c r="Q172" s="30">
        <v>23</v>
      </c>
      <c r="R172" s="43">
        <v>0</v>
      </c>
      <c r="S172" s="43">
        <v>23</v>
      </c>
      <c r="T172" s="43">
        <v>136</v>
      </c>
      <c r="U172" s="43">
        <v>115</v>
      </c>
      <c r="V172" s="43">
        <v>17</v>
      </c>
      <c r="W172" s="43">
        <v>0</v>
      </c>
      <c r="X172" s="43">
        <v>0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31">
        <f t="shared" si="91"/>
        <v>291</v>
      </c>
    </row>
    <row r="173" spans="1:30" x14ac:dyDescent="0.2">
      <c r="A173" s="30">
        <v>24</v>
      </c>
      <c r="B173" s="43">
        <v>196</v>
      </c>
      <c r="C173" s="43">
        <v>5</v>
      </c>
      <c r="D173" s="43">
        <v>0</v>
      </c>
      <c r="E173" s="43">
        <v>0</v>
      </c>
      <c r="F173" s="43">
        <v>1</v>
      </c>
      <c r="G173" s="43">
        <v>0</v>
      </c>
      <c r="H173" s="43">
        <v>1</v>
      </c>
      <c r="I173" s="43">
        <v>1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31">
        <f t="shared" si="90"/>
        <v>204</v>
      </c>
      <c r="Q173" s="30">
        <v>24</v>
      </c>
      <c r="R173" s="43">
        <v>0</v>
      </c>
      <c r="S173" s="43">
        <v>11</v>
      </c>
      <c r="T173" s="43">
        <v>75</v>
      </c>
      <c r="U173" s="43">
        <v>97</v>
      </c>
      <c r="V173" s="43">
        <v>18</v>
      </c>
      <c r="W173" s="43">
        <v>2</v>
      </c>
      <c r="X173" s="43">
        <v>1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31">
        <f t="shared" si="91"/>
        <v>204</v>
      </c>
    </row>
    <row r="175" spans="1:30" x14ac:dyDescent="0.2">
      <c r="A175" s="91" t="s">
        <v>34</v>
      </c>
      <c r="B175" s="92">
        <f t="shared" ref="B175:O175" si="92">SUM(B157:B168)</f>
        <v>12086</v>
      </c>
      <c r="C175" s="92">
        <f t="shared" si="92"/>
        <v>707</v>
      </c>
      <c r="D175" s="92">
        <f t="shared" si="92"/>
        <v>36</v>
      </c>
      <c r="E175" s="92">
        <f t="shared" si="92"/>
        <v>11</v>
      </c>
      <c r="F175" s="92">
        <f t="shared" si="92"/>
        <v>58</v>
      </c>
      <c r="G175" s="92">
        <f t="shared" si="92"/>
        <v>0</v>
      </c>
      <c r="H175" s="92">
        <f t="shared" si="92"/>
        <v>20</v>
      </c>
      <c r="I175" s="92">
        <f t="shared" si="92"/>
        <v>39</v>
      </c>
      <c r="J175" s="92">
        <f t="shared" si="92"/>
        <v>14</v>
      </c>
      <c r="K175" s="92">
        <f t="shared" si="92"/>
        <v>87</v>
      </c>
      <c r="L175" s="92">
        <f t="shared" si="92"/>
        <v>8</v>
      </c>
      <c r="M175" s="92">
        <f t="shared" si="92"/>
        <v>138</v>
      </c>
      <c r="N175" s="92">
        <f t="shared" si="92"/>
        <v>0</v>
      </c>
      <c r="O175" s="93">
        <f t="shared" si="92"/>
        <v>13204</v>
      </c>
      <c r="Q175" s="91" t="s">
        <v>34</v>
      </c>
      <c r="R175" s="92">
        <f t="shared" ref="R175:AD175" si="93">SUM(R157:R168)</f>
        <v>1227</v>
      </c>
      <c r="S175" s="92">
        <f t="shared" si="93"/>
        <v>3503</v>
      </c>
      <c r="T175" s="92">
        <f t="shared" si="93"/>
        <v>5565</v>
      </c>
      <c r="U175" s="92">
        <f t="shared" si="93"/>
        <v>2697</v>
      </c>
      <c r="V175" s="92">
        <f t="shared" si="93"/>
        <v>191</v>
      </c>
      <c r="W175" s="92">
        <f t="shared" si="93"/>
        <v>18</v>
      </c>
      <c r="X175" s="92">
        <f t="shared" si="93"/>
        <v>2</v>
      </c>
      <c r="Y175" s="92">
        <f t="shared" si="93"/>
        <v>1</v>
      </c>
      <c r="Z175" s="92">
        <f t="shared" si="93"/>
        <v>0</v>
      </c>
      <c r="AA175" s="92">
        <f t="shared" si="93"/>
        <v>0</v>
      </c>
      <c r="AB175" s="92">
        <f t="shared" si="93"/>
        <v>0</v>
      </c>
      <c r="AC175" s="92">
        <f t="shared" si="93"/>
        <v>0</v>
      </c>
      <c r="AD175" s="93">
        <f t="shared" si="93"/>
        <v>13204</v>
      </c>
    </row>
    <row r="176" spans="1:30" x14ac:dyDescent="0.2">
      <c r="A176" s="97" t="s">
        <v>35</v>
      </c>
      <c r="B176" s="98">
        <f t="shared" ref="B176:O176" si="94">SUM(B156:B171)</f>
        <v>13989</v>
      </c>
      <c r="C176" s="98">
        <f t="shared" si="94"/>
        <v>778</v>
      </c>
      <c r="D176" s="98">
        <f t="shared" si="94"/>
        <v>37</v>
      </c>
      <c r="E176" s="98">
        <f t="shared" si="94"/>
        <v>11</v>
      </c>
      <c r="F176" s="98">
        <f t="shared" si="94"/>
        <v>60</v>
      </c>
      <c r="G176" s="98">
        <f t="shared" si="94"/>
        <v>0</v>
      </c>
      <c r="H176" s="98">
        <f t="shared" si="94"/>
        <v>20</v>
      </c>
      <c r="I176" s="98">
        <f t="shared" si="94"/>
        <v>54</v>
      </c>
      <c r="J176" s="98">
        <f t="shared" si="94"/>
        <v>15</v>
      </c>
      <c r="K176" s="98">
        <f t="shared" si="94"/>
        <v>94</v>
      </c>
      <c r="L176" s="98">
        <f t="shared" si="94"/>
        <v>9</v>
      </c>
      <c r="M176" s="98">
        <f t="shared" si="94"/>
        <v>151</v>
      </c>
      <c r="N176" s="98">
        <f t="shared" si="94"/>
        <v>0</v>
      </c>
      <c r="O176" s="93">
        <f t="shared" si="94"/>
        <v>15218</v>
      </c>
      <c r="Q176" s="97" t="s">
        <v>35</v>
      </c>
      <c r="R176" s="98">
        <f t="shared" ref="R176:AD176" si="95">SUM(R156:R171)</f>
        <v>1230</v>
      </c>
      <c r="S176" s="98">
        <f t="shared" si="95"/>
        <v>3763</v>
      </c>
      <c r="T176" s="98">
        <f t="shared" si="95"/>
        <v>6425</v>
      </c>
      <c r="U176" s="98">
        <f t="shared" si="95"/>
        <v>3478</v>
      </c>
      <c r="V176" s="98">
        <f t="shared" si="95"/>
        <v>288</v>
      </c>
      <c r="W176" s="98">
        <f t="shared" si="95"/>
        <v>29</v>
      </c>
      <c r="X176" s="98">
        <f t="shared" si="95"/>
        <v>4</v>
      </c>
      <c r="Y176" s="98">
        <f t="shared" si="95"/>
        <v>1</v>
      </c>
      <c r="Z176" s="98">
        <f t="shared" si="95"/>
        <v>0</v>
      </c>
      <c r="AA176" s="98">
        <f t="shared" si="95"/>
        <v>0</v>
      </c>
      <c r="AB176" s="98">
        <f t="shared" si="95"/>
        <v>0</v>
      </c>
      <c r="AC176" s="98">
        <f t="shared" si="95"/>
        <v>0</v>
      </c>
      <c r="AD176" s="93">
        <f t="shared" si="95"/>
        <v>15218</v>
      </c>
    </row>
    <row r="177" spans="1:30" x14ac:dyDescent="0.2">
      <c r="A177" s="101" t="s">
        <v>36</v>
      </c>
      <c r="B177" s="102">
        <f t="shared" ref="B177:O177" si="96">SUM(B156:B173)</f>
        <v>14469</v>
      </c>
      <c r="C177" s="102">
        <f t="shared" si="96"/>
        <v>787</v>
      </c>
      <c r="D177" s="102">
        <f t="shared" si="96"/>
        <v>37</v>
      </c>
      <c r="E177" s="102">
        <f t="shared" si="96"/>
        <v>11</v>
      </c>
      <c r="F177" s="102">
        <f t="shared" si="96"/>
        <v>61</v>
      </c>
      <c r="G177" s="102">
        <f t="shared" si="96"/>
        <v>0</v>
      </c>
      <c r="H177" s="102">
        <f t="shared" si="96"/>
        <v>21</v>
      </c>
      <c r="I177" s="102">
        <f t="shared" si="96"/>
        <v>56</v>
      </c>
      <c r="J177" s="102">
        <f t="shared" si="96"/>
        <v>15</v>
      </c>
      <c r="K177" s="102">
        <f t="shared" si="96"/>
        <v>96</v>
      </c>
      <c r="L177" s="102">
        <f t="shared" si="96"/>
        <v>9</v>
      </c>
      <c r="M177" s="102">
        <f t="shared" si="96"/>
        <v>151</v>
      </c>
      <c r="N177" s="102">
        <f t="shared" si="96"/>
        <v>0</v>
      </c>
      <c r="O177" s="93">
        <f t="shared" si="96"/>
        <v>15713</v>
      </c>
      <c r="Q177" s="101" t="s">
        <v>36</v>
      </c>
      <c r="R177" s="102">
        <f t="shared" ref="R177:AD177" si="97">SUM(R156:R173)</f>
        <v>1230</v>
      </c>
      <c r="S177" s="102">
        <f t="shared" si="97"/>
        <v>3797</v>
      </c>
      <c r="T177" s="102">
        <f t="shared" si="97"/>
        <v>6636</v>
      </c>
      <c r="U177" s="102">
        <f t="shared" si="97"/>
        <v>3690</v>
      </c>
      <c r="V177" s="102">
        <f t="shared" si="97"/>
        <v>323</v>
      </c>
      <c r="W177" s="102">
        <f t="shared" si="97"/>
        <v>31</v>
      </c>
      <c r="X177" s="102">
        <f t="shared" si="97"/>
        <v>5</v>
      </c>
      <c r="Y177" s="102">
        <f t="shared" si="97"/>
        <v>1</v>
      </c>
      <c r="Z177" s="102">
        <f t="shared" si="97"/>
        <v>0</v>
      </c>
      <c r="AA177" s="102">
        <f t="shared" si="97"/>
        <v>0</v>
      </c>
      <c r="AB177" s="102">
        <f t="shared" si="97"/>
        <v>0</v>
      </c>
      <c r="AC177" s="102">
        <f t="shared" si="97"/>
        <v>0</v>
      </c>
      <c r="AD177" s="93">
        <f t="shared" si="97"/>
        <v>15713</v>
      </c>
    </row>
    <row r="178" spans="1:30" x14ac:dyDescent="0.2">
      <c r="A178" s="105" t="s">
        <v>37</v>
      </c>
      <c r="B178" s="106">
        <f t="shared" ref="B178:O178" si="98">SUM(B150:B173)</f>
        <v>14756</v>
      </c>
      <c r="C178" s="106">
        <f t="shared" si="98"/>
        <v>818</v>
      </c>
      <c r="D178" s="106">
        <f t="shared" si="98"/>
        <v>38</v>
      </c>
      <c r="E178" s="106">
        <f t="shared" si="98"/>
        <v>11</v>
      </c>
      <c r="F178" s="106">
        <f t="shared" si="98"/>
        <v>61</v>
      </c>
      <c r="G178" s="106">
        <f t="shared" si="98"/>
        <v>0</v>
      </c>
      <c r="H178" s="106">
        <f t="shared" si="98"/>
        <v>22</v>
      </c>
      <c r="I178" s="106">
        <f t="shared" si="98"/>
        <v>57</v>
      </c>
      <c r="J178" s="106">
        <f t="shared" si="98"/>
        <v>16</v>
      </c>
      <c r="K178" s="106">
        <f t="shared" si="98"/>
        <v>96</v>
      </c>
      <c r="L178" s="106">
        <f t="shared" si="98"/>
        <v>10</v>
      </c>
      <c r="M178" s="106">
        <f t="shared" si="98"/>
        <v>154</v>
      </c>
      <c r="N178" s="106">
        <f t="shared" si="98"/>
        <v>0</v>
      </c>
      <c r="O178" s="93">
        <f t="shared" si="98"/>
        <v>16039</v>
      </c>
      <c r="Q178" s="105" t="s">
        <v>37</v>
      </c>
      <c r="R178" s="106">
        <f t="shared" ref="R178:AD178" si="99">SUM(R150:R173)</f>
        <v>1230</v>
      </c>
      <c r="S178" s="106">
        <f t="shared" si="99"/>
        <v>3818</v>
      </c>
      <c r="T178" s="106">
        <f t="shared" si="99"/>
        <v>6717</v>
      </c>
      <c r="U178" s="106">
        <f t="shared" si="99"/>
        <v>3861</v>
      </c>
      <c r="V178" s="106">
        <f t="shared" si="99"/>
        <v>365</v>
      </c>
      <c r="W178" s="106">
        <f t="shared" si="99"/>
        <v>40</v>
      </c>
      <c r="X178" s="106">
        <f t="shared" si="99"/>
        <v>7</v>
      </c>
      <c r="Y178" s="106">
        <f t="shared" si="99"/>
        <v>1</v>
      </c>
      <c r="Z178" s="106">
        <f t="shared" si="99"/>
        <v>0</v>
      </c>
      <c r="AA178" s="106">
        <f t="shared" si="99"/>
        <v>0</v>
      </c>
      <c r="AB178" s="106">
        <f t="shared" si="99"/>
        <v>0</v>
      </c>
      <c r="AC178" s="106">
        <f t="shared" si="99"/>
        <v>0</v>
      </c>
      <c r="AD178" s="93">
        <f t="shared" si="99"/>
        <v>16039</v>
      </c>
    </row>
    <row r="181" spans="1:30" x14ac:dyDescent="0.2">
      <c r="A181" s="5"/>
      <c r="B181" s="3" t="s">
        <v>40</v>
      </c>
      <c r="C181" s="5" t="str">
        <f>C41</f>
        <v>Eastbound</v>
      </c>
      <c r="R181" s="3" t="s">
        <v>40</v>
      </c>
      <c r="S181" s="5" t="str">
        <f>C41</f>
        <v>Eastbound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85</v>
      </c>
      <c r="C185" s="43">
        <v>3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31">
        <f t="shared" ref="O185:O208" si="101">SUM(B185:N185)</f>
        <v>88</v>
      </c>
      <c r="Q185" s="30">
        <v>1</v>
      </c>
      <c r="R185" s="43">
        <v>0</v>
      </c>
      <c r="S185" s="43">
        <v>0</v>
      </c>
      <c r="T185" s="43">
        <v>10</v>
      </c>
      <c r="U185" s="43">
        <v>53</v>
      </c>
      <c r="V185" s="43">
        <v>24</v>
      </c>
      <c r="W185" s="43">
        <v>1</v>
      </c>
      <c r="X185" s="43">
        <v>0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88</v>
      </c>
    </row>
    <row r="186" spans="1:30" x14ac:dyDescent="0.2">
      <c r="A186" s="30">
        <v>2</v>
      </c>
      <c r="B186" s="43">
        <v>41</v>
      </c>
      <c r="C186" s="43">
        <v>1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31">
        <f t="shared" si="101"/>
        <v>42</v>
      </c>
      <c r="Q186" s="30">
        <v>2</v>
      </c>
      <c r="R186" s="43">
        <v>0</v>
      </c>
      <c r="S186" s="43">
        <v>1</v>
      </c>
      <c r="T186" s="43">
        <v>5</v>
      </c>
      <c r="U186" s="43">
        <v>22</v>
      </c>
      <c r="V186" s="43">
        <v>12</v>
      </c>
      <c r="W186" s="43">
        <v>2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42</v>
      </c>
    </row>
    <row r="187" spans="1:30" x14ac:dyDescent="0.2">
      <c r="A187" s="30">
        <v>3</v>
      </c>
      <c r="B187" s="43">
        <v>34</v>
      </c>
      <c r="C187" s="43">
        <v>1</v>
      </c>
      <c r="D187" s="43">
        <v>1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36</v>
      </c>
      <c r="Q187" s="30">
        <v>3</v>
      </c>
      <c r="R187" s="43">
        <v>0</v>
      </c>
      <c r="S187" s="43">
        <v>0</v>
      </c>
      <c r="T187" s="43">
        <v>9</v>
      </c>
      <c r="U187" s="43">
        <v>12</v>
      </c>
      <c r="V187" s="43">
        <v>15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31">
        <f t="shared" si="102"/>
        <v>36</v>
      </c>
    </row>
    <row r="188" spans="1:30" x14ac:dyDescent="0.2">
      <c r="A188" s="30">
        <v>4</v>
      </c>
      <c r="B188" s="43">
        <v>36</v>
      </c>
      <c r="C188" s="43">
        <v>2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31">
        <f t="shared" si="101"/>
        <v>38</v>
      </c>
      <c r="Q188" s="30">
        <v>4</v>
      </c>
      <c r="R188" s="43">
        <v>0</v>
      </c>
      <c r="S188" s="43">
        <v>1</v>
      </c>
      <c r="T188" s="43">
        <v>0</v>
      </c>
      <c r="U188" s="43">
        <v>8</v>
      </c>
      <c r="V188" s="43">
        <v>27</v>
      </c>
      <c r="W188" s="43">
        <v>2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38</v>
      </c>
    </row>
    <row r="189" spans="1:30" x14ac:dyDescent="0.2">
      <c r="A189" s="30">
        <v>5</v>
      </c>
      <c r="B189" s="43">
        <v>98</v>
      </c>
      <c r="C189" s="43">
        <v>1</v>
      </c>
      <c r="D189" s="43">
        <v>1</v>
      </c>
      <c r="E189" s="43">
        <v>0</v>
      </c>
      <c r="F189" s="43">
        <v>1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31">
        <f t="shared" si="101"/>
        <v>101</v>
      </c>
      <c r="Q189" s="30">
        <v>5</v>
      </c>
      <c r="R189" s="43">
        <v>0</v>
      </c>
      <c r="S189" s="43">
        <v>1</v>
      </c>
      <c r="T189" s="43">
        <v>19</v>
      </c>
      <c r="U189" s="43">
        <v>57</v>
      </c>
      <c r="V189" s="43">
        <v>24</v>
      </c>
      <c r="W189" s="43">
        <v>0</v>
      </c>
      <c r="X189" s="43">
        <v>0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101</v>
      </c>
    </row>
    <row r="190" spans="1:30" x14ac:dyDescent="0.2">
      <c r="A190" s="30">
        <v>6</v>
      </c>
      <c r="B190" s="43">
        <v>256</v>
      </c>
      <c r="C190" s="43">
        <v>5</v>
      </c>
      <c r="D190" s="43">
        <v>3</v>
      </c>
      <c r="E190" s="43">
        <v>2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31">
        <f t="shared" si="101"/>
        <v>266</v>
      </c>
      <c r="Q190" s="30">
        <v>6</v>
      </c>
      <c r="R190" s="43">
        <v>0</v>
      </c>
      <c r="S190" s="43">
        <v>12</v>
      </c>
      <c r="T190" s="43">
        <v>26</v>
      </c>
      <c r="U190" s="43">
        <v>192</v>
      </c>
      <c r="V190" s="43">
        <v>36</v>
      </c>
      <c r="W190" s="43">
        <v>0</v>
      </c>
      <c r="X190" s="43">
        <v>0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31">
        <f t="shared" si="102"/>
        <v>266</v>
      </c>
    </row>
    <row r="191" spans="1:30" x14ac:dyDescent="0.2">
      <c r="A191" s="30">
        <v>7</v>
      </c>
      <c r="B191" s="43">
        <v>456</v>
      </c>
      <c r="C191" s="43">
        <v>8</v>
      </c>
      <c r="D191" s="43">
        <v>7</v>
      </c>
      <c r="E191" s="43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31">
        <f t="shared" si="101"/>
        <v>471</v>
      </c>
      <c r="Q191" s="30">
        <v>7</v>
      </c>
      <c r="R191" s="43">
        <v>0</v>
      </c>
      <c r="S191" s="43">
        <v>6</v>
      </c>
      <c r="T191" s="43">
        <v>42</v>
      </c>
      <c r="U191" s="43">
        <v>328</v>
      </c>
      <c r="V191" s="43">
        <v>91</v>
      </c>
      <c r="W191" s="43">
        <v>3</v>
      </c>
      <c r="X191" s="43">
        <v>1</v>
      </c>
      <c r="Y191" s="43">
        <v>0</v>
      </c>
      <c r="Z191" s="43">
        <v>0</v>
      </c>
      <c r="AA191" s="43">
        <v>0</v>
      </c>
      <c r="AB191" s="43">
        <v>0</v>
      </c>
      <c r="AC191" s="43">
        <v>0</v>
      </c>
      <c r="AD191" s="31">
        <f t="shared" si="102"/>
        <v>471</v>
      </c>
    </row>
    <row r="192" spans="1:30" x14ac:dyDescent="0.2">
      <c r="A192" s="30">
        <v>8</v>
      </c>
      <c r="B192" s="43">
        <v>1186</v>
      </c>
      <c r="C192" s="43">
        <v>24</v>
      </c>
      <c r="D192" s="43">
        <v>18</v>
      </c>
      <c r="E192" s="43">
        <v>1</v>
      </c>
      <c r="F192" s="43">
        <v>2</v>
      </c>
      <c r="G192" s="43">
        <v>0</v>
      </c>
      <c r="H192" s="43">
        <v>0</v>
      </c>
      <c r="I192" s="43">
        <v>0</v>
      </c>
      <c r="J192" s="43">
        <v>4</v>
      </c>
      <c r="K192" s="43">
        <v>0</v>
      </c>
      <c r="L192" s="43">
        <v>0</v>
      </c>
      <c r="M192" s="43">
        <v>0</v>
      </c>
      <c r="N192" s="43">
        <v>0</v>
      </c>
      <c r="O192" s="31">
        <f t="shared" si="101"/>
        <v>1235</v>
      </c>
      <c r="Q192" s="30">
        <v>8</v>
      </c>
      <c r="R192" s="43">
        <v>1</v>
      </c>
      <c r="S192" s="43">
        <v>25</v>
      </c>
      <c r="T192" s="43">
        <v>82</v>
      </c>
      <c r="U192" s="43">
        <v>987</v>
      </c>
      <c r="V192" s="43">
        <v>135</v>
      </c>
      <c r="W192" s="43">
        <v>2</v>
      </c>
      <c r="X192" s="43">
        <v>3</v>
      </c>
      <c r="Y192" s="43">
        <v>0</v>
      </c>
      <c r="Z192" s="43">
        <v>0</v>
      </c>
      <c r="AA192" s="43">
        <v>0</v>
      </c>
      <c r="AB192" s="43">
        <v>0</v>
      </c>
      <c r="AC192" s="43">
        <v>0</v>
      </c>
      <c r="AD192" s="31">
        <f t="shared" si="102"/>
        <v>1235</v>
      </c>
    </row>
    <row r="193" spans="1:30" x14ac:dyDescent="0.2">
      <c r="A193" s="30">
        <v>9</v>
      </c>
      <c r="B193" s="43">
        <v>1914</v>
      </c>
      <c r="C193" s="43">
        <v>25</v>
      </c>
      <c r="D193" s="43">
        <v>13</v>
      </c>
      <c r="E193" s="43">
        <v>1</v>
      </c>
      <c r="F193" s="43">
        <v>1</v>
      </c>
      <c r="G193" s="43">
        <v>0</v>
      </c>
      <c r="H193" s="43">
        <v>0</v>
      </c>
      <c r="I193" s="43">
        <v>2</v>
      </c>
      <c r="J193" s="43">
        <v>1</v>
      </c>
      <c r="K193" s="43">
        <v>1</v>
      </c>
      <c r="L193" s="43">
        <v>0</v>
      </c>
      <c r="M193" s="43">
        <v>2</v>
      </c>
      <c r="N193" s="43">
        <v>0</v>
      </c>
      <c r="O193" s="31">
        <f t="shared" si="101"/>
        <v>1960</v>
      </c>
      <c r="Q193" s="30">
        <v>9</v>
      </c>
      <c r="R193" s="43">
        <v>0</v>
      </c>
      <c r="S193" s="43">
        <v>62</v>
      </c>
      <c r="T193" s="43">
        <v>584</v>
      </c>
      <c r="U193" s="43">
        <v>1179</v>
      </c>
      <c r="V193" s="43">
        <v>134</v>
      </c>
      <c r="W193" s="43">
        <v>1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31">
        <f t="shared" si="102"/>
        <v>1960</v>
      </c>
    </row>
    <row r="194" spans="1:30" x14ac:dyDescent="0.2">
      <c r="A194" s="30">
        <v>10</v>
      </c>
      <c r="B194" s="43">
        <v>1568</v>
      </c>
      <c r="C194" s="43">
        <v>21</v>
      </c>
      <c r="D194" s="43">
        <v>28</v>
      </c>
      <c r="E194" s="43">
        <v>1</v>
      </c>
      <c r="F194" s="43">
        <v>4</v>
      </c>
      <c r="G194" s="43">
        <v>0</v>
      </c>
      <c r="H194" s="43">
        <v>0</v>
      </c>
      <c r="I194" s="43">
        <v>0</v>
      </c>
      <c r="J194" s="43">
        <v>2</v>
      </c>
      <c r="K194" s="43">
        <v>1</v>
      </c>
      <c r="L194" s="43">
        <v>0</v>
      </c>
      <c r="M194" s="43">
        <v>2</v>
      </c>
      <c r="N194" s="43">
        <v>0</v>
      </c>
      <c r="O194" s="31">
        <f t="shared" si="101"/>
        <v>1627</v>
      </c>
      <c r="Q194" s="30">
        <v>10</v>
      </c>
      <c r="R194" s="43">
        <v>1</v>
      </c>
      <c r="S194" s="43">
        <v>40</v>
      </c>
      <c r="T194" s="43">
        <v>327</v>
      </c>
      <c r="U194" s="43">
        <v>1144</v>
      </c>
      <c r="V194" s="43">
        <v>112</v>
      </c>
      <c r="W194" s="43">
        <v>3</v>
      </c>
      <c r="X194" s="43">
        <v>0</v>
      </c>
      <c r="Y194" s="43">
        <v>0</v>
      </c>
      <c r="Z194" s="43">
        <v>0</v>
      </c>
      <c r="AA194" s="43">
        <v>0</v>
      </c>
      <c r="AB194" s="43">
        <v>0</v>
      </c>
      <c r="AC194" s="43">
        <v>0</v>
      </c>
      <c r="AD194" s="31">
        <f t="shared" si="102"/>
        <v>1627</v>
      </c>
    </row>
    <row r="195" spans="1:30" x14ac:dyDescent="0.2">
      <c r="A195" s="30">
        <v>11</v>
      </c>
      <c r="B195" s="43">
        <v>1533</v>
      </c>
      <c r="C195" s="43">
        <v>18</v>
      </c>
      <c r="D195" s="43">
        <v>50</v>
      </c>
      <c r="E195" s="43">
        <v>0</v>
      </c>
      <c r="F195" s="43">
        <v>2</v>
      </c>
      <c r="G195" s="43">
        <v>0</v>
      </c>
      <c r="H195" s="43">
        <v>0</v>
      </c>
      <c r="I195" s="43">
        <v>0</v>
      </c>
      <c r="J195" s="43">
        <v>1</v>
      </c>
      <c r="K195" s="43">
        <v>2</v>
      </c>
      <c r="L195" s="43">
        <v>0</v>
      </c>
      <c r="M195" s="43">
        <v>2</v>
      </c>
      <c r="N195" s="43">
        <v>0</v>
      </c>
      <c r="O195" s="31">
        <f t="shared" si="101"/>
        <v>1608</v>
      </c>
      <c r="Q195" s="30">
        <v>11</v>
      </c>
      <c r="R195" s="43">
        <v>1</v>
      </c>
      <c r="S195" s="43">
        <v>39</v>
      </c>
      <c r="T195" s="43">
        <v>447</v>
      </c>
      <c r="U195" s="43">
        <v>1016</v>
      </c>
      <c r="V195" s="43">
        <v>97</v>
      </c>
      <c r="W195" s="43">
        <v>7</v>
      </c>
      <c r="X195" s="43">
        <v>1</v>
      </c>
      <c r="Y195" s="43">
        <v>0</v>
      </c>
      <c r="Z195" s="43">
        <v>0</v>
      </c>
      <c r="AA195" s="43">
        <v>0</v>
      </c>
      <c r="AB195" s="43">
        <v>0</v>
      </c>
      <c r="AC195" s="43">
        <v>0</v>
      </c>
      <c r="AD195" s="31">
        <f t="shared" si="102"/>
        <v>1608</v>
      </c>
    </row>
    <row r="196" spans="1:30" x14ac:dyDescent="0.2">
      <c r="A196" s="30">
        <v>12</v>
      </c>
      <c r="B196" s="43">
        <v>1538</v>
      </c>
      <c r="C196" s="43">
        <v>18</v>
      </c>
      <c r="D196" s="43">
        <v>38</v>
      </c>
      <c r="E196" s="43">
        <v>0</v>
      </c>
      <c r="F196" s="43">
        <v>1</v>
      </c>
      <c r="G196" s="43">
        <v>0</v>
      </c>
      <c r="H196" s="43">
        <v>1</v>
      </c>
      <c r="I196" s="43">
        <v>0</v>
      </c>
      <c r="J196" s="43">
        <v>4</v>
      </c>
      <c r="K196" s="43">
        <v>1</v>
      </c>
      <c r="L196" s="43">
        <v>0</v>
      </c>
      <c r="M196" s="43">
        <v>4</v>
      </c>
      <c r="N196" s="43">
        <v>0</v>
      </c>
      <c r="O196" s="31">
        <f t="shared" si="101"/>
        <v>1605</v>
      </c>
      <c r="Q196" s="30">
        <v>12</v>
      </c>
      <c r="R196" s="43">
        <v>0</v>
      </c>
      <c r="S196" s="43">
        <v>38</v>
      </c>
      <c r="T196" s="43">
        <v>380</v>
      </c>
      <c r="U196" s="43">
        <v>1117</v>
      </c>
      <c r="V196" s="43">
        <v>66</v>
      </c>
      <c r="W196" s="43">
        <v>3</v>
      </c>
      <c r="X196" s="43">
        <v>1</v>
      </c>
      <c r="Y196" s="43">
        <v>0</v>
      </c>
      <c r="Z196" s="43">
        <v>0</v>
      </c>
      <c r="AA196" s="43">
        <v>0</v>
      </c>
      <c r="AB196" s="43">
        <v>0</v>
      </c>
      <c r="AC196" s="43">
        <v>0</v>
      </c>
      <c r="AD196" s="31">
        <f t="shared" si="102"/>
        <v>1605</v>
      </c>
    </row>
    <row r="197" spans="1:30" x14ac:dyDescent="0.2">
      <c r="A197" s="30">
        <v>13</v>
      </c>
      <c r="B197" s="43">
        <v>1544</v>
      </c>
      <c r="C197" s="43">
        <v>25</v>
      </c>
      <c r="D197" s="43">
        <v>51</v>
      </c>
      <c r="E197" s="43">
        <v>0</v>
      </c>
      <c r="F197" s="43">
        <v>1</v>
      </c>
      <c r="G197" s="43">
        <v>0</v>
      </c>
      <c r="H197" s="43">
        <v>1</v>
      </c>
      <c r="I197" s="43">
        <v>1</v>
      </c>
      <c r="J197" s="43">
        <v>0</v>
      </c>
      <c r="K197" s="43">
        <v>0</v>
      </c>
      <c r="L197" s="43">
        <v>0</v>
      </c>
      <c r="M197" s="43">
        <v>2</v>
      </c>
      <c r="N197" s="43">
        <v>0</v>
      </c>
      <c r="O197" s="31">
        <f t="shared" si="101"/>
        <v>1625</v>
      </c>
      <c r="Q197" s="30">
        <v>13</v>
      </c>
      <c r="R197" s="43">
        <v>0</v>
      </c>
      <c r="S197" s="43">
        <v>23</v>
      </c>
      <c r="T197" s="43">
        <v>319</v>
      </c>
      <c r="U197" s="43">
        <v>1162</v>
      </c>
      <c r="V197" s="43">
        <v>105</v>
      </c>
      <c r="W197" s="43">
        <v>12</v>
      </c>
      <c r="X197" s="43">
        <v>0</v>
      </c>
      <c r="Y197" s="43">
        <v>4</v>
      </c>
      <c r="Z197" s="43">
        <v>0</v>
      </c>
      <c r="AA197" s="43">
        <v>0</v>
      </c>
      <c r="AB197" s="43">
        <v>0</v>
      </c>
      <c r="AC197" s="43">
        <v>0</v>
      </c>
      <c r="AD197" s="31">
        <f t="shared" si="102"/>
        <v>1625</v>
      </c>
    </row>
    <row r="198" spans="1:30" x14ac:dyDescent="0.2">
      <c r="A198" s="30">
        <v>14</v>
      </c>
      <c r="B198" s="43">
        <v>1372</v>
      </c>
      <c r="C198" s="43">
        <v>16</v>
      </c>
      <c r="D198" s="43">
        <v>47</v>
      </c>
      <c r="E198" s="43">
        <v>1</v>
      </c>
      <c r="F198" s="43">
        <v>2</v>
      </c>
      <c r="G198" s="43">
        <v>0</v>
      </c>
      <c r="H198" s="43">
        <v>0</v>
      </c>
      <c r="I198" s="43">
        <v>1</v>
      </c>
      <c r="J198" s="43">
        <v>4</v>
      </c>
      <c r="K198" s="43">
        <v>4</v>
      </c>
      <c r="L198" s="43">
        <v>1</v>
      </c>
      <c r="M198" s="43">
        <v>4</v>
      </c>
      <c r="N198" s="43">
        <v>0</v>
      </c>
      <c r="O198" s="31">
        <f t="shared" si="101"/>
        <v>1452</v>
      </c>
      <c r="Q198" s="30">
        <v>14</v>
      </c>
      <c r="R198" s="43">
        <v>0</v>
      </c>
      <c r="S198" s="43">
        <v>27</v>
      </c>
      <c r="T198" s="43">
        <v>279</v>
      </c>
      <c r="U198" s="43">
        <v>1031</v>
      </c>
      <c r="V198" s="43">
        <v>108</v>
      </c>
      <c r="W198" s="43">
        <v>7</v>
      </c>
      <c r="X198" s="43">
        <v>0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31">
        <f t="shared" si="102"/>
        <v>1452</v>
      </c>
    </row>
    <row r="199" spans="1:30" x14ac:dyDescent="0.2">
      <c r="A199" s="30">
        <v>15</v>
      </c>
      <c r="B199" s="43">
        <v>1362</v>
      </c>
      <c r="C199" s="43">
        <v>20</v>
      </c>
      <c r="D199" s="43">
        <v>47</v>
      </c>
      <c r="E199" s="43">
        <v>0</v>
      </c>
      <c r="F199" s="43">
        <v>3</v>
      </c>
      <c r="G199" s="43">
        <v>1</v>
      </c>
      <c r="H199" s="43">
        <v>0</v>
      </c>
      <c r="I199" s="43">
        <v>1</v>
      </c>
      <c r="J199" s="43">
        <v>0</v>
      </c>
      <c r="K199" s="43">
        <v>2</v>
      </c>
      <c r="L199" s="43">
        <v>0</v>
      </c>
      <c r="M199" s="43">
        <v>3</v>
      </c>
      <c r="N199" s="43">
        <v>0</v>
      </c>
      <c r="O199" s="31">
        <f t="shared" si="101"/>
        <v>1439</v>
      </c>
      <c r="Q199" s="30">
        <v>15</v>
      </c>
      <c r="R199" s="43">
        <v>1</v>
      </c>
      <c r="S199" s="43">
        <v>17</v>
      </c>
      <c r="T199" s="43">
        <v>323</v>
      </c>
      <c r="U199" s="43">
        <v>1008</v>
      </c>
      <c r="V199" s="43">
        <v>84</v>
      </c>
      <c r="W199" s="43">
        <v>6</v>
      </c>
      <c r="X199" s="43">
        <v>0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31">
        <f t="shared" si="102"/>
        <v>1439</v>
      </c>
    </row>
    <row r="200" spans="1:30" x14ac:dyDescent="0.2">
      <c r="A200" s="30">
        <v>16</v>
      </c>
      <c r="B200" s="43">
        <v>1493</v>
      </c>
      <c r="C200" s="43">
        <v>16</v>
      </c>
      <c r="D200" s="43">
        <v>67</v>
      </c>
      <c r="E200" s="43">
        <v>0</v>
      </c>
      <c r="F200" s="43">
        <v>5</v>
      </c>
      <c r="G200" s="43">
        <v>0</v>
      </c>
      <c r="H200" s="43">
        <v>0</v>
      </c>
      <c r="I200" s="43">
        <v>1</v>
      </c>
      <c r="J200" s="43">
        <v>1</v>
      </c>
      <c r="K200" s="43">
        <v>0</v>
      </c>
      <c r="L200" s="43">
        <v>0</v>
      </c>
      <c r="M200" s="43">
        <v>2</v>
      </c>
      <c r="N200" s="43">
        <v>0</v>
      </c>
      <c r="O200" s="31">
        <f t="shared" si="101"/>
        <v>1585</v>
      </c>
      <c r="Q200" s="30">
        <v>16</v>
      </c>
      <c r="R200" s="43">
        <v>0</v>
      </c>
      <c r="S200" s="43">
        <v>42</v>
      </c>
      <c r="T200" s="43">
        <v>275</v>
      </c>
      <c r="U200" s="43">
        <v>1166</v>
      </c>
      <c r="V200" s="43">
        <v>101</v>
      </c>
      <c r="W200" s="43">
        <v>1</v>
      </c>
      <c r="X200" s="43">
        <v>0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31">
        <f t="shared" si="102"/>
        <v>1585</v>
      </c>
    </row>
    <row r="201" spans="1:30" x14ac:dyDescent="0.2">
      <c r="A201" s="30">
        <v>17</v>
      </c>
      <c r="B201" s="43">
        <v>1498</v>
      </c>
      <c r="C201" s="43">
        <v>19</v>
      </c>
      <c r="D201" s="43">
        <v>57</v>
      </c>
      <c r="E201" s="43">
        <v>1</v>
      </c>
      <c r="F201" s="43">
        <v>3</v>
      </c>
      <c r="G201" s="43">
        <v>0</v>
      </c>
      <c r="H201" s="43">
        <v>0</v>
      </c>
      <c r="I201" s="43">
        <v>1</v>
      </c>
      <c r="J201" s="43">
        <v>3</v>
      </c>
      <c r="K201" s="43">
        <v>1</v>
      </c>
      <c r="L201" s="43">
        <v>1</v>
      </c>
      <c r="M201" s="43">
        <v>2</v>
      </c>
      <c r="N201" s="43">
        <v>0</v>
      </c>
      <c r="O201" s="31">
        <f t="shared" si="101"/>
        <v>1586</v>
      </c>
      <c r="Q201" s="30">
        <v>17</v>
      </c>
      <c r="R201" s="43">
        <v>0</v>
      </c>
      <c r="S201" s="43">
        <v>14</v>
      </c>
      <c r="T201" s="43">
        <v>224</v>
      </c>
      <c r="U201" s="43">
        <v>1149</v>
      </c>
      <c r="V201" s="43">
        <v>191</v>
      </c>
      <c r="W201" s="43">
        <v>7</v>
      </c>
      <c r="X201" s="43">
        <v>1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31">
        <f t="shared" si="102"/>
        <v>1586</v>
      </c>
    </row>
    <row r="202" spans="1:30" x14ac:dyDescent="0.2">
      <c r="A202" s="30">
        <v>18</v>
      </c>
      <c r="B202" s="43">
        <v>1550</v>
      </c>
      <c r="C202" s="43">
        <v>18</v>
      </c>
      <c r="D202" s="43">
        <v>44</v>
      </c>
      <c r="E202" s="43">
        <v>2</v>
      </c>
      <c r="F202" s="43">
        <v>2</v>
      </c>
      <c r="G202" s="43">
        <v>2</v>
      </c>
      <c r="H202" s="43">
        <v>0</v>
      </c>
      <c r="I202" s="43">
        <v>0</v>
      </c>
      <c r="J202" s="43">
        <v>1</v>
      </c>
      <c r="K202" s="43">
        <v>4</v>
      </c>
      <c r="L202" s="43">
        <v>0</v>
      </c>
      <c r="M202" s="43">
        <v>1</v>
      </c>
      <c r="N202" s="43">
        <v>0</v>
      </c>
      <c r="O202" s="31">
        <f t="shared" si="101"/>
        <v>1624</v>
      </c>
      <c r="Q202" s="30">
        <v>18</v>
      </c>
      <c r="R202" s="43">
        <v>2</v>
      </c>
      <c r="S202" s="43">
        <v>22</v>
      </c>
      <c r="T202" s="43">
        <v>237</v>
      </c>
      <c r="U202" s="43">
        <v>1168</v>
      </c>
      <c r="V202" s="43">
        <v>189</v>
      </c>
      <c r="W202" s="43">
        <v>6</v>
      </c>
      <c r="X202" s="43">
        <v>0</v>
      </c>
      <c r="Y202" s="43">
        <v>0</v>
      </c>
      <c r="Z202" s="43">
        <v>0</v>
      </c>
      <c r="AA202" s="43">
        <v>0</v>
      </c>
      <c r="AB202" s="43">
        <v>0</v>
      </c>
      <c r="AC202" s="43">
        <v>0</v>
      </c>
      <c r="AD202" s="31">
        <f t="shared" si="102"/>
        <v>1624</v>
      </c>
    </row>
    <row r="203" spans="1:30" x14ac:dyDescent="0.2">
      <c r="A203" s="30">
        <v>19</v>
      </c>
      <c r="B203" s="43">
        <v>1340</v>
      </c>
      <c r="C203" s="43">
        <v>16</v>
      </c>
      <c r="D203" s="43">
        <v>35</v>
      </c>
      <c r="E203" s="43">
        <v>0</v>
      </c>
      <c r="F203" s="43">
        <v>2</v>
      </c>
      <c r="G203" s="43">
        <v>0</v>
      </c>
      <c r="H203" s="43">
        <v>0</v>
      </c>
      <c r="I203" s="43">
        <v>1</v>
      </c>
      <c r="J203" s="43">
        <v>1</v>
      </c>
      <c r="K203" s="43">
        <v>1</v>
      </c>
      <c r="L203" s="43">
        <v>0</v>
      </c>
      <c r="M203" s="43">
        <v>1</v>
      </c>
      <c r="N203" s="43">
        <v>0</v>
      </c>
      <c r="O203" s="31">
        <f t="shared" si="101"/>
        <v>1397</v>
      </c>
      <c r="Q203" s="30">
        <v>19</v>
      </c>
      <c r="R203" s="43">
        <v>0</v>
      </c>
      <c r="S203" s="43">
        <v>15</v>
      </c>
      <c r="T203" s="43">
        <v>195</v>
      </c>
      <c r="U203" s="43">
        <v>1019</v>
      </c>
      <c r="V203" s="43">
        <v>150</v>
      </c>
      <c r="W203" s="43">
        <v>16</v>
      </c>
      <c r="X203" s="43">
        <v>1</v>
      </c>
      <c r="Y203" s="43">
        <v>1</v>
      </c>
      <c r="Z203" s="43">
        <v>0</v>
      </c>
      <c r="AA203" s="43">
        <v>0</v>
      </c>
      <c r="AB203" s="43">
        <v>0</v>
      </c>
      <c r="AC203" s="43">
        <v>0</v>
      </c>
      <c r="AD203" s="31">
        <f t="shared" si="102"/>
        <v>1397</v>
      </c>
    </row>
    <row r="204" spans="1:30" x14ac:dyDescent="0.2">
      <c r="A204" s="30">
        <v>20</v>
      </c>
      <c r="B204" s="43">
        <v>1075</v>
      </c>
      <c r="C204" s="43">
        <v>9</v>
      </c>
      <c r="D204" s="43">
        <v>11</v>
      </c>
      <c r="E204" s="43">
        <v>1</v>
      </c>
      <c r="F204" s="43">
        <v>3</v>
      </c>
      <c r="G204" s="43">
        <v>0</v>
      </c>
      <c r="H204" s="43">
        <v>0</v>
      </c>
      <c r="I204" s="43">
        <v>0</v>
      </c>
      <c r="J204" s="43">
        <v>4</v>
      </c>
      <c r="K204" s="43">
        <v>1</v>
      </c>
      <c r="L204" s="43">
        <v>0</v>
      </c>
      <c r="M204" s="43">
        <v>1</v>
      </c>
      <c r="N204" s="43">
        <v>0</v>
      </c>
      <c r="O204" s="31">
        <f t="shared" si="101"/>
        <v>1105</v>
      </c>
      <c r="Q204" s="30">
        <v>20</v>
      </c>
      <c r="R204" s="43">
        <v>1</v>
      </c>
      <c r="S204" s="43">
        <v>15</v>
      </c>
      <c r="T204" s="43">
        <v>159</v>
      </c>
      <c r="U204" s="43">
        <v>836</v>
      </c>
      <c r="V204" s="43">
        <v>90</v>
      </c>
      <c r="W204" s="43">
        <v>4</v>
      </c>
      <c r="X204" s="43">
        <v>0</v>
      </c>
      <c r="Y204" s="43">
        <v>0</v>
      </c>
      <c r="Z204" s="43">
        <v>0</v>
      </c>
      <c r="AA204" s="43">
        <v>0</v>
      </c>
      <c r="AB204" s="43">
        <v>0</v>
      </c>
      <c r="AC204" s="43">
        <v>0</v>
      </c>
      <c r="AD204" s="31">
        <f t="shared" si="102"/>
        <v>1105</v>
      </c>
    </row>
    <row r="205" spans="1:30" x14ac:dyDescent="0.2">
      <c r="A205" s="30">
        <v>21</v>
      </c>
      <c r="B205" s="43">
        <v>855</v>
      </c>
      <c r="C205" s="43">
        <v>11</v>
      </c>
      <c r="D205" s="43">
        <v>13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1</v>
      </c>
      <c r="L205" s="43">
        <v>0</v>
      </c>
      <c r="M205" s="43">
        <v>1</v>
      </c>
      <c r="N205" s="43">
        <v>0</v>
      </c>
      <c r="O205" s="31">
        <f t="shared" si="101"/>
        <v>881</v>
      </c>
      <c r="Q205" s="30">
        <v>21</v>
      </c>
      <c r="R205" s="43">
        <v>0</v>
      </c>
      <c r="S205" s="43">
        <v>4</v>
      </c>
      <c r="T205" s="43">
        <v>105</v>
      </c>
      <c r="U205" s="43">
        <v>687</v>
      </c>
      <c r="V205" s="43">
        <v>81</v>
      </c>
      <c r="W205" s="43">
        <v>3</v>
      </c>
      <c r="X205" s="43">
        <v>1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31">
        <f t="shared" si="102"/>
        <v>881</v>
      </c>
    </row>
    <row r="206" spans="1:30" x14ac:dyDescent="0.2">
      <c r="A206" s="30">
        <v>22</v>
      </c>
      <c r="B206" s="43">
        <v>535</v>
      </c>
      <c r="C206" s="43">
        <v>4</v>
      </c>
      <c r="D206" s="43">
        <v>12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1</v>
      </c>
      <c r="K206" s="43">
        <v>0</v>
      </c>
      <c r="L206" s="43">
        <v>0</v>
      </c>
      <c r="M206" s="43">
        <v>1</v>
      </c>
      <c r="N206" s="43">
        <v>0</v>
      </c>
      <c r="O206" s="31">
        <f t="shared" si="101"/>
        <v>553</v>
      </c>
      <c r="Q206" s="30">
        <v>22</v>
      </c>
      <c r="R206" s="43">
        <v>0</v>
      </c>
      <c r="S206" s="43">
        <v>3</v>
      </c>
      <c r="T206" s="43">
        <v>48</v>
      </c>
      <c r="U206" s="43">
        <v>416</v>
      </c>
      <c r="V206" s="43">
        <v>78</v>
      </c>
      <c r="W206" s="43">
        <v>6</v>
      </c>
      <c r="X206" s="43">
        <v>0</v>
      </c>
      <c r="Y206" s="43">
        <v>2</v>
      </c>
      <c r="Z206" s="43">
        <v>0</v>
      </c>
      <c r="AA206" s="43">
        <v>0</v>
      </c>
      <c r="AB206" s="43">
        <v>0</v>
      </c>
      <c r="AC206" s="43">
        <v>0</v>
      </c>
      <c r="AD206" s="31">
        <f t="shared" si="102"/>
        <v>553</v>
      </c>
    </row>
    <row r="207" spans="1:30" x14ac:dyDescent="0.2">
      <c r="A207" s="30">
        <v>23</v>
      </c>
      <c r="B207" s="43">
        <v>362</v>
      </c>
      <c r="C207" s="43">
        <v>0</v>
      </c>
      <c r="D207" s="43">
        <v>6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31">
        <f t="shared" si="101"/>
        <v>368</v>
      </c>
      <c r="Q207" s="30">
        <v>23</v>
      </c>
      <c r="R207" s="43">
        <v>0</v>
      </c>
      <c r="S207" s="43">
        <v>1</v>
      </c>
      <c r="T207" s="43">
        <v>27</v>
      </c>
      <c r="U207" s="43">
        <v>283</v>
      </c>
      <c r="V207" s="43">
        <v>56</v>
      </c>
      <c r="W207" s="43">
        <v>1</v>
      </c>
      <c r="X207" s="43">
        <v>0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31">
        <f t="shared" si="102"/>
        <v>368</v>
      </c>
    </row>
    <row r="208" spans="1:30" x14ac:dyDescent="0.2">
      <c r="A208" s="30">
        <v>24</v>
      </c>
      <c r="B208" s="43">
        <v>180</v>
      </c>
      <c r="C208" s="43">
        <v>0</v>
      </c>
      <c r="D208" s="43">
        <v>3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31">
        <f t="shared" si="101"/>
        <v>183</v>
      </c>
      <c r="Q208" s="30">
        <v>24</v>
      </c>
      <c r="R208" s="43">
        <v>0</v>
      </c>
      <c r="S208" s="43">
        <v>1</v>
      </c>
      <c r="T208" s="43">
        <v>11</v>
      </c>
      <c r="U208" s="43">
        <v>147</v>
      </c>
      <c r="V208" s="43">
        <v>20</v>
      </c>
      <c r="W208" s="43">
        <v>4</v>
      </c>
      <c r="X208" s="43">
        <v>0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31">
        <f t="shared" si="102"/>
        <v>183</v>
      </c>
    </row>
    <row r="210" spans="1:30" x14ac:dyDescent="0.2">
      <c r="A210" s="91" t="s">
        <v>34</v>
      </c>
      <c r="B210" s="92">
        <f t="shared" ref="B210:O210" si="103">SUM(B192:B203)</f>
        <v>17898</v>
      </c>
      <c r="C210" s="92">
        <f t="shared" si="103"/>
        <v>236</v>
      </c>
      <c r="D210" s="92">
        <f t="shared" si="103"/>
        <v>495</v>
      </c>
      <c r="E210" s="92">
        <f t="shared" si="103"/>
        <v>7</v>
      </c>
      <c r="F210" s="92">
        <f t="shared" si="103"/>
        <v>28</v>
      </c>
      <c r="G210" s="92">
        <f t="shared" si="103"/>
        <v>3</v>
      </c>
      <c r="H210" s="92">
        <f t="shared" si="103"/>
        <v>2</v>
      </c>
      <c r="I210" s="92">
        <f t="shared" si="103"/>
        <v>8</v>
      </c>
      <c r="J210" s="92">
        <f t="shared" si="103"/>
        <v>22</v>
      </c>
      <c r="K210" s="92">
        <f t="shared" si="103"/>
        <v>17</v>
      </c>
      <c r="L210" s="92">
        <f t="shared" si="103"/>
        <v>2</v>
      </c>
      <c r="M210" s="92">
        <f t="shared" si="103"/>
        <v>25</v>
      </c>
      <c r="N210" s="92">
        <f t="shared" si="103"/>
        <v>0</v>
      </c>
      <c r="O210" s="93">
        <f t="shared" si="103"/>
        <v>18743</v>
      </c>
      <c r="Q210" s="91" t="s">
        <v>34</v>
      </c>
      <c r="R210" s="92">
        <f t="shared" ref="R210:AD210" si="104">SUM(R192:R203)</f>
        <v>6</v>
      </c>
      <c r="S210" s="92">
        <f t="shared" si="104"/>
        <v>364</v>
      </c>
      <c r="T210" s="92">
        <f t="shared" si="104"/>
        <v>3672</v>
      </c>
      <c r="U210" s="92">
        <f t="shared" si="104"/>
        <v>13146</v>
      </c>
      <c r="V210" s="92">
        <f t="shared" si="104"/>
        <v>1472</v>
      </c>
      <c r="W210" s="92">
        <f t="shared" si="104"/>
        <v>71</v>
      </c>
      <c r="X210" s="92">
        <f t="shared" si="104"/>
        <v>7</v>
      </c>
      <c r="Y210" s="92">
        <f t="shared" si="104"/>
        <v>5</v>
      </c>
      <c r="Z210" s="92">
        <f t="shared" si="104"/>
        <v>0</v>
      </c>
      <c r="AA210" s="92">
        <f t="shared" si="104"/>
        <v>0</v>
      </c>
      <c r="AB210" s="92">
        <f t="shared" si="104"/>
        <v>0</v>
      </c>
      <c r="AC210" s="92">
        <f t="shared" si="104"/>
        <v>0</v>
      </c>
      <c r="AD210" s="93">
        <f t="shared" si="104"/>
        <v>18743</v>
      </c>
    </row>
    <row r="211" spans="1:30" x14ac:dyDescent="0.2">
      <c r="A211" s="97" t="s">
        <v>35</v>
      </c>
      <c r="B211" s="98">
        <f t="shared" ref="B211:O211" si="105">SUM(B191:B206)</f>
        <v>20819</v>
      </c>
      <c r="C211" s="98">
        <f t="shared" si="105"/>
        <v>268</v>
      </c>
      <c r="D211" s="98">
        <f t="shared" si="105"/>
        <v>538</v>
      </c>
      <c r="E211" s="98">
        <f t="shared" si="105"/>
        <v>8</v>
      </c>
      <c r="F211" s="98">
        <f t="shared" si="105"/>
        <v>31</v>
      </c>
      <c r="G211" s="98">
        <f t="shared" si="105"/>
        <v>3</v>
      </c>
      <c r="H211" s="98">
        <f t="shared" si="105"/>
        <v>2</v>
      </c>
      <c r="I211" s="98">
        <f t="shared" si="105"/>
        <v>8</v>
      </c>
      <c r="J211" s="98">
        <f t="shared" si="105"/>
        <v>27</v>
      </c>
      <c r="K211" s="98">
        <f t="shared" si="105"/>
        <v>19</v>
      </c>
      <c r="L211" s="98">
        <f t="shared" si="105"/>
        <v>2</v>
      </c>
      <c r="M211" s="98">
        <f t="shared" si="105"/>
        <v>28</v>
      </c>
      <c r="N211" s="98">
        <f t="shared" si="105"/>
        <v>0</v>
      </c>
      <c r="O211" s="93">
        <f t="shared" si="105"/>
        <v>21753</v>
      </c>
      <c r="Q211" s="97" t="s">
        <v>35</v>
      </c>
      <c r="R211" s="98">
        <f t="shared" ref="R211:AD211" si="106">SUM(R191:R206)</f>
        <v>7</v>
      </c>
      <c r="S211" s="98">
        <f t="shared" si="106"/>
        <v>392</v>
      </c>
      <c r="T211" s="98">
        <f t="shared" si="106"/>
        <v>4026</v>
      </c>
      <c r="U211" s="98">
        <f t="shared" si="106"/>
        <v>15413</v>
      </c>
      <c r="V211" s="98">
        <f t="shared" si="106"/>
        <v>1812</v>
      </c>
      <c r="W211" s="98">
        <f t="shared" si="106"/>
        <v>87</v>
      </c>
      <c r="X211" s="98">
        <f t="shared" si="106"/>
        <v>9</v>
      </c>
      <c r="Y211" s="98">
        <f t="shared" si="106"/>
        <v>7</v>
      </c>
      <c r="Z211" s="98">
        <f t="shared" si="106"/>
        <v>0</v>
      </c>
      <c r="AA211" s="98">
        <f t="shared" si="106"/>
        <v>0</v>
      </c>
      <c r="AB211" s="98">
        <f t="shared" si="106"/>
        <v>0</v>
      </c>
      <c r="AC211" s="98">
        <f t="shared" si="106"/>
        <v>0</v>
      </c>
      <c r="AD211" s="93">
        <f t="shared" si="106"/>
        <v>21753</v>
      </c>
    </row>
    <row r="212" spans="1:30" x14ac:dyDescent="0.2">
      <c r="A212" s="101" t="s">
        <v>36</v>
      </c>
      <c r="B212" s="102">
        <f t="shared" ref="B212:O212" si="107">SUM(B191:B208)</f>
        <v>21361</v>
      </c>
      <c r="C212" s="102">
        <f t="shared" si="107"/>
        <v>268</v>
      </c>
      <c r="D212" s="102">
        <f t="shared" si="107"/>
        <v>547</v>
      </c>
      <c r="E212" s="102">
        <f t="shared" si="107"/>
        <v>8</v>
      </c>
      <c r="F212" s="102">
        <f t="shared" si="107"/>
        <v>31</v>
      </c>
      <c r="G212" s="102">
        <f t="shared" si="107"/>
        <v>3</v>
      </c>
      <c r="H212" s="102">
        <f t="shared" si="107"/>
        <v>2</v>
      </c>
      <c r="I212" s="102">
        <f t="shared" si="107"/>
        <v>8</v>
      </c>
      <c r="J212" s="102">
        <f t="shared" si="107"/>
        <v>27</v>
      </c>
      <c r="K212" s="102">
        <f t="shared" si="107"/>
        <v>19</v>
      </c>
      <c r="L212" s="102">
        <f t="shared" si="107"/>
        <v>2</v>
      </c>
      <c r="M212" s="102">
        <f t="shared" si="107"/>
        <v>28</v>
      </c>
      <c r="N212" s="102">
        <f t="shared" si="107"/>
        <v>0</v>
      </c>
      <c r="O212" s="93">
        <f t="shared" si="107"/>
        <v>22304</v>
      </c>
      <c r="Q212" s="101" t="s">
        <v>36</v>
      </c>
      <c r="R212" s="102">
        <f t="shared" ref="R212:AD212" si="108">SUM(R191:R208)</f>
        <v>7</v>
      </c>
      <c r="S212" s="102">
        <f t="shared" si="108"/>
        <v>394</v>
      </c>
      <c r="T212" s="102">
        <f t="shared" si="108"/>
        <v>4064</v>
      </c>
      <c r="U212" s="102">
        <f t="shared" si="108"/>
        <v>15843</v>
      </c>
      <c r="V212" s="102">
        <f t="shared" si="108"/>
        <v>1888</v>
      </c>
      <c r="W212" s="102">
        <f t="shared" si="108"/>
        <v>92</v>
      </c>
      <c r="X212" s="102">
        <f t="shared" si="108"/>
        <v>9</v>
      </c>
      <c r="Y212" s="102">
        <f t="shared" si="108"/>
        <v>7</v>
      </c>
      <c r="Z212" s="102">
        <f t="shared" si="108"/>
        <v>0</v>
      </c>
      <c r="AA212" s="102">
        <f t="shared" si="108"/>
        <v>0</v>
      </c>
      <c r="AB212" s="102">
        <f t="shared" si="108"/>
        <v>0</v>
      </c>
      <c r="AC212" s="102">
        <f t="shared" si="108"/>
        <v>0</v>
      </c>
      <c r="AD212" s="93">
        <f t="shared" si="108"/>
        <v>22304</v>
      </c>
    </row>
    <row r="213" spans="1:30" x14ac:dyDescent="0.2">
      <c r="A213" s="105" t="s">
        <v>37</v>
      </c>
      <c r="B213" s="106">
        <f t="shared" ref="B213:O213" si="109">SUM(B185:B208)</f>
        <v>21911</v>
      </c>
      <c r="C213" s="106">
        <f t="shared" si="109"/>
        <v>281</v>
      </c>
      <c r="D213" s="106">
        <f t="shared" si="109"/>
        <v>552</v>
      </c>
      <c r="E213" s="106">
        <f t="shared" si="109"/>
        <v>10</v>
      </c>
      <c r="F213" s="106">
        <f t="shared" si="109"/>
        <v>32</v>
      </c>
      <c r="G213" s="106">
        <f t="shared" si="109"/>
        <v>3</v>
      </c>
      <c r="H213" s="106">
        <f t="shared" si="109"/>
        <v>2</v>
      </c>
      <c r="I213" s="106">
        <f t="shared" si="109"/>
        <v>8</v>
      </c>
      <c r="J213" s="106">
        <f t="shared" si="109"/>
        <v>27</v>
      </c>
      <c r="K213" s="106">
        <f t="shared" si="109"/>
        <v>19</v>
      </c>
      <c r="L213" s="106">
        <f t="shared" si="109"/>
        <v>2</v>
      </c>
      <c r="M213" s="106">
        <f t="shared" si="109"/>
        <v>28</v>
      </c>
      <c r="N213" s="106">
        <f t="shared" si="109"/>
        <v>0</v>
      </c>
      <c r="O213" s="93">
        <f t="shared" si="109"/>
        <v>22875</v>
      </c>
      <c r="Q213" s="105" t="s">
        <v>37</v>
      </c>
      <c r="R213" s="106">
        <f t="shared" ref="R213:AD213" si="110">SUM(R185:R208)</f>
        <v>7</v>
      </c>
      <c r="S213" s="106">
        <f t="shared" si="110"/>
        <v>409</v>
      </c>
      <c r="T213" s="106">
        <f t="shared" si="110"/>
        <v>4133</v>
      </c>
      <c r="U213" s="106">
        <f t="shared" si="110"/>
        <v>16187</v>
      </c>
      <c r="V213" s="106">
        <f t="shared" si="110"/>
        <v>2026</v>
      </c>
      <c r="W213" s="106">
        <f t="shared" si="110"/>
        <v>97</v>
      </c>
      <c r="X213" s="106">
        <f t="shared" si="110"/>
        <v>9</v>
      </c>
      <c r="Y213" s="106">
        <f t="shared" si="110"/>
        <v>7</v>
      </c>
      <c r="Z213" s="106">
        <f t="shared" si="110"/>
        <v>0</v>
      </c>
      <c r="AA213" s="106">
        <f t="shared" si="110"/>
        <v>0</v>
      </c>
      <c r="AB213" s="106">
        <f t="shared" si="110"/>
        <v>0</v>
      </c>
      <c r="AC213" s="106">
        <f t="shared" si="110"/>
        <v>0</v>
      </c>
      <c r="AD213" s="93">
        <f t="shared" si="110"/>
        <v>22875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12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M1614"/>
  <sheetViews>
    <sheetView topLeftCell="S58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67</v>
      </c>
      <c r="Q1" s="129" t="str">
        <f>A1</f>
        <v>1508 19 Grimsby ATC 14, A46 Weelsby Road West</v>
      </c>
      <c r="AF1" s="129" t="str">
        <f>A1</f>
        <v>1508 19 Grimsby ATC 14, A46 Weelsby Road West</v>
      </c>
      <c r="AQ1" s="130" t="str">
        <f>A1</f>
        <v>1508 19 Grimsby ATC 14, A46 Weelsby Road West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14, A46 Weelsby Road West</v>
      </c>
      <c r="BI1" s="129" t="str">
        <f>A1</f>
        <v>1508 19 Grimsby ATC 14, A46 Weelsby Road West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41</v>
      </c>
      <c r="R6" s="3" t="s">
        <v>0</v>
      </c>
      <c r="S6" s="5" t="str">
        <f>C6</f>
        <v>Eastbound</v>
      </c>
      <c r="AF6" s="6"/>
      <c r="AG6" s="3" t="s">
        <v>0</v>
      </c>
      <c r="AH6" s="7" t="str">
        <f>C6</f>
        <v>Eastbound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Eastbound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Eastbound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Eastbound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30</v>
      </c>
      <c r="C10" s="43">
        <v>1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1</v>
      </c>
      <c r="M10" s="43">
        <v>0</v>
      </c>
      <c r="N10" s="43">
        <v>0</v>
      </c>
      <c r="O10" s="31">
        <f t="shared" ref="O10:O33" si="6">SUM(B10:N10)</f>
        <v>32</v>
      </c>
      <c r="Q10" s="30">
        <v>1</v>
      </c>
      <c r="R10" s="43">
        <v>0</v>
      </c>
      <c r="S10" s="43">
        <v>0</v>
      </c>
      <c r="T10" s="43">
        <v>0</v>
      </c>
      <c r="U10" s="43">
        <v>12</v>
      </c>
      <c r="V10" s="43">
        <v>14</v>
      </c>
      <c r="W10" s="43">
        <v>5</v>
      </c>
      <c r="X10" s="43">
        <v>1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31">
        <f t="shared" ref="AD10:AD33" si="7">SUM(R10:AC10)</f>
        <v>32</v>
      </c>
      <c r="AF10" s="30">
        <v>1</v>
      </c>
      <c r="AG10" s="44">
        <f t="shared" ref="AG10:AG33" si="8">O10</f>
        <v>32</v>
      </c>
      <c r="AH10" s="45">
        <f t="shared" ref="AH10:AH33" si="9">O80</f>
        <v>40</v>
      </c>
      <c r="AI10" s="45">
        <f t="shared" ref="AI10:AI33" si="10">O150</f>
        <v>58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43.333333333333336</v>
      </c>
      <c r="AO10" s="47">
        <f>SUM(AG10:AM10)/3</f>
        <v>43.333333333333336</v>
      </c>
      <c r="AQ10" s="35">
        <v>1</v>
      </c>
      <c r="AR10" s="48">
        <v>32.200000000000003</v>
      </c>
      <c r="AS10" s="48">
        <v>33.5</v>
      </c>
      <c r="AT10" s="48">
        <v>30.2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4018</v>
      </c>
      <c r="BB10" s="50">
        <f>SUM(R108:T108)</f>
        <v>4227</v>
      </c>
      <c r="BC10" s="50">
        <f>SUM(R178:T178)</f>
        <v>4933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19</v>
      </c>
      <c r="C11" s="43">
        <v>1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31">
        <f t="shared" si="6"/>
        <v>20</v>
      </c>
      <c r="Q11" s="30">
        <v>2</v>
      </c>
      <c r="R11" s="43">
        <v>0</v>
      </c>
      <c r="S11" s="43">
        <v>0</v>
      </c>
      <c r="T11" s="43">
        <v>0</v>
      </c>
      <c r="U11" s="43">
        <v>5</v>
      </c>
      <c r="V11" s="43">
        <v>6</v>
      </c>
      <c r="W11" s="43">
        <v>8</v>
      </c>
      <c r="X11" s="43">
        <v>1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31">
        <f t="shared" si="7"/>
        <v>20</v>
      </c>
      <c r="AF11" s="56">
        <v>2</v>
      </c>
      <c r="AG11" s="44">
        <f t="shared" si="8"/>
        <v>20</v>
      </c>
      <c r="AH11" s="45">
        <f t="shared" si="9"/>
        <v>22</v>
      </c>
      <c r="AI11" s="45">
        <f t="shared" si="10"/>
        <v>16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19.333333333333332</v>
      </c>
      <c r="AO11" s="47">
        <f t="shared" ref="AO11:AO33" si="16">SUM(AG11:AM11)/3</f>
        <v>19.333333333333332</v>
      </c>
      <c r="AQ11" s="57">
        <v>2</v>
      </c>
      <c r="AR11" s="48">
        <v>34.200000000000003</v>
      </c>
      <c r="AS11" s="48">
        <v>32.200000000000003</v>
      </c>
      <c r="AT11" s="48">
        <v>33.200000000000003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7472</v>
      </c>
      <c r="BB11" s="59">
        <f>SUM(U108:W108)</f>
        <v>7459</v>
      </c>
      <c r="BC11" s="59">
        <f>SUM(U178:W178)</f>
        <v>7123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8692</v>
      </c>
      <c r="BK11" s="62">
        <f>SUM(C35:D35,F35:H35,M35)</f>
        <v>606</v>
      </c>
      <c r="BL11" s="63">
        <f>SUM(E35,I35:L35,N35)</f>
        <v>25</v>
      </c>
      <c r="BM11" s="64">
        <f>SUM(BJ11:BL11)</f>
        <v>9323</v>
      </c>
    </row>
    <row r="12" spans="1:65" x14ac:dyDescent="0.2">
      <c r="A12" s="30">
        <v>3</v>
      </c>
      <c r="B12" s="43">
        <v>13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31">
        <f t="shared" si="6"/>
        <v>13</v>
      </c>
      <c r="Q12" s="30">
        <v>3</v>
      </c>
      <c r="R12" s="43">
        <v>0</v>
      </c>
      <c r="S12" s="43">
        <v>3</v>
      </c>
      <c r="T12" s="43">
        <v>0</v>
      </c>
      <c r="U12" s="43">
        <v>4</v>
      </c>
      <c r="V12" s="43">
        <v>2</v>
      </c>
      <c r="W12" s="43">
        <v>2</v>
      </c>
      <c r="X12" s="43">
        <v>0</v>
      </c>
      <c r="Y12" s="43">
        <v>1</v>
      </c>
      <c r="Z12" s="43">
        <v>1</v>
      </c>
      <c r="AA12" s="43">
        <v>0</v>
      </c>
      <c r="AB12" s="43">
        <v>0</v>
      </c>
      <c r="AC12" s="43">
        <v>0</v>
      </c>
      <c r="AD12" s="31">
        <f t="shared" si="7"/>
        <v>13</v>
      </c>
      <c r="AF12" s="30">
        <v>3</v>
      </c>
      <c r="AG12" s="44">
        <f t="shared" si="8"/>
        <v>13</v>
      </c>
      <c r="AH12" s="45">
        <f t="shared" si="9"/>
        <v>14</v>
      </c>
      <c r="AI12" s="45">
        <f t="shared" si="10"/>
        <v>16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14.333333333333334</v>
      </c>
      <c r="AO12" s="47">
        <f t="shared" si="16"/>
        <v>14.333333333333334</v>
      </c>
      <c r="AQ12" s="35">
        <v>3</v>
      </c>
      <c r="AR12" s="48">
        <v>30.9</v>
      </c>
      <c r="AS12" s="48">
        <v>32.299999999999997</v>
      </c>
      <c r="AT12" s="48">
        <v>35.6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40</v>
      </c>
      <c r="BB12" s="66">
        <f>SUM(X108:Z108)</f>
        <v>45</v>
      </c>
      <c r="BC12" s="66">
        <f>SUM(X178:Z178)</f>
        <v>28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10308</v>
      </c>
      <c r="BK12" s="69">
        <f>SUM(C36:D36,F36:H36,M36)</f>
        <v>676</v>
      </c>
      <c r="BL12" s="70">
        <f>SUM(E36,I36:L36,N36)</f>
        <v>32</v>
      </c>
      <c r="BM12" s="64">
        <f>SUM(BJ12:BL12)</f>
        <v>11016</v>
      </c>
    </row>
    <row r="13" spans="1:65" x14ac:dyDescent="0.2">
      <c r="A13" s="30">
        <v>4</v>
      </c>
      <c r="B13" s="43">
        <v>14</v>
      </c>
      <c r="C13" s="43">
        <v>3</v>
      </c>
      <c r="D13" s="43">
        <v>1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31">
        <f t="shared" si="6"/>
        <v>18</v>
      </c>
      <c r="Q13" s="30">
        <v>4</v>
      </c>
      <c r="R13" s="43">
        <v>0</v>
      </c>
      <c r="S13" s="43">
        <v>1</v>
      </c>
      <c r="T13" s="43">
        <v>0</v>
      </c>
      <c r="U13" s="43">
        <v>4</v>
      </c>
      <c r="V13" s="43">
        <v>6</v>
      </c>
      <c r="W13" s="43">
        <v>4</v>
      </c>
      <c r="X13" s="43">
        <v>2</v>
      </c>
      <c r="Y13" s="43">
        <v>0</v>
      </c>
      <c r="Z13" s="43">
        <v>1</v>
      </c>
      <c r="AA13" s="43">
        <v>0</v>
      </c>
      <c r="AB13" s="43">
        <v>0</v>
      </c>
      <c r="AC13" s="43">
        <v>0</v>
      </c>
      <c r="AD13" s="31">
        <f t="shared" si="7"/>
        <v>18</v>
      </c>
      <c r="AF13" s="30">
        <v>4</v>
      </c>
      <c r="AG13" s="44">
        <f t="shared" si="8"/>
        <v>18</v>
      </c>
      <c r="AH13" s="45">
        <f t="shared" si="9"/>
        <v>15</v>
      </c>
      <c r="AI13" s="45">
        <f t="shared" si="10"/>
        <v>17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16.666666666666668</v>
      </c>
      <c r="AO13" s="47">
        <f t="shared" si="16"/>
        <v>16.666666666666668</v>
      </c>
      <c r="AQ13" s="35">
        <v>4</v>
      </c>
      <c r="AR13" s="48">
        <v>34.200000000000003</v>
      </c>
      <c r="AS13" s="48">
        <v>37.799999999999997</v>
      </c>
      <c r="AT13" s="48">
        <v>32.6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3</v>
      </c>
      <c r="BB13" s="72">
        <f>SUM(AA108:AC108)</f>
        <v>3</v>
      </c>
      <c r="BC13" s="72">
        <f>SUM(AA178:AC178)</f>
        <v>3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10598</v>
      </c>
      <c r="BK13" s="75">
        <f>SUM(C37:D37,F37:H37,M37)</f>
        <v>694</v>
      </c>
      <c r="BL13" s="76">
        <f>SUM(E37,I37:L37,N37)</f>
        <v>34</v>
      </c>
      <c r="BM13" s="64">
        <f>SUM(BJ13:BL13)</f>
        <v>11326</v>
      </c>
    </row>
    <row r="14" spans="1:65" x14ac:dyDescent="0.2">
      <c r="A14" s="30">
        <v>5</v>
      </c>
      <c r="B14" s="43">
        <v>25</v>
      </c>
      <c r="C14" s="43">
        <v>6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1</v>
      </c>
      <c r="M14" s="43">
        <v>0</v>
      </c>
      <c r="N14" s="43">
        <v>0</v>
      </c>
      <c r="O14" s="31">
        <f t="shared" si="6"/>
        <v>32</v>
      </c>
      <c r="Q14" s="30">
        <v>5</v>
      </c>
      <c r="R14" s="43">
        <v>0</v>
      </c>
      <c r="S14" s="43">
        <v>0</v>
      </c>
      <c r="T14" s="43">
        <v>0</v>
      </c>
      <c r="U14" s="43">
        <v>8</v>
      </c>
      <c r="V14" s="43">
        <v>11</v>
      </c>
      <c r="W14" s="43">
        <v>7</v>
      </c>
      <c r="X14" s="43">
        <v>3</v>
      </c>
      <c r="Y14" s="43">
        <v>3</v>
      </c>
      <c r="Z14" s="43">
        <v>0</v>
      </c>
      <c r="AA14" s="43">
        <v>0</v>
      </c>
      <c r="AB14" s="43">
        <v>0</v>
      </c>
      <c r="AC14" s="43">
        <v>0</v>
      </c>
      <c r="AD14" s="31">
        <f t="shared" si="7"/>
        <v>32</v>
      </c>
      <c r="AF14" s="30">
        <v>5</v>
      </c>
      <c r="AG14" s="44">
        <f t="shared" si="8"/>
        <v>32</v>
      </c>
      <c r="AH14" s="45">
        <f t="shared" si="9"/>
        <v>35</v>
      </c>
      <c r="AI14" s="45">
        <f t="shared" si="10"/>
        <v>40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35.666666666666664</v>
      </c>
      <c r="AO14" s="47">
        <f t="shared" si="16"/>
        <v>35.666666666666664</v>
      </c>
      <c r="AQ14" s="35">
        <v>5</v>
      </c>
      <c r="AR14" s="48">
        <v>35.200000000000003</v>
      </c>
      <c r="AS14" s="48">
        <v>34.200000000000003</v>
      </c>
      <c r="AT14" s="48">
        <v>32.799999999999997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10781</v>
      </c>
      <c r="BK14" s="79">
        <f>SUM(C38:D38,F38:H38,M38)</f>
        <v>715</v>
      </c>
      <c r="BL14" s="80">
        <f>SUM(E38,I38:L38,N38)</f>
        <v>37</v>
      </c>
      <c r="BM14" s="64">
        <f>SUM(BJ14:BL14)</f>
        <v>11533</v>
      </c>
    </row>
    <row r="15" spans="1:65" x14ac:dyDescent="0.2">
      <c r="A15" s="30">
        <v>6</v>
      </c>
      <c r="B15" s="43">
        <v>82</v>
      </c>
      <c r="C15" s="43">
        <v>7</v>
      </c>
      <c r="D15" s="43">
        <v>1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1</v>
      </c>
      <c r="K15" s="43">
        <v>0</v>
      </c>
      <c r="L15" s="43">
        <v>0</v>
      </c>
      <c r="M15" s="43">
        <v>1</v>
      </c>
      <c r="N15" s="43">
        <v>0</v>
      </c>
      <c r="O15" s="31">
        <f t="shared" si="6"/>
        <v>92</v>
      </c>
      <c r="Q15" s="30">
        <v>6</v>
      </c>
      <c r="R15" s="43">
        <v>0</v>
      </c>
      <c r="S15" s="43">
        <v>3</v>
      </c>
      <c r="T15" s="43">
        <v>4</v>
      </c>
      <c r="U15" s="43">
        <v>30</v>
      </c>
      <c r="V15" s="43">
        <v>41</v>
      </c>
      <c r="W15" s="43">
        <v>14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31">
        <f t="shared" si="7"/>
        <v>92</v>
      </c>
      <c r="AF15" s="30">
        <v>6</v>
      </c>
      <c r="AG15" s="44">
        <f t="shared" si="8"/>
        <v>92</v>
      </c>
      <c r="AH15" s="45">
        <f t="shared" si="9"/>
        <v>104</v>
      </c>
      <c r="AI15" s="45">
        <f t="shared" si="10"/>
        <v>82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92.666666666666671</v>
      </c>
      <c r="AO15" s="47">
        <f t="shared" si="16"/>
        <v>92.666666666666671</v>
      </c>
      <c r="AQ15" s="35">
        <v>6</v>
      </c>
      <c r="AR15" s="48">
        <v>31.1</v>
      </c>
      <c r="AS15" s="48">
        <v>31.5</v>
      </c>
      <c r="AT15" s="48">
        <v>31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11533</v>
      </c>
      <c r="BB15" s="82">
        <f t="shared" si="17"/>
        <v>11734</v>
      </c>
      <c r="BC15" s="82">
        <f t="shared" si="17"/>
        <v>12087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195</v>
      </c>
      <c r="C16" s="43">
        <v>17</v>
      </c>
      <c r="D16" s="43">
        <v>1</v>
      </c>
      <c r="E16" s="43">
        <v>0</v>
      </c>
      <c r="F16" s="43">
        <v>1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1</v>
      </c>
      <c r="M16" s="43">
        <v>0</v>
      </c>
      <c r="N16" s="43">
        <v>0</v>
      </c>
      <c r="O16" s="31">
        <f t="shared" si="6"/>
        <v>215</v>
      </c>
      <c r="Q16" s="30">
        <v>7</v>
      </c>
      <c r="R16" s="43">
        <v>2</v>
      </c>
      <c r="S16" s="43">
        <v>8</v>
      </c>
      <c r="T16" s="43">
        <v>3</v>
      </c>
      <c r="U16" s="43">
        <v>104</v>
      </c>
      <c r="V16" s="43">
        <v>80</v>
      </c>
      <c r="W16" s="43">
        <v>14</v>
      </c>
      <c r="X16" s="43">
        <v>4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31">
        <f t="shared" si="7"/>
        <v>215</v>
      </c>
      <c r="AF16" s="30">
        <v>7</v>
      </c>
      <c r="AG16" s="44">
        <f t="shared" si="8"/>
        <v>215</v>
      </c>
      <c r="AH16" s="45">
        <f t="shared" si="9"/>
        <v>204</v>
      </c>
      <c r="AI16" s="45">
        <f t="shared" si="10"/>
        <v>229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216</v>
      </c>
      <c r="AO16" s="47">
        <f t="shared" si="16"/>
        <v>216</v>
      </c>
      <c r="AQ16" s="35">
        <v>7</v>
      </c>
      <c r="AR16" s="48">
        <v>30</v>
      </c>
      <c r="AS16" s="48">
        <v>30</v>
      </c>
      <c r="AT16" s="48">
        <v>30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8753</v>
      </c>
      <c r="BK16" s="88">
        <f>SUM(C105:D105,F105:H105,M105)</f>
        <v>626</v>
      </c>
      <c r="BL16" s="89">
        <f>SUM(E105,I105:L105,N105)</f>
        <v>33</v>
      </c>
      <c r="BM16" s="64">
        <f>SUM(BJ16:BL16)</f>
        <v>9412</v>
      </c>
    </row>
    <row r="17" spans="1:65" x14ac:dyDescent="0.2">
      <c r="A17" s="30">
        <v>8</v>
      </c>
      <c r="B17" s="43">
        <v>510</v>
      </c>
      <c r="C17" s="43">
        <v>53</v>
      </c>
      <c r="D17" s="43">
        <v>1</v>
      </c>
      <c r="E17" s="43">
        <v>0</v>
      </c>
      <c r="F17" s="43">
        <v>1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4</v>
      </c>
      <c r="N17" s="43">
        <v>0</v>
      </c>
      <c r="O17" s="31">
        <f t="shared" si="6"/>
        <v>569</v>
      </c>
      <c r="Q17" s="30">
        <v>8</v>
      </c>
      <c r="R17" s="43">
        <v>6</v>
      </c>
      <c r="S17" s="43">
        <v>51</v>
      </c>
      <c r="T17" s="43">
        <v>83</v>
      </c>
      <c r="U17" s="43">
        <v>335</v>
      </c>
      <c r="V17" s="43">
        <v>84</v>
      </c>
      <c r="W17" s="43">
        <v>7</v>
      </c>
      <c r="X17" s="43">
        <v>1</v>
      </c>
      <c r="Y17" s="43">
        <v>2</v>
      </c>
      <c r="Z17" s="43">
        <v>0</v>
      </c>
      <c r="AA17" s="43">
        <v>0</v>
      </c>
      <c r="AB17" s="43">
        <v>0</v>
      </c>
      <c r="AC17" s="43">
        <v>0</v>
      </c>
      <c r="AD17" s="31">
        <f t="shared" si="7"/>
        <v>569</v>
      </c>
      <c r="AF17" s="30">
        <v>8</v>
      </c>
      <c r="AG17" s="44">
        <f t="shared" si="8"/>
        <v>569</v>
      </c>
      <c r="AH17" s="45">
        <f t="shared" si="9"/>
        <v>543</v>
      </c>
      <c r="AI17" s="45">
        <f t="shared" si="10"/>
        <v>544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552</v>
      </c>
      <c r="AO17" s="47">
        <f t="shared" si="16"/>
        <v>552</v>
      </c>
      <c r="AQ17" s="35">
        <v>8</v>
      </c>
      <c r="AR17" s="48">
        <v>26.9</v>
      </c>
      <c r="AS17" s="48">
        <v>26.8</v>
      </c>
      <c r="AT17" s="48">
        <v>27.3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10413</v>
      </c>
      <c r="BK17" s="69">
        <f>SUM(C106:D106,F106:H106,M106)</f>
        <v>706</v>
      </c>
      <c r="BL17" s="70">
        <f>SUM(E106,I106:L106,N106)</f>
        <v>39</v>
      </c>
      <c r="BM17" s="64">
        <f>SUM(BJ17:BL17)</f>
        <v>11158</v>
      </c>
    </row>
    <row r="18" spans="1:65" x14ac:dyDescent="0.2">
      <c r="A18" s="30">
        <v>9</v>
      </c>
      <c r="B18" s="43">
        <v>906</v>
      </c>
      <c r="C18" s="43">
        <v>54</v>
      </c>
      <c r="D18" s="43">
        <v>1</v>
      </c>
      <c r="E18" s="43">
        <v>0</v>
      </c>
      <c r="F18" s="43">
        <v>2</v>
      </c>
      <c r="G18" s="43">
        <v>0</v>
      </c>
      <c r="H18" s="43">
        <v>0</v>
      </c>
      <c r="I18" s="43">
        <v>3</v>
      </c>
      <c r="J18" s="43">
        <v>1</v>
      </c>
      <c r="K18" s="43">
        <v>0</v>
      </c>
      <c r="L18" s="43">
        <v>0</v>
      </c>
      <c r="M18" s="43">
        <v>3</v>
      </c>
      <c r="N18" s="43">
        <v>0</v>
      </c>
      <c r="O18" s="31">
        <f t="shared" si="6"/>
        <v>970</v>
      </c>
      <c r="Q18" s="30">
        <v>9</v>
      </c>
      <c r="R18" s="43">
        <v>84</v>
      </c>
      <c r="S18" s="43">
        <v>338</v>
      </c>
      <c r="T18" s="43">
        <v>301</v>
      </c>
      <c r="U18" s="43">
        <v>233</v>
      </c>
      <c r="V18" s="43">
        <v>14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31">
        <f t="shared" si="7"/>
        <v>970</v>
      </c>
      <c r="AF18" s="30">
        <v>9</v>
      </c>
      <c r="AG18" s="44">
        <f t="shared" si="8"/>
        <v>970</v>
      </c>
      <c r="AH18" s="45">
        <f t="shared" si="9"/>
        <v>954</v>
      </c>
      <c r="AI18" s="45">
        <f t="shared" si="10"/>
        <v>983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969</v>
      </c>
      <c r="AO18" s="47">
        <f t="shared" si="16"/>
        <v>969</v>
      </c>
      <c r="AQ18" s="35">
        <v>9</v>
      </c>
      <c r="AR18" s="48">
        <v>20.2</v>
      </c>
      <c r="AS18" s="48">
        <v>21.6</v>
      </c>
      <c r="AT18" s="48">
        <v>20.3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10744</v>
      </c>
      <c r="BK18" s="75">
        <f>SUM(C107:D107,F107:H107,M107)</f>
        <v>719</v>
      </c>
      <c r="BL18" s="76">
        <f>SUM(E107,I107:L107,N107)</f>
        <v>41</v>
      </c>
      <c r="BM18" s="64">
        <f>SUM(BJ18:BL18)</f>
        <v>11504</v>
      </c>
    </row>
    <row r="19" spans="1:65" x14ac:dyDescent="0.2">
      <c r="A19" s="30">
        <v>10</v>
      </c>
      <c r="B19" s="43">
        <v>676</v>
      </c>
      <c r="C19" s="43">
        <v>42</v>
      </c>
      <c r="D19" s="43">
        <v>0</v>
      </c>
      <c r="E19" s="43">
        <v>0</v>
      </c>
      <c r="F19" s="43">
        <v>2</v>
      </c>
      <c r="G19" s="43">
        <v>0</v>
      </c>
      <c r="H19" s="43">
        <v>0</v>
      </c>
      <c r="I19" s="43">
        <v>1</v>
      </c>
      <c r="J19" s="43">
        <v>0</v>
      </c>
      <c r="K19" s="43">
        <v>0</v>
      </c>
      <c r="L19" s="43">
        <v>0</v>
      </c>
      <c r="M19" s="43">
        <v>1</v>
      </c>
      <c r="N19" s="43">
        <v>0</v>
      </c>
      <c r="O19" s="31">
        <f t="shared" si="6"/>
        <v>722</v>
      </c>
      <c r="Q19" s="30">
        <v>10</v>
      </c>
      <c r="R19" s="43">
        <v>48</v>
      </c>
      <c r="S19" s="43">
        <v>137</v>
      </c>
      <c r="T19" s="43">
        <v>139</v>
      </c>
      <c r="U19" s="43">
        <v>338</v>
      </c>
      <c r="V19" s="43">
        <v>56</v>
      </c>
      <c r="W19" s="43">
        <v>2</v>
      </c>
      <c r="X19" s="43">
        <v>0</v>
      </c>
      <c r="Y19" s="43">
        <v>2</v>
      </c>
      <c r="Z19" s="43">
        <v>0</v>
      </c>
      <c r="AA19" s="43">
        <v>0</v>
      </c>
      <c r="AB19" s="43">
        <v>0</v>
      </c>
      <c r="AC19" s="43">
        <v>0</v>
      </c>
      <c r="AD19" s="31">
        <f t="shared" si="7"/>
        <v>722</v>
      </c>
      <c r="AF19" s="30">
        <v>10</v>
      </c>
      <c r="AG19" s="44">
        <f t="shared" si="8"/>
        <v>722</v>
      </c>
      <c r="AH19" s="45">
        <f t="shared" si="9"/>
        <v>671</v>
      </c>
      <c r="AI19" s="45">
        <f t="shared" si="10"/>
        <v>718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703.66666666666663</v>
      </c>
      <c r="AO19" s="47">
        <f t="shared" si="16"/>
        <v>703.66666666666663</v>
      </c>
      <c r="AQ19" s="35">
        <v>10</v>
      </c>
      <c r="AR19" s="48">
        <v>23.6</v>
      </c>
      <c r="AS19" s="48">
        <v>25.1</v>
      </c>
      <c r="AT19" s="48">
        <v>24.2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10952</v>
      </c>
      <c r="BK19" s="79">
        <f>SUM(C108:D108,F108:H108,M108)</f>
        <v>738</v>
      </c>
      <c r="BL19" s="80">
        <f>SUM(E108,I108:L108,N108)</f>
        <v>44</v>
      </c>
      <c r="BM19" s="64">
        <f>SUM(BJ19:BL19)</f>
        <v>11734</v>
      </c>
    </row>
    <row r="20" spans="1:65" x14ac:dyDescent="0.2">
      <c r="A20" s="30">
        <v>11</v>
      </c>
      <c r="B20" s="43">
        <v>602</v>
      </c>
      <c r="C20" s="43">
        <v>45</v>
      </c>
      <c r="D20" s="43">
        <v>1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1</v>
      </c>
      <c r="L20" s="43">
        <v>0</v>
      </c>
      <c r="M20" s="43">
        <v>2</v>
      </c>
      <c r="N20" s="43">
        <v>0</v>
      </c>
      <c r="O20" s="31">
        <f t="shared" si="6"/>
        <v>651</v>
      </c>
      <c r="Q20" s="30">
        <v>11</v>
      </c>
      <c r="R20" s="43">
        <v>1</v>
      </c>
      <c r="S20" s="43">
        <v>16</v>
      </c>
      <c r="T20" s="43">
        <v>169</v>
      </c>
      <c r="U20" s="43">
        <v>372</v>
      </c>
      <c r="V20" s="43">
        <v>82</v>
      </c>
      <c r="W20" s="43">
        <v>11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651</v>
      </c>
      <c r="AF20" s="30">
        <v>11</v>
      </c>
      <c r="AG20" s="44">
        <f t="shared" si="8"/>
        <v>651</v>
      </c>
      <c r="AH20" s="45">
        <f t="shared" si="9"/>
        <v>684</v>
      </c>
      <c r="AI20" s="45">
        <f t="shared" si="10"/>
        <v>744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693</v>
      </c>
      <c r="AO20" s="47">
        <f t="shared" si="16"/>
        <v>693</v>
      </c>
      <c r="AQ20" s="35">
        <v>11</v>
      </c>
      <c r="AR20" s="48">
        <v>27.2</v>
      </c>
      <c r="AS20" s="48">
        <v>27.6</v>
      </c>
      <c r="AT20" s="48">
        <v>27.2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702</v>
      </c>
      <c r="C21" s="43">
        <v>49</v>
      </c>
      <c r="D21" s="43">
        <v>0</v>
      </c>
      <c r="E21" s="43">
        <v>0</v>
      </c>
      <c r="F21" s="43">
        <v>2</v>
      </c>
      <c r="G21" s="43">
        <v>0</v>
      </c>
      <c r="H21" s="43">
        <v>2</v>
      </c>
      <c r="I21" s="43">
        <v>2</v>
      </c>
      <c r="J21" s="43">
        <v>0</v>
      </c>
      <c r="K21" s="43">
        <v>0</v>
      </c>
      <c r="L21" s="43">
        <v>0</v>
      </c>
      <c r="M21" s="43">
        <v>2</v>
      </c>
      <c r="N21" s="43">
        <v>0</v>
      </c>
      <c r="O21" s="31">
        <f t="shared" si="6"/>
        <v>759</v>
      </c>
      <c r="Q21" s="30">
        <v>12</v>
      </c>
      <c r="R21" s="43">
        <v>1</v>
      </c>
      <c r="S21" s="43">
        <v>38</v>
      </c>
      <c r="T21" s="43">
        <v>166</v>
      </c>
      <c r="U21" s="43">
        <v>456</v>
      </c>
      <c r="V21" s="43">
        <v>89</v>
      </c>
      <c r="W21" s="43">
        <v>6</v>
      </c>
      <c r="X21" s="43">
        <v>1</v>
      </c>
      <c r="Y21" s="43">
        <v>0</v>
      </c>
      <c r="Z21" s="43">
        <v>2</v>
      </c>
      <c r="AA21" s="43">
        <v>0</v>
      </c>
      <c r="AB21" s="43">
        <v>0</v>
      </c>
      <c r="AC21" s="43">
        <v>0</v>
      </c>
      <c r="AD21" s="31">
        <f t="shared" si="7"/>
        <v>759</v>
      </c>
      <c r="AF21" s="30">
        <v>12</v>
      </c>
      <c r="AG21" s="44">
        <f t="shared" si="8"/>
        <v>759</v>
      </c>
      <c r="AH21" s="45">
        <f t="shared" si="9"/>
        <v>691</v>
      </c>
      <c r="AI21" s="45">
        <f t="shared" si="10"/>
        <v>765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738.33333333333337</v>
      </c>
      <c r="AO21" s="47">
        <f t="shared" si="16"/>
        <v>738.33333333333337</v>
      </c>
      <c r="AQ21" s="35">
        <v>12</v>
      </c>
      <c r="AR21" s="48">
        <v>27</v>
      </c>
      <c r="AS21" s="48">
        <v>27.6</v>
      </c>
      <c r="AT21" s="48">
        <v>26.7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9173</v>
      </c>
      <c r="BK21" s="88">
        <f>SUM(C175:D175,F175:H175,M175)</f>
        <v>584</v>
      </c>
      <c r="BL21" s="89">
        <f>SUM(E175,I175:L175,N175)</f>
        <v>25</v>
      </c>
      <c r="BM21" s="64">
        <f>SUM(BJ21:BL21)</f>
        <v>9782</v>
      </c>
    </row>
    <row r="22" spans="1:65" x14ac:dyDescent="0.2">
      <c r="A22" s="30">
        <v>13</v>
      </c>
      <c r="B22" s="43">
        <v>724</v>
      </c>
      <c r="C22" s="43">
        <v>50</v>
      </c>
      <c r="D22" s="43">
        <v>2</v>
      </c>
      <c r="E22" s="43">
        <v>0</v>
      </c>
      <c r="F22" s="43">
        <v>0</v>
      </c>
      <c r="G22" s="43">
        <v>0</v>
      </c>
      <c r="H22" s="43">
        <v>3</v>
      </c>
      <c r="I22" s="43">
        <v>0</v>
      </c>
      <c r="J22" s="43">
        <v>0</v>
      </c>
      <c r="K22" s="43">
        <v>0</v>
      </c>
      <c r="L22" s="43">
        <v>0</v>
      </c>
      <c r="M22" s="43">
        <v>5</v>
      </c>
      <c r="N22" s="43">
        <v>0</v>
      </c>
      <c r="O22" s="31">
        <f t="shared" si="6"/>
        <v>784</v>
      </c>
      <c r="Q22" s="30">
        <v>13</v>
      </c>
      <c r="R22" s="43">
        <v>1</v>
      </c>
      <c r="S22" s="43">
        <v>40</v>
      </c>
      <c r="T22" s="43">
        <v>157</v>
      </c>
      <c r="U22" s="43">
        <v>479</v>
      </c>
      <c r="V22" s="43">
        <v>103</v>
      </c>
      <c r="W22" s="43">
        <v>4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31">
        <f t="shared" si="7"/>
        <v>784</v>
      </c>
      <c r="AF22" s="30">
        <v>13</v>
      </c>
      <c r="AG22" s="44">
        <f t="shared" si="8"/>
        <v>784</v>
      </c>
      <c r="AH22" s="45">
        <f t="shared" si="9"/>
        <v>766</v>
      </c>
      <c r="AI22" s="45">
        <f t="shared" si="10"/>
        <v>789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779.66666666666663</v>
      </c>
      <c r="AO22" s="47">
        <f t="shared" si="16"/>
        <v>779.66666666666663</v>
      </c>
      <c r="AQ22" s="35">
        <v>13</v>
      </c>
      <c r="AR22" s="48">
        <v>27</v>
      </c>
      <c r="AS22" s="48">
        <v>25.9</v>
      </c>
      <c r="AT22" s="48">
        <v>26.6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10836</v>
      </c>
      <c r="BK22" s="69">
        <f>SUM(C176:D176,F176:H176,M176)</f>
        <v>658</v>
      </c>
      <c r="BL22" s="70">
        <f>SUM(E176,I176:L176,N176)</f>
        <v>31</v>
      </c>
      <c r="BM22" s="64">
        <f>SUM(BJ22:BL22)</f>
        <v>11525</v>
      </c>
    </row>
    <row r="23" spans="1:65" x14ac:dyDescent="0.2">
      <c r="A23" s="30">
        <v>14</v>
      </c>
      <c r="B23" s="43">
        <v>724</v>
      </c>
      <c r="C23" s="43">
        <v>53</v>
      </c>
      <c r="D23" s="43">
        <v>0</v>
      </c>
      <c r="E23" s="43">
        <v>0</v>
      </c>
      <c r="F23" s="43">
        <v>4</v>
      </c>
      <c r="G23" s="43">
        <v>0</v>
      </c>
      <c r="H23" s="43">
        <v>0</v>
      </c>
      <c r="I23" s="43">
        <v>1</v>
      </c>
      <c r="J23" s="43">
        <v>2</v>
      </c>
      <c r="K23" s="43">
        <v>0</v>
      </c>
      <c r="L23" s="43">
        <v>1</v>
      </c>
      <c r="M23" s="43">
        <v>0</v>
      </c>
      <c r="N23" s="43">
        <v>0</v>
      </c>
      <c r="O23" s="31">
        <f t="shared" si="6"/>
        <v>785</v>
      </c>
      <c r="Q23" s="30">
        <v>14</v>
      </c>
      <c r="R23" s="43">
        <v>3</v>
      </c>
      <c r="S23" s="43">
        <v>62</v>
      </c>
      <c r="T23" s="43">
        <v>134</v>
      </c>
      <c r="U23" s="43">
        <v>505</v>
      </c>
      <c r="V23" s="43">
        <v>79</v>
      </c>
      <c r="W23" s="43">
        <v>2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31">
        <f t="shared" si="7"/>
        <v>785</v>
      </c>
      <c r="AF23" s="30">
        <v>14</v>
      </c>
      <c r="AG23" s="44">
        <f t="shared" si="8"/>
        <v>785</v>
      </c>
      <c r="AH23" s="45">
        <f t="shared" si="9"/>
        <v>818</v>
      </c>
      <c r="AI23" s="45">
        <f t="shared" si="10"/>
        <v>805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802.66666666666663</v>
      </c>
      <c r="AO23" s="47">
        <f t="shared" si="16"/>
        <v>802.66666666666663</v>
      </c>
      <c r="AQ23" s="35">
        <v>14</v>
      </c>
      <c r="AR23" s="48">
        <v>26.6</v>
      </c>
      <c r="AS23" s="48">
        <v>26.7</v>
      </c>
      <c r="AT23" s="48">
        <v>26.4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11155</v>
      </c>
      <c r="BK23" s="75">
        <f>SUM(C177:D177,F177:H177,M177)</f>
        <v>669</v>
      </c>
      <c r="BL23" s="76">
        <f>SUM(E177,I177:L177,N177)</f>
        <v>34</v>
      </c>
      <c r="BM23" s="64">
        <f>SUM(BJ23:BL23)</f>
        <v>11858</v>
      </c>
    </row>
    <row r="24" spans="1:65" x14ac:dyDescent="0.2">
      <c r="A24" s="30">
        <v>15</v>
      </c>
      <c r="B24" s="43">
        <v>743</v>
      </c>
      <c r="C24" s="43">
        <v>52</v>
      </c>
      <c r="D24" s="43">
        <v>1</v>
      </c>
      <c r="E24" s="43">
        <v>1</v>
      </c>
      <c r="F24" s="43">
        <v>3</v>
      </c>
      <c r="G24" s="43">
        <v>0</v>
      </c>
      <c r="H24" s="43">
        <v>1</v>
      </c>
      <c r="I24" s="43">
        <v>1</v>
      </c>
      <c r="J24" s="43">
        <v>0</v>
      </c>
      <c r="K24" s="43">
        <v>0</v>
      </c>
      <c r="L24" s="43">
        <v>0</v>
      </c>
      <c r="M24" s="43">
        <v>4</v>
      </c>
      <c r="N24" s="43">
        <v>0</v>
      </c>
      <c r="O24" s="31">
        <f t="shared" si="6"/>
        <v>806</v>
      </c>
      <c r="Q24" s="30">
        <v>15</v>
      </c>
      <c r="R24" s="43">
        <v>1</v>
      </c>
      <c r="S24" s="43">
        <v>43</v>
      </c>
      <c r="T24" s="43">
        <v>225</v>
      </c>
      <c r="U24" s="43">
        <v>464</v>
      </c>
      <c r="V24" s="43">
        <v>66</v>
      </c>
      <c r="W24" s="43">
        <v>6</v>
      </c>
      <c r="X24" s="43">
        <v>1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31">
        <f t="shared" si="7"/>
        <v>806</v>
      </c>
      <c r="AF24" s="30">
        <v>15</v>
      </c>
      <c r="AG24" s="44">
        <f t="shared" si="8"/>
        <v>806</v>
      </c>
      <c r="AH24" s="45">
        <f t="shared" si="9"/>
        <v>860</v>
      </c>
      <c r="AI24" s="45">
        <f t="shared" si="10"/>
        <v>900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855.33333333333337</v>
      </c>
      <c r="AO24" s="47">
        <f t="shared" si="16"/>
        <v>855.33333333333337</v>
      </c>
      <c r="AQ24" s="35">
        <v>15</v>
      </c>
      <c r="AR24" s="48">
        <v>26.4</v>
      </c>
      <c r="AS24" s="48">
        <v>26.1</v>
      </c>
      <c r="AT24" s="48">
        <v>26.8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11369</v>
      </c>
      <c r="BK24" s="79">
        <f>SUM(C178:D178,F178:H178,M178)</f>
        <v>680</v>
      </c>
      <c r="BL24" s="80">
        <f>SUM(E178,I178:L178,N178)</f>
        <v>38</v>
      </c>
      <c r="BM24" s="64">
        <f>SUM(BJ24:BL24)</f>
        <v>12087</v>
      </c>
    </row>
    <row r="25" spans="1:65" x14ac:dyDescent="0.2">
      <c r="A25" s="30">
        <v>16</v>
      </c>
      <c r="B25" s="43">
        <v>789</v>
      </c>
      <c r="C25" s="43">
        <v>37</v>
      </c>
      <c r="D25" s="43">
        <v>1</v>
      </c>
      <c r="E25" s="43">
        <v>0</v>
      </c>
      <c r="F25" s="43">
        <v>1</v>
      </c>
      <c r="G25" s="43">
        <v>0</v>
      </c>
      <c r="H25" s="43">
        <v>0</v>
      </c>
      <c r="I25" s="43">
        <v>2</v>
      </c>
      <c r="J25" s="43">
        <v>2</v>
      </c>
      <c r="K25" s="43">
        <v>0</v>
      </c>
      <c r="L25" s="43">
        <v>0</v>
      </c>
      <c r="M25" s="43">
        <v>4</v>
      </c>
      <c r="N25" s="43">
        <v>0</v>
      </c>
      <c r="O25" s="31">
        <f t="shared" si="6"/>
        <v>836</v>
      </c>
      <c r="Q25" s="30">
        <v>16</v>
      </c>
      <c r="R25" s="43">
        <v>69</v>
      </c>
      <c r="S25" s="43">
        <v>311</v>
      </c>
      <c r="T25" s="43">
        <v>211</v>
      </c>
      <c r="U25" s="43">
        <v>216</v>
      </c>
      <c r="V25" s="43">
        <v>28</v>
      </c>
      <c r="W25" s="43">
        <v>0</v>
      </c>
      <c r="X25" s="43">
        <v>0</v>
      </c>
      <c r="Y25" s="43">
        <v>0</v>
      </c>
      <c r="Z25" s="43">
        <v>1</v>
      </c>
      <c r="AA25" s="43">
        <v>0</v>
      </c>
      <c r="AB25" s="43">
        <v>0</v>
      </c>
      <c r="AC25" s="43">
        <v>0</v>
      </c>
      <c r="AD25" s="31">
        <f t="shared" si="7"/>
        <v>836</v>
      </c>
      <c r="AF25" s="30">
        <v>16</v>
      </c>
      <c r="AG25" s="44">
        <f t="shared" si="8"/>
        <v>836</v>
      </c>
      <c r="AH25" s="45">
        <f t="shared" si="9"/>
        <v>843</v>
      </c>
      <c r="AI25" s="45">
        <f t="shared" si="10"/>
        <v>881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853.33333333333337</v>
      </c>
      <c r="AO25" s="47">
        <f t="shared" si="16"/>
        <v>853.33333333333337</v>
      </c>
      <c r="AQ25" s="35">
        <v>16</v>
      </c>
      <c r="AR25" s="48">
        <v>20.399999999999999</v>
      </c>
      <c r="AS25" s="48">
        <v>21</v>
      </c>
      <c r="AT25" s="48">
        <v>16.7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806</v>
      </c>
      <c r="C26" s="43">
        <v>52</v>
      </c>
      <c r="D26" s="43">
        <v>1</v>
      </c>
      <c r="E26" s="43">
        <v>0</v>
      </c>
      <c r="F26" s="43">
        <v>1</v>
      </c>
      <c r="G26" s="43">
        <v>0</v>
      </c>
      <c r="H26" s="43">
        <v>0</v>
      </c>
      <c r="I26" s="43">
        <v>1</v>
      </c>
      <c r="J26" s="43">
        <v>0</v>
      </c>
      <c r="K26" s="43">
        <v>0</v>
      </c>
      <c r="L26" s="43">
        <v>0</v>
      </c>
      <c r="M26" s="43">
        <v>6</v>
      </c>
      <c r="N26" s="43">
        <v>0</v>
      </c>
      <c r="O26" s="31">
        <f t="shared" si="6"/>
        <v>867</v>
      </c>
      <c r="Q26" s="30">
        <v>17</v>
      </c>
      <c r="R26" s="43">
        <v>6</v>
      </c>
      <c r="S26" s="43">
        <v>99</v>
      </c>
      <c r="T26" s="43">
        <v>227</v>
      </c>
      <c r="U26" s="43">
        <v>431</v>
      </c>
      <c r="V26" s="43">
        <v>98</v>
      </c>
      <c r="W26" s="43">
        <v>5</v>
      </c>
      <c r="X26" s="43">
        <v>1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31">
        <f t="shared" si="7"/>
        <v>867</v>
      </c>
      <c r="AF26" s="30">
        <v>17</v>
      </c>
      <c r="AG26" s="44">
        <f t="shared" si="8"/>
        <v>867</v>
      </c>
      <c r="AH26" s="45">
        <f t="shared" si="9"/>
        <v>851</v>
      </c>
      <c r="AI26" s="45">
        <f t="shared" si="10"/>
        <v>960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892.66666666666663</v>
      </c>
      <c r="AO26" s="47">
        <f t="shared" si="16"/>
        <v>892.66666666666663</v>
      </c>
      <c r="AQ26" s="35">
        <v>17</v>
      </c>
      <c r="AR26" s="48">
        <v>25.7</v>
      </c>
      <c r="AS26" s="48">
        <v>24.8</v>
      </c>
      <c r="AT26" s="48">
        <v>23.1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828</v>
      </c>
      <c r="C27" s="43">
        <v>27</v>
      </c>
      <c r="D27" s="43">
        <v>1</v>
      </c>
      <c r="E27" s="43">
        <v>3</v>
      </c>
      <c r="F27" s="43">
        <v>0</v>
      </c>
      <c r="G27" s="43">
        <v>0</v>
      </c>
      <c r="H27" s="43">
        <v>1</v>
      </c>
      <c r="I27" s="43">
        <v>0</v>
      </c>
      <c r="J27" s="43">
        <v>0</v>
      </c>
      <c r="K27" s="43">
        <v>0</v>
      </c>
      <c r="L27" s="43">
        <v>0</v>
      </c>
      <c r="M27" s="43">
        <v>2</v>
      </c>
      <c r="N27" s="43">
        <v>0</v>
      </c>
      <c r="O27" s="31">
        <f t="shared" si="6"/>
        <v>862</v>
      </c>
      <c r="Q27" s="30">
        <v>18</v>
      </c>
      <c r="R27" s="43">
        <v>15</v>
      </c>
      <c r="S27" s="43">
        <v>161</v>
      </c>
      <c r="T27" s="43">
        <v>264</v>
      </c>
      <c r="U27" s="43">
        <v>375</v>
      </c>
      <c r="V27" s="43">
        <v>44</v>
      </c>
      <c r="W27" s="43">
        <v>2</v>
      </c>
      <c r="X27" s="43">
        <v>0</v>
      </c>
      <c r="Y27" s="43">
        <v>1</v>
      </c>
      <c r="Z27" s="43">
        <v>0</v>
      </c>
      <c r="AA27" s="43">
        <v>0</v>
      </c>
      <c r="AB27" s="43">
        <v>0</v>
      </c>
      <c r="AC27" s="43">
        <v>0</v>
      </c>
      <c r="AD27" s="31">
        <f t="shared" si="7"/>
        <v>862</v>
      </c>
      <c r="AF27" s="30">
        <v>18</v>
      </c>
      <c r="AG27" s="44">
        <f t="shared" si="8"/>
        <v>862</v>
      </c>
      <c r="AH27" s="45">
        <f t="shared" si="9"/>
        <v>950</v>
      </c>
      <c r="AI27" s="45">
        <f t="shared" si="10"/>
        <v>886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899.33333333333337</v>
      </c>
      <c r="AO27" s="47">
        <f t="shared" si="16"/>
        <v>899.33333333333337</v>
      </c>
      <c r="AQ27" s="35">
        <v>18</v>
      </c>
      <c r="AR27" s="48">
        <v>24</v>
      </c>
      <c r="AS27" s="48">
        <v>24.1</v>
      </c>
      <c r="AT27" s="48">
        <v>20.9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682</v>
      </c>
      <c r="C28" s="43">
        <v>26</v>
      </c>
      <c r="D28" s="43">
        <v>0</v>
      </c>
      <c r="E28" s="43">
        <v>0</v>
      </c>
      <c r="F28" s="43">
        <v>1</v>
      </c>
      <c r="G28" s="43">
        <v>0</v>
      </c>
      <c r="H28" s="43">
        <v>0</v>
      </c>
      <c r="I28" s="43">
        <v>2</v>
      </c>
      <c r="J28" s="43">
        <v>0</v>
      </c>
      <c r="K28" s="43">
        <v>0</v>
      </c>
      <c r="L28" s="43">
        <v>1</v>
      </c>
      <c r="M28" s="43">
        <v>0</v>
      </c>
      <c r="N28" s="43">
        <v>0</v>
      </c>
      <c r="O28" s="31">
        <f t="shared" si="6"/>
        <v>712</v>
      </c>
      <c r="Q28" s="30">
        <v>19</v>
      </c>
      <c r="R28" s="43">
        <v>3</v>
      </c>
      <c r="S28" s="43">
        <v>49</v>
      </c>
      <c r="T28" s="43">
        <v>105</v>
      </c>
      <c r="U28" s="43">
        <v>419</v>
      </c>
      <c r="V28" s="43">
        <v>122</v>
      </c>
      <c r="W28" s="43">
        <v>12</v>
      </c>
      <c r="X28" s="43">
        <v>2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31">
        <f t="shared" si="7"/>
        <v>712</v>
      </c>
      <c r="AF28" s="30">
        <v>19</v>
      </c>
      <c r="AG28" s="44">
        <f t="shared" si="8"/>
        <v>712</v>
      </c>
      <c r="AH28" s="45">
        <f t="shared" si="9"/>
        <v>781</v>
      </c>
      <c r="AI28" s="45">
        <f t="shared" si="10"/>
        <v>807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766.66666666666663</v>
      </c>
      <c r="AO28" s="47">
        <f t="shared" si="16"/>
        <v>766.66666666666663</v>
      </c>
      <c r="AQ28" s="35">
        <v>19</v>
      </c>
      <c r="AR28" s="48">
        <v>27.4</v>
      </c>
      <c r="AS28" s="48">
        <v>26.8</v>
      </c>
      <c r="AT28" s="48">
        <v>27.1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653</v>
      </c>
      <c r="C29" s="43">
        <v>21</v>
      </c>
      <c r="D29" s="43">
        <v>1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1</v>
      </c>
      <c r="M29" s="43">
        <v>0</v>
      </c>
      <c r="N29" s="43">
        <v>0</v>
      </c>
      <c r="O29" s="31">
        <f t="shared" si="6"/>
        <v>676</v>
      </c>
      <c r="Q29" s="30">
        <v>20</v>
      </c>
      <c r="R29" s="43">
        <v>2</v>
      </c>
      <c r="S29" s="43">
        <v>6</v>
      </c>
      <c r="T29" s="43">
        <v>99</v>
      </c>
      <c r="U29" s="43">
        <v>447</v>
      </c>
      <c r="V29" s="43">
        <v>110</v>
      </c>
      <c r="W29" s="43">
        <v>10</v>
      </c>
      <c r="X29" s="43">
        <v>2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31">
        <f t="shared" si="7"/>
        <v>676</v>
      </c>
      <c r="AF29" s="30">
        <v>20</v>
      </c>
      <c r="AG29" s="44">
        <f t="shared" si="8"/>
        <v>676</v>
      </c>
      <c r="AH29" s="45">
        <f t="shared" si="9"/>
        <v>700</v>
      </c>
      <c r="AI29" s="45">
        <f t="shared" si="10"/>
        <v>697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691</v>
      </c>
      <c r="AO29" s="47">
        <f t="shared" si="16"/>
        <v>691</v>
      </c>
      <c r="AQ29" s="35">
        <v>20</v>
      </c>
      <c r="AR29" s="48">
        <v>28.1</v>
      </c>
      <c r="AS29" s="48">
        <v>27.1</v>
      </c>
      <c r="AT29" s="48">
        <v>26.3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460</v>
      </c>
      <c r="C30" s="43">
        <v>18</v>
      </c>
      <c r="D30" s="43">
        <v>0</v>
      </c>
      <c r="E30" s="43">
        <v>1</v>
      </c>
      <c r="F30" s="43">
        <v>0</v>
      </c>
      <c r="G30" s="43">
        <v>0</v>
      </c>
      <c r="H30" s="43">
        <v>0</v>
      </c>
      <c r="I30" s="43">
        <v>1</v>
      </c>
      <c r="J30" s="43">
        <v>0</v>
      </c>
      <c r="K30" s="43">
        <v>0</v>
      </c>
      <c r="L30" s="43">
        <v>1</v>
      </c>
      <c r="M30" s="43">
        <v>0</v>
      </c>
      <c r="N30" s="43">
        <v>0</v>
      </c>
      <c r="O30" s="31">
        <f t="shared" si="6"/>
        <v>481</v>
      </c>
      <c r="Q30" s="30">
        <v>21</v>
      </c>
      <c r="R30" s="43">
        <v>0</v>
      </c>
      <c r="S30" s="43">
        <v>8</v>
      </c>
      <c r="T30" s="43">
        <v>66</v>
      </c>
      <c r="U30" s="43">
        <v>305</v>
      </c>
      <c r="V30" s="43">
        <v>91</v>
      </c>
      <c r="W30" s="43">
        <v>9</v>
      </c>
      <c r="X30" s="43">
        <v>0</v>
      </c>
      <c r="Y30" s="43">
        <v>0</v>
      </c>
      <c r="Z30" s="43">
        <v>0</v>
      </c>
      <c r="AA30" s="43">
        <v>0</v>
      </c>
      <c r="AB30" s="43">
        <v>2</v>
      </c>
      <c r="AC30" s="43">
        <v>0</v>
      </c>
      <c r="AD30" s="31">
        <f t="shared" si="7"/>
        <v>481</v>
      </c>
      <c r="AF30" s="30">
        <v>21</v>
      </c>
      <c r="AG30" s="44">
        <f t="shared" si="8"/>
        <v>481</v>
      </c>
      <c r="AH30" s="45">
        <f t="shared" si="9"/>
        <v>484</v>
      </c>
      <c r="AI30" s="45">
        <f t="shared" si="10"/>
        <v>465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476.66666666666669</v>
      </c>
      <c r="AO30" s="47">
        <f t="shared" si="16"/>
        <v>476.66666666666669</v>
      </c>
      <c r="AQ30" s="35">
        <v>21</v>
      </c>
      <c r="AR30" s="48">
        <v>28.4</v>
      </c>
      <c r="AS30" s="48">
        <v>27.8</v>
      </c>
      <c r="AT30" s="48">
        <v>28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308</v>
      </c>
      <c r="C31" s="43">
        <v>10</v>
      </c>
      <c r="D31" s="43">
        <v>0</v>
      </c>
      <c r="E31" s="43">
        <v>0</v>
      </c>
      <c r="F31" s="43">
        <v>1</v>
      </c>
      <c r="G31" s="43">
        <v>0</v>
      </c>
      <c r="H31" s="43">
        <v>0</v>
      </c>
      <c r="I31" s="43">
        <v>2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31">
        <f t="shared" si="6"/>
        <v>321</v>
      </c>
      <c r="Q31" s="30">
        <v>22</v>
      </c>
      <c r="R31" s="43">
        <v>0</v>
      </c>
      <c r="S31" s="43">
        <v>3</v>
      </c>
      <c r="T31" s="43">
        <v>28</v>
      </c>
      <c r="U31" s="43">
        <v>230</v>
      </c>
      <c r="V31" s="43">
        <v>52</v>
      </c>
      <c r="W31" s="43">
        <v>8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31">
        <f t="shared" si="7"/>
        <v>321</v>
      </c>
      <c r="AF31" s="30">
        <v>22</v>
      </c>
      <c r="AG31" s="44">
        <f t="shared" si="8"/>
        <v>321</v>
      </c>
      <c r="AH31" s="45">
        <f t="shared" si="9"/>
        <v>358</v>
      </c>
      <c r="AI31" s="45">
        <f t="shared" si="10"/>
        <v>352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343.66666666666669</v>
      </c>
      <c r="AO31" s="47">
        <f t="shared" si="16"/>
        <v>343.66666666666669</v>
      </c>
      <c r="AQ31" s="35">
        <v>22</v>
      </c>
      <c r="AR31" s="48">
        <v>28.5</v>
      </c>
      <c r="AS31" s="48">
        <v>29.4</v>
      </c>
      <c r="AT31" s="48">
        <v>28.1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202</v>
      </c>
      <c r="C32" s="43">
        <v>11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2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31">
        <f t="shared" si="6"/>
        <v>215</v>
      </c>
      <c r="Q32" s="30">
        <v>23</v>
      </c>
      <c r="R32" s="43">
        <v>1</v>
      </c>
      <c r="S32" s="43">
        <v>4</v>
      </c>
      <c r="T32" s="43">
        <v>7</v>
      </c>
      <c r="U32" s="43">
        <v>131</v>
      </c>
      <c r="V32" s="43">
        <v>56</v>
      </c>
      <c r="W32" s="43">
        <v>10</v>
      </c>
      <c r="X32" s="43">
        <v>5</v>
      </c>
      <c r="Y32" s="43">
        <v>1</v>
      </c>
      <c r="Z32" s="43">
        <v>0</v>
      </c>
      <c r="AA32" s="43">
        <v>0</v>
      </c>
      <c r="AB32" s="43">
        <v>0</v>
      </c>
      <c r="AC32" s="43">
        <v>0</v>
      </c>
      <c r="AD32" s="31">
        <f t="shared" si="7"/>
        <v>215</v>
      </c>
      <c r="AF32" s="30">
        <v>23</v>
      </c>
      <c r="AG32" s="44">
        <f t="shared" si="8"/>
        <v>215</v>
      </c>
      <c r="AH32" s="45">
        <f t="shared" si="9"/>
        <v>228</v>
      </c>
      <c r="AI32" s="45">
        <f t="shared" si="10"/>
        <v>194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212.33333333333334</v>
      </c>
      <c r="AO32" s="47">
        <f t="shared" si="16"/>
        <v>212.33333333333334</v>
      </c>
      <c r="AQ32" s="35">
        <v>23</v>
      </c>
      <c r="AR32" s="48">
        <v>29.7</v>
      </c>
      <c r="AS32" s="48">
        <v>29.1</v>
      </c>
      <c r="AT32" s="48">
        <v>29.5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88</v>
      </c>
      <c r="C33" s="43">
        <v>7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31">
        <f t="shared" si="6"/>
        <v>95</v>
      </c>
      <c r="Q33" s="30">
        <v>24</v>
      </c>
      <c r="R33" s="43">
        <v>0</v>
      </c>
      <c r="S33" s="43">
        <v>2</v>
      </c>
      <c r="T33" s="43">
        <v>4</v>
      </c>
      <c r="U33" s="43">
        <v>43</v>
      </c>
      <c r="V33" s="43">
        <v>34</v>
      </c>
      <c r="W33" s="43">
        <v>10</v>
      </c>
      <c r="X33" s="43">
        <v>1</v>
      </c>
      <c r="Y33" s="43">
        <v>0</v>
      </c>
      <c r="Z33" s="43">
        <v>0</v>
      </c>
      <c r="AA33" s="43">
        <v>1</v>
      </c>
      <c r="AB33" s="43">
        <v>0</v>
      </c>
      <c r="AC33" s="43">
        <v>0</v>
      </c>
      <c r="AD33" s="31">
        <f t="shared" si="7"/>
        <v>95</v>
      </c>
      <c r="AF33" s="30">
        <v>24</v>
      </c>
      <c r="AG33" s="44">
        <f t="shared" si="8"/>
        <v>95</v>
      </c>
      <c r="AH33" s="45">
        <f t="shared" si="9"/>
        <v>118</v>
      </c>
      <c r="AI33" s="45">
        <f t="shared" si="10"/>
        <v>139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117.33333333333333</v>
      </c>
      <c r="AO33" s="47">
        <f t="shared" si="16"/>
        <v>117.33333333333333</v>
      </c>
      <c r="AQ33" s="35">
        <v>24</v>
      </c>
      <c r="AR33" s="48">
        <v>30.8</v>
      </c>
      <c r="AS33" s="48">
        <v>30.7</v>
      </c>
      <c r="AT33" s="48">
        <v>30.5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8692</v>
      </c>
      <c r="C35" s="92">
        <f t="shared" si="18"/>
        <v>540</v>
      </c>
      <c r="D35" s="92">
        <f t="shared" si="18"/>
        <v>9</v>
      </c>
      <c r="E35" s="92">
        <f t="shared" si="18"/>
        <v>4</v>
      </c>
      <c r="F35" s="92">
        <f t="shared" si="18"/>
        <v>17</v>
      </c>
      <c r="G35" s="92">
        <f t="shared" si="18"/>
        <v>0</v>
      </c>
      <c r="H35" s="92">
        <f t="shared" si="18"/>
        <v>7</v>
      </c>
      <c r="I35" s="92">
        <f t="shared" si="18"/>
        <v>13</v>
      </c>
      <c r="J35" s="92">
        <f t="shared" si="18"/>
        <v>5</v>
      </c>
      <c r="K35" s="92">
        <f t="shared" si="18"/>
        <v>1</v>
      </c>
      <c r="L35" s="92">
        <f t="shared" si="18"/>
        <v>2</v>
      </c>
      <c r="M35" s="92">
        <f t="shared" si="18"/>
        <v>33</v>
      </c>
      <c r="N35" s="92">
        <f t="shared" si="18"/>
        <v>0</v>
      </c>
      <c r="O35" s="93">
        <f t="shared" si="18"/>
        <v>9323</v>
      </c>
      <c r="Q35" s="91" t="s">
        <v>34</v>
      </c>
      <c r="R35" s="92">
        <f t="shared" ref="R35:AD35" si="19">SUM(R17:R28)</f>
        <v>238</v>
      </c>
      <c r="S35" s="92">
        <f t="shared" si="19"/>
        <v>1345</v>
      </c>
      <c r="T35" s="92">
        <f t="shared" si="19"/>
        <v>2181</v>
      </c>
      <c r="U35" s="92">
        <f t="shared" si="19"/>
        <v>4623</v>
      </c>
      <c r="V35" s="92">
        <f t="shared" si="19"/>
        <v>865</v>
      </c>
      <c r="W35" s="92">
        <f t="shared" si="19"/>
        <v>57</v>
      </c>
      <c r="X35" s="92">
        <f t="shared" si="19"/>
        <v>6</v>
      </c>
      <c r="Y35" s="92">
        <f t="shared" si="19"/>
        <v>5</v>
      </c>
      <c r="Z35" s="92">
        <f t="shared" si="19"/>
        <v>3</v>
      </c>
      <c r="AA35" s="92">
        <f t="shared" si="19"/>
        <v>0</v>
      </c>
      <c r="AB35" s="92">
        <f t="shared" si="19"/>
        <v>0</v>
      </c>
      <c r="AC35" s="92">
        <f t="shared" si="19"/>
        <v>0</v>
      </c>
      <c r="AD35" s="93">
        <f t="shared" si="19"/>
        <v>9323</v>
      </c>
      <c r="AF35" s="91" t="s">
        <v>34</v>
      </c>
      <c r="AG35" s="92">
        <f t="shared" ref="AG35:AO35" si="20">SUM(AG17:AG28)</f>
        <v>9323</v>
      </c>
      <c r="AH35" s="92">
        <f t="shared" si="20"/>
        <v>9412</v>
      </c>
      <c r="AI35" s="92">
        <f t="shared" si="20"/>
        <v>9782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9505.6666666666661</v>
      </c>
      <c r="AO35" s="94">
        <f t="shared" si="20"/>
        <v>9505.6666666666661</v>
      </c>
      <c r="AQ35" s="95" t="s">
        <v>38</v>
      </c>
      <c r="AR35" s="96">
        <v>27.1</v>
      </c>
      <c r="AS35" s="96">
        <v>27.6</v>
      </c>
      <c r="AT35" s="96">
        <v>27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10308</v>
      </c>
      <c r="C36" s="98">
        <f t="shared" si="21"/>
        <v>606</v>
      </c>
      <c r="D36" s="98">
        <f t="shared" si="21"/>
        <v>11</v>
      </c>
      <c r="E36" s="98">
        <f t="shared" si="21"/>
        <v>5</v>
      </c>
      <c r="F36" s="98">
        <f t="shared" si="21"/>
        <v>19</v>
      </c>
      <c r="G36" s="98">
        <f t="shared" si="21"/>
        <v>0</v>
      </c>
      <c r="H36" s="98">
        <f t="shared" si="21"/>
        <v>7</v>
      </c>
      <c r="I36" s="98">
        <f t="shared" si="21"/>
        <v>16</v>
      </c>
      <c r="J36" s="98">
        <f t="shared" si="21"/>
        <v>5</v>
      </c>
      <c r="K36" s="98">
        <f t="shared" si="21"/>
        <v>1</v>
      </c>
      <c r="L36" s="98">
        <f t="shared" si="21"/>
        <v>5</v>
      </c>
      <c r="M36" s="98">
        <f t="shared" si="21"/>
        <v>33</v>
      </c>
      <c r="N36" s="98">
        <f t="shared" si="21"/>
        <v>0</v>
      </c>
      <c r="O36" s="93">
        <f t="shared" si="21"/>
        <v>11016</v>
      </c>
      <c r="Q36" s="97" t="s">
        <v>35</v>
      </c>
      <c r="R36" s="98">
        <f t="shared" ref="R36:AD36" si="22">SUM(R16:R31)</f>
        <v>242</v>
      </c>
      <c r="S36" s="98">
        <f t="shared" si="22"/>
        <v>1370</v>
      </c>
      <c r="T36" s="98">
        <f t="shared" si="22"/>
        <v>2377</v>
      </c>
      <c r="U36" s="98">
        <f t="shared" si="22"/>
        <v>5709</v>
      </c>
      <c r="V36" s="98">
        <f t="shared" si="22"/>
        <v>1198</v>
      </c>
      <c r="W36" s="98">
        <f t="shared" si="22"/>
        <v>98</v>
      </c>
      <c r="X36" s="98">
        <f t="shared" si="22"/>
        <v>12</v>
      </c>
      <c r="Y36" s="98">
        <f t="shared" si="22"/>
        <v>5</v>
      </c>
      <c r="Z36" s="98">
        <f t="shared" si="22"/>
        <v>3</v>
      </c>
      <c r="AA36" s="98">
        <f t="shared" si="22"/>
        <v>0</v>
      </c>
      <c r="AB36" s="98">
        <f t="shared" si="22"/>
        <v>2</v>
      </c>
      <c r="AC36" s="98">
        <f t="shared" si="22"/>
        <v>0</v>
      </c>
      <c r="AD36" s="93">
        <f t="shared" si="22"/>
        <v>11016</v>
      </c>
      <c r="AF36" s="97" t="s">
        <v>35</v>
      </c>
      <c r="AG36" s="98">
        <f t="shared" ref="AG36:AO36" si="23">SUM(AG16:AG31)</f>
        <v>11016</v>
      </c>
      <c r="AH36" s="98">
        <f t="shared" si="23"/>
        <v>11158</v>
      </c>
      <c r="AI36" s="98">
        <f t="shared" si="23"/>
        <v>11525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11232.999999999998</v>
      </c>
      <c r="AO36" s="94">
        <f t="shared" si="23"/>
        <v>11232.999999999998</v>
      </c>
      <c r="AQ36" s="99" t="s">
        <v>39</v>
      </c>
      <c r="AR36" s="100">
        <v>23.3</v>
      </c>
      <c r="AS36" s="100">
        <v>23.6</v>
      </c>
      <c r="AT36" s="100">
        <v>21.8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10598</v>
      </c>
      <c r="C37" s="102">
        <f t="shared" si="24"/>
        <v>624</v>
      </c>
      <c r="D37" s="102">
        <f t="shared" si="24"/>
        <v>11</v>
      </c>
      <c r="E37" s="102">
        <f t="shared" si="24"/>
        <v>5</v>
      </c>
      <c r="F37" s="102">
        <f t="shared" si="24"/>
        <v>19</v>
      </c>
      <c r="G37" s="102">
        <f t="shared" si="24"/>
        <v>0</v>
      </c>
      <c r="H37" s="102">
        <f t="shared" si="24"/>
        <v>7</v>
      </c>
      <c r="I37" s="102">
        <f t="shared" si="24"/>
        <v>18</v>
      </c>
      <c r="J37" s="102">
        <f t="shared" si="24"/>
        <v>5</v>
      </c>
      <c r="K37" s="102">
        <f t="shared" si="24"/>
        <v>1</v>
      </c>
      <c r="L37" s="102">
        <f t="shared" si="24"/>
        <v>5</v>
      </c>
      <c r="M37" s="102">
        <f t="shared" si="24"/>
        <v>33</v>
      </c>
      <c r="N37" s="102">
        <f t="shared" si="24"/>
        <v>0</v>
      </c>
      <c r="O37" s="93">
        <f t="shared" si="24"/>
        <v>11326</v>
      </c>
      <c r="Q37" s="101" t="s">
        <v>36</v>
      </c>
      <c r="R37" s="102">
        <f t="shared" ref="R37:AD37" si="25">SUM(R16:R33)</f>
        <v>243</v>
      </c>
      <c r="S37" s="102">
        <f t="shared" si="25"/>
        <v>1376</v>
      </c>
      <c r="T37" s="102">
        <f t="shared" si="25"/>
        <v>2388</v>
      </c>
      <c r="U37" s="102">
        <f t="shared" si="25"/>
        <v>5883</v>
      </c>
      <c r="V37" s="102">
        <f t="shared" si="25"/>
        <v>1288</v>
      </c>
      <c r="W37" s="102">
        <f t="shared" si="25"/>
        <v>118</v>
      </c>
      <c r="X37" s="102">
        <f t="shared" si="25"/>
        <v>18</v>
      </c>
      <c r="Y37" s="102">
        <f t="shared" si="25"/>
        <v>6</v>
      </c>
      <c r="Z37" s="102">
        <f t="shared" si="25"/>
        <v>3</v>
      </c>
      <c r="AA37" s="102">
        <f t="shared" si="25"/>
        <v>1</v>
      </c>
      <c r="AB37" s="102">
        <f t="shared" si="25"/>
        <v>2</v>
      </c>
      <c r="AC37" s="102">
        <f t="shared" si="25"/>
        <v>0</v>
      </c>
      <c r="AD37" s="93">
        <f t="shared" si="25"/>
        <v>11326</v>
      </c>
      <c r="AF37" s="101" t="s">
        <v>36</v>
      </c>
      <c r="AG37" s="102">
        <f t="shared" ref="AG37:AO37" si="26">SUM(AG16:AG33)</f>
        <v>11326</v>
      </c>
      <c r="AH37" s="102">
        <f t="shared" si="26"/>
        <v>11504</v>
      </c>
      <c r="AI37" s="102">
        <f t="shared" si="26"/>
        <v>11858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11562.666666666666</v>
      </c>
      <c r="AO37" s="94">
        <f t="shared" si="26"/>
        <v>11562.666666666666</v>
      </c>
      <c r="AQ37" s="103" t="s">
        <v>37</v>
      </c>
      <c r="AR37" s="104">
        <v>25.8</v>
      </c>
      <c r="AS37" s="104">
        <v>25.9</v>
      </c>
      <c r="AT37" s="104">
        <v>25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10781</v>
      </c>
      <c r="C38" s="106">
        <f t="shared" si="27"/>
        <v>642</v>
      </c>
      <c r="D38" s="106">
        <f t="shared" si="27"/>
        <v>13</v>
      </c>
      <c r="E38" s="106">
        <f t="shared" si="27"/>
        <v>5</v>
      </c>
      <c r="F38" s="106">
        <f t="shared" si="27"/>
        <v>19</v>
      </c>
      <c r="G38" s="106">
        <f t="shared" si="27"/>
        <v>0</v>
      </c>
      <c r="H38" s="106">
        <f t="shared" si="27"/>
        <v>7</v>
      </c>
      <c r="I38" s="106">
        <f t="shared" si="27"/>
        <v>18</v>
      </c>
      <c r="J38" s="106">
        <f t="shared" si="27"/>
        <v>6</v>
      </c>
      <c r="K38" s="106">
        <f t="shared" si="27"/>
        <v>1</v>
      </c>
      <c r="L38" s="106">
        <f t="shared" si="27"/>
        <v>7</v>
      </c>
      <c r="M38" s="106">
        <f t="shared" si="27"/>
        <v>34</v>
      </c>
      <c r="N38" s="106">
        <f t="shared" si="27"/>
        <v>0</v>
      </c>
      <c r="O38" s="93">
        <f t="shared" si="27"/>
        <v>11533</v>
      </c>
      <c r="Q38" s="105" t="s">
        <v>37</v>
      </c>
      <c r="R38" s="106">
        <f t="shared" ref="R38:AD38" si="28">SUM(R10:R33)</f>
        <v>243</v>
      </c>
      <c r="S38" s="106">
        <f t="shared" si="28"/>
        <v>1383</v>
      </c>
      <c r="T38" s="106">
        <f t="shared" si="28"/>
        <v>2392</v>
      </c>
      <c r="U38" s="106">
        <f t="shared" si="28"/>
        <v>5946</v>
      </c>
      <c r="V38" s="106">
        <f t="shared" si="28"/>
        <v>1368</v>
      </c>
      <c r="W38" s="106">
        <f t="shared" si="28"/>
        <v>158</v>
      </c>
      <c r="X38" s="106">
        <f t="shared" si="28"/>
        <v>25</v>
      </c>
      <c r="Y38" s="106">
        <f t="shared" si="28"/>
        <v>10</v>
      </c>
      <c r="Z38" s="106">
        <f t="shared" si="28"/>
        <v>5</v>
      </c>
      <c r="AA38" s="106">
        <f t="shared" si="28"/>
        <v>1</v>
      </c>
      <c r="AB38" s="106">
        <f t="shared" si="28"/>
        <v>2</v>
      </c>
      <c r="AC38" s="106">
        <f t="shared" si="28"/>
        <v>0</v>
      </c>
      <c r="AD38" s="93">
        <f t="shared" si="28"/>
        <v>11533</v>
      </c>
      <c r="AF38" s="105" t="s">
        <v>37</v>
      </c>
      <c r="AG38" s="106">
        <f t="shared" ref="AG38:AO38" si="29">SUM(AG10:AG33)</f>
        <v>11533</v>
      </c>
      <c r="AH38" s="106">
        <f t="shared" si="29"/>
        <v>11734</v>
      </c>
      <c r="AI38" s="106">
        <f t="shared" si="29"/>
        <v>12087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11784.666666666666</v>
      </c>
      <c r="AO38" s="94">
        <f t="shared" si="29"/>
        <v>11784.666666666666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25.566666666666666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1</v>
      </c>
      <c r="R41" s="3" t="s">
        <v>40</v>
      </c>
      <c r="S41" s="5" t="str">
        <f>C41</f>
        <v>Westbound</v>
      </c>
      <c r="AR41" s="12" t="s">
        <v>0</v>
      </c>
      <c r="AS41" s="13" t="str">
        <f>C6</f>
        <v>Eastbound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26</v>
      </c>
      <c r="C45" s="43">
        <v>3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31">
        <f t="shared" ref="O45:O68" si="33">SUM(B45:N45)</f>
        <v>29</v>
      </c>
      <c r="Q45" s="30">
        <v>1</v>
      </c>
      <c r="R45" s="43">
        <v>0</v>
      </c>
      <c r="S45" s="43">
        <v>1</v>
      </c>
      <c r="T45" s="43">
        <v>1</v>
      </c>
      <c r="U45" s="43">
        <v>10</v>
      </c>
      <c r="V45" s="43">
        <v>11</v>
      </c>
      <c r="W45" s="43">
        <v>2</v>
      </c>
      <c r="X45" s="43">
        <v>2</v>
      </c>
      <c r="Y45" s="43">
        <v>2</v>
      </c>
      <c r="Z45" s="43">
        <v>0</v>
      </c>
      <c r="AA45" s="43">
        <v>0</v>
      </c>
      <c r="AB45" s="43">
        <v>0</v>
      </c>
      <c r="AC45" s="43">
        <v>0</v>
      </c>
      <c r="AD45" s="31">
        <f t="shared" ref="AD45:AD68" si="34">SUM(R45:AC45)</f>
        <v>29</v>
      </c>
      <c r="AQ45" s="35">
        <v>1</v>
      </c>
      <c r="AR45" s="112">
        <v>38.700000762939453</v>
      </c>
      <c r="AS45" s="112">
        <v>38.599998474121094</v>
      </c>
      <c r="AT45" s="112">
        <v>34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15</v>
      </c>
      <c r="C46" s="43">
        <v>1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31">
        <f t="shared" si="33"/>
        <v>16</v>
      </c>
      <c r="Q46" s="30">
        <v>2</v>
      </c>
      <c r="R46" s="43">
        <v>0</v>
      </c>
      <c r="S46" s="43">
        <v>0</v>
      </c>
      <c r="T46" s="43">
        <v>2</v>
      </c>
      <c r="U46" s="43">
        <v>7</v>
      </c>
      <c r="V46" s="43">
        <v>4</v>
      </c>
      <c r="W46" s="43">
        <v>3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16</v>
      </c>
      <c r="AQ46" s="57">
        <v>2</v>
      </c>
      <c r="AR46" s="112">
        <v>38.5</v>
      </c>
      <c r="AS46" s="112">
        <v>43.299999237060547</v>
      </c>
      <c r="AT46" s="112">
        <v>38.400001525878906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16</v>
      </c>
      <c r="C47" s="43">
        <v>1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31">
        <f t="shared" si="33"/>
        <v>17</v>
      </c>
      <c r="Q47" s="30">
        <v>3</v>
      </c>
      <c r="R47" s="43">
        <v>0</v>
      </c>
      <c r="S47" s="43">
        <v>0</v>
      </c>
      <c r="T47" s="43">
        <v>0</v>
      </c>
      <c r="U47" s="43">
        <v>7</v>
      </c>
      <c r="V47" s="43">
        <v>7</v>
      </c>
      <c r="W47" s="43">
        <v>3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31">
        <f t="shared" si="34"/>
        <v>17</v>
      </c>
      <c r="AQ47" s="35">
        <v>3</v>
      </c>
      <c r="AR47" s="112">
        <v>48.599998474121094</v>
      </c>
      <c r="AS47" s="112">
        <v>38.299999237060547</v>
      </c>
      <c r="AT47" s="112">
        <v>48.299999237060547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3802.5714285714284</v>
      </c>
      <c r="BK47" s="88">
        <f t="shared" si="35"/>
        <v>259.42857142857144</v>
      </c>
      <c r="BL47" s="89">
        <f t="shared" si="35"/>
        <v>11.857142857142858</v>
      </c>
      <c r="BM47" s="114">
        <f>SUM(BJ47:BL47)</f>
        <v>4073.8571428571427</v>
      </c>
    </row>
    <row r="48" spans="1:65" x14ac:dyDescent="0.2">
      <c r="A48" s="30">
        <v>4</v>
      </c>
      <c r="B48" s="43">
        <v>11</v>
      </c>
      <c r="C48" s="43">
        <v>3</v>
      </c>
      <c r="D48" s="43">
        <v>1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1</v>
      </c>
      <c r="N48" s="43">
        <v>0</v>
      </c>
      <c r="O48" s="31">
        <f t="shared" si="33"/>
        <v>16</v>
      </c>
      <c r="Q48" s="30">
        <v>4</v>
      </c>
      <c r="R48" s="43">
        <v>0</v>
      </c>
      <c r="S48" s="43">
        <v>0</v>
      </c>
      <c r="T48" s="43">
        <v>0</v>
      </c>
      <c r="U48" s="43">
        <v>8</v>
      </c>
      <c r="V48" s="43">
        <v>4</v>
      </c>
      <c r="W48" s="43">
        <v>3</v>
      </c>
      <c r="X48" s="43">
        <v>1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31">
        <f t="shared" si="34"/>
        <v>16</v>
      </c>
      <c r="AQ48" s="35">
        <v>4</v>
      </c>
      <c r="AR48" s="112">
        <v>43.299999237060547</v>
      </c>
      <c r="AS48" s="112">
        <v>48.799999237060547</v>
      </c>
      <c r="AT48" s="112">
        <v>38.200000762939453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4508.1428571428569</v>
      </c>
      <c r="BK48" s="116">
        <f t="shared" si="35"/>
        <v>291.42857142857144</v>
      </c>
      <c r="BL48" s="117">
        <f t="shared" si="35"/>
        <v>14.571428571428571</v>
      </c>
      <c r="BM48" s="114">
        <f>SUM(BJ48:BL48)</f>
        <v>4814.1428571428569</v>
      </c>
    </row>
    <row r="49" spans="1:65" x14ac:dyDescent="0.2">
      <c r="A49" s="30">
        <v>5</v>
      </c>
      <c r="B49" s="43">
        <v>20</v>
      </c>
      <c r="C49" s="43">
        <v>3</v>
      </c>
      <c r="D49" s="43">
        <v>2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1</v>
      </c>
      <c r="M49" s="43">
        <v>0</v>
      </c>
      <c r="N49" s="43">
        <v>0</v>
      </c>
      <c r="O49" s="31">
        <f t="shared" si="33"/>
        <v>26</v>
      </c>
      <c r="Q49" s="30">
        <v>5</v>
      </c>
      <c r="R49" s="43">
        <v>0</v>
      </c>
      <c r="S49" s="43">
        <v>1</v>
      </c>
      <c r="T49" s="43">
        <v>1</v>
      </c>
      <c r="U49" s="43">
        <v>5</v>
      </c>
      <c r="V49" s="43">
        <v>16</v>
      </c>
      <c r="W49" s="43">
        <v>1</v>
      </c>
      <c r="X49" s="43">
        <v>2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26</v>
      </c>
      <c r="AQ49" s="35">
        <v>5</v>
      </c>
      <c r="AR49" s="112">
        <v>43.299999237060547</v>
      </c>
      <c r="AS49" s="112">
        <v>43.799999237060547</v>
      </c>
      <c r="AT49" s="112">
        <v>38.200000762939453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4642.4285714285716</v>
      </c>
      <c r="BK49" s="119">
        <f t="shared" si="35"/>
        <v>297.42857142857144</v>
      </c>
      <c r="BL49" s="120">
        <f t="shared" si="35"/>
        <v>15.571428571428571</v>
      </c>
      <c r="BM49" s="114">
        <f>SUM(BJ49:BL49)</f>
        <v>4955.4285714285716</v>
      </c>
    </row>
    <row r="50" spans="1:65" x14ac:dyDescent="0.2">
      <c r="A50" s="30">
        <v>6</v>
      </c>
      <c r="B50" s="43">
        <v>78</v>
      </c>
      <c r="C50" s="43">
        <v>8</v>
      </c>
      <c r="D50" s="43">
        <v>0</v>
      </c>
      <c r="E50" s="43">
        <v>0</v>
      </c>
      <c r="F50" s="43">
        <v>1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31">
        <f t="shared" si="33"/>
        <v>87</v>
      </c>
      <c r="Q50" s="30">
        <v>6</v>
      </c>
      <c r="R50" s="43">
        <v>0</v>
      </c>
      <c r="S50" s="43">
        <v>2</v>
      </c>
      <c r="T50" s="43">
        <v>3</v>
      </c>
      <c r="U50" s="43">
        <v>35</v>
      </c>
      <c r="V50" s="43">
        <v>37</v>
      </c>
      <c r="W50" s="43">
        <v>8</v>
      </c>
      <c r="X50" s="43">
        <v>1</v>
      </c>
      <c r="Y50" s="43">
        <v>0</v>
      </c>
      <c r="Z50" s="43">
        <v>1</v>
      </c>
      <c r="AA50" s="43">
        <v>0</v>
      </c>
      <c r="AB50" s="43">
        <v>0</v>
      </c>
      <c r="AC50" s="43">
        <v>0</v>
      </c>
      <c r="AD50" s="31">
        <f t="shared" si="34"/>
        <v>87</v>
      </c>
      <c r="AQ50" s="35">
        <v>6</v>
      </c>
      <c r="AR50" s="112">
        <v>38.799999237060547</v>
      </c>
      <c r="AS50" s="112">
        <v>38.599998474121094</v>
      </c>
      <c r="AT50" s="112">
        <v>38.599998474121094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4728.8571428571431</v>
      </c>
      <c r="BK50" s="79">
        <f t="shared" si="35"/>
        <v>304.71428571428572</v>
      </c>
      <c r="BL50" s="80">
        <f t="shared" si="35"/>
        <v>17</v>
      </c>
      <c r="BM50" s="114">
        <f>SUM(BJ50:BL50)</f>
        <v>5050.5714285714284</v>
      </c>
    </row>
    <row r="51" spans="1:65" x14ac:dyDescent="0.2">
      <c r="A51" s="30">
        <v>7</v>
      </c>
      <c r="B51" s="43">
        <v>137</v>
      </c>
      <c r="C51" s="43">
        <v>15</v>
      </c>
      <c r="D51" s="43">
        <v>0</v>
      </c>
      <c r="E51" s="43">
        <v>1</v>
      </c>
      <c r="F51" s="43">
        <v>1</v>
      </c>
      <c r="G51" s="43">
        <v>0</v>
      </c>
      <c r="H51" s="43">
        <v>0</v>
      </c>
      <c r="I51" s="43">
        <v>1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31">
        <f t="shared" si="33"/>
        <v>155</v>
      </c>
      <c r="Q51" s="30">
        <v>7</v>
      </c>
      <c r="R51" s="43">
        <v>0</v>
      </c>
      <c r="S51" s="43">
        <v>0</v>
      </c>
      <c r="T51" s="43">
        <v>4</v>
      </c>
      <c r="U51" s="43">
        <v>100</v>
      </c>
      <c r="V51" s="43">
        <v>39</v>
      </c>
      <c r="W51" s="43">
        <v>10</v>
      </c>
      <c r="X51" s="43">
        <v>2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31">
        <f t="shared" si="34"/>
        <v>155</v>
      </c>
      <c r="AQ51" s="35">
        <v>7</v>
      </c>
      <c r="AR51" s="112">
        <v>33</v>
      </c>
      <c r="AS51" s="112">
        <v>34</v>
      </c>
      <c r="AT51" s="112">
        <v>33.400001525878906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483</v>
      </c>
      <c r="C52" s="43">
        <v>43</v>
      </c>
      <c r="D52" s="43">
        <v>0</v>
      </c>
      <c r="E52" s="43">
        <v>0</v>
      </c>
      <c r="F52" s="43">
        <v>0</v>
      </c>
      <c r="G52" s="43">
        <v>0</v>
      </c>
      <c r="H52" s="43">
        <v>0</v>
      </c>
      <c r="I52" s="43">
        <v>1</v>
      </c>
      <c r="J52" s="43">
        <v>0</v>
      </c>
      <c r="K52" s="43">
        <v>0</v>
      </c>
      <c r="L52" s="43">
        <v>1</v>
      </c>
      <c r="M52" s="43">
        <v>3</v>
      </c>
      <c r="N52" s="43">
        <v>0</v>
      </c>
      <c r="O52" s="31">
        <f t="shared" si="33"/>
        <v>531</v>
      </c>
      <c r="Q52" s="30">
        <v>8</v>
      </c>
      <c r="R52" s="43">
        <v>1</v>
      </c>
      <c r="S52" s="43">
        <v>7</v>
      </c>
      <c r="T52" s="43">
        <v>137</v>
      </c>
      <c r="U52" s="43">
        <v>305</v>
      </c>
      <c r="V52" s="43">
        <v>75</v>
      </c>
      <c r="W52" s="43">
        <v>4</v>
      </c>
      <c r="X52" s="43">
        <v>1</v>
      </c>
      <c r="Y52" s="43">
        <v>1</v>
      </c>
      <c r="Z52" s="43">
        <v>0</v>
      </c>
      <c r="AA52" s="43">
        <v>0</v>
      </c>
      <c r="AB52" s="43">
        <v>0</v>
      </c>
      <c r="AC52" s="43">
        <v>0</v>
      </c>
      <c r="AD52" s="31">
        <f t="shared" si="34"/>
        <v>531</v>
      </c>
      <c r="AQ52" s="35">
        <v>8</v>
      </c>
      <c r="AR52" s="112">
        <v>33.799999237060547</v>
      </c>
      <c r="AS52" s="112">
        <v>33.900001525878906</v>
      </c>
      <c r="AT52" s="112">
        <v>33.400001525878906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740</v>
      </c>
      <c r="C53" s="43">
        <v>28</v>
      </c>
      <c r="D53" s="43">
        <v>4</v>
      </c>
      <c r="E53" s="43">
        <v>0</v>
      </c>
      <c r="F53" s="43">
        <v>1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5</v>
      </c>
      <c r="N53" s="43">
        <v>0</v>
      </c>
      <c r="O53" s="31">
        <f t="shared" si="33"/>
        <v>778</v>
      </c>
      <c r="Q53" s="30">
        <v>9</v>
      </c>
      <c r="R53" s="43">
        <v>67</v>
      </c>
      <c r="S53" s="43">
        <v>389</v>
      </c>
      <c r="T53" s="43">
        <v>210</v>
      </c>
      <c r="U53" s="43">
        <v>98</v>
      </c>
      <c r="V53" s="43">
        <v>13</v>
      </c>
      <c r="W53" s="43">
        <v>1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31">
        <f t="shared" si="34"/>
        <v>778</v>
      </c>
      <c r="AQ53" s="35">
        <v>9</v>
      </c>
      <c r="AR53" s="112">
        <v>28.799999237060547</v>
      </c>
      <c r="AS53" s="112">
        <v>28.200000762939453</v>
      </c>
      <c r="AT53" s="112">
        <v>28.700000762939453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770</v>
      </c>
      <c r="C54" s="43">
        <v>57</v>
      </c>
      <c r="D54" s="43">
        <v>0</v>
      </c>
      <c r="E54" s="43">
        <v>0</v>
      </c>
      <c r="F54" s="43">
        <v>4</v>
      </c>
      <c r="G54" s="43">
        <v>0</v>
      </c>
      <c r="H54" s="43">
        <v>0</v>
      </c>
      <c r="I54" s="43">
        <v>0</v>
      </c>
      <c r="J54" s="43">
        <v>1</v>
      </c>
      <c r="K54" s="43">
        <v>0</v>
      </c>
      <c r="L54" s="43">
        <v>0</v>
      </c>
      <c r="M54" s="43">
        <v>4</v>
      </c>
      <c r="N54" s="43">
        <v>0</v>
      </c>
      <c r="O54" s="31">
        <f t="shared" si="33"/>
        <v>836</v>
      </c>
      <c r="Q54" s="30">
        <v>10</v>
      </c>
      <c r="R54" s="43">
        <v>7</v>
      </c>
      <c r="S54" s="43">
        <v>95</v>
      </c>
      <c r="T54" s="43">
        <v>295</v>
      </c>
      <c r="U54" s="43">
        <v>393</v>
      </c>
      <c r="V54" s="43">
        <v>43</v>
      </c>
      <c r="W54" s="43">
        <v>2</v>
      </c>
      <c r="X54" s="43">
        <v>0</v>
      </c>
      <c r="Y54" s="43">
        <v>1</v>
      </c>
      <c r="Z54" s="43">
        <v>0</v>
      </c>
      <c r="AA54" s="43">
        <v>0</v>
      </c>
      <c r="AB54" s="43">
        <v>0</v>
      </c>
      <c r="AC54" s="43">
        <v>0</v>
      </c>
      <c r="AD54" s="31">
        <f t="shared" si="34"/>
        <v>836</v>
      </c>
      <c r="AQ54" s="35">
        <v>10</v>
      </c>
      <c r="AR54" s="112">
        <v>28.700000762939453</v>
      </c>
      <c r="AS54" s="112">
        <v>28.700000762939453</v>
      </c>
      <c r="AT54" s="112">
        <v>28.299999237060547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709</v>
      </c>
      <c r="C55" s="43">
        <v>44</v>
      </c>
      <c r="D55" s="43">
        <v>2</v>
      </c>
      <c r="E55" s="43">
        <v>0</v>
      </c>
      <c r="F55" s="43">
        <v>1</v>
      </c>
      <c r="G55" s="43">
        <v>0</v>
      </c>
      <c r="H55" s="43">
        <v>1</v>
      </c>
      <c r="I55" s="43">
        <v>0</v>
      </c>
      <c r="J55" s="43">
        <v>0</v>
      </c>
      <c r="K55" s="43">
        <v>0</v>
      </c>
      <c r="L55" s="43">
        <v>0</v>
      </c>
      <c r="M55" s="43">
        <v>1</v>
      </c>
      <c r="N55" s="43">
        <v>0</v>
      </c>
      <c r="O55" s="31">
        <f t="shared" si="33"/>
        <v>758</v>
      </c>
      <c r="Q55" s="30">
        <v>11</v>
      </c>
      <c r="R55" s="43">
        <v>0</v>
      </c>
      <c r="S55" s="43">
        <v>44</v>
      </c>
      <c r="T55" s="43">
        <v>224</v>
      </c>
      <c r="U55" s="43">
        <v>437</v>
      </c>
      <c r="V55" s="43">
        <v>42</v>
      </c>
      <c r="W55" s="43">
        <v>10</v>
      </c>
      <c r="X55" s="43">
        <v>0</v>
      </c>
      <c r="Y55" s="43">
        <v>1</v>
      </c>
      <c r="Z55" s="43">
        <v>0</v>
      </c>
      <c r="AA55" s="43">
        <v>0</v>
      </c>
      <c r="AB55" s="43">
        <v>0</v>
      </c>
      <c r="AC55" s="43">
        <v>0</v>
      </c>
      <c r="AD55" s="31">
        <f t="shared" si="34"/>
        <v>758</v>
      </c>
      <c r="AQ55" s="35">
        <v>11</v>
      </c>
      <c r="AR55" s="112">
        <v>33</v>
      </c>
      <c r="AS55" s="112">
        <v>34</v>
      </c>
      <c r="AT55" s="112">
        <v>33.599998474121094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644</v>
      </c>
      <c r="C56" s="43">
        <v>49</v>
      </c>
      <c r="D56" s="43">
        <v>2</v>
      </c>
      <c r="E56" s="43">
        <v>0</v>
      </c>
      <c r="F56" s="43">
        <v>0</v>
      </c>
      <c r="G56" s="43">
        <v>0</v>
      </c>
      <c r="H56" s="43">
        <v>0</v>
      </c>
      <c r="I56" s="43">
        <v>1</v>
      </c>
      <c r="J56" s="43">
        <v>1</v>
      </c>
      <c r="K56" s="43">
        <v>0</v>
      </c>
      <c r="L56" s="43">
        <v>0</v>
      </c>
      <c r="M56" s="43">
        <v>3</v>
      </c>
      <c r="N56" s="43">
        <v>0</v>
      </c>
      <c r="O56" s="31">
        <f t="shared" si="33"/>
        <v>700</v>
      </c>
      <c r="Q56" s="30">
        <v>12</v>
      </c>
      <c r="R56" s="43">
        <v>0</v>
      </c>
      <c r="S56" s="43">
        <v>30</v>
      </c>
      <c r="T56" s="43">
        <v>157</v>
      </c>
      <c r="U56" s="43">
        <v>452</v>
      </c>
      <c r="V56" s="43">
        <v>56</v>
      </c>
      <c r="W56" s="43">
        <v>4</v>
      </c>
      <c r="X56" s="43">
        <v>0</v>
      </c>
      <c r="Y56" s="43">
        <v>0</v>
      </c>
      <c r="Z56" s="43">
        <v>1</v>
      </c>
      <c r="AA56" s="43">
        <v>0</v>
      </c>
      <c r="AB56" s="43">
        <v>0</v>
      </c>
      <c r="AC56" s="43">
        <v>0</v>
      </c>
      <c r="AD56" s="31">
        <f t="shared" si="34"/>
        <v>700</v>
      </c>
      <c r="AQ56" s="35">
        <v>12</v>
      </c>
      <c r="AR56" s="112">
        <v>28.399999618530273</v>
      </c>
      <c r="AS56" s="112">
        <v>28.200000762939453</v>
      </c>
      <c r="AT56" s="112">
        <v>33.200000762939453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658</v>
      </c>
      <c r="C57" s="43">
        <v>42</v>
      </c>
      <c r="D57" s="43">
        <v>1</v>
      </c>
      <c r="E57" s="43">
        <v>0</v>
      </c>
      <c r="F57" s="43">
        <v>0</v>
      </c>
      <c r="G57" s="43">
        <v>0</v>
      </c>
      <c r="H57" s="43">
        <v>2</v>
      </c>
      <c r="I57" s="43">
        <v>0</v>
      </c>
      <c r="J57" s="43">
        <v>1</v>
      </c>
      <c r="K57" s="43">
        <v>0</v>
      </c>
      <c r="L57" s="43">
        <v>0</v>
      </c>
      <c r="M57" s="43">
        <v>1</v>
      </c>
      <c r="N57" s="43">
        <v>0</v>
      </c>
      <c r="O57" s="31">
        <f t="shared" si="33"/>
        <v>705</v>
      </c>
      <c r="Q57" s="30">
        <v>13</v>
      </c>
      <c r="R57" s="43">
        <v>1</v>
      </c>
      <c r="S57" s="43">
        <v>39</v>
      </c>
      <c r="T57" s="43">
        <v>189</v>
      </c>
      <c r="U57" s="43">
        <v>424</v>
      </c>
      <c r="V57" s="43">
        <v>44</v>
      </c>
      <c r="W57" s="43">
        <v>6</v>
      </c>
      <c r="X57" s="43">
        <v>1</v>
      </c>
      <c r="Y57" s="43">
        <v>1</v>
      </c>
      <c r="Z57" s="43">
        <v>0</v>
      </c>
      <c r="AA57" s="43">
        <v>0</v>
      </c>
      <c r="AB57" s="43">
        <v>0</v>
      </c>
      <c r="AC57" s="43">
        <v>0</v>
      </c>
      <c r="AD57" s="31">
        <f t="shared" si="34"/>
        <v>705</v>
      </c>
      <c r="AQ57" s="35">
        <v>13</v>
      </c>
      <c r="AR57" s="112">
        <v>28.899999618530273</v>
      </c>
      <c r="AS57" s="112">
        <v>28.5</v>
      </c>
      <c r="AT57" s="112">
        <v>33.200000762939453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688</v>
      </c>
      <c r="C58" s="43">
        <v>46</v>
      </c>
      <c r="D58" s="43">
        <v>0</v>
      </c>
      <c r="E58" s="43">
        <v>2</v>
      </c>
      <c r="F58" s="43">
        <v>0</v>
      </c>
      <c r="G58" s="43">
        <v>0</v>
      </c>
      <c r="H58" s="43">
        <v>0</v>
      </c>
      <c r="I58" s="43">
        <v>0</v>
      </c>
      <c r="J58" s="43">
        <v>1</v>
      </c>
      <c r="K58" s="43">
        <v>1</v>
      </c>
      <c r="L58" s="43">
        <v>0</v>
      </c>
      <c r="M58" s="43">
        <v>3</v>
      </c>
      <c r="N58" s="43">
        <v>0</v>
      </c>
      <c r="O58" s="31">
        <f t="shared" si="33"/>
        <v>741</v>
      </c>
      <c r="Q58" s="30">
        <v>14</v>
      </c>
      <c r="R58" s="43">
        <v>2</v>
      </c>
      <c r="S58" s="43">
        <v>32</v>
      </c>
      <c r="T58" s="43">
        <v>210</v>
      </c>
      <c r="U58" s="43">
        <v>451</v>
      </c>
      <c r="V58" s="43">
        <v>42</v>
      </c>
      <c r="W58" s="43">
        <v>4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741</v>
      </c>
      <c r="AQ58" s="35">
        <v>14</v>
      </c>
      <c r="AR58" s="112">
        <v>28.799999237060547</v>
      </c>
      <c r="AS58" s="112">
        <v>33.099998474121094</v>
      </c>
      <c r="AT58" s="112">
        <v>28.600000381469727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688</v>
      </c>
      <c r="C59" s="43">
        <v>41</v>
      </c>
      <c r="D59" s="43">
        <v>3</v>
      </c>
      <c r="E59" s="43">
        <v>0</v>
      </c>
      <c r="F59" s="43">
        <v>1</v>
      </c>
      <c r="G59" s="43">
        <v>0</v>
      </c>
      <c r="H59" s="43">
        <v>0</v>
      </c>
      <c r="I59" s="43">
        <v>0</v>
      </c>
      <c r="J59" s="43">
        <v>2</v>
      </c>
      <c r="K59" s="43">
        <v>0</v>
      </c>
      <c r="L59" s="43">
        <v>0</v>
      </c>
      <c r="M59" s="43">
        <v>1</v>
      </c>
      <c r="N59" s="43">
        <v>0</v>
      </c>
      <c r="O59" s="31">
        <f t="shared" si="33"/>
        <v>736</v>
      </c>
      <c r="Q59" s="30">
        <v>15</v>
      </c>
      <c r="R59" s="43">
        <v>1</v>
      </c>
      <c r="S59" s="43">
        <v>44</v>
      </c>
      <c r="T59" s="43">
        <v>189</v>
      </c>
      <c r="U59" s="43">
        <v>422</v>
      </c>
      <c r="V59" s="43">
        <v>78</v>
      </c>
      <c r="W59" s="43">
        <v>1</v>
      </c>
      <c r="X59" s="43">
        <v>1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31">
        <f t="shared" si="34"/>
        <v>736</v>
      </c>
      <c r="AQ59" s="35">
        <v>15</v>
      </c>
      <c r="AR59" s="112">
        <v>28.399999618530273</v>
      </c>
      <c r="AS59" s="112">
        <v>34</v>
      </c>
      <c r="AT59" s="112">
        <v>33.099998474121094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807</v>
      </c>
      <c r="C60" s="43">
        <v>25</v>
      </c>
      <c r="D60" s="43">
        <v>1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1</v>
      </c>
      <c r="M60" s="43">
        <v>4</v>
      </c>
      <c r="N60" s="43">
        <v>0</v>
      </c>
      <c r="O60" s="31">
        <f t="shared" si="33"/>
        <v>838</v>
      </c>
      <c r="Q60" s="30">
        <v>16</v>
      </c>
      <c r="R60" s="43">
        <v>38</v>
      </c>
      <c r="S60" s="43">
        <v>345</v>
      </c>
      <c r="T60" s="43">
        <v>293</v>
      </c>
      <c r="U60" s="43">
        <v>149</v>
      </c>
      <c r="V60" s="43">
        <v>13</v>
      </c>
      <c r="W60" s="43">
        <v>0</v>
      </c>
      <c r="X60" s="43">
        <v>0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31">
        <f t="shared" si="34"/>
        <v>838</v>
      </c>
      <c r="AQ60" s="35">
        <v>16</v>
      </c>
      <c r="AR60" s="112">
        <v>29</v>
      </c>
      <c r="AS60" s="112">
        <v>28.700000762939453</v>
      </c>
      <c r="AT60" s="112">
        <v>23.5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839</v>
      </c>
      <c r="C61" s="43">
        <v>52</v>
      </c>
      <c r="D61" s="43">
        <v>3</v>
      </c>
      <c r="E61" s="43">
        <v>0</v>
      </c>
      <c r="F61" s="43">
        <v>1</v>
      </c>
      <c r="G61" s="43">
        <v>0</v>
      </c>
      <c r="H61" s="43">
        <v>0</v>
      </c>
      <c r="I61" s="43">
        <v>2</v>
      </c>
      <c r="J61" s="43">
        <v>0</v>
      </c>
      <c r="K61" s="43">
        <v>0</v>
      </c>
      <c r="L61" s="43">
        <v>0</v>
      </c>
      <c r="M61" s="43">
        <v>2</v>
      </c>
      <c r="N61" s="43">
        <v>0</v>
      </c>
      <c r="O61" s="31">
        <f t="shared" si="33"/>
        <v>899</v>
      </c>
      <c r="Q61" s="30">
        <v>17</v>
      </c>
      <c r="R61" s="43">
        <v>8</v>
      </c>
      <c r="S61" s="43">
        <v>152</v>
      </c>
      <c r="T61" s="43">
        <v>302</v>
      </c>
      <c r="U61" s="43">
        <v>394</v>
      </c>
      <c r="V61" s="43">
        <v>40</v>
      </c>
      <c r="W61" s="43">
        <v>3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31">
        <f t="shared" si="34"/>
        <v>899</v>
      </c>
      <c r="AQ61" s="35">
        <v>17</v>
      </c>
      <c r="AR61" s="112">
        <v>28.899999618530273</v>
      </c>
      <c r="AS61" s="112">
        <v>28</v>
      </c>
      <c r="AT61" s="112">
        <v>28.899999618530273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908</v>
      </c>
      <c r="C62" s="43">
        <v>21</v>
      </c>
      <c r="D62" s="43">
        <v>7</v>
      </c>
      <c r="E62" s="43">
        <v>2</v>
      </c>
      <c r="F62" s="43">
        <v>1</v>
      </c>
      <c r="G62" s="43">
        <v>0</v>
      </c>
      <c r="H62" s="43">
        <v>0</v>
      </c>
      <c r="I62" s="43">
        <v>0</v>
      </c>
      <c r="J62" s="43">
        <v>2</v>
      </c>
      <c r="K62" s="43">
        <v>0</v>
      </c>
      <c r="L62" s="43">
        <v>0</v>
      </c>
      <c r="M62" s="43">
        <v>5</v>
      </c>
      <c r="N62" s="43">
        <v>0</v>
      </c>
      <c r="O62" s="31">
        <f t="shared" si="33"/>
        <v>946</v>
      </c>
      <c r="Q62" s="30">
        <v>18</v>
      </c>
      <c r="R62" s="43">
        <v>170</v>
      </c>
      <c r="S62" s="43">
        <v>561</v>
      </c>
      <c r="T62" s="43">
        <v>122</v>
      </c>
      <c r="U62" s="43">
        <v>84</v>
      </c>
      <c r="V62" s="43">
        <v>9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31">
        <f t="shared" si="34"/>
        <v>946</v>
      </c>
      <c r="AQ62" s="35">
        <v>18</v>
      </c>
      <c r="AR62" s="112">
        <v>28.100000381469727</v>
      </c>
      <c r="AS62" s="112">
        <v>28.600000381469727</v>
      </c>
      <c r="AT62" s="112">
        <v>28.299999237060547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756</v>
      </c>
      <c r="C63" s="43">
        <v>20</v>
      </c>
      <c r="D63" s="43">
        <v>0</v>
      </c>
      <c r="E63" s="43">
        <v>1</v>
      </c>
      <c r="F63" s="43">
        <v>0</v>
      </c>
      <c r="G63" s="43">
        <v>0</v>
      </c>
      <c r="H63" s="43">
        <v>0</v>
      </c>
      <c r="I63" s="43">
        <v>0</v>
      </c>
      <c r="J63" s="43">
        <v>1</v>
      </c>
      <c r="K63" s="43">
        <v>0</v>
      </c>
      <c r="L63" s="43">
        <v>0</v>
      </c>
      <c r="M63" s="43">
        <v>2</v>
      </c>
      <c r="N63" s="43">
        <v>0</v>
      </c>
      <c r="O63" s="31">
        <f t="shared" si="33"/>
        <v>780</v>
      </c>
      <c r="Q63" s="30">
        <v>19</v>
      </c>
      <c r="R63" s="43">
        <v>1</v>
      </c>
      <c r="S63" s="43">
        <v>43</v>
      </c>
      <c r="T63" s="43">
        <v>173</v>
      </c>
      <c r="U63" s="43">
        <v>472</v>
      </c>
      <c r="V63" s="43">
        <v>82</v>
      </c>
      <c r="W63" s="43">
        <v>7</v>
      </c>
      <c r="X63" s="43">
        <v>2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31">
        <f t="shared" si="34"/>
        <v>780</v>
      </c>
      <c r="AQ63" s="35">
        <v>19</v>
      </c>
      <c r="AR63" s="112">
        <v>33.900001525878906</v>
      </c>
      <c r="AS63" s="112">
        <v>28.100000381469727</v>
      </c>
      <c r="AT63" s="112">
        <v>33.799999237060547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607</v>
      </c>
      <c r="C64" s="43">
        <v>19</v>
      </c>
      <c r="D64" s="43">
        <v>1</v>
      </c>
      <c r="E64" s="43">
        <v>0</v>
      </c>
      <c r="F64" s="43">
        <v>0</v>
      </c>
      <c r="G64" s="43">
        <v>0</v>
      </c>
      <c r="H64" s="43">
        <v>0</v>
      </c>
      <c r="I64" s="43">
        <v>1</v>
      </c>
      <c r="J64" s="43">
        <v>0</v>
      </c>
      <c r="K64" s="43">
        <v>0</v>
      </c>
      <c r="L64" s="43">
        <v>0</v>
      </c>
      <c r="M64" s="43">
        <v>1</v>
      </c>
      <c r="N64" s="43">
        <v>0</v>
      </c>
      <c r="O64" s="31">
        <f t="shared" si="33"/>
        <v>629</v>
      </c>
      <c r="Q64" s="30">
        <v>20</v>
      </c>
      <c r="R64" s="43">
        <v>2</v>
      </c>
      <c r="S64" s="43">
        <v>36</v>
      </c>
      <c r="T64" s="43">
        <v>119</v>
      </c>
      <c r="U64" s="43">
        <v>410</v>
      </c>
      <c r="V64" s="43">
        <v>53</v>
      </c>
      <c r="W64" s="43">
        <v>5</v>
      </c>
      <c r="X64" s="43">
        <v>3</v>
      </c>
      <c r="Y64" s="43">
        <v>1</v>
      </c>
      <c r="Z64" s="43">
        <v>0</v>
      </c>
      <c r="AA64" s="43">
        <v>0</v>
      </c>
      <c r="AB64" s="43">
        <v>0</v>
      </c>
      <c r="AC64" s="43">
        <v>0</v>
      </c>
      <c r="AD64" s="31">
        <f t="shared" si="34"/>
        <v>629</v>
      </c>
      <c r="AQ64" s="35">
        <v>20</v>
      </c>
      <c r="AR64" s="112">
        <v>33.400001525878906</v>
      </c>
      <c r="AS64" s="112">
        <v>28.100000381469727</v>
      </c>
      <c r="AT64" s="112">
        <v>28.399999618530273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417</v>
      </c>
      <c r="C65" s="43">
        <v>12</v>
      </c>
      <c r="D65" s="43">
        <v>0</v>
      </c>
      <c r="E65" s="43">
        <v>1</v>
      </c>
      <c r="F65" s="43">
        <v>0</v>
      </c>
      <c r="G65" s="43">
        <v>0</v>
      </c>
      <c r="H65" s="43">
        <v>0</v>
      </c>
      <c r="I65" s="43">
        <v>1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31">
        <f t="shared" si="33"/>
        <v>431</v>
      </c>
      <c r="Q65" s="30">
        <v>21</v>
      </c>
      <c r="R65" s="43">
        <v>0</v>
      </c>
      <c r="S65" s="43">
        <v>10</v>
      </c>
      <c r="T65" s="43">
        <v>73</v>
      </c>
      <c r="U65" s="43">
        <v>287</v>
      </c>
      <c r="V65" s="43">
        <v>55</v>
      </c>
      <c r="W65" s="43">
        <v>4</v>
      </c>
      <c r="X65" s="43">
        <v>1</v>
      </c>
      <c r="Y65" s="43">
        <v>0</v>
      </c>
      <c r="Z65" s="43">
        <v>0</v>
      </c>
      <c r="AA65" s="43">
        <v>0</v>
      </c>
      <c r="AB65" s="43">
        <v>1</v>
      </c>
      <c r="AC65" s="43">
        <v>0</v>
      </c>
      <c r="AD65" s="31">
        <f t="shared" si="34"/>
        <v>431</v>
      </c>
      <c r="AQ65" s="35">
        <v>21</v>
      </c>
      <c r="AR65" s="112">
        <v>33.5</v>
      </c>
      <c r="AS65" s="112">
        <v>33.799999237060547</v>
      </c>
      <c r="AT65" s="112">
        <v>33.299999237060547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261</v>
      </c>
      <c r="C66" s="43">
        <v>10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31">
        <f t="shared" si="33"/>
        <v>271</v>
      </c>
      <c r="Q66" s="30">
        <v>22</v>
      </c>
      <c r="R66" s="43">
        <v>0</v>
      </c>
      <c r="S66" s="43">
        <v>6</v>
      </c>
      <c r="T66" s="43">
        <v>20</v>
      </c>
      <c r="U66" s="43">
        <v>163</v>
      </c>
      <c r="V66" s="43">
        <v>71</v>
      </c>
      <c r="W66" s="43">
        <v>11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31">
        <f t="shared" si="34"/>
        <v>271</v>
      </c>
      <c r="AQ66" s="35">
        <v>22</v>
      </c>
      <c r="AR66" s="112">
        <v>33.799999237060547</v>
      </c>
      <c r="AS66" s="112">
        <v>33.299999237060547</v>
      </c>
      <c r="AT66" s="112">
        <v>33.900001525878906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152</v>
      </c>
      <c r="C67" s="43">
        <v>3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2</v>
      </c>
      <c r="M67" s="43">
        <v>0</v>
      </c>
      <c r="N67" s="43">
        <v>0</v>
      </c>
      <c r="O67" s="31">
        <f t="shared" si="33"/>
        <v>157</v>
      </c>
      <c r="Q67" s="30">
        <v>23</v>
      </c>
      <c r="R67" s="43">
        <v>0</v>
      </c>
      <c r="S67" s="43">
        <v>2</v>
      </c>
      <c r="T67" s="43">
        <v>4</v>
      </c>
      <c r="U67" s="43">
        <v>100</v>
      </c>
      <c r="V67" s="43">
        <v>41</v>
      </c>
      <c r="W67" s="43">
        <v>7</v>
      </c>
      <c r="X67" s="43">
        <v>1</v>
      </c>
      <c r="Y67" s="43">
        <v>0</v>
      </c>
      <c r="Z67" s="43">
        <v>1</v>
      </c>
      <c r="AA67" s="43">
        <v>0</v>
      </c>
      <c r="AB67" s="43">
        <v>0</v>
      </c>
      <c r="AC67" s="43">
        <v>1</v>
      </c>
      <c r="AD67" s="31">
        <f t="shared" si="34"/>
        <v>157</v>
      </c>
      <c r="AQ67" s="35">
        <v>23</v>
      </c>
      <c r="AR67" s="112">
        <v>33.099998474121094</v>
      </c>
      <c r="AS67" s="112">
        <v>33</v>
      </c>
      <c r="AT67" s="112">
        <v>33.599998474121094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90</v>
      </c>
      <c r="C68" s="43">
        <v>4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31">
        <f t="shared" si="33"/>
        <v>94</v>
      </c>
      <c r="Q68" s="30">
        <v>24</v>
      </c>
      <c r="R68" s="43">
        <v>0</v>
      </c>
      <c r="S68" s="43">
        <v>3</v>
      </c>
      <c r="T68" s="43">
        <v>2</v>
      </c>
      <c r="U68" s="43">
        <v>49</v>
      </c>
      <c r="V68" s="43">
        <v>32</v>
      </c>
      <c r="W68" s="43">
        <v>8</v>
      </c>
      <c r="X68" s="43">
        <v>0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31">
        <f t="shared" si="34"/>
        <v>94</v>
      </c>
      <c r="AQ68" s="35">
        <v>24</v>
      </c>
      <c r="AR68" s="112">
        <v>33.599998474121094</v>
      </c>
      <c r="AS68" s="112">
        <v>33.299999237060547</v>
      </c>
      <c r="AT68" s="112">
        <v>33.599998474121094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8690</v>
      </c>
      <c r="C70" s="92">
        <f t="shared" si="36"/>
        <v>468</v>
      </c>
      <c r="D70" s="92">
        <f t="shared" si="36"/>
        <v>23</v>
      </c>
      <c r="E70" s="92">
        <f t="shared" si="36"/>
        <v>5</v>
      </c>
      <c r="F70" s="92">
        <f t="shared" si="36"/>
        <v>9</v>
      </c>
      <c r="G70" s="92">
        <f t="shared" si="36"/>
        <v>0</v>
      </c>
      <c r="H70" s="92">
        <f t="shared" si="36"/>
        <v>3</v>
      </c>
      <c r="I70" s="92">
        <f t="shared" si="36"/>
        <v>4</v>
      </c>
      <c r="J70" s="92">
        <f t="shared" si="36"/>
        <v>9</v>
      </c>
      <c r="K70" s="92">
        <f t="shared" si="36"/>
        <v>1</v>
      </c>
      <c r="L70" s="92">
        <f t="shared" si="36"/>
        <v>2</v>
      </c>
      <c r="M70" s="92">
        <f t="shared" si="36"/>
        <v>34</v>
      </c>
      <c r="N70" s="92">
        <f t="shared" si="36"/>
        <v>0</v>
      </c>
      <c r="O70" s="93">
        <f t="shared" si="36"/>
        <v>9248</v>
      </c>
      <c r="Q70" s="91" t="s">
        <v>34</v>
      </c>
      <c r="R70" s="92">
        <f t="shared" ref="R70:AD70" si="37">SUM(R52:R63)</f>
        <v>296</v>
      </c>
      <c r="S70" s="92">
        <f t="shared" si="37"/>
        <v>1781</v>
      </c>
      <c r="T70" s="92">
        <f t="shared" si="37"/>
        <v>2501</v>
      </c>
      <c r="U70" s="92">
        <f t="shared" si="37"/>
        <v>4081</v>
      </c>
      <c r="V70" s="92">
        <f t="shared" si="37"/>
        <v>537</v>
      </c>
      <c r="W70" s="92">
        <f t="shared" si="37"/>
        <v>42</v>
      </c>
      <c r="X70" s="92">
        <f t="shared" si="37"/>
        <v>5</v>
      </c>
      <c r="Y70" s="92">
        <f t="shared" si="37"/>
        <v>4</v>
      </c>
      <c r="Z70" s="92">
        <f t="shared" si="37"/>
        <v>1</v>
      </c>
      <c r="AA70" s="92">
        <f t="shared" si="37"/>
        <v>0</v>
      </c>
      <c r="AB70" s="92">
        <f t="shared" si="37"/>
        <v>0</v>
      </c>
      <c r="AC70" s="92">
        <f t="shared" si="37"/>
        <v>0</v>
      </c>
      <c r="AD70" s="93">
        <f t="shared" si="37"/>
        <v>9248</v>
      </c>
      <c r="AQ70" s="95" t="s">
        <v>38</v>
      </c>
      <c r="AR70" s="96">
        <v>33.5</v>
      </c>
      <c r="AS70" s="96">
        <v>33.400001525878906</v>
      </c>
      <c r="AT70" s="96">
        <v>33.400001525878906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10112</v>
      </c>
      <c r="C71" s="98">
        <f t="shared" si="38"/>
        <v>524</v>
      </c>
      <c r="D71" s="98">
        <f t="shared" si="38"/>
        <v>24</v>
      </c>
      <c r="E71" s="98">
        <f t="shared" si="38"/>
        <v>7</v>
      </c>
      <c r="F71" s="98">
        <f t="shared" si="38"/>
        <v>10</v>
      </c>
      <c r="G71" s="98">
        <f t="shared" si="38"/>
        <v>0</v>
      </c>
      <c r="H71" s="98">
        <f t="shared" si="38"/>
        <v>3</v>
      </c>
      <c r="I71" s="98">
        <f t="shared" si="38"/>
        <v>7</v>
      </c>
      <c r="J71" s="98">
        <f t="shared" si="38"/>
        <v>9</v>
      </c>
      <c r="K71" s="98">
        <f t="shared" si="38"/>
        <v>1</v>
      </c>
      <c r="L71" s="98">
        <f t="shared" si="38"/>
        <v>2</v>
      </c>
      <c r="M71" s="98">
        <f t="shared" si="38"/>
        <v>35</v>
      </c>
      <c r="N71" s="98">
        <f t="shared" si="38"/>
        <v>0</v>
      </c>
      <c r="O71" s="93">
        <f t="shared" si="38"/>
        <v>10734</v>
      </c>
      <c r="Q71" s="97" t="s">
        <v>35</v>
      </c>
      <c r="R71" s="98">
        <f t="shared" ref="R71:AD71" si="39">SUM(R51:R66)</f>
        <v>298</v>
      </c>
      <c r="S71" s="98">
        <f t="shared" si="39"/>
        <v>1833</v>
      </c>
      <c r="T71" s="98">
        <f t="shared" si="39"/>
        <v>2717</v>
      </c>
      <c r="U71" s="98">
        <f t="shared" si="39"/>
        <v>5041</v>
      </c>
      <c r="V71" s="98">
        <f t="shared" si="39"/>
        <v>755</v>
      </c>
      <c r="W71" s="98">
        <f t="shared" si="39"/>
        <v>72</v>
      </c>
      <c r="X71" s="98">
        <f t="shared" si="39"/>
        <v>11</v>
      </c>
      <c r="Y71" s="98">
        <f t="shared" si="39"/>
        <v>5</v>
      </c>
      <c r="Z71" s="98">
        <f t="shared" si="39"/>
        <v>1</v>
      </c>
      <c r="AA71" s="98">
        <f t="shared" si="39"/>
        <v>0</v>
      </c>
      <c r="AB71" s="98">
        <f t="shared" si="39"/>
        <v>1</v>
      </c>
      <c r="AC71" s="98">
        <f t="shared" si="39"/>
        <v>0</v>
      </c>
      <c r="AD71" s="93">
        <f t="shared" si="39"/>
        <v>10734</v>
      </c>
      <c r="AQ71" s="99" t="s">
        <v>39</v>
      </c>
      <c r="AR71" s="100">
        <v>28.299999237060547</v>
      </c>
      <c r="AS71" s="100">
        <v>28.299999237060547</v>
      </c>
      <c r="AT71" s="100">
        <v>28.100000381469727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10354</v>
      </c>
      <c r="C72" s="102">
        <f t="shared" si="40"/>
        <v>531</v>
      </c>
      <c r="D72" s="102">
        <f t="shared" si="40"/>
        <v>24</v>
      </c>
      <c r="E72" s="102">
        <f t="shared" si="40"/>
        <v>7</v>
      </c>
      <c r="F72" s="102">
        <f t="shared" si="40"/>
        <v>10</v>
      </c>
      <c r="G72" s="102">
        <f t="shared" si="40"/>
        <v>0</v>
      </c>
      <c r="H72" s="102">
        <f t="shared" si="40"/>
        <v>3</v>
      </c>
      <c r="I72" s="102">
        <f t="shared" si="40"/>
        <v>7</v>
      </c>
      <c r="J72" s="102">
        <f t="shared" si="40"/>
        <v>9</v>
      </c>
      <c r="K72" s="102">
        <f t="shared" si="40"/>
        <v>1</v>
      </c>
      <c r="L72" s="102">
        <f t="shared" si="40"/>
        <v>4</v>
      </c>
      <c r="M72" s="102">
        <f t="shared" si="40"/>
        <v>35</v>
      </c>
      <c r="N72" s="102">
        <f t="shared" si="40"/>
        <v>0</v>
      </c>
      <c r="O72" s="93">
        <f t="shared" si="40"/>
        <v>10985</v>
      </c>
      <c r="Q72" s="101" t="s">
        <v>36</v>
      </c>
      <c r="R72" s="102">
        <f t="shared" ref="R72:AD72" si="41">SUM(R51:R68)</f>
        <v>298</v>
      </c>
      <c r="S72" s="102">
        <f t="shared" si="41"/>
        <v>1838</v>
      </c>
      <c r="T72" s="102">
        <f t="shared" si="41"/>
        <v>2723</v>
      </c>
      <c r="U72" s="102">
        <f t="shared" si="41"/>
        <v>5190</v>
      </c>
      <c r="V72" s="102">
        <f t="shared" si="41"/>
        <v>828</v>
      </c>
      <c r="W72" s="102">
        <f t="shared" si="41"/>
        <v>87</v>
      </c>
      <c r="X72" s="102">
        <f t="shared" si="41"/>
        <v>12</v>
      </c>
      <c r="Y72" s="102">
        <f t="shared" si="41"/>
        <v>5</v>
      </c>
      <c r="Z72" s="102">
        <f t="shared" si="41"/>
        <v>2</v>
      </c>
      <c r="AA72" s="102">
        <f t="shared" si="41"/>
        <v>0</v>
      </c>
      <c r="AB72" s="102">
        <f t="shared" si="41"/>
        <v>1</v>
      </c>
      <c r="AC72" s="102">
        <f t="shared" si="41"/>
        <v>1</v>
      </c>
      <c r="AD72" s="93">
        <f t="shared" si="41"/>
        <v>10985</v>
      </c>
      <c r="AQ72" s="103" t="s">
        <v>37</v>
      </c>
      <c r="AR72" s="104">
        <v>28.600000381469727</v>
      </c>
      <c r="AS72" s="104">
        <v>28.899999618530273</v>
      </c>
      <c r="AT72" s="104">
        <v>28.600000381469727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10520</v>
      </c>
      <c r="C73" s="106">
        <f t="shared" si="42"/>
        <v>550</v>
      </c>
      <c r="D73" s="106">
        <f t="shared" si="42"/>
        <v>27</v>
      </c>
      <c r="E73" s="106">
        <f t="shared" si="42"/>
        <v>7</v>
      </c>
      <c r="F73" s="106">
        <f t="shared" si="42"/>
        <v>11</v>
      </c>
      <c r="G73" s="106">
        <f t="shared" si="42"/>
        <v>0</v>
      </c>
      <c r="H73" s="106">
        <f t="shared" si="42"/>
        <v>3</v>
      </c>
      <c r="I73" s="106">
        <f t="shared" si="42"/>
        <v>7</v>
      </c>
      <c r="J73" s="106">
        <f t="shared" si="42"/>
        <v>9</v>
      </c>
      <c r="K73" s="106">
        <f t="shared" si="42"/>
        <v>1</v>
      </c>
      <c r="L73" s="106">
        <f t="shared" si="42"/>
        <v>5</v>
      </c>
      <c r="M73" s="106">
        <f t="shared" si="42"/>
        <v>36</v>
      </c>
      <c r="N73" s="106">
        <f t="shared" si="42"/>
        <v>0</v>
      </c>
      <c r="O73" s="93">
        <f t="shared" si="42"/>
        <v>11176</v>
      </c>
      <c r="Q73" s="105" t="s">
        <v>37</v>
      </c>
      <c r="R73" s="106">
        <f t="shared" ref="R73:AD73" si="43">SUM(R45:R68)</f>
        <v>298</v>
      </c>
      <c r="S73" s="106">
        <f t="shared" si="43"/>
        <v>1842</v>
      </c>
      <c r="T73" s="106">
        <f t="shared" si="43"/>
        <v>2730</v>
      </c>
      <c r="U73" s="106">
        <f t="shared" si="43"/>
        <v>5262</v>
      </c>
      <c r="V73" s="106">
        <f t="shared" si="43"/>
        <v>907</v>
      </c>
      <c r="W73" s="106">
        <f t="shared" si="43"/>
        <v>107</v>
      </c>
      <c r="X73" s="106">
        <f t="shared" si="43"/>
        <v>18</v>
      </c>
      <c r="Y73" s="106">
        <f t="shared" si="43"/>
        <v>7</v>
      </c>
      <c r="Z73" s="106">
        <f t="shared" si="43"/>
        <v>3</v>
      </c>
      <c r="AA73" s="106">
        <f t="shared" si="43"/>
        <v>0</v>
      </c>
      <c r="AB73" s="106">
        <f t="shared" si="43"/>
        <v>1</v>
      </c>
      <c r="AC73" s="106">
        <f t="shared" si="43"/>
        <v>1</v>
      </c>
      <c r="AD73" s="93">
        <f t="shared" si="43"/>
        <v>11176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28.700000127156574</v>
      </c>
    </row>
    <row r="76" spans="1:65" x14ac:dyDescent="0.2">
      <c r="A76" s="5"/>
      <c r="B76" s="3" t="s">
        <v>0</v>
      </c>
      <c r="C76" s="5" t="str">
        <f>C6</f>
        <v>Eastbound</v>
      </c>
      <c r="R76" s="3" t="s">
        <v>0</v>
      </c>
      <c r="S76" s="5" t="str">
        <f>C6</f>
        <v>Eastbound</v>
      </c>
      <c r="AF76" s="6"/>
      <c r="AG76" s="3" t="s">
        <v>40</v>
      </c>
      <c r="AH76" s="7" t="str">
        <f>C41</f>
        <v>Westbound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Westbound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Westbound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Westbound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37</v>
      </c>
      <c r="C80" s="43">
        <v>0</v>
      </c>
      <c r="D80" s="43">
        <v>1</v>
      </c>
      <c r="E80" s="43">
        <v>0</v>
      </c>
      <c r="F80" s="43">
        <v>1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1</v>
      </c>
      <c r="M80" s="43">
        <v>0</v>
      </c>
      <c r="N80" s="43">
        <v>0</v>
      </c>
      <c r="O80" s="31">
        <f t="shared" ref="O80:O103" si="51">SUM(B80:N80)</f>
        <v>40</v>
      </c>
      <c r="Q80" s="30">
        <v>1</v>
      </c>
      <c r="R80" s="43">
        <v>0</v>
      </c>
      <c r="S80" s="43">
        <v>0</v>
      </c>
      <c r="T80" s="43">
        <v>1</v>
      </c>
      <c r="U80" s="43">
        <v>8</v>
      </c>
      <c r="V80" s="43">
        <v>20</v>
      </c>
      <c r="W80" s="43">
        <v>10</v>
      </c>
      <c r="X80" s="43">
        <v>0</v>
      </c>
      <c r="Y80" s="43">
        <v>0</v>
      </c>
      <c r="Z80" s="43">
        <v>1</v>
      </c>
      <c r="AA80" s="43">
        <v>0</v>
      </c>
      <c r="AB80" s="43">
        <v>0</v>
      </c>
      <c r="AC80" s="43">
        <v>0</v>
      </c>
      <c r="AD80" s="31">
        <f t="shared" ref="AD80:AD103" si="52">SUM(R80:AC80)</f>
        <v>40</v>
      </c>
      <c r="AF80" s="30">
        <v>1</v>
      </c>
      <c r="AG80" s="44">
        <f t="shared" ref="AG80:AG103" si="53">O45</f>
        <v>29</v>
      </c>
      <c r="AH80" s="45">
        <f t="shared" ref="AH80:AH103" si="54">O115</f>
        <v>35</v>
      </c>
      <c r="AI80" s="45">
        <f t="shared" ref="AI80:AI103" si="55">O185</f>
        <v>40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34.666666666666664</v>
      </c>
      <c r="AO80" s="47">
        <f>SUM(AG80:AM80)/3</f>
        <v>34.666666666666664</v>
      </c>
      <c r="AQ80" s="35">
        <v>1</v>
      </c>
      <c r="AR80" s="48">
        <v>32.4</v>
      </c>
      <c r="AS80" s="48">
        <v>32.5</v>
      </c>
      <c r="AT80" s="48">
        <v>31.1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4870</v>
      </c>
      <c r="BB80" s="50">
        <f>SUM(R143:T143)</f>
        <v>5147</v>
      </c>
      <c r="BC80" s="50">
        <f>SUM(R213:T213)</f>
        <v>5047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18</v>
      </c>
      <c r="C81" s="43">
        <v>4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31">
        <f t="shared" si="51"/>
        <v>22</v>
      </c>
      <c r="Q81" s="30">
        <v>2</v>
      </c>
      <c r="R81" s="43">
        <v>0</v>
      </c>
      <c r="S81" s="43">
        <v>1</v>
      </c>
      <c r="T81" s="43">
        <v>2</v>
      </c>
      <c r="U81" s="43">
        <v>5</v>
      </c>
      <c r="V81" s="43">
        <v>9</v>
      </c>
      <c r="W81" s="43">
        <v>2</v>
      </c>
      <c r="X81" s="43">
        <v>2</v>
      </c>
      <c r="Y81" s="43">
        <v>1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22</v>
      </c>
      <c r="AF81" s="56">
        <v>2</v>
      </c>
      <c r="AG81" s="44">
        <f t="shared" si="53"/>
        <v>16</v>
      </c>
      <c r="AH81" s="45">
        <f t="shared" si="54"/>
        <v>15</v>
      </c>
      <c r="AI81" s="45">
        <f t="shared" si="55"/>
        <v>15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15.333333333333334</v>
      </c>
      <c r="AO81" s="47">
        <f t="shared" ref="AO81:AO103" si="61">SUM(AG81:AM81)/3</f>
        <v>15.333333333333334</v>
      </c>
      <c r="AQ81" s="57">
        <v>2</v>
      </c>
      <c r="AR81" s="48">
        <v>30.5</v>
      </c>
      <c r="AS81" s="48">
        <v>33.299999999999997</v>
      </c>
      <c r="AT81" s="48">
        <v>31.3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6276</v>
      </c>
      <c r="BB81" s="59">
        <f>SUM(U143:W143)</f>
        <v>6167</v>
      </c>
      <c r="BC81" s="59">
        <f>SUM(U213:W213)</f>
        <v>6397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8690</v>
      </c>
      <c r="BK81" s="88">
        <f>SUM(C70:D70,F70:H70,M70)</f>
        <v>537</v>
      </c>
      <c r="BL81" s="89">
        <f>SUM(E70,I70:L70,N70)</f>
        <v>21</v>
      </c>
      <c r="BM81" s="64">
        <f>SUM(BJ81:BL81)</f>
        <v>9248</v>
      </c>
    </row>
    <row r="82" spans="1:65" x14ac:dyDescent="0.2">
      <c r="A82" s="30">
        <v>3</v>
      </c>
      <c r="B82" s="43">
        <v>13</v>
      </c>
      <c r="C82" s="43">
        <v>1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14</v>
      </c>
      <c r="Q82" s="30">
        <v>3</v>
      </c>
      <c r="R82" s="43">
        <v>0</v>
      </c>
      <c r="S82" s="43">
        <v>2</v>
      </c>
      <c r="T82" s="43">
        <v>0</v>
      </c>
      <c r="U82" s="43">
        <v>2</v>
      </c>
      <c r="V82" s="43">
        <v>5</v>
      </c>
      <c r="W82" s="43">
        <v>4</v>
      </c>
      <c r="X82" s="43">
        <v>0</v>
      </c>
      <c r="Y82" s="43">
        <v>1</v>
      </c>
      <c r="Z82" s="43">
        <v>0</v>
      </c>
      <c r="AA82" s="43">
        <v>0</v>
      </c>
      <c r="AB82" s="43">
        <v>0</v>
      </c>
      <c r="AC82" s="43">
        <v>0</v>
      </c>
      <c r="AD82" s="31">
        <f t="shared" si="52"/>
        <v>14</v>
      </c>
      <c r="AF82" s="30">
        <v>3</v>
      </c>
      <c r="AG82" s="44">
        <f t="shared" si="53"/>
        <v>17</v>
      </c>
      <c r="AH82" s="45">
        <f t="shared" si="54"/>
        <v>13</v>
      </c>
      <c r="AI82" s="45">
        <f t="shared" si="55"/>
        <v>12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14</v>
      </c>
      <c r="AO82" s="47">
        <f t="shared" si="61"/>
        <v>14</v>
      </c>
      <c r="AQ82" s="35">
        <v>3</v>
      </c>
      <c r="AR82" s="48">
        <v>31.8</v>
      </c>
      <c r="AS82" s="48">
        <v>32.200000000000003</v>
      </c>
      <c r="AT82" s="48">
        <v>31.3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28</v>
      </c>
      <c r="BB82" s="66">
        <f>SUM(X143:Z143)</f>
        <v>32</v>
      </c>
      <c r="BC82" s="66">
        <f>SUM(X213:Z213)</f>
        <v>32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10112</v>
      </c>
      <c r="BK82" s="69">
        <f>SUM(C71:D71,F71:H71,M71)</f>
        <v>596</v>
      </c>
      <c r="BL82" s="70">
        <f>SUM(E71,I71:L71,N71)</f>
        <v>26</v>
      </c>
      <c r="BM82" s="64">
        <f>SUM(BJ82:BL82)</f>
        <v>10734</v>
      </c>
    </row>
    <row r="83" spans="1:65" x14ac:dyDescent="0.2">
      <c r="A83" s="30">
        <v>4</v>
      </c>
      <c r="B83" s="43">
        <v>10</v>
      </c>
      <c r="C83" s="43">
        <v>4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1</v>
      </c>
      <c r="M83" s="43">
        <v>0</v>
      </c>
      <c r="N83" s="43">
        <v>0</v>
      </c>
      <c r="O83" s="31">
        <f t="shared" si="51"/>
        <v>15</v>
      </c>
      <c r="Q83" s="30">
        <v>4</v>
      </c>
      <c r="R83" s="43">
        <v>0</v>
      </c>
      <c r="S83" s="43">
        <v>0</v>
      </c>
      <c r="T83" s="43">
        <v>0</v>
      </c>
      <c r="U83" s="43">
        <v>5</v>
      </c>
      <c r="V83" s="43">
        <v>3</v>
      </c>
      <c r="W83" s="43">
        <v>1</v>
      </c>
      <c r="X83" s="43">
        <v>3</v>
      </c>
      <c r="Y83" s="43">
        <v>2</v>
      </c>
      <c r="Z83" s="43">
        <v>0</v>
      </c>
      <c r="AA83" s="43">
        <v>0</v>
      </c>
      <c r="AB83" s="43">
        <v>1</v>
      </c>
      <c r="AC83" s="43">
        <v>0</v>
      </c>
      <c r="AD83" s="31">
        <f t="shared" si="52"/>
        <v>15</v>
      </c>
      <c r="AF83" s="30">
        <v>4</v>
      </c>
      <c r="AG83" s="44">
        <f t="shared" si="53"/>
        <v>16</v>
      </c>
      <c r="AH83" s="45">
        <f t="shared" si="54"/>
        <v>16</v>
      </c>
      <c r="AI83" s="45">
        <f t="shared" si="55"/>
        <v>17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16.333333333333332</v>
      </c>
      <c r="AO83" s="47">
        <f t="shared" si="61"/>
        <v>16.333333333333332</v>
      </c>
      <c r="AQ83" s="35">
        <v>4</v>
      </c>
      <c r="AR83" s="48">
        <v>32.1</v>
      </c>
      <c r="AS83" s="48">
        <v>31.8</v>
      </c>
      <c r="AT83" s="48">
        <v>35.1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2</v>
      </c>
      <c r="BB83" s="72">
        <f>SUM(AA143:AC143)</f>
        <v>3</v>
      </c>
      <c r="BC83" s="72">
        <f>SUM(AA213:AC213)</f>
        <v>2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10354</v>
      </c>
      <c r="BK83" s="75">
        <f>SUM(C72:D72,F72:H72,M72)</f>
        <v>603</v>
      </c>
      <c r="BL83" s="76">
        <f>SUM(E72,I72:L72,N72)</f>
        <v>28</v>
      </c>
      <c r="BM83" s="64">
        <f>SUM(BJ83:BL83)</f>
        <v>10985</v>
      </c>
    </row>
    <row r="84" spans="1:65" x14ac:dyDescent="0.2">
      <c r="A84" s="30">
        <v>5</v>
      </c>
      <c r="B84" s="43">
        <v>33</v>
      </c>
      <c r="C84" s="43">
        <v>2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31">
        <f t="shared" si="51"/>
        <v>35</v>
      </c>
      <c r="Q84" s="30">
        <v>5</v>
      </c>
      <c r="R84" s="43">
        <v>0</v>
      </c>
      <c r="S84" s="43">
        <v>1</v>
      </c>
      <c r="T84" s="43">
        <v>0</v>
      </c>
      <c r="U84" s="43">
        <v>10</v>
      </c>
      <c r="V84" s="43">
        <v>10</v>
      </c>
      <c r="W84" s="43">
        <v>9</v>
      </c>
      <c r="X84" s="43">
        <v>3</v>
      </c>
      <c r="Y84" s="43">
        <v>1</v>
      </c>
      <c r="Z84" s="43">
        <v>1</v>
      </c>
      <c r="AA84" s="43">
        <v>0</v>
      </c>
      <c r="AB84" s="43">
        <v>0</v>
      </c>
      <c r="AC84" s="43">
        <v>0</v>
      </c>
      <c r="AD84" s="31">
        <f t="shared" si="52"/>
        <v>35</v>
      </c>
      <c r="AF84" s="30">
        <v>5</v>
      </c>
      <c r="AG84" s="44">
        <f t="shared" si="53"/>
        <v>26</v>
      </c>
      <c r="AH84" s="45">
        <f t="shared" si="54"/>
        <v>32</v>
      </c>
      <c r="AI84" s="45">
        <f t="shared" si="55"/>
        <v>30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29.333333333333332</v>
      </c>
      <c r="AO84" s="47">
        <f t="shared" si="61"/>
        <v>29.333333333333332</v>
      </c>
      <c r="AQ84" s="35">
        <v>5</v>
      </c>
      <c r="AR84" s="48">
        <v>31.9</v>
      </c>
      <c r="AS84" s="48">
        <v>30.4</v>
      </c>
      <c r="AT84" s="48">
        <v>32.9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10520</v>
      </c>
      <c r="BK84" s="79">
        <f>SUM(C73:D73,F73:H73,M73)</f>
        <v>627</v>
      </c>
      <c r="BL84" s="80">
        <f>SUM(E73,I73:L73,N73)</f>
        <v>29</v>
      </c>
      <c r="BM84" s="64">
        <f>SUM(BJ84:BL84)</f>
        <v>11176</v>
      </c>
    </row>
    <row r="85" spans="1:65" x14ac:dyDescent="0.2">
      <c r="A85" s="30">
        <v>6</v>
      </c>
      <c r="B85" s="43">
        <v>97</v>
      </c>
      <c r="C85" s="43">
        <v>5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1</v>
      </c>
      <c r="M85" s="43">
        <v>1</v>
      </c>
      <c r="N85" s="43">
        <v>0</v>
      </c>
      <c r="O85" s="31">
        <f t="shared" si="51"/>
        <v>104</v>
      </c>
      <c r="Q85" s="30">
        <v>6</v>
      </c>
      <c r="R85" s="43">
        <v>1</v>
      </c>
      <c r="S85" s="43">
        <v>4</v>
      </c>
      <c r="T85" s="43">
        <v>2</v>
      </c>
      <c r="U85" s="43">
        <v>35</v>
      </c>
      <c r="V85" s="43">
        <v>42</v>
      </c>
      <c r="W85" s="43">
        <v>16</v>
      </c>
      <c r="X85" s="43">
        <v>1</v>
      </c>
      <c r="Y85" s="43">
        <v>2</v>
      </c>
      <c r="Z85" s="43">
        <v>1</v>
      </c>
      <c r="AA85" s="43">
        <v>0</v>
      </c>
      <c r="AB85" s="43">
        <v>0</v>
      </c>
      <c r="AC85" s="43">
        <v>0</v>
      </c>
      <c r="AD85" s="31">
        <f t="shared" si="52"/>
        <v>104</v>
      </c>
      <c r="AF85" s="30">
        <v>6</v>
      </c>
      <c r="AG85" s="44">
        <f t="shared" si="53"/>
        <v>87</v>
      </c>
      <c r="AH85" s="45">
        <f t="shared" si="54"/>
        <v>86</v>
      </c>
      <c r="AI85" s="45">
        <f t="shared" si="55"/>
        <v>80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84.333333333333329</v>
      </c>
      <c r="AO85" s="47">
        <f t="shared" si="61"/>
        <v>84.333333333333329</v>
      </c>
      <c r="AQ85" s="35">
        <v>6</v>
      </c>
      <c r="AR85" s="48">
        <v>31</v>
      </c>
      <c r="AS85" s="48">
        <v>31</v>
      </c>
      <c r="AT85" s="48">
        <v>29.4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11176</v>
      </c>
      <c r="BB85" s="82">
        <f t="shared" si="62"/>
        <v>11349</v>
      </c>
      <c r="BC85" s="82">
        <f t="shared" si="62"/>
        <v>11478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179</v>
      </c>
      <c r="C86" s="43">
        <v>22</v>
      </c>
      <c r="D86" s="43">
        <v>0</v>
      </c>
      <c r="E86" s="43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1</v>
      </c>
      <c r="M86" s="43">
        <v>2</v>
      </c>
      <c r="N86" s="43">
        <v>0</v>
      </c>
      <c r="O86" s="31">
        <f t="shared" si="51"/>
        <v>204</v>
      </c>
      <c r="Q86" s="30">
        <v>7</v>
      </c>
      <c r="R86" s="43">
        <v>1</v>
      </c>
      <c r="S86" s="43">
        <v>9</v>
      </c>
      <c r="T86" s="43">
        <v>11</v>
      </c>
      <c r="U86" s="43">
        <v>95</v>
      </c>
      <c r="V86" s="43">
        <v>65</v>
      </c>
      <c r="W86" s="43">
        <v>19</v>
      </c>
      <c r="X86" s="43">
        <v>2</v>
      </c>
      <c r="Y86" s="43">
        <v>1</v>
      </c>
      <c r="Z86" s="43">
        <v>0</v>
      </c>
      <c r="AA86" s="43">
        <v>1</v>
      </c>
      <c r="AB86" s="43">
        <v>0</v>
      </c>
      <c r="AC86" s="43">
        <v>0</v>
      </c>
      <c r="AD86" s="31">
        <f t="shared" si="52"/>
        <v>204</v>
      </c>
      <c r="AF86" s="30">
        <v>7</v>
      </c>
      <c r="AG86" s="44">
        <f t="shared" si="53"/>
        <v>155</v>
      </c>
      <c r="AH86" s="45">
        <f t="shared" si="54"/>
        <v>159</v>
      </c>
      <c r="AI86" s="45">
        <f t="shared" si="55"/>
        <v>164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159.33333333333334</v>
      </c>
      <c r="AO86" s="47">
        <f t="shared" si="61"/>
        <v>159.33333333333334</v>
      </c>
      <c r="AQ86" s="35">
        <v>7</v>
      </c>
      <c r="AR86" s="48">
        <v>30</v>
      </c>
      <c r="AS86" s="48">
        <v>30.3</v>
      </c>
      <c r="AT86" s="48">
        <v>30.5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8802</v>
      </c>
      <c r="BK86" s="88">
        <f>SUM(C140:D140,F140:H140,M140)</f>
        <v>514</v>
      </c>
      <c r="BL86" s="89">
        <f>SUM(E140,I140:L140,N140)</f>
        <v>39</v>
      </c>
      <c r="BM86" s="64">
        <f>SUM(BJ86:BL86)</f>
        <v>9355</v>
      </c>
    </row>
    <row r="87" spans="1:65" x14ac:dyDescent="0.2">
      <c r="A87" s="30">
        <v>8</v>
      </c>
      <c r="B87" s="43">
        <v>498</v>
      </c>
      <c r="C87" s="43">
        <v>39</v>
      </c>
      <c r="D87" s="43">
        <v>1</v>
      </c>
      <c r="E87" s="43">
        <v>0</v>
      </c>
      <c r="F87" s="43">
        <v>1</v>
      </c>
      <c r="G87" s="43">
        <v>0</v>
      </c>
      <c r="H87" s="43">
        <v>0</v>
      </c>
      <c r="I87" s="43">
        <v>1</v>
      </c>
      <c r="J87" s="43">
        <v>0</v>
      </c>
      <c r="K87" s="43">
        <v>0</v>
      </c>
      <c r="L87" s="43">
        <v>1</v>
      </c>
      <c r="M87" s="43">
        <v>2</v>
      </c>
      <c r="N87" s="43">
        <v>0</v>
      </c>
      <c r="O87" s="31">
        <f t="shared" si="51"/>
        <v>543</v>
      </c>
      <c r="Q87" s="30">
        <v>8</v>
      </c>
      <c r="R87" s="43">
        <v>4</v>
      </c>
      <c r="S87" s="43">
        <v>33</v>
      </c>
      <c r="T87" s="43">
        <v>132</v>
      </c>
      <c r="U87" s="43">
        <v>289</v>
      </c>
      <c r="V87" s="43">
        <v>71</v>
      </c>
      <c r="W87" s="43">
        <v>11</v>
      </c>
      <c r="X87" s="43">
        <v>2</v>
      </c>
      <c r="Y87" s="43">
        <v>1</v>
      </c>
      <c r="Z87" s="43">
        <v>0</v>
      </c>
      <c r="AA87" s="43">
        <v>0</v>
      </c>
      <c r="AB87" s="43">
        <v>0</v>
      </c>
      <c r="AC87" s="43">
        <v>0</v>
      </c>
      <c r="AD87" s="31">
        <f t="shared" si="52"/>
        <v>543</v>
      </c>
      <c r="AF87" s="30">
        <v>8</v>
      </c>
      <c r="AG87" s="44">
        <f t="shared" si="53"/>
        <v>531</v>
      </c>
      <c r="AH87" s="45">
        <f t="shared" si="54"/>
        <v>534</v>
      </c>
      <c r="AI87" s="45">
        <f t="shared" si="55"/>
        <v>513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526</v>
      </c>
      <c r="AO87" s="47">
        <f t="shared" si="61"/>
        <v>526</v>
      </c>
      <c r="AQ87" s="35">
        <v>8</v>
      </c>
      <c r="AR87" s="48">
        <v>27.3</v>
      </c>
      <c r="AS87" s="48">
        <v>24</v>
      </c>
      <c r="AT87" s="48">
        <v>27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10224</v>
      </c>
      <c r="BK87" s="69">
        <f>SUM(C141:D141,F141:H141,M141)</f>
        <v>573</v>
      </c>
      <c r="BL87" s="70">
        <f>SUM(E141,I141:L141,N141)</f>
        <v>44</v>
      </c>
      <c r="BM87" s="64">
        <f>SUM(BJ87:BL87)</f>
        <v>10841</v>
      </c>
    </row>
    <row r="88" spans="1:65" x14ac:dyDescent="0.2">
      <c r="A88" s="30">
        <v>9</v>
      </c>
      <c r="B88" s="43">
        <v>906</v>
      </c>
      <c r="C88" s="43">
        <v>39</v>
      </c>
      <c r="D88" s="43">
        <v>1</v>
      </c>
      <c r="E88" s="43">
        <v>2</v>
      </c>
      <c r="F88" s="43">
        <v>3</v>
      </c>
      <c r="G88" s="43">
        <v>0</v>
      </c>
      <c r="H88" s="43">
        <v>0</v>
      </c>
      <c r="I88" s="43">
        <v>2</v>
      </c>
      <c r="J88" s="43">
        <v>0</v>
      </c>
      <c r="K88" s="43">
        <v>0</v>
      </c>
      <c r="L88" s="43">
        <v>0</v>
      </c>
      <c r="M88" s="43">
        <v>1</v>
      </c>
      <c r="N88" s="43">
        <v>0</v>
      </c>
      <c r="O88" s="31">
        <f t="shared" si="51"/>
        <v>954</v>
      </c>
      <c r="Q88" s="30">
        <v>9</v>
      </c>
      <c r="R88" s="43">
        <v>22</v>
      </c>
      <c r="S88" s="43">
        <v>334</v>
      </c>
      <c r="T88" s="43">
        <v>315</v>
      </c>
      <c r="U88" s="43">
        <v>250</v>
      </c>
      <c r="V88" s="43">
        <v>31</v>
      </c>
      <c r="W88" s="43">
        <v>2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31">
        <f t="shared" si="52"/>
        <v>954</v>
      </c>
      <c r="AF88" s="30">
        <v>9</v>
      </c>
      <c r="AG88" s="44">
        <f t="shared" si="53"/>
        <v>778</v>
      </c>
      <c r="AH88" s="45">
        <f t="shared" si="54"/>
        <v>754</v>
      </c>
      <c r="AI88" s="45">
        <f t="shared" si="55"/>
        <v>736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756</v>
      </c>
      <c r="AO88" s="47">
        <f t="shared" si="61"/>
        <v>756</v>
      </c>
      <c r="AQ88" s="35">
        <v>9</v>
      </c>
      <c r="AR88" s="48">
        <v>18.5</v>
      </c>
      <c r="AS88" s="48">
        <v>20.8</v>
      </c>
      <c r="AT88" s="48">
        <v>23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10524</v>
      </c>
      <c r="BK88" s="75">
        <f>SUM(C142:D142,F142:H142,M142)</f>
        <v>581</v>
      </c>
      <c r="BL88" s="76">
        <f>SUM(E142,I142:L142,N142)</f>
        <v>47</v>
      </c>
      <c r="BM88" s="64">
        <f>SUM(BJ88:BL88)</f>
        <v>11152</v>
      </c>
    </row>
    <row r="89" spans="1:65" x14ac:dyDescent="0.2">
      <c r="A89" s="30">
        <v>10</v>
      </c>
      <c r="B89" s="43">
        <v>620</v>
      </c>
      <c r="C89" s="43">
        <v>46</v>
      </c>
      <c r="D89" s="43">
        <v>1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4</v>
      </c>
      <c r="N89" s="43">
        <v>0</v>
      </c>
      <c r="O89" s="31">
        <f t="shared" si="51"/>
        <v>671</v>
      </c>
      <c r="Q89" s="30">
        <v>10</v>
      </c>
      <c r="R89" s="43">
        <v>7</v>
      </c>
      <c r="S89" s="43">
        <v>83</v>
      </c>
      <c r="T89" s="43">
        <v>214</v>
      </c>
      <c r="U89" s="43">
        <v>311</v>
      </c>
      <c r="V89" s="43">
        <v>50</v>
      </c>
      <c r="W89" s="43">
        <v>6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671</v>
      </c>
      <c r="AF89" s="30">
        <v>10</v>
      </c>
      <c r="AG89" s="44">
        <f t="shared" si="53"/>
        <v>836</v>
      </c>
      <c r="AH89" s="45">
        <f t="shared" si="54"/>
        <v>761</v>
      </c>
      <c r="AI89" s="45">
        <f t="shared" si="55"/>
        <v>768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788.33333333333337</v>
      </c>
      <c r="AO89" s="47">
        <f t="shared" si="61"/>
        <v>788.33333333333337</v>
      </c>
      <c r="AQ89" s="35">
        <v>10</v>
      </c>
      <c r="AR89" s="48">
        <v>24.9</v>
      </c>
      <c r="AS89" s="48">
        <v>19.399999999999999</v>
      </c>
      <c r="AT89" s="48">
        <v>23.1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10701</v>
      </c>
      <c r="BK89" s="79">
        <f>SUM(C143:D143,F143:H143,M143)</f>
        <v>599</v>
      </c>
      <c r="BL89" s="80">
        <f>SUM(E143,I143:L143,N143)</f>
        <v>49</v>
      </c>
      <c r="BM89" s="64">
        <f>SUM(BJ89:BL89)</f>
        <v>11349</v>
      </c>
    </row>
    <row r="90" spans="1:65" x14ac:dyDescent="0.2">
      <c r="A90" s="30">
        <v>11</v>
      </c>
      <c r="B90" s="43">
        <v>605</v>
      </c>
      <c r="C90" s="43">
        <v>70</v>
      </c>
      <c r="D90" s="43">
        <v>1</v>
      </c>
      <c r="E90" s="43">
        <v>0</v>
      </c>
      <c r="F90" s="43">
        <v>2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6</v>
      </c>
      <c r="N90" s="43">
        <v>0</v>
      </c>
      <c r="O90" s="31">
        <f t="shared" si="51"/>
        <v>684</v>
      </c>
      <c r="Q90" s="30">
        <v>11</v>
      </c>
      <c r="R90" s="43">
        <v>0</v>
      </c>
      <c r="S90" s="43">
        <v>23</v>
      </c>
      <c r="T90" s="43">
        <v>113</v>
      </c>
      <c r="U90" s="43">
        <v>441</v>
      </c>
      <c r="V90" s="43">
        <v>95</v>
      </c>
      <c r="W90" s="43">
        <v>11</v>
      </c>
      <c r="X90" s="43">
        <v>1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31">
        <f t="shared" si="52"/>
        <v>684</v>
      </c>
      <c r="AF90" s="30">
        <v>11</v>
      </c>
      <c r="AG90" s="44">
        <f t="shared" si="53"/>
        <v>758</v>
      </c>
      <c r="AH90" s="45">
        <f t="shared" si="54"/>
        <v>695</v>
      </c>
      <c r="AI90" s="45">
        <f t="shared" si="55"/>
        <v>770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741</v>
      </c>
      <c r="AO90" s="47">
        <f t="shared" si="61"/>
        <v>741</v>
      </c>
      <c r="AQ90" s="35">
        <v>11</v>
      </c>
      <c r="AR90" s="48">
        <v>26.2</v>
      </c>
      <c r="AS90" s="48">
        <v>26.2</v>
      </c>
      <c r="AT90" s="48">
        <v>27.3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636</v>
      </c>
      <c r="C91" s="43">
        <v>46</v>
      </c>
      <c r="D91" s="43">
        <v>0</v>
      </c>
      <c r="E91" s="43">
        <v>1</v>
      </c>
      <c r="F91" s="43">
        <v>0</v>
      </c>
      <c r="G91" s="43">
        <v>0</v>
      </c>
      <c r="H91" s="43">
        <v>4</v>
      </c>
      <c r="I91" s="43">
        <v>0</v>
      </c>
      <c r="J91" s="43">
        <v>2</v>
      </c>
      <c r="K91" s="43">
        <v>0</v>
      </c>
      <c r="L91" s="43">
        <v>0</v>
      </c>
      <c r="M91" s="43">
        <v>2</v>
      </c>
      <c r="N91" s="43">
        <v>0</v>
      </c>
      <c r="O91" s="31">
        <f t="shared" si="51"/>
        <v>691</v>
      </c>
      <c r="Q91" s="30">
        <v>12</v>
      </c>
      <c r="R91" s="43">
        <v>0</v>
      </c>
      <c r="S91" s="43">
        <v>19</v>
      </c>
      <c r="T91" s="43">
        <v>105</v>
      </c>
      <c r="U91" s="43">
        <v>471</v>
      </c>
      <c r="V91" s="43">
        <v>92</v>
      </c>
      <c r="W91" s="43">
        <v>4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31">
        <f t="shared" si="52"/>
        <v>691</v>
      </c>
      <c r="AF91" s="30">
        <v>12</v>
      </c>
      <c r="AG91" s="44">
        <f t="shared" si="53"/>
        <v>700</v>
      </c>
      <c r="AH91" s="45">
        <f t="shared" si="54"/>
        <v>765</v>
      </c>
      <c r="AI91" s="45">
        <f t="shared" si="55"/>
        <v>823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762.66666666666663</v>
      </c>
      <c r="AO91" s="47">
        <f t="shared" si="61"/>
        <v>762.66666666666663</v>
      </c>
      <c r="AQ91" s="35">
        <v>12</v>
      </c>
      <c r="AR91" s="48">
        <v>26.8</v>
      </c>
      <c r="AS91" s="48">
        <v>27</v>
      </c>
      <c r="AT91" s="48">
        <v>26.8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8818</v>
      </c>
      <c r="BK91" s="88">
        <f>SUM(C210:D210,F210:H210,M210)</f>
        <v>542</v>
      </c>
      <c r="BL91" s="89">
        <f>SUM(E210,I210:L210,N210)</f>
        <v>37</v>
      </c>
      <c r="BM91" s="64">
        <f>SUM(BJ91:BL91)</f>
        <v>9397</v>
      </c>
    </row>
    <row r="92" spans="1:65" x14ac:dyDescent="0.2">
      <c r="A92" s="30">
        <v>13</v>
      </c>
      <c r="B92" s="43">
        <v>716</v>
      </c>
      <c r="C92" s="43">
        <v>40</v>
      </c>
      <c r="D92" s="43">
        <v>1</v>
      </c>
      <c r="E92" s="43">
        <v>0</v>
      </c>
      <c r="F92" s="43">
        <v>1</v>
      </c>
      <c r="G92" s="43">
        <v>0</v>
      </c>
      <c r="H92" s="43">
        <v>0</v>
      </c>
      <c r="I92" s="43">
        <v>1</v>
      </c>
      <c r="J92" s="43">
        <v>1</v>
      </c>
      <c r="K92" s="43">
        <v>0</v>
      </c>
      <c r="L92" s="43">
        <v>0</v>
      </c>
      <c r="M92" s="43">
        <v>6</v>
      </c>
      <c r="N92" s="43">
        <v>0</v>
      </c>
      <c r="O92" s="31">
        <f t="shared" si="51"/>
        <v>766</v>
      </c>
      <c r="Q92" s="30">
        <v>13</v>
      </c>
      <c r="R92" s="43">
        <v>1</v>
      </c>
      <c r="S92" s="43">
        <v>104</v>
      </c>
      <c r="T92" s="43">
        <v>164</v>
      </c>
      <c r="U92" s="43">
        <v>396</v>
      </c>
      <c r="V92" s="43">
        <v>96</v>
      </c>
      <c r="W92" s="43">
        <v>3</v>
      </c>
      <c r="X92" s="43">
        <v>2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31">
        <f t="shared" si="52"/>
        <v>766</v>
      </c>
      <c r="AF92" s="30">
        <v>13</v>
      </c>
      <c r="AG92" s="44">
        <f t="shared" si="53"/>
        <v>705</v>
      </c>
      <c r="AH92" s="45">
        <f t="shared" si="54"/>
        <v>813</v>
      </c>
      <c r="AI92" s="45">
        <f t="shared" si="55"/>
        <v>796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771.33333333333337</v>
      </c>
      <c r="AO92" s="47">
        <f t="shared" si="61"/>
        <v>771.33333333333337</v>
      </c>
      <c r="AQ92" s="35">
        <v>13</v>
      </c>
      <c r="AR92" s="48">
        <v>26.4</v>
      </c>
      <c r="AS92" s="48">
        <v>26.1</v>
      </c>
      <c r="AT92" s="48">
        <v>25.7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10353</v>
      </c>
      <c r="BK92" s="69">
        <f>SUM(C211:D211,F211:H211,M211)</f>
        <v>607</v>
      </c>
      <c r="BL92" s="70">
        <f>SUM(E211,I211:L211,N211)</f>
        <v>41</v>
      </c>
      <c r="BM92" s="64">
        <f>SUM(BJ92:BL92)</f>
        <v>11001</v>
      </c>
    </row>
    <row r="93" spans="1:65" x14ac:dyDescent="0.2">
      <c r="A93" s="30">
        <v>14</v>
      </c>
      <c r="B93" s="43">
        <v>748</v>
      </c>
      <c r="C93" s="43">
        <v>62</v>
      </c>
      <c r="D93" s="43">
        <v>1</v>
      </c>
      <c r="E93" s="43">
        <v>0</v>
      </c>
      <c r="F93" s="43">
        <v>1</v>
      </c>
      <c r="G93" s="43">
        <v>0</v>
      </c>
      <c r="H93" s="43">
        <v>0</v>
      </c>
      <c r="I93" s="43">
        <v>1</v>
      </c>
      <c r="J93" s="43">
        <v>0</v>
      </c>
      <c r="K93" s="43">
        <v>0</v>
      </c>
      <c r="L93" s="43">
        <v>1</v>
      </c>
      <c r="M93" s="43">
        <v>4</v>
      </c>
      <c r="N93" s="43">
        <v>0</v>
      </c>
      <c r="O93" s="31">
        <f t="shared" si="51"/>
        <v>818</v>
      </c>
      <c r="Q93" s="30">
        <v>14</v>
      </c>
      <c r="R93" s="43">
        <v>3</v>
      </c>
      <c r="S93" s="43">
        <v>61</v>
      </c>
      <c r="T93" s="43">
        <v>180</v>
      </c>
      <c r="U93" s="43">
        <v>445</v>
      </c>
      <c r="V93" s="43">
        <v>124</v>
      </c>
      <c r="W93" s="43">
        <v>5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31">
        <f t="shared" si="52"/>
        <v>818</v>
      </c>
      <c r="AF93" s="30">
        <v>14</v>
      </c>
      <c r="AG93" s="44">
        <f t="shared" si="53"/>
        <v>741</v>
      </c>
      <c r="AH93" s="45">
        <f t="shared" si="54"/>
        <v>744</v>
      </c>
      <c r="AI93" s="45">
        <f t="shared" si="55"/>
        <v>794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759.66666666666663</v>
      </c>
      <c r="AO93" s="47">
        <f t="shared" si="61"/>
        <v>759.66666666666663</v>
      </c>
      <c r="AQ93" s="35">
        <v>14</v>
      </c>
      <c r="AR93" s="48">
        <v>26.3</v>
      </c>
      <c r="AS93" s="48">
        <v>25.6</v>
      </c>
      <c r="AT93" s="48">
        <v>26.5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10633</v>
      </c>
      <c r="BK93" s="75">
        <f>SUM(C212:D212,F212:H212,M212)</f>
        <v>610</v>
      </c>
      <c r="BL93" s="76">
        <f>SUM(E212,I212:L212,N212)</f>
        <v>41</v>
      </c>
      <c r="BM93" s="64">
        <f>SUM(BJ93:BL93)</f>
        <v>11284</v>
      </c>
    </row>
    <row r="94" spans="1:65" x14ac:dyDescent="0.2">
      <c r="A94" s="30">
        <v>15</v>
      </c>
      <c r="B94" s="43">
        <v>789</v>
      </c>
      <c r="C94" s="43">
        <v>62</v>
      </c>
      <c r="D94" s="43">
        <v>1</v>
      </c>
      <c r="E94" s="43">
        <v>0</v>
      </c>
      <c r="F94" s="43">
        <v>3</v>
      </c>
      <c r="G94" s="43">
        <v>0</v>
      </c>
      <c r="H94" s="43">
        <v>1</v>
      </c>
      <c r="I94" s="43">
        <v>2</v>
      </c>
      <c r="J94" s="43">
        <v>0</v>
      </c>
      <c r="K94" s="43">
        <v>0</v>
      </c>
      <c r="L94" s="43">
        <v>0</v>
      </c>
      <c r="M94" s="43">
        <v>2</v>
      </c>
      <c r="N94" s="43">
        <v>0</v>
      </c>
      <c r="O94" s="31">
        <f t="shared" si="51"/>
        <v>860</v>
      </c>
      <c r="Q94" s="30">
        <v>15</v>
      </c>
      <c r="R94" s="43">
        <v>8</v>
      </c>
      <c r="S94" s="43">
        <v>80</v>
      </c>
      <c r="T94" s="43">
        <v>225</v>
      </c>
      <c r="U94" s="43">
        <v>423</v>
      </c>
      <c r="V94" s="43">
        <v>114</v>
      </c>
      <c r="W94" s="43">
        <v>7</v>
      </c>
      <c r="X94" s="43">
        <v>2</v>
      </c>
      <c r="Y94" s="43">
        <v>0</v>
      </c>
      <c r="Z94" s="43">
        <v>0</v>
      </c>
      <c r="AA94" s="43">
        <v>0</v>
      </c>
      <c r="AB94" s="43">
        <v>1</v>
      </c>
      <c r="AC94" s="43">
        <v>0</v>
      </c>
      <c r="AD94" s="31">
        <f t="shared" si="52"/>
        <v>860</v>
      </c>
      <c r="AF94" s="30">
        <v>15</v>
      </c>
      <c r="AG94" s="44">
        <f t="shared" si="53"/>
        <v>736</v>
      </c>
      <c r="AH94" s="45">
        <f t="shared" si="54"/>
        <v>769</v>
      </c>
      <c r="AI94" s="45">
        <f t="shared" si="55"/>
        <v>819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774.66666666666663</v>
      </c>
      <c r="AO94" s="47">
        <f t="shared" si="61"/>
        <v>774.66666666666663</v>
      </c>
      <c r="AQ94" s="35">
        <v>15</v>
      </c>
      <c r="AR94" s="48">
        <v>26.5</v>
      </c>
      <c r="AS94" s="48">
        <v>26.2</v>
      </c>
      <c r="AT94" s="48">
        <v>25.8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10806</v>
      </c>
      <c r="BK94" s="79">
        <f>SUM(C213:D213,F213:H213,M213)</f>
        <v>627</v>
      </c>
      <c r="BL94" s="80">
        <f>SUM(E213,I213:L213,N213)</f>
        <v>45</v>
      </c>
      <c r="BM94" s="64">
        <f>SUM(BJ94:BL94)</f>
        <v>11478</v>
      </c>
    </row>
    <row r="95" spans="1:65" x14ac:dyDescent="0.2">
      <c r="A95" s="30">
        <v>16</v>
      </c>
      <c r="B95" s="43">
        <v>792</v>
      </c>
      <c r="C95" s="43">
        <v>41</v>
      </c>
      <c r="D95" s="43">
        <v>2</v>
      </c>
      <c r="E95" s="43">
        <v>0</v>
      </c>
      <c r="F95" s="43">
        <v>1</v>
      </c>
      <c r="G95" s="43">
        <v>0</v>
      </c>
      <c r="H95" s="43">
        <v>0</v>
      </c>
      <c r="I95" s="43">
        <v>2</v>
      </c>
      <c r="J95" s="43">
        <v>1</v>
      </c>
      <c r="K95" s="43">
        <v>0</v>
      </c>
      <c r="L95" s="43">
        <v>0</v>
      </c>
      <c r="M95" s="43">
        <v>4</v>
      </c>
      <c r="N95" s="43">
        <v>0</v>
      </c>
      <c r="O95" s="31">
        <f t="shared" si="51"/>
        <v>843</v>
      </c>
      <c r="Q95" s="30">
        <v>16</v>
      </c>
      <c r="R95" s="43">
        <v>55</v>
      </c>
      <c r="S95" s="43">
        <v>306</v>
      </c>
      <c r="T95" s="43">
        <v>202</v>
      </c>
      <c r="U95" s="43">
        <v>241</v>
      </c>
      <c r="V95" s="43">
        <v>37</v>
      </c>
      <c r="W95" s="43">
        <v>2</v>
      </c>
      <c r="X95" s="43">
        <v>0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31">
        <f t="shared" si="52"/>
        <v>843</v>
      </c>
      <c r="AF95" s="30">
        <v>16</v>
      </c>
      <c r="AG95" s="44">
        <f t="shared" si="53"/>
        <v>838</v>
      </c>
      <c r="AH95" s="45">
        <f t="shared" si="54"/>
        <v>823</v>
      </c>
      <c r="AI95" s="45">
        <f t="shared" si="55"/>
        <v>758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806.33333333333337</v>
      </c>
      <c r="AO95" s="47">
        <f t="shared" si="61"/>
        <v>806.33333333333337</v>
      </c>
      <c r="AQ95" s="35">
        <v>16</v>
      </c>
      <c r="AR95" s="48">
        <v>20.100000000000001</v>
      </c>
      <c r="AS95" s="48">
        <v>20.8</v>
      </c>
      <c r="AT95" s="48">
        <v>18.899999999999999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785</v>
      </c>
      <c r="C96" s="43">
        <v>52</v>
      </c>
      <c r="D96" s="43">
        <v>0</v>
      </c>
      <c r="E96" s="43">
        <v>3</v>
      </c>
      <c r="F96" s="43">
        <v>2</v>
      </c>
      <c r="G96" s="43">
        <v>0</v>
      </c>
      <c r="H96" s="43">
        <v>0</v>
      </c>
      <c r="I96" s="43">
        <v>6</v>
      </c>
      <c r="J96" s="43">
        <v>0</v>
      </c>
      <c r="K96" s="43">
        <v>0</v>
      </c>
      <c r="L96" s="43">
        <v>0</v>
      </c>
      <c r="M96" s="43">
        <v>3</v>
      </c>
      <c r="N96" s="43">
        <v>0</v>
      </c>
      <c r="O96" s="31">
        <f t="shared" si="51"/>
        <v>851</v>
      </c>
      <c r="Q96" s="30">
        <v>17</v>
      </c>
      <c r="R96" s="43">
        <v>9</v>
      </c>
      <c r="S96" s="43">
        <v>159</v>
      </c>
      <c r="T96" s="43">
        <v>203</v>
      </c>
      <c r="U96" s="43">
        <v>380</v>
      </c>
      <c r="V96" s="43">
        <v>96</v>
      </c>
      <c r="W96" s="43">
        <v>4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31">
        <f t="shared" si="52"/>
        <v>851</v>
      </c>
      <c r="AF96" s="30">
        <v>17</v>
      </c>
      <c r="AG96" s="44">
        <f t="shared" si="53"/>
        <v>899</v>
      </c>
      <c r="AH96" s="45">
        <f t="shared" si="54"/>
        <v>892</v>
      </c>
      <c r="AI96" s="45">
        <f t="shared" si="55"/>
        <v>882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891</v>
      </c>
      <c r="AO96" s="47">
        <f t="shared" si="61"/>
        <v>891</v>
      </c>
      <c r="AQ96" s="35">
        <v>17</v>
      </c>
      <c r="AR96" s="48">
        <v>24.3</v>
      </c>
      <c r="AS96" s="48">
        <v>24.6</v>
      </c>
      <c r="AT96" s="48">
        <v>23.9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908</v>
      </c>
      <c r="C97" s="43">
        <v>31</v>
      </c>
      <c r="D97" s="43">
        <v>3</v>
      </c>
      <c r="E97" s="43">
        <v>0</v>
      </c>
      <c r="F97" s="43">
        <v>0</v>
      </c>
      <c r="G97" s="43">
        <v>0</v>
      </c>
      <c r="H97" s="43">
        <v>2</v>
      </c>
      <c r="I97" s="43">
        <v>4</v>
      </c>
      <c r="J97" s="43">
        <v>1</v>
      </c>
      <c r="K97" s="43">
        <v>0</v>
      </c>
      <c r="L97" s="43">
        <v>0</v>
      </c>
      <c r="M97" s="43">
        <v>1</v>
      </c>
      <c r="N97" s="43">
        <v>0</v>
      </c>
      <c r="O97" s="31">
        <f t="shared" si="51"/>
        <v>950</v>
      </c>
      <c r="Q97" s="30">
        <v>18</v>
      </c>
      <c r="R97" s="43">
        <v>30</v>
      </c>
      <c r="S97" s="43">
        <v>155</v>
      </c>
      <c r="T97" s="43">
        <v>284</v>
      </c>
      <c r="U97" s="43">
        <v>415</v>
      </c>
      <c r="V97" s="43">
        <v>62</v>
      </c>
      <c r="W97" s="43">
        <v>2</v>
      </c>
      <c r="X97" s="43">
        <v>1</v>
      </c>
      <c r="Y97" s="43">
        <v>1</v>
      </c>
      <c r="Z97" s="43">
        <v>0</v>
      </c>
      <c r="AA97" s="43">
        <v>0</v>
      </c>
      <c r="AB97" s="43">
        <v>0</v>
      </c>
      <c r="AC97" s="43">
        <v>0</v>
      </c>
      <c r="AD97" s="31">
        <f t="shared" si="52"/>
        <v>950</v>
      </c>
      <c r="AF97" s="30">
        <v>18</v>
      </c>
      <c r="AG97" s="44">
        <f t="shared" si="53"/>
        <v>946</v>
      </c>
      <c r="AH97" s="45">
        <f t="shared" si="54"/>
        <v>967</v>
      </c>
      <c r="AI97" s="45">
        <f t="shared" si="55"/>
        <v>913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942</v>
      </c>
      <c r="AO97" s="47">
        <f t="shared" si="61"/>
        <v>942</v>
      </c>
      <c r="AQ97" s="35">
        <v>18</v>
      </c>
      <c r="AR97" s="48">
        <v>15.9</v>
      </c>
      <c r="AS97" s="48">
        <v>21.5</v>
      </c>
      <c r="AT97" s="48">
        <v>17.3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750</v>
      </c>
      <c r="C98" s="43">
        <v>29</v>
      </c>
      <c r="D98" s="43">
        <v>1</v>
      </c>
      <c r="E98" s="43">
        <v>0</v>
      </c>
      <c r="F98" s="43">
        <v>0</v>
      </c>
      <c r="G98" s="43">
        <v>0</v>
      </c>
      <c r="H98" s="43">
        <v>0</v>
      </c>
      <c r="I98" s="43">
        <v>1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31">
        <f t="shared" si="51"/>
        <v>781</v>
      </c>
      <c r="Q98" s="30">
        <v>19</v>
      </c>
      <c r="R98" s="43">
        <v>1</v>
      </c>
      <c r="S98" s="43">
        <v>46</v>
      </c>
      <c r="T98" s="43">
        <v>176</v>
      </c>
      <c r="U98" s="43">
        <v>458</v>
      </c>
      <c r="V98" s="43">
        <v>93</v>
      </c>
      <c r="W98" s="43">
        <v>5</v>
      </c>
      <c r="X98" s="43">
        <v>1</v>
      </c>
      <c r="Y98" s="43">
        <v>0</v>
      </c>
      <c r="Z98" s="43">
        <v>1</v>
      </c>
      <c r="AA98" s="43">
        <v>0</v>
      </c>
      <c r="AB98" s="43">
        <v>0</v>
      </c>
      <c r="AC98" s="43">
        <v>0</v>
      </c>
      <c r="AD98" s="31">
        <f t="shared" si="52"/>
        <v>781</v>
      </c>
      <c r="AF98" s="30">
        <v>19</v>
      </c>
      <c r="AG98" s="44">
        <f t="shared" si="53"/>
        <v>780</v>
      </c>
      <c r="AH98" s="45">
        <f t="shared" si="54"/>
        <v>838</v>
      </c>
      <c r="AI98" s="45">
        <f t="shared" si="55"/>
        <v>825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814.33333333333337</v>
      </c>
      <c r="AO98" s="47">
        <f t="shared" si="61"/>
        <v>814.33333333333337</v>
      </c>
      <c r="AQ98" s="35">
        <v>19</v>
      </c>
      <c r="AR98" s="48">
        <v>26.8</v>
      </c>
      <c r="AS98" s="48">
        <v>25.2</v>
      </c>
      <c r="AT98" s="48">
        <v>25.2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674</v>
      </c>
      <c r="C99" s="43">
        <v>22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3</v>
      </c>
      <c r="J99" s="43">
        <v>0</v>
      </c>
      <c r="K99" s="43">
        <v>0</v>
      </c>
      <c r="L99" s="43">
        <v>0</v>
      </c>
      <c r="M99" s="43">
        <v>1</v>
      </c>
      <c r="N99" s="43">
        <v>0</v>
      </c>
      <c r="O99" s="31">
        <f t="shared" si="51"/>
        <v>700</v>
      </c>
      <c r="Q99" s="30">
        <v>20</v>
      </c>
      <c r="R99" s="43">
        <v>0</v>
      </c>
      <c r="S99" s="43">
        <v>16</v>
      </c>
      <c r="T99" s="43">
        <v>177</v>
      </c>
      <c r="U99" s="43">
        <v>430</v>
      </c>
      <c r="V99" s="43">
        <v>69</v>
      </c>
      <c r="W99" s="43">
        <v>5</v>
      </c>
      <c r="X99" s="43">
        <v>2</v>
      </c>
      <c r="Y99" s="43">
        <v>1</v>
      </c>
      <c r="Z99" s="43">
        <v>0</v>
      </c>
      <c r="AA99" s="43">
        <v>0</v>
      </c>
      <c r="AB99" s="43">
        <v>0</v>
      </c>
      <c r="AC99" s="43">
        <v>0</v>
      </c>
      <c r="AD99" s="31">
        <f t="shared" si="52"/>
        <v>700</v>
      </c>
      <c r="AF99" s="30">
        <v>20</v>
      </c>
      <c r="AG99" s="44">
        <f t="shared" si="53"/>
        <v>629</v>
      </c>
      <c r="AH99" s="45">
        <f t="shared" si="54"/>
        <v>612</v>
      </c>
      <c r="AI99" s="45">
        <f t="shared" si="55"/>
        <v>651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630.66666666666663</v>
      </c>
      <c r="AO99" s="47">
        <f t="shared" si="61"/>
        <v>630.66666666666663</v>
      </c>
      <c r="AQ99" s="35">
        <v>20</v>
      </c>
      <c r="AR99" s="48">
        <v>26.9</v>
      </c>
      <c r="AS99" s="48">
        <v>26.6</v>
      </c>
      <c r="AT99" s="48">
        <v>26.4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468</v>
      </c>
      <c r="C100" s="43">
        <v>14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1</v>
      </c>
      <c r="J100" s="43">
        <v>0</v>
      </c>
      <c r="K100" s="43">
        <v>0</v>
      </c>
      <c r="L100" s="43">
        <v>1</v>
      </c>
      <c r="M100" s="43">
        <v>0</v>
      </c>
      <c r="N100" s="43">
        <v>0</v>
      </c>
      <c r="O100" s="31">
        <f t="shared" si="51"/>
        <v>484</v>
      </c>
      <c r="Q100" s="30">
        <v>21</v>
      </c>
      <c r="R100" s="43">
        <v>0</v>
      </c>
      <c r="S100" s="43">
        <v>11</v>
      </c>
      <c r="T100" s="43">
        <v>73</v>
      </c>
      <c r="U100" s="43">
        <v>328</v>
      </c>
      <c r="V100" s="43">
        <v>65</v>
      </c>
      <c r="W100" s="43">
        <v>6</v>
      </c>
      <c r="X100" s="43">
        <v>1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31">
        <f t="shared" si="52"/>
        <v>484</v>
      </c>
      <c r="AF100" s="30">
        <v>21</v>
      </c>
      <c r="AG100" s="44">
        <f t="shared" si="53"/>
        <v>431</v>
      </c>
      <c r="AH100" s="45">
        <f t="shared" si="54"/>
        <v>438</v>
      </c>
      <c r="AI100" s="45">
        <f t="shared" si="55"/>
        <v>466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445</v>
      </c>
      <c r="AO100" s="47">
        <f t="shared" si="61"/>
        <v>445</v>
      </c>
      <c r="AQ100" s="35">
        <v>21</v>
      </c>
      <c r="AR100" s="48">
        <v>27.7</v>
      </c>
      <c r="AS100" s="48">
        <v>27.7</v>
      </c>
      <c r="AT100" s="48">
        <v>28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339</v>
      </c>
      <c r="C101" s="43">
        <v>19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31">
        <f t="shared" si="51"/>
        <v>358</v>
      </c>
      <c r="Q101" s="30">
        <v>22</v>
      </c>
      <c r="R101" s="43">
        <v>0</v>
      </c>
      <c r="S101" s="43">
        <v>6</v>
      </c>
      <c r="T101" s="43">
        <v>21</v>
      </c>
      <c r="U101" s="43">
        <v>223</v>
      </c>
      <c r="V101" s="43">
        <v>91</v>
      </c>
      <c r="W101" s="43">
        <v>10</v>
      </c>
      <c r="X101" s="43">
        <v>4</v>
      </c>
      <c r="Y101" s="43">
        <v>3</v>
      </c>
      <c r="Z101" s="43">
        <v>0</v>
      </c>
      <c r="AA101" s="43">
        <v>0</v>
      </c>
      <c r="AB101" s="43">
        <v>0</v>
      </c>
      <c r="AC101" s="43">
        <v>0</v>
      </c>
      <c r="AD101" s="31">
        <f t="shared" si="52"/>
        <v>358</v>
      </c>
      <c r="AF101" s="30">
        <v>22</v>
      </c>
      <c r="AG101" s="44">
        <f t="shared" si="53"/>
        <v>271</v>
      </c>
      <c r="AH101" s="45">
        <f t="shared" si="54"/>
        <v>277</v>
      </c>
      <c r="AI101" s="45">
        <f t="shared" si="55"/>
        <v>323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290.33333333333331</v>
      </c>
      <c r="AO101" s="47">
        <f t="shared" si="61"/>
        <v>290.33333333333331</v>
      </c>
      <c r="AQ101" s="35">
        <v>22</v>
      </c>
      <c r="AR101" s="48">
        <v>29.1</v>
      </c>
      <c r="AS101" s="48">
        <v>28.4</v>
      </c>
      <c r="AT101" s="48">
        <v>28.7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217</v>
      </c>
      <c r="C102" s="43">
        <v>9</v>
      </c>
      <c r="D102" s="43">
        <v>1</v>
      </c>
      <c r="E102" s="43">
        <v>0</v>
      </c>
      <c r="F102" s="43">
        <v>0</v>
      </c>
      <c r="G102" s="43">
        <v>0</v>
      </c>
      <c r="H102" s="43">
        <v>0</v>
      </c>
      <c r="I102" s="43">
        <v>1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31">
        <f t="shared" si="51"/>
        <v>228</v>
      </c>
      <c r="Q102" s="30">
        <v>23</v>
      </c>
      <c r="R102" s="43">
        <v>1</v>
      </c>
      <c r="S102" s="43">
        <v>6</v>
      </c>
      <c r="T102" s="43">
        <v>22</v>
      </c>
      <c r="U102" s="43">
        <v>120</v>
      </c>
      <c r="V102" s="43">
        <v>67</v>
      </c>
      <c r="W102" s="43">
        <v>12</v>
      </c>
      <c r="X102" s="43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31">
        <f t="shared" si="52"/>
        <v>228</v>
      </c>
      <c r="AF102" s="30">
        <v>23</v>
      </c>
      <c r="AG102" s="44">
        <f t="shared" si="53"/>
        <v>157</v>
      </c>
      <c r="AH102" s="45">
        <f t="shared" si="54"/>
        <v>211</v>
      </c>
      <c r="AI102" s="45">
        <f t="shared" si="55"/>
        <v>182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183.33333333333334</v>
      </c>
      <c r="AO102" s="47">
        <f t="shared" si="61"/>
        <v>183.33333333333334</v>
      </c>
      <c r="AQ102" s="35">
        <v>23</v>
      </c>
      <c r="AR102" s="48">
        <v>30.1</v>
      </c>
      <c r="AS102" s="48">
        <v>29</v>
      </c>
      <c r="AT102" s="48">
        <v>29.9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114</v>
      </c>
      <c r="C103" s="43">
        <v>3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1</v>
      </c>
      <c r="K103" s="43">
        <v>0</v>
      </c>
      <c r="L103" s="43">
        <v>0</v>
      </c>
      <c r="M103" s="43">
        <v>0</v>
      </c>
      <c r="N103" s="43">
        <v>0</v>
      </c>
      <c r="O103" s="31">
        <f t="shared" si="51"/>
        <v>118</v>
      </c>
      <c r="Q103" s="30">
        <v>24</v>
      </c>
      <c r="R103" s="43">
        <v>1</v>
      </c>
      <c r="S103" s="43">
        <v>2</v>
      </c>
      <c r="T103" s="43">
        <v>0</v>
      </c>
      <c r="U103" s="43">
        <v>50</v>
      </c>
      <c r="V103" s="43">
        <v>56</v>
      </c>
      <c r="W103" s="43">
        <v>9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31">
        <f t="shared" si="52"/>
        <v>118</v>
      </c>
      <c r="AF103" s="30">
        <v>24</v>
      </c>
      <c r="AG103" s="44">
        <f t="shared" si="53"/>
        <v>94</v>
      </c>
      <c r="AH103" s="45">
        <f t="shared" si="54"/>
        <v>100</v>
      </c>
      <c r="AI103" s="45">
        <f t="shared" si="55"/>
        <v>101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98.333333333333329</v>
      </c>
      <c r="AO103" s="47">
        <f t="shared" si="61"/>
        <v>98.333333333333329</v>
      </c>
      <c r="AQ103" s="35">
        <v>24</v>
      </c>
      <c r="AR103" s="48">
        <v>30</v>
      </c>
      <c r="AS103" s="48">
        <v>30.4</v>
      </c>
      <c r="AT103" s="48">
        <v>31.9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8753</v>
      </c>
      <c r="C105" s="92">
        <f t="shared" si="63"/>
        <v>557</v>
      </c>
      <c r="D105" s="92">
        <f t="shared" si="63"/>
        <v>13</v>
      </c>
      <c r="E105" s="92">
        <f t="shared" si="63"/>
        <v>6</v>
      </c>
      <c r="F105" s="92">
        <f t="shared" si="63"/>
        <v>14</v>
      </c>
      <c r="G105" s="92">
        <f t="shared" si="63"/>
        <v>0</v>
      </c>
      <c r="H105" s="92">
        <f t="shared" si="63"/>
        <v>7</v>
      </c>
      <c r="I105" s="92">
        <f t="shared" si="63"/>
        <v>20</v>
      </c>
      <c r="J105" s="92">
        <f t="shared" si="63"/>
        <v>5</v>
      </c>
      <c r="K105" s="92">
        <f t="shared" si="63"/>
        <v>0</v>
      </c>
      <c r="L105" s="92">
        <f t="shared" si="63"/>
        <v>2</v>
      </c>
      <c r="M105" s="92">
        <f t="shared" si="63"/>
        <v>35</v>
      </c>
      <c r="N105" s="92">
        <f t="shared" si="63"/>
        <v>0</v>
      </c>
      <c r="O105" s="93">
        <f t="shared" si="63"/>
        <v>9412</v>
      </c>
      <c r="Q105" s="91" t="s">
        <v>34</v>
      </c>
      <c r="R105" s="92">
        <f t="shared" ref="R105:AD105" si="64">SUM(R87:R98)</f>
        <v>140</v>
      </c>
      <c r="S105" s="92">
        <f t="shared" si="64"/>
        <v>1403</v>
      </c>
      <c r="T105" s="92">
        <f t="shared" si="64"/>
        <v>2313</v>
      </c>
      <c r="U105" s="92">
        <f t="shared" si="64"/>
        <v>4520</v>
      </c>
      <c r="V105" s="92">
        <f t="shared" si="64"/>
        <v>961</v>
      </c>
      <c r="W105" s="92">
        <f t="shared" si="64"/>
        <v>62</v>
      </c>
      <c r="X105" s="92">
        <f t="shared" si="64"/>
        <v>9</v>
      </c>
      <c r="Y105" s="92">
        <f t="shared" si="64"/>
        <v>2</v>
      </c>
      <c r="Z105" s="92">
        <f t="shared" si="64"/>
        <v>1</v>
      </c>
      <c r="AA105" s="92">
        <f t="shared" si="64"/>
        <v>0</v>
      </c>
      <c r="AB105" s="92">
        <f t="shared" si="64"/>
        <v>1</v>
      </c>
      <c r="AC105" s="92">
        <f t="shared" si="64"/>
        <v>0</v>
      </c>
      <c r="AD105" s="93">
        <f t="shared" si="64"/>
        <v>9412</v>
      </c>
      <c r="AF105" s="91" t="s">
        <v>34</v>
      </c>
      <c r="AG105" s="92">
        <f t="shared" ref="AG105:AO105" si="65">SUM(AG87:AG98)</f>
        <v>9248</v>
      </c>
      <c r="AH105" s="92">
        <f t="shared" si="65"/>
        <v>9355</v>
      </c>
      <c r="AI105" s="92">
        <f t="shared" si="65"/>
        <v>9397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9333.3333333333339</v>
      </c>
      <c r="AO105" s="94">
        <f t="shared" si="65"/>
        <v>9333.3333333333339</v>
      </c>
      <c r="AQ105" s="95" t="s">
        <v>38</v>
      </c>
      <c r="AR105" s="96">
        <v>26.5</v>
      </c>
      <c r="AS105" s="96">
        <v>26.6</v>
      </c>
      <c r="AT105" s="96">
        <v>27.1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10413</v>
      </c>
      <c r="C106" s="98">
        <f t="shared" si="66"/>
        <v>634</v>
      </c>
      <c r="D106" s="98">
        <f t="shared" si="66"/>
        <v>13</v>
      </c>
      <c r="E106" s="98">
        <f t="shared" si="66"/>
        <v>6</v>
      </c>
      <c r="F106" s="98">
        <f t="shared" si="66"/>
        <v>14</v>
      </c>
      <c r="G106" s="98">
        <f t="shared" si="66"/>
        <v>0</v>
      </c>
      <c r="H106" s="98">
        <f t="shared" si="66"/>
        <v>7</v>
      </c>
      <c r="I106" s="98">
        <f t="shared" si="66"/>
        <v>24</v>
      </c>
      <c r="J106" s="98">
        <f t="shared" si="66"/>
        <v>5</v>
      </c>
      <c r="K106" s="98">
        <f t="shared" si="66"/>
        <v>0</v>
      </c>
      <c r="L106" s="98">
        <f t="shared" si="66"/>
        <v>4</v>
      </c>
      <c r="M106" s="98">
        <f t="shared" si="66"/>
        <v>38</v>
      </c>
      <c r="N106" s="98">
        <f t="shared" si="66"/>
        <v>0</v>
      </c>
      <c r="O106" s="93">
        <f t="shared" si="66"/>
        <v>11158</v>
      </c>
      <c r="Q106" s="97" t="s">
        <v>35</v>
      </c>
      <c r="R106" s="98">
        <f t="shared" ref="R106:AD106" si="67">SUM(R86:R101)</f>
        <v>141</v>
      </c>
      <c r="S106" s="98">
        <f t="shared" si="67"/>
        <v>1445</v>
      </c>
      <c r="T106" s="98">
        <f t="shared" si="67"/>
        <v>2595</v>
      </c>
      <c r="U106" s="98">
        <f t="shared" si="67"/>
        <v>5596</v>
      </c>
      <c r="V106" s="98">
        <f t="shared" si="67"/>
        <v>1251</v>
      </c>
      <c r="W106" s="98">
        <f t="shared" si="67"/>
        <v>102</v>
      </c>
      <c r="X106" s="98">
        <f t="shared" si="67"/>
        <v>18</v>
      </c>
      <c r="Y106" s="98">
        <f t="shared" si="67"/>
        <v>7</v>
      </c>
      <c r="Z106" s="98">
        <f t="shared" si="67"/>
        <v>1</v>
      </c>
      <c r="AA106" s="98">
        <f t="shared" si="67"/>
        <v>1</v>
      </c>
      <c r="AB106" s="98">
        <f t="shared" si="67"/>
        <v>1</v>
      </c>
      <c r="AC106" s="98">
        <f t="shared" si="67"/>
        <v>0</v>
      </c>
      <c r="AD106" s="93">
        <f t="shared" si="67"/>
        <v>11158</v>
      </c>
      <c r="AF106" s="97" t="s">
        <v>35</v>
      </c>
      <c r="AG106" s="98">
        <f t="shared" ref="AG106:AO106" si="68">SUM(AG86:AG101)</f>
        <v>10734</v>
      </c>
      <c r="AH106" s="98">
        <f t="shared" si="68"/>
        <v>10841</v>
      </c>
      <c r="AI106" s="98">
        <f t="shared" si="68"/>
        <v>11001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10858.666666666668</v>
      </c>
      <c r="AO106" s="94">
        <f t="shared" si="68"/>
        <v>10858.666666666668</v>
      </c>
      <c r="AQ106" s="99" t="s">
        <v>39</v>
      </c>
      <c r="AR106" s="100">
        <v>23.1</v>
      </c>
      <c r="AS106" s="100">
        <v>23.4</v>
      </c>
      <c r="AT106" s="100">
        <v>22.5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10744</v>
      </c>
      <c r="C107" s="102">
        <f t="shared" si="69"/>
        <v>646</v>
      </c>
      <c r="D107" s="102">
        <f t="shared" si="69"/>
        <v>14</v>
      </c>
      <c r="E107" s="102">
        <f t="shared" si="69"/>
        <v>6</v>
      </c>
      <c r="F107" s="102">
        <f t="shared" si="69"/>
        <v>14</v>
      </c>
      <c r="G107" s="102">
        <f t="shared" si="69"/>
        <v>0</v>
      </c>
      <c r="H107" s="102">
        <f t="shared" si="69"/>
        <v>7</v>
      </c>
      <c r="I107" s="102">
        <f t="shared" si="69"/>
        <v>25</v>
      </c>
      <c r="J107" s="102">
        <f t="shared" si="69"/>
        <v>6</v>
      </c>
      <c r="K107" s="102">
        <f t="shared" si="69"/>
        <v>0</v>
      </c>
      <c r="L107" s="102">
        <f t="shared" si="69"/>
        <v>4</v>
      </c>
      <c r="M107" s="102">
        <f t="shared" si="69"/>
        <v>38</v>
      </c>
      <c r="N107" s="102">
        <f t="shared" si="69"/>
        <v>0</v>
      </c>
      <c r="O107" s="93">
        <f t="shared" si="69"/>
        <v>11504</v>
      </c>
      <c r="Q107" s="101" t="s">
        <v>36</v>
      </c>
      <c r="R107" s="102">
        <f t="shared" ref="R107:AD107" si="70">SUM(R86:R103)</f>
        <v>143</v>
      </c>
      <c r="S107" s="102">
        <f t="shared" si="70"/>
        <v>1453</v>
      </c>
      <c r="T107" s="102">
        <f t="shared" si="70"/>
        <v>2617</v>
      </c>
      <c r="U107" s="102">
        <f t="shared" si="70"/>
        <v>5766</v>
      </c>
      <c r="V107" s="102">
        <f t="shared" si="70"/>
        <v>1374</v>
      </c>
      <c r="W107" s="102">
        <f t="shared" si="70"/>
        <v>123</v>
      </c>
      <c r="X107" s="102">
        <f t="shared" si="70"/>
        <v>18</v>
      </c>
      <c r="Y107" s="102">
        <f t="shared" si="70"/>
        <v>7</v>
      </c>
      <c r="Z107" s="102">
        <f t="shared" si="70"/>
        <v>1</v>
      </c>
      <c r="AA107" s="102">
        <f t="shared" si="70"/>
        <v>1</v>
      </c>
      <c r="AB107" s="102">
        <f t="shared" si="70"/>
        <v>1</v>
      </c>
      <c r="AC107" s="102">
        <f t="shared" si="70"/>
        <v>0</v>
      </c>
      <c r="AD107" s="93">
        <f t="shared" si="70"/>
        <v>11504</v>
      </c>
      <c r="AF107" s="101" t="s">
        <v>36</v>
      </c>
      <c r="AG107" s="102">
        <f t="shared" ref="AG107:AO107" si="71">SUM(AG86:AG103)</f>
        <v>10985</v>
      </c>
      <c r="AH107" s="102">
        <f t="shared" si="71"/>
        <v>11152</v>
      </c>
      <c r="AI107" s="102">
        <f t="shared" si="71"/>
        <v>11284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11140.333333333336</v>
      </c>
      <c r="AO107" s="94">
        <f t="shared" si="71"/>
        <v>11140.333333333336</v>
      </c>
      <c r="AQ107" s="103" t="s">
        <v>37</v>
      </c>
      <c r="AR107" s="104">
        <v>24.7</v>
      </c>
      <c r="AS107" s="104">
        <v>24.7</v>
      </c>
      <c r="AT107" s="104">
        <v>24.9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10952</v>
      </c>
      <c r="C108" s="106">
        <f t="shared" si="72"/>
        <v>662</v>
      </c>
      <c r="D108" s="106">
        <f t="shared" si="72"/>
        <v>15</v>
      </c>
      <c r="E108" s="106">
        <f t="shared" si="72"/>
        <v>6</v>
      </c>
      <c r="F108" s="106">
        <f t="shared" si="72"/>
        <v>15</v>
      </c>
      <c r="G108" s="106">
        <f t="shared" si="72"/>
        <v>0</v>
      </c>
      <c r="H108" s="106">
        <f t="shared" si="72"/>
        <v>7</v>
      </c>
      <c r="I108" s="106">
        <f t="shared" si="72"/>
        <v>25</v>
      </c>
      <c r="J108" s="106">
        <f t="shared" si="72"/>
        <v>6</v>
      </c>
      <c r="K108" s="106">
        <f t="shared" si="72"/>
        <v>0</v>
      </c>
      <c r="L108" s="106">
        <f t="shared" si="72"/>
        <v>7</v>
      </c>
      <c r="M108" s="106">
        <f t="shared" si="72"/>
        <v>39</v>
      </c>
      <c r="N108" s="106">
        <f t="shared" si="72"/>
        <v>0</v>
      </c>
      <c r="O108" s="93">
        <f t="shared" si="72"/>
        <v>11734</v>
      </c>
      <c r="Q108" s="105" t="s">
        <v>37</v>
      </c>
      <c r="R108" s="106">
        <f t="shared" ref="R108:AD108" si="73">SUM(R80:R103)</f>
        <v>144</v>
      </c>
      <c r="S108" s="106">
        <f t="shared" si="73"/>
        <v>1461</v>
      </c>
      <c r="T108" s="106">
        <f t="shared" si="73"/>
        <v>2622</v>
      </c>
      <c r="U108" s="106">
        <f t="shared" si="73"/>
        <v>5831</v>
      </c>
      <c r="V108" s="106">
        <f t="shared" si="73"/>
        <v>1463</v>
      </c>
      <c r="W108" s="106">
        <f t="shared" si="73"/>
        <v>165</v>
      </c>
      <c r="X108" s="106">
        <f t="shared" si="73"/>
        <v>27</v>
      </c>
      <c r="Y108" s="106">
        <f t="shared" si="73"/>
        <v>14</v>
      </c>
      <c r="Z108" s="106">
        <f t="shared" si="73"/>
        <v>4</v>
      </c>
      <c r="AA108" s="106">
        <f t="shared" si="73"/>
        <v>1</v>
      </c>
      <c r="AB108" s="106">
        <f t="shared" si="73"/>
        <v>2</v>
      </c>
      <c r="AC108" s="106">
        <f t="shared" si="73"/>
        <v>0</v>
      </c>
      <c r="AD108" s="93">
        <f t="shared" si="73"/>
        <v>11734</v>
      </c>
      <c r="AF108" s="105" t="s">
        <v>37</v>
      </c>
      <c r="AG108" s="106">
        <f t="shared" ref="AG108:AO108" si="74">SUM(AG80:AG103)</f>
        <v>11176</v>
      </c>
      <c r="AH108" s="106">
        <f t="shared" si="74"/>
        <v>11349</v>
      </c>
      <c r="AI108" s="106">
        <f t="shared" si="74"/>
        <v>11478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11334.333333333336</v>
      </c>
      <c r="AO108" s="94">
        <f t="shared" si="74"/>
        <v>11334.333333333336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24.766666666666666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Westbound</v>
      </c>
      <c r="R111" s="3" t="s">
        <v>40</v>
      </c>
      <c r="S111" s="5" t="str">
        <f>C41</f>
        <v>Westbound</v>
      </c>
      <c r="AR111" s="12" t="s">
        <v>40</v>
      </c>
      <c r="AS111" s="13" t="str">
        <f>C41</f>
        <v>Westbound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33</v>
      </c>
      <c r="C115" s="43">
        <v>2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31">
        <f t="shared" ref="O115:O138" si="78">SUM(B115:N115)</f>
        <v>35</v>
      </c>
      <c r="Q115" s="30">
        <v>1</v>
      </c>
      <c r="R115" s="43">
        <v>0</v>
      </c>
      <c r="S115" s="43">
        <v>1</v>
      </c>
      <c r="T115" s="43">
        <v>0</v>
      </c>
      <c r="U115" s="43">
        <v>11</v>
      </c>
      <c r="V115" s="43">
        <v>15</v>
      </c>
      <c r="W115" s="43">
        <v>6</v>
      </c>
      <c r="X115" s="43">
        <v>1</v>
      </c>
      <c r="Y115" s="43">
        <v>1</v>
      </c>
      <c r="Z115" s="43">
        <v>0</v>
      </c>
      <c r="AA115" s="43">
        <v>0</v>
      </c>
      <c r="AB115" s="43">
        <v>0</v>
      </c>
      <c r="AC115" s="43">
        <v>0</v>
      </c>
      <c r="AD115" s="31">
        <f t="shared" ref="AD115:AD138" si="79">SUM(R115:AC115)</f>
        <v>35</v>
      </c>
      <c r="AQ115" s="35">
        <v>1</v>
      </c>
      <c r="AR115" s="112">
        <v>43.700000762939453</v>
      </c>
      <c r="AS115" s="112">
        <v>38.900001525878906</v>
      </c>
      <c r="AT115" s="112">
        <v>38.700000762939453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13</v>
      </c>
      <c r="C116" s="43">
        <v>2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31">
        <f t="shared" si="78"/>
        <v>15</v>
      </c>
      <c r="Q116" s="30">
        <v>2</v>
      </c>
      <c r="R116" s="43">
        <v>0</v>
      </c>
      <c r="S116" s="43">
        <v>0</v>
      </c>
      <c r="T116" s="43">
        <v>0</v>
      </c>
      <c r="U116" s="43">
        <v>5</v>
      </c>
      <c r="V116" s="43">
        <v>5</v>
      </c>
      <c r="W116" s="43">
        <v>4</v>
      </c>
      <c r="X116" s="43">
        <v>1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31">
        <f t="shared" si="79"/>
        <v>15</v>
      </c>
      <c r="AQ116" s="57">
        <v>2</v>
      </c>
      <c r="AR116" s="112">
        <v>38.900001525878906</v>
      </c>
      <c r="AS116" s="112">
        <v>38.700000762939453</v>
      </c>
      <c r="AT116" s="112">
        <v>33.900001525878906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12</v>
      </c>
      <c r="C117" s="43">
        <v>1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31">
        <f t="shared" si="78"/>
        <v>13</v>
      </c>
      <c r="Q117" s="30">
        <v>3</v>
      </c>
      <c r="R117" s="43">
        <v>0</v>
      </c>
      <c r="S117" s="43">
        <v>0</v>
      </c>
      <c r="T117" s="43">
        <v>1</v>
      </c>
      <c r="U117" s="43">
        <v>3</v>
      </c>
      <c r="V117" s="43">
        <v>8</v>
      </c>
      <c r="W117" s="43">
        <v>0</v>
      </c>
      <c r="X117" s="43">
        <v>0</v>
      </c>
      <c r="Y117" s="43">
        <v>1</v>
      </c>
      <c r="Z117" s="43">
        <v>0</v>
      </c>
      <c r="AA117" s="43">
        <v>0</v>
      </c>
      <c r="AB117" s="43">
        <v>0</v>
      </c>
      <c r="AC117" s="43">
        <v>0</v>
      </c>
      <c r="AD117" s="31">
        <f t="shared" si="79"/>
        <v>13</v>
      </c>
      <c r="AQ117" s="35">
        <v>3</v>
      </c>
      <c r="AR117" s="112">
        <v>38.799999237060547</v>
      </c>
      <c r="AS117" s="112">
        <v>33.5</v>
      </c>
      <c r="AT117" s="112">
        <v>33.5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3758.5714285714284</v>
      </c>
      <c r="BK117" s="88">
        <f t="shared" si="80"/>
        <v>227.57142857142858</v>
      </c>
      <c r="BL117" s="89">
        <f t="shared" si="80"/>
        <v>13.857142857142858</v>
      </c>
      <c r="BM117" s="114">
        <f>SUM(BJ117:BL117)</f>
        <v>3999.9999999999995</v>
      </c>
    </row>
    <row r="118" spans="1:65" x14ac:dyDescent="0.2">
      <c r="A118" s="30">
        <v>4</v>
      </c>
      <c r="B118" s="43">
        <v>15</v>
      </c>
      <c r="C118" s="43">
        <v>1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31">
        <f t="shared" si="78"/>
        <v>16</v>
      </c>
      <c r="Q118" s="30">
        <v>4</v>
      </c>
      <c r="R118" s="43">
        <v>0</v>
      </c>
      <c r="S118" s="43">
        <v>0</v>
      </c>
      <c r="T118" s="43">
        <v>2</v>
      </c>
      <c r="U118" s="43">
        <v>6</v>
      </c>
      <c r="V118" s="43">
        <v>4</v>
      </c>
      <c r="W118" s="43">
        <v>2</v>
      </c>
      <c r="X118" s="43">
        <v>2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16</v>
      </c>
      <c r="AQ118" s="35">
        <v>4</v>
      </c>
      <c r="AR118" s="112">
        <v>38</v>
      </c>
      <c r="AS118" s="112">
        <v>38.400001525878906</v>
      </c>
      <c r="AT118" s="112">
        <v>38.099998474121094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4384.1428571428569</v>
      </c>
      <c r="BK118" s="116">
        <f t="shared" si="80"/>
        <v>253.71428571428572</v>
      </c>
      <c r="BL118" s="117">
        <f t="shared" si="80"/>
        <v>15.857142857142858</v>
      </c>
      <c r="BM118" s="114">
        <f>SUM(BJ118:BL118)</f>
        <v>4653.7142857142853</v>
      </c>
    </row>
    <row r="119" spans="1:65" x14ac:dyDescent="0.2">
      <c r="A119" s="30">
        <v>5</v>
      </c>
      <c r="B119" s="43">
        <v>26</v>
      </c>
      <c r="C119" s="43">
        <v>4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2</v>
      </c>
      <c r="K119" s="43">
        <v>0</v>
      </c>
      <c r="L119" s="43">
        <v>0</v>
      </c>
      <c r="M119" s="43">
        <v>0</v>
      </c>
      <c r="N119" s="43">
        <v>0</v>
      </c>
      <c r="O119" s="31">
        <f t="shared" si="78"/>
        <v>32</v>
      </c>
      <c r="Q119" s="30">
        <v>5</v>
      </c>
      <c r="R119" s="43">
        <v>0</v>
      </c>
      <c r="S119" s="43">
        <v>1</v>
      </c>
      <c r="T119" s="43">
        <v>5</v>
      </c>
      <c r="U119" s="43">
        <v>12</v>
      </c>
      <c r="V119" s="43">
        <v>7</v>
      </c>
      <c r="W119" s="43">
        <v>5</v>
      </c>
      <c r="X119" s="43">
        <v>2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31">
        <f t="shared" si="79"/>
        <v>32</v>
      </c>
      <c r="AQ119" s="35">
        <v>5</v>
      </c>
      <c r="AR119" s="112">
        <v>33.5</v>
      </c>
      <c r="AS119" s="112">
        <v>38.099998474121094</v>
      </c>
      <c r="AT119" s="112">
        <v>38.799999237060547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4501.5714285714284</v>
      </c>
      <c r="BK119" s="119">
        <f t="shared" si="80"/>
        <v>256.28571428571428</v>
      </c>
      <c r="BL119" s="120">
        <f t="shared" si="80"/>
        <v>16.571428571428573</v>
      </c>
      <c r="BM119" s="114">
        <f>SUM(BJ119:BL119)</f>
        <v>4774.4285714285716</v>
      </c>
    </row>
    <row r="120" spans="1:65" x14ac:dyDescent="0.2">
      <c r="A120" s="30">
        <v>6</v>
      </c>
      <c r="B120" s="43">
        <v>78</v>
      </c>
      <c r="C120" s="43">
        <v>8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31">
        <f t="shared" si="78"/>
        <v>86</v>
      </c>
      <c r="Q120" s="30">
        <v>6</v>
      </c>
      <c r="R120" s="43">
        <v>0</v>
      </c>
      <c r="S120" s="43">
        <v>3</v>
      </c>
      <c r="T120" s="43">
        <v>0</v>
      </c>
      <c r="U120" s="43">
        <v>46</v>
      </c>
      <c r="V120" s="43">
        <v>23</v>
      </c>
      <c r="W120" s="43">
        <v>9</v>
      </c>
      <c r="X120" s="43">
        <v>3</v>
      </c>
      <c r="Y120" s="43">
        <v>1</v>
      </c>
      <c r="Z120" s="43">
        <v>1</v>
      </c>
      <c r="AA120" s="43">
        <v>0</v>
      </c>
      <c r="AB120" s="43">
        <v>0</v>
      </c>
      <c r="AC120" s="43">
        <v>0</v>
      </c>
      <c r="AD120" s="31">
        <f t="shared" si="79"/>
        <v>86</v>
      </c>
      <c r="AQ120" s="35">
        <v>6</v>
      </c>
      <c r="AR120" s="112">
        <v>33.900001525878906</v>
      </c>
      <c r="AS120" s="112">
        <v>38.799999237060547</v>
      </c>
      <c r="AT120" s="112">
        <v>33.400001525878906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4575.2857142857147</v>
      </c>
      <c r="BK120" s="79">
        <f t="shared" si="80"/>
        <v>264.71428571428572</v>
      </c>
      <c r="BL120" s="80">
        <f t="shared" si="80"/>
        <v>17.571428571428573</v>
      </c>
      <c r="BM120" s="114">
        <f>SUM(BJ120:BL120)</f>
        <v>4857.5714285714284</v>
      </c>
    </row>
    <row r="121" spans="1:65" x14ac:dyDescent="0.2">
      <c r="A121" s="30">
        <v>7</v>
      </c>
      <c r="B121" s="43">
        <v>139</v>
      </c>
      <c r="C121" s="43">
        <v>17</v>
      </c>
      <c r="D121" s="43">
        <v>0</v>
      </c>
      <c r="E121" s="43">
        <v>0</v>
      </c>
      <c r="F121" s="43">
        <v>1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2</v>
      </c>
      <c r="M121" s="43">
        <v>0</v>
      </c>
      <c r="N121" s="43">
        <v>0</v>
      </c>
      <c r="O121" s="31">
        <f t="shared" si="78"/>
        <v>159</v>
      </c>
      <c r="Q121" s="30">
        <v>7</v>
      </c>
      <c r="R121" s="43">
        <v>0</v>
      </c>
      <c r="S121" s="43">
        <v>2</v>
      </c>
      <c r="T121" s="43">
        <v>7</v>
      </c>
      <c r="U121" s="43">
        <v>89</v>
      </c>
      <c r="V121" s="43">
        <v>44</v>
      </c>
      <c r="W121" s="43">
        <v>14</v>
      </c>
      <c r="X121" s="43">
        <v>2</v>
      </c>
      <c r="Y121" s="43">
        <v>0</v>
      </c>
      <c r="Z121" s="43">
        <v>0</v>
      </c>
      <c r="AA121" s="43">
        <v>1</v>
      </c>
      <c r="AB121" s="43">
        <v>0</v>
      </c>
      <c r="AC121" s="43">
        <v>0</v>
      </c>
      <c r="AD121" s="31">
        <f t="shared" si="79"/>
        <v>159</v>
      </c>
      <c r="AQ121" s="35">
        <v>7</v>
      </c>
      <c r="AR121" s="112">
        <v>33.400001525878906</v>
      </c>
      <c r="AS121" s="112">
        <v>33.5</v>
      </c>
      <c r="AT121" s="112">
        <v>33.5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497</v>
      </c>
      <c r="C122" s="43">
        <v>33</v>
      </c>
      <c r="D122" s="43">
        <v>1</v>
      </c>
      <c r="E122" s="43">
        <v>0</v>
      </c>
      <c r="F122" s="43">
        <v>0</v>
      </c>
      <c r="G122" s="43">
        <v>0</v>
      </c>
      <c r="H122" s="43">
        <v>1</v>
      </c>
      <c r="I122" s="43">
        <v>0</v>
      </c>
      <c r="J122" s="43">
        <v>2</v>
      </c>
      <c r="K122" s="43">
        <v>0</v>
      </c>
      <c r="L122" s="43">
        <v>0</v>
      </c>
      <c r="M122" s="43">
        <v>0</v>
      </c>
      <c r="N122" s="43">
        <v>0</v>
      </c>
      <c r="O122" s="31">
        <f t="shared" si="78"/>
        <v>534</v>
      </c>
      <c r="Q122" s="30">
        <v>8</v>
      </c>
      <c r="R122" s="43">
        <v>34</v>
      </c>
      <c r="S122" s="43">
        <v>91</v>
      </c>
      <c r="T122" s="43">
        <v>102</v>
      </c>
      <c r="U122" s="43">
        <v>254</v>
      </c>
      <c r="V122" s="43">
        <v>44</v>
      </c>
      <c r="W122" s="43">
        <v>8</v>
      </c>
      <c r="X122" s="43">
        <v>1</v>
      </c>
      <c r="Y122" s="43">
        <v>0</v>
      </c>
      <c r="Z122" s="43">
        <v>0</v>
      </c>
      <c r="AA122" s="43">
        <v>0</v>
      </c>
      <c r="AB122" s="43">
        <v>0</v>
      </c>
      <c r="AC122" s="43">
        <v>0</v>
      </c>
      <c r="AD122" s="31">
        <f t="shared" si="79"/>
        <v>534</v>
      </c>
      <c r="AQ122" s="35">
        <v>8</v>
      </c>
      <c r="AR122" s="112">
        <v>33.700000762939453</v>
      </c>
      <c r="AS122" s="112">
        <v>28.799999237060547</v>
      </c>
      <c r="AT122" s="112">
        <v>33.5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712</v>
      </c>
      <c r="C123" s="43">
        <v>35</v>
      </c>
      <c r="D123" s="43">
        <v>1</v>
      </c>
      <c r="E123" s="43">
        <v>0</v>
      </c>
      <c r="F123" s="43">
        <v>1</v>
      </c>
      <c r="G123" s="43">
        <v>0</v>
      </c>
      <c r="H123" s="43">
        <v>0</v>
      </c>
      <c r="I123" s="43">
        <v>2</v>
      </c>
      <c r="J123" s="43">
        <v>1</v>
      </c>
      <c r="K123" s="43">
        <v>1</v>
      </c>
      <c r="L123" s="43">
        <v>0</v>
      </c>
      <c r="M123" s="43">
        <v>1</v>
      </c>
      <c r="N123" s="43">
        <v>0</v>
      </c>
      <c r="O123" s="31">
        <f t="shared" si="78"/>
        <v>754</v>
      </c>
      <c r="Q123" s="30">
        <v>9</v>
      </c>
      <c r="R123" s="43">
        <v>62</v>
      </c>
      <c r="S123" s="43">
        <v>223</v>
      </c>
      <c r="T123" s="43">
        <v>262</v>
      </c>
      <c r="U123" s="43">
        <v>193</v>
      </c>
      <c r="V123" s="43">
        <v>14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31">
        <f t="shared" si="79"/>
        <v>754</v>
      </c>
      <c r="AQ123" s="35">
        <v>9</v>
      </c>
      <c r="AR123" s="112">
        <v>28.5</v>
      </c>
      <c r="AS123" s="112">
        <v>28.600000381469727</v>
      </c>
      <c r="AT123" s="112">
        <v>28.200000762939453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705</v>
      </c>
      <c r="C124" s="43">
        <v>46</v>
      </c>
      <c r="D124" s="43">
        <v>3</v>
      </c>
      <c r="E124" s="43">
        <v>0</v>
      </c>
      <c r="F124" s="43">
        <v>0</v>
      </c>
      <c r="G124" s="43">
        <v>1</v>
      </c>
      <c r="H124" s="43">
        <v>0</v>
      </c>
      <c r="I124" s="43">
        <v>1</v>
      </c>
      <c r="J124" s="43">
        <v>1</v>
      </c>
      <c r="K124" s="43">
        <v>1</v>
      </c>
      <c r="L124" s="43">
        <v>0</v>
      </c>
      <c r="M124" s="43">
        <v>3</v>
      </c>
      <c r="N124" s="43">
        <v>0</v>
      </c>
      <c r="O124" s="31">
        <f t="shared" si="78"/>
        <v>761</v>
      </c>
      <c r="Q124" s="30">
        <v>10</v>
      </c>
      <c r="R124" s="43">
        <v>113</v>
      </c>
      <c r="S124" s="43">
        <v>254</v>
      </c>
      <c r="T124" s="43">
        <v>171</v>
      </c>
      <c r="U124" s="43">
        <v>207</v>
      </c>
      <c r="V124" s="43">
        <v>14</v>
      </c>
      <c r="W124" s="43">
        <v>2</v>
      </c>
      <c r="X124" s="43">
        <v>0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31">
        <f t="shared" si="79"/>
        <v>761</v>
      </c>
      <c r="AQ124" s="35">
        <v>10</v>
      </c>
      <c r="AR124" s="112">
        <v>28.5</v>
      </c>
      <c r="AS124" s="112">
        <v>28.799999237060547</v>
      </c>
      <c r="AT124" s="112">
        <v>28.299999237060547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638</v>
      </c>
      <c r="C125" s="43">
        <v>50</v>
      </c>
      <c r="D125" s="43">
        <v>1</v>
      </c>
      <c r="E125" s="43">
        <v>0</v>
      </c>
      <c r="F125" s="43">
        <v>1</v>
      </c>
      <c r="G125" s="43">
        <v>0</v>
      </c>
      <c r="H125" s="43">
        <v>1</v>
      </c>
      <c r="I125" s="43">
        <v>0</v>
      </c>
      <c r="J125" s="43">
        <v>0</v>
      </c>
      <c r="K125" s="43">
        <v>0</v>
      </c>
      <c r="L125" s="43">
        <v>0</v>
      </c>
      <c r="M125" s="43">
        <v>4</v>
      </c>
      <c r="N125" s="43">
        <v>0</v>
      </c>
      <c r="O125" s="31">
        <f t="shared" si="78"/>
        <v>695</v>
      </c>
      <c r="Q125" s="30">
        <v>11</v>
      </c>
      <c r="R125" s="43">
        <v>6</v>
      </c>
      <c r="S125" s="43">
        <v>55</v>
      </c>
      <c r="T125" s="43">
        <v>161</v>
      </c>
      <c r="U125" s="43">
        <v>406</v>
      </c>
      <c r="V125" s="43">
        <v>62</v>
      </c>
      <c r="W125" s="43">
        <v>4</v>
      </c>
      <c r="X125" s="43">
        <v>0</v>
      </c>
      <c r="Y125" s="43">
        <v>1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695</v>
      </c>
      <c r="AQ125" s="35">
        <v>11</v>
      </c>
      <c r="AR125" s="112">
        <v>28.5</v>
      </c>
      <c r="AS125" s="112">
        <v>28</v>
      </c>
      <c r="AT125" s="112">
        <v>28.100000381469727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710</v>
      </c>
      <c r="C126" s="43">
        <v>50</v>
      </c>
      <c r="D126" s="43">
        <v>2</v>
      </c>
      <c r="E126" s="43"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1</v>
      </c>
      <c r="M126" s="43">
        <v>2</v>
      </c>
      <c r="N126" s="43">
        <v>0</v>
      </c>
      <c r="O126" s="31">
        <f t="shared" si="78"/>
        <v>765</v>
      </c>
      <c r="Q126" s="30">
        <v>12</v>
      </c>
      <c r="R126" s="43">
        <v>1</v>
      </c>
      <c r="S126" s="43">
        <v>13</v>
      </c>
      <c r="T126" s="43">
        <v>195</v>
      </c>
      <c r="U126" s="43">
        <v>486</v>
      </c>
      <c r="V126" s="43">
        <v>63</v>
      </c>
      <c r="W126" s="43">
        <v>4</v>
      </c>
      <c r="X126" s="43">
        <v>1</v>
      </c>
      <c r="Y126" s="43">
        <v>1</v>
      </c>
      <c r="Z126" s="43">
        <v>0</v>
      </c>
      <c r="AA126" s="43">
        <v>1</v>
      </c>
      <c r="AB126" s="43">
        <v>0</v>
      </c>
      <c r="AC126" s="43">
        <v>0</v>
      </c>
      <c r="AD126" s="31">
        <f t="shared" si="79"/>
        <v>765</v>
      </c>
      <c r="AQ126" s="35">
        <v>12</v>
      </c>
      <c r="AR126" s="112">
        <v>28.399999618530273</v>
      </c>
      <c r="AS126" s="112">
        <v>28.200000762939453</v>
      </c>
      <c r="AT126" s="112">
        <v>28.600000381469727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772</v>
      </c>
      <c r="C127" s="43">
        <v>35</v>
      </c>
      <c r="D127" s="43">
        <v>0</v>
      </c>
      <c r="E127" s="43">
        <v>1</v>
      </c>
      <c r="F127" s="43">
        <v>0</v>
      </c>
      <c r="G127" s="43">
        <v>0</v>
      </c>
      <c r="H127" s="43">
        <v>1</v>
      </c>
      <c r="I127" s="43">
        <v>2</v>
      </c>
      <c r="J127" s="43">
        <v>1</v>
      </c>
      <c r="K127" s="43">
        <v>0</v>
      </c>
      <c r="L127" s="43">
        <v>0</v>
      </c>
      <c r="M127" s="43">
        <v>1</v>
      </c>
      <c r="N127" s="43">
        <v>0</v>
      </c>
      <c r="O127" s="31">
        <f t="shared" si="78"/>
        <v>813</v>
      </c>
      <c r="Q127" s="30">
        <v>13</v>
      </c>
      <c r="R127" s="43">
        <v>0</v>
      </c>
      <c r="S127" s="43">
        <v>38</v>
      </c>
      <c r="T127" s="43">
        <v>278</v>
      </c>
      <c r="U127" s="43">
        <v>431</v>
      </c>
      <c r="V127" s="43">
        <v>63</v>
      </c>
      <c r="W127" s="43">
        <v>3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31">
        <f t="shared" si="79"/>
        <v>813</v>
      </c>
      <c r="AQ127" s="35">
        <v>13</v>
      </c>
      <c r="AR127" s="112">
        <v>28.399999618530273</v>
      </c>
      <c r="AS127" s="112">
        <v>28.100000381469727</v>
      </c>
      <c r="AT127" s="112">
        <v>28.200000762939453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688</v>
      </c>
      <c r="C128" s="43">
        <v>47</v>
      </c>
      <c r="D128" s="43">
        <v>1</v>
      </c>
      <c r="E128" s="43">
        <v>1</v>
      </c>
      <c r="F128" s="43">
        <v>2</v>
      </c>
      <c r="G128" s="43">
        <v>0</v>
      </c>
      <c r="H128" s="43">
        <v>0</v>
      </c>
      <c r="I128" s="43">
        <v>2</v>
      </c>
      <c r="J128" s="43">
        <v>0</v>
      </c>
      <c r="K128" s="43">
        <v>0</v>
      </c>
      <c r="L128" s="43">
        <v>1</v>
      </c>
      <c r="M128" s="43">
        <v>2</v>
      </c>
      <c r="N128" s="43">
        <v>0</v>
      </c>
      <c r="O128" s="31">
        <f t="shared" si="78"/>
        <v>744</v>
      </c>
      <c r="Q128" s="30">
        <v>14</v>
      </c>
      <c r="R128" s="43">
        <v>1</v>
      </c>
      <c r="S128" s="43">
        <v>80</v>
      </c>
      <c r="T128" s="43">
        <v>208</v>
      </c>
      <c r="U128" s="43">
        <v>404</v>
      </c>
      <c r="V128" s="43">
        <v>49</v>
      </c>
      <c r="W128" s="43">
        <v>1</v>
      </c>
      <c r="X128" s="43">
        <v>0</v>
      </c>
      <c r="Y128" s="43">
        <v>1</v>
      </c>
      <c r="Z128" s="43">
        <v>0</v>
      </c>
      <c r="AA128" s="43">
        <v>0</v>
      </c>
      <c r="AB128" s="43">
        <v>0</v>
      </c>
      <c r="AC128" s="43">
        <v>0</v>
      </c>
      <c r="AD128" s="31">
        <f t="shared" si="79"/>
        <v>744</v>
      </c>
      <c r="AQ128" s="35">
        <v>14</v>
      </c>
      <c r="AR128" s="112">
        <v>28.299999237060547</v>
      </c>
      <c r="AS128" s="112">
        <v>28.100000381469727</v>
      </c>
      <c r="AT128" s="112">
        <v>28.899999618530273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719</v>
      </c>
      <c r="C129" s="43">
        <v>44</v>
      </c>
      <c r="D129" s="43">
        <v>0</v>
      </c>
      <c r="E129" s="43">
        <v>1</v>
      </c>
      <c r="F129" s="43">
        <v>0</v>
      </c>
      <c r="G129" s="43">
        <v>0</v>
      </c>
      <c r="H129" s="43">
        <v>0</v>
      </c>
      <c r="I129" s="43">
        <v>1</v>
      </c>
      <c r="J129" s="43">
        <v>2</v>
      </c>
      <c r="K129" s="43">
        <v>1</v>
      </c>
      <c r="L129" s="43">
        <v>0</v>
      </c>
      <c r="M129" s="43">
        <v>1</v>
      </c>
      <c r="N129" s="43">
        <v>0</v>
      </c>
      <c r="O129" s="31">
        <f t="shared" si="78"/>
        <v>769</v>
      </c>
      <c r="Q129" s="30">
        <v>15</v>
      </c>
      <c r="R129" s="43">
        <v>0</v>
      </c>
      <c r="S129" s="43">
        <v>48</v>
      </c>
      <c r="T129" s="43">
        <v>233</v>
      </c>
      <c r="U129" s="43">
        <v>424</v>
      </c>
      <c r="V129" s="43">
        <v>58</v>
      </c>
      <c r="W129" s="43">
        <v>3</v>
      </c>
      <c r="X129" s="43">
        <v>3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31">
        <f t="shared" si="79"/>
        <v>769</v>
      </c>
      <c r="AQ129" s="35">
        <v>15</v>
      </c>
      <c r="AR129" s="112">
        <v>28.100000381469727</v>
      </c>
      <c r="AS129" s="112">
        <v>28.299999237060547</v>
      </c>
      <c r="AT129" s="112">
        <v>28.100000381469727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786</v>
      </c>
      <c r="C130" s="43">
        <v>31</v>
      </c>
      <c r="D130" s="43">
        <v>2</v>
      </c>
      <c r="E130" s="43">
        <v>0</v>
      </c>
      <c r="F130" s="43">
        <v>1</v>
      </c>
      <c r="G130" s="43">
        <v>0</v>
      </c>
      <c r="H130" s="43">
        <v>0</v>
      </c>
      <c r="I130" s="43">
        <v>2</v>
      </c>
      <c r="J130" s="43">
        <v>0</v>
      </c>
      <c r="K130" s="43">
        <v>0</v>
      </c>
      <c r="L130" s="43">
        <v>0</v>
      </c>
      <c r="M130" s="43">
        <v>1</v>
      </c>
      <c r="N130" s="43">
        <v>0</v>
      </c>
      <c r="O130" s="31">
        <f t="shared" si="78"/>
        <v>823</v>
      </c>
      <c r="Q130" s="30">
        <v>16</v>
      </c>
      <c r="R130" s="43">
        <v>22</v>
      </c>
      <c r="S130" s="43">
        <v>318</v>
      </c>
      <c r="T130" s="43">
        <v>307</v>
      </c>
      <c r="U130" s="43">
        <v>159</v>
      </c>
      <c r="V130" s="43">
        <v>16</v>
      </c>
      <c r="W130" s="43">
        <v>1</v>
      </c>
      <c r="X130" s="43">
        <v>0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31">
        <f t="shared" si="79"/>
        <v>823</v>
      </c>
      <c r="AQ130" s="35">
        <v>16</v>
      </c>
      <c r="AR130" s="112">
        <v>28.200000762939453</v>
      </c>
      <c r="AS130" s="112">
        <v>28.100000381469727</v>
      </c>
      <c r="AT130" s="112">
        <v>23.399999618530273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832</v>
      </c>
      <c r="C131" s="43">
        <v>45</v>
      </c>
      <c r="D131" s="43">
        <v>1</v>
      </c>
      <c r="E131" s="43">
        <v>1</v>
      </c>
      <c r="F131" s="43">
        <v>2</v>
      </c>
      <c r="G131" s="43">
        <v>0</v>
      </c>
      <c r="H131" s="43">
        <v>0</v>
      </c>
      <c r="I131" s="43">
        <v>6</v>
      </c>
      <c r="J131" s="43">
        <v>2</v>
      </c>
      <c r="K131" s="43">
        <v>0</v>
      </c>
      <c r="L131" s="43">
        <v>0</v>
      </c>
      <c r="M131" s="43">
        <v>3</v>
      </c>
      <c r="N131" s="43">
        <v>0</v>
      </c>
      <c r="O131" s="31">
        <f t="shared" si="78"/>
        <v>892</v>
      </c>
      <c r="Q131" s="30">
        <v>17</v>
      </c>
      <c r="R131" s="43">
        <v>1</v>
      </c>
      <c r="S131" s="43">
        <v>118</v>
      </c>
      <c r="T131" s="43">
        <v>348</v>
      </c>
      <c r="U131" s="43">
        <v>380</v>
      </c>
      <c r="V131" s="43">
        <v>41</v>
      </c>
      <c r="W131" s="43">
        <v>4</v>
      </c>
      <c r="X131" s="43">
        <v>0</v>
      </c>
      <c r="Y131" s="43">
        <v>0</v>
      </c>
      <c r="Z131" s="43">
        <v>0</v>
      </c>
      <c r="AA131" s="43">
        <v>0</v>
      </c>
      <c r="AB131" s="43">
        <v>0</v>
      </c>
      <c r="AC131" s="43">
        <v>0</v>
      </c>
      <c r="AD131" s="31">
        <f t="shared" si="79"/>
        <v>892</v>
      </c>
      <c r="AQ131" s="35">
        <v>17</v>
      </c>
      <c r="AR131" s="112">
        <v>29</v>
      </c>
      <c r="AS131" s="112">
        <v>28</v>
      </c>
      <c r="AT131" s="112">
        <v>28.299999237060547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933</v>
      </c>
      <c r="C132" s="43">
        <v>24</v>
      </c>
      <c r="D132" s="43">
        <v>5</v>
      </c>
      <c r="E132" s="43">
        <v>2</v>
      </c>
      <c r="F132" s="43">
        <v>0</v>
      </c>
      <c r="G132" s="43">
        <v>0</v>
      </c>
      <c r="H132" s="43">
        <v>0</v>
      </c>
      <c r="I132" s="43">
        <v>1</v>
      </c>
      <c r="J132" s="43">
        <v>1</v>
      </c>
      <c r="K132" s="43">
        <v>0</v>
      </c>
      <c r="L132" s="43">
        <v>0</v>
      </c>
      <c r="M132" s="43">
        <v>1</v>
      </c>
      <c r="N132" s="43">
        <v>0</v>
      </c>
      <c r="O132" s="31">
        <f t="shared" si="78"/>
        <v>967</v>
      </c>
      <c r="Q132" s="30">
        <v>18</v>
      </c>
      <c r="R132" s="43">
        <v>56</v>
      </c>
      <c r="S132" s="43">
        <v>281</v>
      </c>
      <c r="T132" s="43">
        <v>315</v>
      </c>
      <c r="U132" s="43">
        <v>296</v>
      </c>
      <c r="V132" s="43">
        <v>15</v>
      </c>
      <c r="W132" s="43">
        <v>4</v>
      </c>
      <c r="X132" s="43">
        <v>0</v>
      </c>
      <c r="Y132" s="43">
        <v>0</v>
      </c>
      <c r="Z132" s="43">
        <v>0</v>
      </c>
      <c r="AA132" s="43">
        <v>0</v>
      </c>
      <c r="AB132" s="43">
        <v>0</v>
      </c>
      <c r="AC132" s="43">
        <v>0</v>
      </c>
      <c r="AD132" s="31">
        <f t="shared" si="79"/>
        <v>967</v>
      </c>
      <c r="AQ132" s="35">
        <v>18</v>
      </c>
      <c r="AR132" s="112">
        <v>23.100000381469727</v>
      </c>
      <c r="AS132" s="112">
        <v>28.5</v>
      </c>
      <c r="AT132" s="112">
        <v>23.899999618530273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810</v>
      </c>
      <c r="C133" s="43">
        <v>26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1</v>
      </c>
      <c r="M133" s="43">
        <v>1</v>
      </c>
      <c r="N133" s="43">
        <v>0</v>
      </c>
      <c r="O133" s="31">
        <f t="shared" si="78"/>
        <v>838</v>
      </c>
      <c r="Q133" s="30">
        <v>19</v>
      </c>
      <c r="R133" s="43">
        <v>11</v>
      </c>
      <c r="S133" s="43">
        <v>87</v>
      </c>
      <c r="T133" s="43">
        <v>255</v>
      </c>
      <c r="U133" s="43">
        <v>433</v>
      </c>
      <c r="V133" s="43">
        <v>47</v>
      </c>
      <c r="W133" s="43">
        <v>4</v>
      </c>
      <c r="X133" s="43">
        <v>1</v>
      </c>
      <c r="Y133" s="43">
        <v>0</v>
      </c>
      <c r="Z133" s="43">
        <v>0</v>
      </c>
      <c r="AA133" s="43">
        <v>0</v>
      </c>
      <c r="AB133" s="43">
        <v>0</v>
      </c>
      <c r="AC133" s="43">
        <v>0</v>
      </c>
      <c r="AD133" s="31">
        <f t="shared" si="79"/>
        <v>838</v>
      </c>
      <c r="AQ133" s="35">
        <v>19</v>
      </c>
      <c r="AR133" s="112">
        <v>28.399999618530273</v>
      </c>
      <c r="AS133" s="112">
        <v>28.700000762939453</v>
      </c>
      <c r="AT133" s="112">
        <v>28.799999237060547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592</v>
      </c>
      <c r="C134" s="43">
        <v>17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3</v>
      </c>
      <c r="N134" s="43">
        <v>0</v>
      </c>
      <c r="O134" s="31">
        <f t="shared" si="78"/>
        <v>612</v>
      </c>
      <c r="Q134" s="30">
        <v>20</v>
      </c>
      <c r="R134" s="43">
        <v>0</v>
      </c>
      <c r="S134" s="43">
        <v>19</v>
      </c>
      <c r="T134" s="43">
        <v>202</v>
      </c>
      <c r="U134" s="43">
        <v>323</v>
      </c>
      <c r="V134" s="43">
        <v>59</v>
      </c>
      <c r="W134" s="43">
        <v>6</v>
      </c>
      <c r="X134" s="43">
        <v>3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31">
        <f t="shared" si="79"/>
        <v>612</v>
      </c>
      <c r="AQ134" s="35">
        <v>20</v>
      </c>
      <c r="AR134" s="112">
        <v>28.399999618530273</v>
      </c>
      <c r="AS134" s="112">
        <v>28.5</v>
      </c>
      <c r="AT134" s="112">
        <v>28.299999237060547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424</v>
      </c>
      <c r="C135" s="43">
        <v>12</v>
      </c>
      <c r="D135" s="43">
        <v>0</v>
      </c>
      <c r="E135" s="43">
        <v>1</v>
      </c>
      <c r="F135" s="43">
        <v>0</v>
      </c>
      <c r="G135" s="43">
        <v>0</v>
      </c>
      <c r="H135" s="43">
        <v>0</v>
      </c>
      <c r="I135" s="43">
        <v>1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31">
        <f t="shared" si="78"/>
        <v>438</v>
      </c>
      <c r="Q135" s="30">
        <v>21</v>
      </c>
      <c r="R135" s="43">
        <v>1</v>
      </c>
      <c r="S135" s="43">
        <v>13</v>
      </c>
      <c r="T135" s="43">
        <v>77</v>
      </c>
      <c r="U135" s="43">
        <v>276</v>
      </c>
      <c r="V135" s="43">
        <v>60</v>
      </c>
      <c r="W135" s="43">
        <v>7</v>
      </c>
      <c r="X135" s="43">
        <v>3</v>
      </c>
      <c r="Y135" s="43">
        <v>0</v>
      </c>
      <c r="Z135" s="43">
        <v>0</v>
      </c>
      <c r="AA135" s="43">
        <v>0</v>
      </c>
      <c r="AB135" s="43">
        <v>1</v>
      </c>
      <c r="AC135" s="43">
        <v>0</v>
      </c>
      <c r="AD135" s="31">
        <f t="shared" si="79"/>
        <v>438</v>
      </c>
      <c r="AQ135" s="35">
        <v>21</v>
      </c>
      <c r="AR135" s="112">
        <v>33.5</v>
      </c>
      <c r="AS135" s="112">
        <v>33.799999237060547</v>
      </c>
      <c r="AT135" s="112">
        <v>33.700000762939453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267</v>
      </c>
      <c r="C136" s="43">
        <v>9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1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31">
        <f t="shared" si="78"/>
        <v>277</v>
      </c>
      <c r="Q136" s="30">
        <v>22</v>
      </c>
      <c r="R136" s="43">
        <v>0</v>
      </c>
      <c r="S136" s="43">
        <v>8</v>
      </c>
      <c r="T136" s="43">
        <v>34</v>
      </c>
      <c r="U136" s="43">
        <v>167</v>
      </c>
      <c r="V136" s="43">
        <v>60</v>
      </c>
      <c r="W136" s="43">
        <v>8</v>
      </c>
      <c r="X136" s="43">
        <v>0</v>
      </c>
      <c r="Y136" s="43">
        <v>0</v>
      </c>
      <c r="Z136" s="43">
        <v>0</v>
      </c>
      <c r="AA136" s="43">
        <v>0</v>
      </c>
      <c r="AB136" s="43">
        <v>0</v>
      </c>
      <c r="AC136" s="43">
        <v>0</v>
      </c>
      <c r="AD136" s="31">
        <f t="shared" si="79"/>
        <v>277</v>
      </c>
      <c r="AQ136" s="35">
        <v>22</v>
      </c>
      <c r="AR136" s="112">
        <v>33.200000762939453</v>
      </c>
      <c r="AS136" s="112">
        <v>33.099998474121094</v>
      </c>
      <c r="AT136" s="112">
        <v>33.299999237060547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203</v>
      </c>
      <c r="C137" s="43">
        <v>6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1</v>
      </c>
      <c r="J137" s="43">
        <v>0</v>
      </c>
      <c r="K137" s="43">
        <v>0</v>
      </c>
      <c r="L137" s="43">
        <v>1</v>
      </c>
      <c r="M137" s="43">
        <v>0</v>
      </c>
      <c r="N137" s="43">
        <v>0</v>
      </c>
      <c r="O137" s="31">
        <f t="shared" si="78"/>
        <v>211</v>
      </c>
      <c r="Q137" s="30">
        <v>23</v>
      </c>
      <c r="R137" s="43">
        <v>0</v>
      </c>
      <c r="S137" s="43">
        <v>3</v>
      </c>
      <c r="T137" s="43">
        <v>15</v>
      </c>
      <c r="U137" s="43">
        <v>139</v>
      </c>
      <c r="V137" s="43">
        <v>46</v>
      </c>
      <c r="W137" s="43">
        <v>7</v>
      </c>
      <c r="X137" s="43">
        <v>1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31">
        <f t="shared" si="79"/>
        <v>211</v>
      </c>
      <c r="AQ137" s="35">
        <v>23</v>
      </c>
      <c r="AR137" s="112">
        <v>33.5</v>
      </c>
      <c r="AS137" s="112">
        <v>33.200000762939453</v>
      </c>
      <c r="AT137" s="112">
        <v>33.099998474121094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97</v>
      </c>
      <c r="C138" s="43">
        <v>2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1</v>
      </c>
      <c r="K138" s="43">
        <v>0</v>
      </c>
      <c r="L138" s="43">
        <v>0</v>
      </c>
      <c r="M138" s="43">
        <v>0</v>
      </c>
      <c r="N138" s="43">
        <v>0</v>
      </c>
      <c r="O138" s="31">
        <f t="shared" si="78"/>
        <v>100</v>
      </c>
      <c r="Q138" s="30">
        <v>24</v>
      </c>
      <c r="R138" s="43">
        <v>0</v>
      </c>
      <c r="S138" s="43">
        <v>4</v>
      </c>
      <c r="T138" s="43">
        <v>1</v>
      </c>
      <c r="U138" s="43">
        <v>49</v>
      </c>
      <c r="V138" s="43">
        <v>34</v>
      </c>
      <c r="W138" s="43">
        <v>11</v>
      </c>
      <c r="X138" s="43">
        <v>1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31">
        <f t="shared" si="79"/>
        <v>100</v>
      </c>
      <c r="AQ138" s="35">
        <v>24</v>
      </c>
      <c r="AR138" s="112">
        <v>33.299999237060547</v>
      </c>
      <c r="AS138" s="112">
        <v>33.700000762939453</v>
      </c>
      <c r="AT138" s="112">
        <v>38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8802</v>
      </c>
      <c r="C140" s="92">
        <f t="shared" si="81"/>
        <v>466</v>
      </c>
      <c r="D140" s="92">
        <f t="shared" si="81"/>
        <v>17</v>
      </c>
      <c r="E140" s="92">
        <f t="shared" si="81"/>
        <v>6</v>
      </c>
      <c r="F140" s="92">
        <f t="shared" si="81"/>
        <v>7</v>
      </c>
      <c r="G140" s="92">
        <f t="shared" si="81"/>
        <v>1</v>
      </c>
      <c r="H140" s="92">
        <f t="shared" si="81"/>
        <v>3</v>
      </c>
      <c r="I140" s="92">
        <f t="shared" si="81"/>
        <v>17</v>
      </c>
      <c r="J140" s="92">
        <f t="shared" si="81"/>
        <v>10</v>
      </c>
      <c r="K140" s="92">
        <f t="shared" si="81"/>
        <v>3</v>
      </c>
      <c r="L140" s="92">
        <f t="shared" si="81"/>
        <v>3</v>
      </c>
      <c r="M140" s="92">
        <f t="shared" si="81"/>
        <v>20</v>
      </c>
      <c r="N140" s="92">
        <f t="shared" si="81"/>
        <v>0</v>
      </c>
      <c r="O140" s="93">
        <f t="shared" si="81"/>
        <v>9355</v>
      </c>
      <c r="Q140" s="91" t="s">
        <v>34</v>
      </c>
      <c r="R140" s="92">
        <f t="shared" ref="R140:AD140" si="82">SUM(R122:R133)</f>
        <v>307</v>
      </c>
      <c r="S140" s="92">
        <f t="shared" si="82"/>
        <v>1606</v>
      </c>
      <c r="T140" s="92">
        <f t="shared" si="82"/>
        <v>2835</v>
      </c>
      <c r="U140" s="92">
        <f t="shared" si="82"/>
        <v>4073</v>
      </c>
      <c r="V140" s="92">
        <f t="shared" si="82"/>
        <v>486</v>
      </c>
      <c r="W140" s="92">
        <f t="shared" si="82"/>
        <v>38</v>
      </c>
      <c r="X140" s="92">
        <f t="shared" si="82"/>
        <v>6</v>
      </c>
      <c r="Y140" s="92">
        <f t="shared" si="82"/>
        <v>3</v>
      </c>
      <c r="Z140" s="92">
        <f t="shared" si="82"/>
        <v>0</v>
      </c>
      <c r="AA140" s="92">
        <f t="shared" si="82"/>
        <v>1</v>
      </c>
      <c r="AB140" s="92">
        <f t="shared" si="82"/>
        <v>0</v>
      </c>
      <c r="AC140" s="92">
        <f t="shared" si="82"/>
        <v>0</v>
      </c>
      <c r="AD140" s="93">
        <f t="shared" si="82"/>
        <v>9355</v>
      </c>
      <c r="AQ140" s="95" t="s">
        <v>38</v>
      </c>
      <c r="AR140" s="96">
        <v>28.600000381469727</v>
      </c>
      <c r="AS140" s="96">
        <v>28.5</v>
      </c>
      <c r="AT140" s="96">
        <v>28.299999237060547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10224</v>
      </c>
      <c r="C141" s="98">
        <f t="shared" si="83"/>
        <v>521</v>
      </c>
      <c r="D141" s="98">
        <f t="shared" si="83"/>
        <v>17</v>
      </c>
      <c r="E141" s="98">
        <f t="shared" si="83"/>
        <v>7</v>
      </c>
      <c r="F141" s="98">
        <f t="shared" si="83"/>
        <v>8</v>
      </c>
      <c r="G141" s="98">
        <f t="shared" si="83"/>
        <v>1</v>
      </c>
      <c r="H141" s="98">
        <f t="shared" si="83"/>
        <v>3</v>
      </c>
      <c r="I141" s="98">
        <f t="shared" si="83"/>
        <v>19</v>
      </c>
      <c r="J141" s="98">
        <f t="shared" si="83"/>
        <v>10</v>
      </c>
      <c r="K141" s="98">
        <f t="shared" si="83"/>
        <v>3</v>
      </c>
      <c r="L141" s="98">
        <f t="shared" si="83"/>
        <v>5</v>
      </c>
      <c r="M141" s="98">
        <f t="shared" si="83"/>
        <v>23</v>
      </c>
      <c r="N141" s="98">
        <f t="shared" si="83"/>
        <v>0</v>
      </c>
      <c r="O141" s="93">
        <f t="shared" si="83"/>
        <v>10841</v>
      </c>
      <c r="Q141" s="97" t="s">
        <v>35</v>
      </c>
      <c r="R141" s="98">
        <f t="shared" ref="R141:AD141" si="84">SUM(R121:R136)</f>
        <v>308</v>
      </c>
      <c r="S141" s="98">
        <f t="shared" si="84"/>
        <v>1648</v>
      </c>
      <c r="T141" s="98">
        <f t="shared" si="84"/>
        <v>3155</v>
      </c>
      <c r="U141" s="98">
        <f t="shared" si="84"/>
        <v>4928</v>
      </c>
      <c r="V141" s="98">
        <f t="shared" si="84"/>
        <v>709</v>
      </c>
      <c r="W141" s="98">
        <f t="shared" si="84"/>
        <v>73</v>
      </c>
      <c r="X141" s="98">
        <f t="shared" si="84"/>
        <v>14</v>
      </c>
      <c r="Y141" s="98">
        <f t="shared" si="84"/>
        <v>3</v>
      </c>
      <c r="Z141" s="98">
        <f t="shared" si="84"/>
        <v>0</v>
      </c>
      <c r="AA141" s="98">
        <f t="shared" si="84"/>
        <v>2</v>
      </c>
      <c r="AB141" s="98">
        <f t="shared" si="84"/>
        <v>1</v>
      </c>
      <c r="AC141" s="98">
        <f t="shared" si="84"/>
        <v>0</v>
      </c>
      <c r="AD141" s="93">
        <f t="shared" si="84"/>
        <v>10841</v>
      </c>
      <c r="AQ141" s="99" t="s">
        <v>39</v>
      </c>
      <c r="AR141" s="100">
        <v>28.5</v>
      </c>
      <c r="AS141" s="100">
        <v>28.399999618530273</v>
      </c>
      <c r="AT141" s="100">
        <v>28.799999237060547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10524</v>
      </c>
      <c r="C142" s="102">
        <f t="shared" si="85"/>
        <v>529</v>
      </c>
      <c r="D142" s="102">
        <f t="shared" si="85"/>
        <v>17</v>
      </c>
      <c r="E142" s="102">
        <f t="shared" si="85"/>
        <v>7</v>
      </c>
      <c r="F142" s="102">
        <f t="shared" si="85"/>
        <v>8</v>
      </c>
      <c r="G142" s="102">
        <f t="shared" si="85"/>
        <v>1</v>
      </c>
      <c r="H142" s="102">
        <f t="shared" si="85"/>
        <v>3</v>
      </c>
      <c r="I142" s="102">
        <f t="shared" si="85"/>
        <v>20</v>
      </c>
      <c r="J142" s="102">
        <f t="shared" si="85"/>
        <v>11</v>
      </c>
      <c r="K142" s="102">
        <f t="shared" si="85"/>
        <v>3</v>
      </c>
      <c r="L142" s="102">
        <f t="shared" si="85"/>
        <v>6</v>
      </c>
      <c r="M142" s="102">
        <f t="shared" si="85"/>
        <v>23</v>
      </c>
      <c r="N142" s="102">
        <f t="shared" si="85"/>
        <v>0</v>
      </c>
      <c r="O142" s="93">
        <f t="shared" si="85"/>
        <v>11152</v>
      </c>
      <c r="Q142" s="101" t="s">
        <v>36</v>
      </c>
      <c r="R142" s="102">
        <f t="shared" ref="R142:AD142" si="86">SUM(R121:R138)</f>
        <v>308</v>
      </c>
      <c r="S142" s="102">
        <f t="shared" si="86"/>
        <v>1655</v>
      </c>
      <c r="T142" s="102">
        <f t="shared" si="86"/>
        <v>3171</v>
      </c>
      <c r="U142" s="102">
        <f t="shared" si="86"/>
        <v>5116</v>
      </c>
      <c r="V142" s="102">
        <f t="shared" si="86"/>
        <v>789</v>
      </c>
      <c r="W142" s="102">
        <f t="shared" si="86"/>
        <v>91</v>
      </c>
      <c r="X142" s="102">
        <f t="shared" si="86"/>
        <v>16</v>
      </c>
      <c r="Y142" s="102">
        <f t="shared" si="86"/>
        <v>3</v>
      </c>
      <c r="Z142" s="102">
        <f t="shared" si="86"/>
        <v>0</v>
      </c>
      <c r="AA142" s="102">
        <f t="shared" si="86"/>
        <v>2</v>
      </c>
      <c r="AB142" s="102">
        <f t="shared" si="86"/>
        <v>1</v>
      </c>
      <c r="AC142" s="102">
        <f t="shared" si="86"/>
        <v>0</v>
      </c>
      <c r="AD142" s="93">
        <f t="shared" si="86"/>
        <v>11152</v>
      </c>
      <c r="AQ142" s="103" t="s">
        <v>37</v>
      </c>
      <c r="AR142" s="104">
        <v>28.200000762939453</v>
      </c>
      <c r="AS142" s="104">
        <v>28.100000381469727</v>
      </c>
      <c r="AT142" s="104">
        <v>28.299999237060547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10701</v>
      </c>
      <c r="C143" s="106">
        <f t="shared" si="87"/>
        <v>547</v>
      </c>
      <c r="D143" s="106">
        <f t="shared" si="87"/>
        <v>17</v>
      </c>
      <c r="E143" s="106">
        <f t="shared" si="87"/>
        <v>7</v>
      </c>
      <c r="F143" s="106">
        <f t="shared" si="87"/>
        <v>8</v>
      </c>
      <c r="G143" s="106">
        <f t="shared" si="87"/>
        <v>1</v>
      </c>
      <c r="H143" s="106">
        <f t="shared" si="87"/>
        <v>3</v>
      </c>
      <c r="I143" s="106">
        <f t="shared" si="87"/>
        <v>20</v>
      </c>
      <c r="J143" s="106">
        <f t="shared" si="87"/>
        <v>13</v>
      </c>
      <c r="K143" s="106">
        <f t="shared" si="87"/>
        <v>3</v>
      </c>
      <c r="L143" s="106">
        <f t="shared" si="87"/>
        <v>6</v>
      </c>
      <c r="M143" s="106">
        <f t="shared" si="87"/>
        <v>23</v>
      </c>
      <c r="N143" s="106">
        <f t="shared" si="87"/>
        <v>0</v>
      </c>
      <c r="O143" s="93">
        <f t="shared" si="87"/>
        <v>11349</v>
      </c>
      <c r="Q143" s="105" t="s">
        <v>37</v>
      </c>
      <c r="R143" s="106">
        <f t="shared" ref="R143:AD143" si="88">SUM(R115:R138)</f>
        <v>308</v>
      </c>
      <c r="S143" s="106">
        <f t="shared" si="88"/>
        <v>1660</v>
      </c>
      <c r="T143" s="106">
        <f t="shared" si="88"/>
        <v>3179</v>
      </c>
      <c r="U143" s="106">
        <f t="shared" si="88"/>
        <v>5199</v>
      </c>
      <c r="V143" s="106">
        <f t="shared" si="88"/>
        <v>851</v>
      </c>
      <c r="W143" s="106">
        <f t="shared" si="88"/>
        <v>117</v>
      </c>
      <c r="X143" s="106">
        <f t="shared" si="88"/>
        <v>25</v>
      </c>
      <c r="Y143" s="106">
        <f t="shared" si="88"/>
        <v>6</v>
      </c>
      <c r="Z143" s="106">
        <f t="shared" si="88"/>
        <v>1</v>
      </c>
      <c r="AA143" s="106">
        <f t="shared" si="88"/>
        <v>2</v>
      </c>
      <c r="AB143" s="106">
        <f t="shared" si="88"/>
        <v>1</v>
      </c>
      <c r="AC143" s="106">
        <f t="shared" si="88"/>
        <v>0</v>
      </c>
      <c r="AD143" s="93">
        <f t="shared" si="88"/>
        <v>11349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28.200000127156574</v>
      </c>
    </row>
    <row r="146" spans="1:30" x14ac:dyDescent="0.2">
      <c r="A146" s="5"/>
      <c r="B146" s="3" t="s">
        <v>0</v>
      </c>
      <c r="C146" s="5" t="str">
        <f>C6</f>
        <v>Eastbound</v>
      </c>
      <c r="R146" s="3" t="s">
        <v>0</v>
      </c>
      <c r="S146" s="5" t="str">
        <f>C6</f>
        <v>Eastbound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54</v>
      </c>
      <c r="C150" s="43">
        <v>2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1</v>
      </c>
      <c r="M150" s="43">
        <v>1</v>
      </c>
      <c r="N150" s="43">
        <v>0</v>
      </c>
      <c r="O150" s="31">
        <f t="shared" ref="O150:O173" si="90">SUM(B150:N150)</f>
        <v>58</v>
      </c>
      <c r="Q150" s="30">
        <v>1</v>
      </c>
      <c r="R150" s="43">
        <v>0</v>
      </c>
      <c r="S150" s="43">
        <v>1</v>
      </c>
      <c r="T150" s="43">
        <v>5</v>
      </c>
      <c r="U150" s="43">
        <v>27</v>
      </c>
      <c r="V150" s="43">
        <v>19</v>
      </c>
      <c r="W150" s="43">
        <v>4</v>
      </c>
      <c r="X150" s="43">
        <v>2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58</v>
      </c>
    </row>
    <row r="151" spans="1:30" x14ac:dyDescent="0.2">
      <c r="A151" s="30">
        <v>2</v>
      </c>
      <c r="B151" s="43">
        <v>16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31">
        <f t="shared" si="90"/>
        <v>16</v>
      </c>
      <c r="Q151" s="30">
        <v>2</v>
      </c>
      <c r="R151" s="43">
        <v>0</v>
      </c>
      <c r="S151" s="43">
        <v>1</v>
      </c>
      <c r="T151" s="43">
        <v>0</v>
      </c>
      <c r="U151" s="43">
        <v>3</v>
      </c>
      <c r="V151" s="43">
        <v>6</v>
      </c>
      <c r="W151" s="43">
        <v>5</v>
      </c>
      <c r="X151" s="43">
        <v>1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16</v>
      </c>
    </row>
    <row r="152" spans="1:30" x14ac:dyDescent="0.2">
      <c r="A152" s="30">
        <v>3</v>
      </c>
      <c r="B152" s="43">
        <v>16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16</v>
      </c>
      <c r="Q152" s="30">
        <v>3</v>
      </c>
      <c r="R152" s="43">
        <v>1</v>
      </c>
      <c r="S152" s="43">
        <v>0</v>
      </c>
      <c r="T152" s="43">
        <v>0</v>
      </c>
      <c r="U152" s="43">
        <v>3</v>
      </c>
      <c r="V152" s="43">
        <v>5</v>
      </c>
      <c r="W152" s="43">
        <v>3</v>
      </c>
      <c r="X152" s="43">
        <v>1</v>
      </c>
      <c r="Y152" s="43">
        <v>1</v>
      </c>
      <c r="Z152" s="43">
        <v>1</v>
      </c>
      <c r="AA152" s="43">
        <v>1</v>
      </c>
      <c r="AB152" s="43">
        <v>0</v>
      </c>
      <c r="AC152" s="43">
        <v>0</v>
      </c>
      <c r="AD152" s="31">
        <f t="shared" si="91"/>
        <v>16</v>
      </c>
    </row>
    <row r="153" spans="1:30" x14ac:dyDescent="0.2">
      <c r="A153" s="30">
        <v>4</v>
      </c>
      <c r="B153" s="43">
        <v>16</v>
      </c>
      <c r="C153" s="43">
        <v>1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31">
        <f t="shared" si="90"/>
        <v>17</v>
      </c>
      <c r="Q153" s="30">
        <v>4</v>
      </c>
      <c r="R153" s="43">
        <v>0</v>
      </c>
      <c r="S153" s="43">
        <v>1</v>
      </c>
      <c r="T153" s="43">
        <v>0</v>
      </c>
      <c r="U153" s="43">
        <v>6</v>
      </c>
      <c r="V153" s="43">
        <v>6</v>
      </c>
      <c r="W153" s="43">
        <v>2</v>
      </c>
      <c r="X153" s="43">
        <v>1</v>
      </c>
      <c r="Y153" s="43">
        <v>0</v>
      </c>
      <c r="Z153" s="43">
        <v>1</v>
      </c>
      <c r="AA153" s="43">
        <v>0</v>
      </c>
      <c r="AB153" s="43">
        <v>0</v>
      </c>
      <c r="AC153" s="43">
        <v>0</v>
      </c>
      <c r="AD153" s="31">
        <f t="shared" si="91"/>
        <v>17</v>
      </c>
    </row>
    <row r="154" spans="1:30" x14ac:dyDescent="0.2">
      <c r="A154" s="30">
        <v>5</v>
      </c>
      <c r="B154" s="43">
        <v>34</v>
      </c>
      <c r="C154" s="43">
        <v>3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3</v>
      </c>
      <c r="M154" s="43">
        <v>0</v>
      </c>
      <c r="N154" s="43">
        <v>0</v>
      </c>
      <c r="O154" s="31">
        <f t="shared" si="90"/>
        <v>40</v>
      </c>
      <c r="Q154" s="30">
        <v>5</v>
      </c>
      <c r="R154" s="43">
        <v>0</v>
      </c>
      <c r="S154" s="43">
        <v>0</v>
      </c>
      <c r="T154" s="43">
        <v>0</v>
      </c>
      <c r="U154" s="43">
        <v>16</v>
      </c>
      <c r="V154" s="43">
        <v>14</v>
      </c>
      <c r="W154" s="43">
        <v>7</v>
      </c>
      <c r="X154" s="43">
        <v>2</v>
      </c>
      <c r="Y154" s="43">
        <v>1</v>
      </c>
      <c r="Z154" s="43">
        <v>0</v>
      </c>
      <c r="AA154" s="43">
        <v>0</v>
      </c>
      <c r="AB154" s="43">
        <v>0</v>
      </c>
      <c r="AC154" s="43">
        <v>0</v>
      </c>
      <c r="AD154" s="31">
        <f t="shared" si="91"/>
        <v>40</v>
      </c>
    </row>
    <row r="155" spans="1:30" x14ac:dyDescent="0.2">
      <c r="A155" s="30">
        <v>6</v>
      </c>
      <c r="B155" s="43">
        <v>78</v>
      </c>
      <c r="C155" s="43">
        <v>3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1</v>
      </c>
      <c r="N155" s="43">
        <v>0</v>
      </c>
      <c r="O155" s="31">
        <f t="shared" si="90"/>
        <v>82</v>
      </c>
      <c r="Q155" s="30">
        <v>6</v>
      </c>
      <c r="R155" s="43">
        <v>1</v>
      </c>
      <c r="S155" s="43">
        <v>3</v>
      </c>
      <c r="T155" s="43">
        <v>3</v>
      </c>
      <c r="U155" s="43">
        <v>28</v>
      </c>
      <c r="V155" s="43">
        <v>32</v>
      </c>
      <c r="W155" s="43">
        <v>14</v>
      </c>
      <c r="X155" s="43">
        <v>0</v>
      </c>
      <c r="Y155" s="43">
        <v>1</v>
      </c>
      <c r="Z155" s="43">
        <v>0</v>
      </c>
      <c r="AA155" s="43">
        <v>0</v>
      </c>
      <c r="AB155" s="43">
        <v>0</v>
      </c>
      <c r="AC155" s="43">
        <v>0</v>
      </c>
      <c r="AD155" s="31">
        <f t="shared" si="91"/>
        <v>82</v>
      </c>
    </row>
    <row r="156" spans="1:30" x14ac:dyDescent="0.2">
      <c r="A156" s="30">
        <v>7</v>
      </c>
      <c r="B156" s="43">
        <v>209</v>
      </c>
      <c r="C156" s="43">
        <v>15</v>
      </c>
      <c r="D156" s="43">
        <v>2</v>
      </c>
      <c r="E156" s="43">
        <v>0</v>
      </c>
      <c r="F156" s="43">
        <v>0</v>
      </c>
      <c r="G156" s="43">
        <v>0</v>
      </c>
      <c r="H156" s="43">
        <v>0</v>
      </c>
      <c r="I156" s="43">
        <v>2</v>
      </c>
      <c r="J156" s="43">
        <v>0</v>
      </c>
      <c r="K156" s="43">
        <v>0</v>
      </c>
      <c r="L156" s="43">
        <v>0</v>
      </c>
      <c r="M156" s="43">
        <v>1</v>
      </c>
      <c r="N156" s="43">
        <v>0</v>
      </c>
      <c r="O156" s="31">
        <f t="shared" si="90"/>
        <v>229</v>
      </c>
      <c r="Q156" s="30">
        <v>7</v>
      </c>
      <c r="R156" s="43">
        <v>3</v>
      </c>
      <c r="S156" s="43">
        <v>8</v>
      </c>
      <c r="T156" s="43">
        <v>2</v>
      </c>
      <c r="U156" s="43">
        <v>104</v>
      </c>
      <c r="V156" s="43">
        <v>100</v>
      </c>
      <c r="W156" s="43">
        <v>11</v>
      </c>
      <c r="X156" s="43">
        <v>0</v>
      </c>
      <c r="Y156" s="43">
        <v>1</v>
      </c>
      <c r="Z156" s="43">
        <v>0</v>
      </c>
      <c r="AA156" s="43">
        <v>0</v>
      </c>
      <c r="AB156" s="43">
        <v>0</v>
      </c>
      <c r="AC156" s="43">
        <v>0</v>
      </c>
      <c r="AD156" s="31">
        <f t="shared" si="91"/>
        <v>229</v>
      </c>
    </row>
    <row r="157" spans="1:30" x14ac:dyDescent="0.2">
      <c r="A157" s="30">
        <v>8</v>
      </c>
      <c r="B157" s="43">
        <v>499</v>
      </c>
      <c r="C157" s="43">
        <v>38</v>
      </c>
      <c r="D157" s="43">
        <v>1</v>
      </c>
      <c r="E157" s="43">
        <v>0</v>
      </c>
      <c r="F157" s="43">
        <v>1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1</v>
      </c>
      <c r="M157" s="43">
        <v>4</v>
      </c>
      <c r="N157" s="43">
        <v>0</v>
      </c>
      <c r="O157" s="31">
        <f t="shared" si="90"/>
        <v>544</v>
      </c>
      <c r="Q157" s="30">
        <v>8</v>
      </c>
      <c r="R157" s="43">
        <v>2</v>
      </c>
      <c r="S157" s="43">
        <v>39</v>
      </c>
      <c r="T157" s="43">
        <v>91</v>
      </c>
      <c r="U157" s="43">
        <v>303</v>
      </c>
      <c r="V157" s="43">
        <v>97</v>
      </c>
      <c r="W157" s="43">
        <v>12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31">
        <f t="shared" si="91"/>
        <v>544</v>
      </c>
    </row>
    <row r="158" spans="1:30" x14ac:dyDescent="0.2">
      <c r="A158" s="30">
        <v>9</v>
      </c>
      <c r="B158" s="43">
        <v>937</v>
      </c>
      <c r="C158" s="43">
        <v>39</v>
      </c>
      <c r="D158" s="43">
        <v>2</v>
      </c>
      <c r="E158" s="43">
        <v>1</v>
      </c>
      <c r="F158" s="43">
        <v>1</v>
      </c>
      <c r="G158" s="43">
        <v>0</v>
      </c>
      <c r="H158" s="43">
        <v>0</v>
      </c>
      <c r="I158" s="43">
        <v>1</v>
      </c>
      <c r="J158" s="43">
        <v>1</v>
      </c>
      <c r="K158" s="43">
        <v>0</v>
      </c>
      <c r="L158" s="43">
        <v>0</v>
      </c>
      <c r="M158" s="43">
        <v>1</v>
      </c>
      <c r="N158" s="43">
        <v>0</v>
      </c>
      <c r="O158" s="31">
        <f t="shared" si="90"/>
        <v>983</v>
      </c>
      <c r="Q158" s="30">
        <v>9</v>
      </c>
      <c r="R158" s="43">
        <v>61</v>
      </c>
      <c r="S158" s="43">
        <v>400</v>
      </c>
      <c r="T158" s="43">
        <v>268</v>
      </c>
      <c r="U158" s="43">
        <v>228</v>
      </c>
      <c r="V158" s="43">
        <v>24</v>
      </c>
      <c r="W158" s="43">
        <v>1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1</v>
      </c>
      <c r="AD158" s="31">
        <f t="shared" si="91"/>
        <v>983</v>
      </c>
    </row>
    <row r="159" spans="1:30" x14ac:dyDescent="0.2">
      <c r="A159" s="30">
        <v>10</v>
      </c>
      <c r="B159" s="43">
        <v>668</v>
      </c>
      <c r="C159" s="43">
        <v>45</v>
      </c>
      <c r="D159" s="43">
        <v>1</v>
      </c>
      <c r="E159" s="43">
        <v>0</v>
      </c>
      <c r="F159" s="43">
        <v>1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3</v>
      </c>
      <c r="N159" s="43">
        <v>0</v>
      </c>
      <c r="O159" s="31">
        <f t="shared" si="90"/>
        <v>718</v>
      </c>
      <c r="Q159" s="30">
        <v>10</v>
      </c>
      <c r="R159" s="43">
        <v>30</v>
      </c>
      <c r="S159" s="43">
        <v>161</v>
      </c>
      <c r="T159" s="43">
        <v>117</v>
      </c>
      <c r="U159" s="43">
        <v>312</v>
      </c>
      <c r="V159" s="43">
        <v>85</v>
      </c>
      <c r="W159" s="43">
        <v>11</v>
      </c>
      <c r="X159" s="43">
        <v>0</v>
      </c>
      <c r="Y159" s="43">
        <v>2</v>
      </c>
      <c r="Z159" s="43">
        <v>0</v>
      </c>
      <c r="AA159" s="43">
        <v>0</v>
      </c>
      <c r="AB159" s="43">
        <v>0</v>
      </c>
      <c r="AC159" s="43">
        <v>0</v>
      </c>
      <c r="AD159" s="31">
        <f t="shared" si="91"/>
        <v>718</v>
      </c>
    </row>
    <row r="160" spans="1:30" x14ac:dyDescent="0.2">
      <c r="A160" s="30">
        <v>11</v>
      </c>
      <c r="B160" s="43">
        <v>682</v>
      </c>
      <c r="C160" s="43">
        <v>52</v>
      </c>
      <c r="D160" s="43">
        <v>2</v>
      </c>
      <c r="E160" s="43">
        <v>1</v>
      </c>
      <c r="F160" s="43">
        <v>0</v>
      </c>
      <c r="G160" s="43">
        <v>0</v>
      </c>
      <c r="H160" s="43">
        <v>1</v>
      </c>
      <c r="I160" s="43">
        <v>2</v>
      </c>
      <c r="J160" s="43">
        <v>0</v>
      </c>
      <c r="K160" s="43">
        <v>0</v>
      </c>
      <c r="L160" s="43">
        <v>0</v>
      </c>
      <c r="M160" s="43">
        <v>4</v>
      </c>
      <c r="N160" s="43">
        <v>0</v>
      </c>
      <c r="O160" s="31">
        <f t="shared" si="90"/>
        <v>744</v>
      </c>
      <c r="Q160" s="30">
        <v>11</v>
      </c>
      <c r="R160" s="43">
        <v>10</v>
      </c>
      <c r="S160" s="43">
        <v>35</v>
      </c>
      <c r="T160" s="43">
        <v>123</v>
      </c>
      <c r="U160" s="43">
        <v>457</v>
      </c>
      <c r="V160" s="43">
        <v>108</v>
      </c>
      <c r="W160" s="43">
        <v>9</v>
      </c>
      <c r="X160" s="43">
        <v>2</v>
      </c>
      <c r="Y160" s="43">
        <v>0</v>
      </c>
      <c r="Z160" s="43">
        <v>0</v>
      </c>
      <c r="AA160" s="43">
        <v>0</v>
      </c>
      <c r="AB160" s="43">
        <v>0</v>
      </c>
      <c r="AC160" s="43">
        <v>0</v>
      </c>
      <c r="AD160" s="31">
        <f t="shared" si="91"/>
        <v>744</v>
      </c>
    </row>
    <row r="161" spans="1:30" x14ac:dyDescent="0.2">
      <c r="A161" s="30">
        <v>12</v>
      </c>
      <c r="B161" s="43">
        <v>714</v>
      </c>
      <c r="C161" s="43">
        <v>43</v>
      </c>
      <c r="D161" s="43">
        <v>2</v>
      </c>
      <c r="E161" s="43">
        <v>1</v>
      </c>
      <c r="F161" s="43">
        <v>1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4</v>
      </c>
      <c r="N161" s="43">
        <v>0</v>
      </c>
      <c r="O161" s="31">
        <f t="shared" si="90"/>
        <v>765</v>
      </c>
      <c r="Q161" s="30">
        <v>12</v>
      </c>
      <c r="R161" s="43">
        <v>5</v>
      </c>
      <c r="S161" s="43">
        <v>51</v>
      </c>
      <c r="T161" s="43">
        <v>162</v>
      </c>
      <c r="U161" s="43">
        <v>434</v>
      </c>
      <c r="V161" s="43">
        <v>106</v>
      </c>
      <c r="W161" s="43">
        <v>6</v>
      </c>
      <c r="X161" s="43">
        <v>1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31">
        <f t="shared" si="91"/>
        <v>765</v>
      </c>
    </row>
    <row r="162" spans="1:30" x14ac:dyDescent="0.2">
      <c r="A162" s="30">
        <v>13</v>
      </c>
      <c r="B162" s="43">
        <v>744</v>
      </c>
      <c r="C162" s="43">
        <v>36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2</v>
      </c>
      <c r="J162" s="43">
        <v>1</v>
      </c>
      <c r="K162" s="43">
        <v>0</v>
      </c>
      <c r="L162" s="43">
        <v>1</v>
      </c>
      <c r="M162" s="43">
        <v>5</v>
      </c>
      <c r="N162" s="43">
        <v>0</v>
      </c>
      <c r="O162" s="31">
        <f t="shared" si="90"/>
        <v>789</v>
      </c>
      <c r="Q162" s="30">
        <v>13</v>
      </c>
      <c r="R162" s="43">
        <v>5</v>
      </c>
      <c r="S162" s="43">
        <v>75</v>
      </c>
      <c r="T162" s="43">
        <v>132</v>
      </c>
      <c r="U162" s="43">
        <v>458</v>
      </c>
      <c r="V162" s="43">
        <v>113</v>
      </c>
      <c r="W162" s="43">
        <v>5</v>
      </c>
      <c r="X162" s="43">
        <v>0</v>
      </c>
      <c r="Y162" s="43">
        <v>1</v>
      </c>
      <c r="Z162" s="43">
        <v>0</v>
      </c>
      <c r="AA162" s="43">
        <v>0</v>
      </c>
      <c r="AB162" s="43">
        <v>0</v>
      </c>
      <c r="AC162" s="43">
        <v>0</v>
      </c>
      <c r="AD162" s="31">
        <f t="shared" si="91"/>
        <v>789</v>
      </c>
    </row>
    <row r="163" spans="1:30" x14ac:dyDescent="0.2">
      <c r="A163" s="30">
        <v>14</v>
      </c>
      <c r="B163" s="43">
        <v>733</v>
      </c>
      <c r="C163" s="43">
        <v>68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4</v>
      </c>
      <c r="N163" s="43">
        <v>0</v>
      </c>
      <c r="O163" s="31">
        <f t="shared" si="90"/>
        <v>805</v>
      </c>
      <c r="Q163" s="30">
        <v>14</v>
      </c>
      <c r="R163" s="43">
        <v>4</v>
      </c>
      <c r="S163" s="43">
        <v>69</v>
      </c>
      <c r="T163" s="43">
        <v>165</v>
      </c>
      <c r="U163" s="43">
        <v>473</v>
      </c>
      <c r="V163" s="43">
        <v>87</v>
      </c>
      <c r="W163" s="43">
        <v>6</v>
      </c>
      <c r="X163" s="43">
        <v>1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31">
        <f t="shared" si="91"/>
        <v>805</v>
      </c>
    </row>
    <row r="164" spans="1:30" x14ac:dyDescent="0.2">
      <c r="A164" s="30">
        <v>15</v>
      </c>
      <c r="B164" s="43">
        <v>838</v>
      </c>
      <c r="C164" s="43">
        <v>54</v>
      </c>
      <c r="D164" s="43">
        <v>1</v>
      </c>
      <c r="E164" s="43">
        <v>0</v>
      </c>
      <c r="F164" s="43">
        <v>0</v>
      </c>
      <c r="G164" s="43">
        <v>0</v>
      </c>
      <c r="H164" s="43">
        <v>0</v>
      </c>
      <c r="I164" s="43">
        <v>3</v>
      </c>
      <c r="J164" s="43">
        <v>0</v>
      </c>
      <c r="K164" s="43">
        <v>0</v>
      </c>
      <c r="L164" s="43">
        <v>0</v>
      </c>
      <c r="M164" s="43">
        <v>4</v>
      </c>
      <c r="N164" s="43">
        <v>0</v>
      </c>
      <c r="O164" s="31">
        <f t="shared" si="90"/>
        <v>900</v>
      </c>
      <c r="Q164" s="30">
        <v>15</v>
      </c>
      <c r="R164" s="43">
        <v>1</v>
      </c>
      <c r="S164" s="43">
        <v>53</v>
      </c>
      <c r="T164" s="43">
        <v>226</v>
      </c>
      <c r="U164" s="43">
        <v>487</v>
      </c>
      <c r="V164" s="43">
        <v>125</v>
      </c>
      <c r="W164" s="43">
        <v>8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31">
        <f t="shared" si="91"/>
        <v>900</v>
      </c>
    </row>
    <row r="165" spans="1:30" x14ac:dyDescent="0.2">
      <c r="A165" s="30">
        <v>16</v>
      </c>
      <c r="B165" s="43">
        <v>837</v>
      </c>
      <c r="C165" s="43">
        <v>34</v>
      </c>
      <c r="D165" s="43">
        <v>4</v>
      </c>
      <c r="E165" s="43">
        <v>0</v>
      </c>
      <c r="F165" s="43">
        <v>1</v>
      </c>
      <c r="G165" s="43">
        <v>0</v>
      </c>
      <c r="H165" s="43">
        <v>0</v>
      </c>
      <c r="I165" s="43">
        <v>0</v>
      </c>
      <c r="J165" s="43">
        <v>2</v>
      </c>
      <c r="K165" s="43">
        <v>0</v>
      </c>
      <c r="L165" s="43">
        <v>0</v>
      </c>
      <c r="M165" s="43">
        <v>3</v>
      </c>
      <c r="N165" s="43">
        <v>0</v>
      </c>
      <c r="O165" s="31">
        <f t="shared" si="90"/>
        <v>881</v>
      </c>
      <c r="Q165" s="30">
        <v>16</v>
      </c>
      <c r="R165" s="43">
        <v>165</v>
      </c>
      <c r="S165" s="43">
        <v>429</v>
      </c>
      <c r="T165" s="43">
        <v>182</v>
      </c>
      <c r="U165" s="43">
        <v>92</v>
      </c>
      <c r="V165" s="43">
        <v>11</v>
      </c>
      <c r="W165" s="43">
        <v>2</v>
      </c>
      <c r="X165" s="43">
        <v>0</v>
      </c>
      <c r="Y165" s="43">
        <v>0</v>
      </c>
      <c r="Z165" s="43">
        <v>0</v>
      </c>
      <c r="AA165" s="43">
        <v>0</v>
      </c>
      <c r="AB165" s="43">
        <v>0</v>
      </c>
      <c r="AC165" s="43">
        <v>0</v>
      </c>
      <c r="AD165" s="31">
        <f t="shared" si="91"/>
        <v>881</v>
      </c>
    </row>
    <row r="166" spans="1:30" x14ac:dyDescent="0.2">
      <c r="A166" s="30">
        <v>17</v>
      </c>
      <c r="B166" s="43">
        <v>909</v>
      </c>
      <c r="C166" s="43">
        <v>48</v>
      </c>
      <c r="D166" s="43">
        <v>1</v>
      </c>
      <c r="E166" s="43">
        <v>0</v>
      </c>
      <c r="F166" s="43">
        <v>0</v>
      </c>
      <c r="G166" s="43">
        <v>0</v>
      </c>
      <c r="H166" s="43">
        <v>0</v>
      </c>
      <c r="I166" s="43">
        <v>1</v>
      </c>
      <c r="J166" s="43">
        <v>0</v>
      </c>
      <c r="K166" s="43">
        <v>0</v>
      </c>
      <c r="L166" s="43">
        <v>1</v>
      </c>
      <c r="M166" s="43">
        <v>0</v>
      </c>
      <c r="N166" s="43">
        <v>0</v>
      </c>
      <c r="O166" s="31">
        <f t="shared" si="90"/>
        <v>960</v>
      </c>
      <c r="Q166" s="30">
        <v>17</v>
      </c>
      <c r="R166" s="43">
        <v>19</v>
      </c>
      <c r="S166" s="43">
        <v>252</v>
      </c>
      <c r="T166" s="43">
        <v>290</v>
      </c>
      <c r="U166" s="43">
        <v>343</v>
      </c>
      <c r="V166" s="43">
        <v>54</v>
      </c>
      <c r="W166" s="43">
        <v>1</v>
      </c>
      <c r="X166" s="43">
        <v>0</v>
      </c>
      <c r="Y166" s="43">
        <v>0</v>
      </c>
      <c r="Z166" s="43">
        <v>1</v>
      </c>
      <c r="AA166" s="43">
        <v>0</v>
      </c>
      <c r="AB166" s="43">
        <v>0</v>
      </c>
      <c r="AC166" s="43">
        <v>0</v>
      </c>
      <c r="AD166" s="31">
        <f t="shared" si="91"/>
        <v>960</v>
      </c>
    </row>
    <row r="167" spans="1:30" x14ac:dyDescent="0.2">
      <c r="A167" s="30">
        <v>18</v>
      </c>
      <c r="B167" s="43">
        <v>844</v>
      </c>
      <c r="C167" s="43">
        <v>31</v>
      </c>
      <c r="D167" s="43">
        <v>2</v>
      </c>
      <c r="E167" s="43">
        <v>1</v>
      </c>
      <c r="F167" s="43">
        <v>2</v>
      </c>
      <c r="G167" s="43">
        <v>0</v>
      </c>
      <c r="H167" s="43">
        <v>0</v>
      </c>
      <c r="I167" s="43">
        <v>1</v>
      </c>
      <c r="J167" s="43">
        <v>0</v>
      </c>
      <c r="K167" s="43">
        <v>1</v>
      </c>
      <c r="L167" s="43">
        <v>0</v>
      </c>
      <c r="M167" s="43">
        <v>4</v>
      </c>
      <c r="N167" s="43">
        <v>0</v>
      </c>
      <c r="O167" s="31">
        <f t="shared" si="90"/>
        <v>886</v>
      </c>
      <c r="Q167" s="30">
        <v>18</v>
      </c>
      <c r="R167" s="43">
        <v>29</v>
      </c>
      <c r="S167" s="43">
        <v>349</v>
      </c>
      <c r="T167" s="43">
        <v>271</v>
      </c>
      <c r="U167" s="43">
        <v>215</v>
      </c>
      <c r="V167" s="43">
        <v>20</v>
      </c>
      <c r="W167" s="43">
        <v>2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31">
        <f t="shared" si="91"/>
        <v>886</v>
      </c>
    </row>
    <row r="168" spans="1:30" x14ac:dyDescent="0.2">
      <c r="A168" s="30">
        <v>19</v>
      </c>
      <c r="B168" s="43">
        <v>768</v>
      </c>
      <c r="C168" s="43">
        <v>35</v>
      </c>
      <c r="D168" s="43">
        <v>0</v>
      </c>
      <c r="E168" s="43">
        <v>0</v>
      </c>
      <c r="F168" s="43">
        <v>1</v>
      </c>
      <c r="G168" s="43">
        <v>0</v>
      </c>
      <c r="H168" s="43">
        <v>0</v>
      </c>
      <c r="I168" s="43">
        <v>3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31">
        <f t="shared" si="90"/>
        <v>807</v>
      </c>
      <c r="Q168" s="30">
        <v>19</v>
      </c>
      <c r="R168" s="43">
        <v>0</v>
      </c>
      <c r="S168" s="43">
        <v>42</v>
      </c>
      <c r="T168" s="43">
        <v>184</v>
      </c>
      <c r="U168" s="43">
        <v>452</v>
      </c>
      <c r="V168" s="43">
        <v>123</v>
      </c>
      <c r="W168" s="43">
        <v>5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43">
        <v>1</v>
      </c>
      <c r="AD168" s="31">
        <f t="shared" si="91"/>
        <v>807</v>
      </c>
    </row>
    <row r="169" spans="1:30" x14ac:dyDescent="0.2">
      <c r="A169" s="30">
        <v>20</v>
      </c>
      <c r="B169" s="43">
        <v>669</v>
      </c>
      <c r="C169" s="43">
        <v>24</v>
      </c>
      <c r="D169" s="43">
        <v>1</v>
      </c>
      <c r="E169" s="43">
        <v>1</v>
      </c>
      <c r="F169" s="43">
        <v>0</v>
      </c>
      <c r="G169" s="43">
        <v>0</v>
      </c>
      <c r="H169" s="43">
        <v>0</v>
      </c>
      <c r="I169" s="43">
        <v>2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31">
        <f t="shared" si="90"/>
        <v>697</v>
      </c>
      <c r="Q169" s="30">
        <v>20</v>
      </c>
      <c r="R169" s="43">
        <v>1</v>
      </c>
      <c r="S169" s="43">
        <v>52</v>
      </c>
      <c r="T169" s="43">
        <v>176</v>
      </c>
      <c r="U169" s="43">
        <v>405</v>
      </c>
      <c r="V169" s="43">
        <v>57</v>
      </c>
      <c r="W169" s="43">
        <v>4</v>
      </c>
      <c r="X169" s="43">
        <v>2</v>
      </c>
      <c r="Y169" s="43">
        <v>0</v>
      </c>
      <c r="Z169" s="43">
        <v>0</v>
      </c>
      <c r="AA169" s="43">
        <v>0</v>
      </c>
      <c r="AB169" s="43">
        <v>0</v>
      </c>
      <c r="AC169" s="43">
        <v>0</v>
      </c>
      <c r="AD169" s="31">
        <f t="shared" si="91"/>
        <v>697</v>
      </c>
    </row>
    <row r="170" spans="1:30" x14ac:dyDescent="0.2">
      <c r="A170" s="30">
        <v>21</v>
      </c>
      <c r="B170" s="43">
        <v>444</v>
      </c>
      <c r="C170" s="43">
        <v>20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1</v>
      </c>
      <c r="N170" s="43">
        <v>0</v>
      </c>
      <c r="O170" s="31">
        <f t="shared" si="90"/>
        <v>465</v>
      </c>
      <c r="Q170" s="30">
        <v>21</v>
      </c>
      <c r="R170" s="43">
        <v>0</v>
      </c>
      <c r="S170" s="43">
        <v>6</v>
      </c>
      <c r="T170" s="43">
        <v>94</v>
      </c>
      <c r="U170" s="43">
        <v>267</v>
      </c>
      <c r="V170" s="43">
        <v>84</v>
      </c>
      <c r="W170" s="43">
        <v>13</v>
      </c>
      <c r="X170" s="43">
        <v>1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31">
        <f t="shared" si="91"/>
        <v>465</v>
      </c>
    </row>
    <row r="171" spans="1:30" x14ac:dyDescent="0.2">
      <c r="A171" s="30">
        <v>22</v>
      </c>
      <c r="B171" s="43">
        <v>341</v>
      </c>
      <c r="C171" s="43">
        <v>10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1</v>
      </c>
      <c r="M171" s="43">
        <v>0</v>
      </c>
      <c r="N171" s="43">
        <v>0</v>
      </c>
      <c r="O171" s="31">
        <f t="shared" si="90"/>
        <v>352</v>
      </c>
      <c r="Q171" s="30">
        <v>22</v>
      </c>
      <c r="R171" s="43">
        <v>2</v>
      </c>
      <c r="S171" s="43">
        <v>6</v>
      </c>
      <c r="T171" s="43">
        <v>50</v>
      </c>
      <c r="U171" s="43">
        <v>220</v>
      </c>
      <c r="V171" s="43">
        <v>67</v>
      </c>
      <c r="W171" s="43">
        <v>6</v>
      </c>
      <c r="X171" s="43">
        <v>1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31">
        <f t="shared" si="91"/>
        <v>352</v>
      </c>
    </row>
    <row r="172" spans="1:30" x14ac:dyDescent="0.2">
      <c r="A172" s="30">
        <v>23</v>
      </c>
      <c r="B172" s="43">
        <v>183</v>
      </c>
      <c r="C172" s="43">
        <v>8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2</v>
      </c>
      <c r="J172" s="43">
        <v>0</v>
      </c>
      <c r="K172" s="43">
        <v>0</v>
      </c>
      <c r="L172" s="43">
        <v>1</v>
      </c>
      <c r="M172" s="43">
        <v>0</v>
      </c>
      <c r="N172" s="43">
        <v>0</v>
      </c>
      <c r="O172" s="31">
        <f t="shared" si="90"/>
        <v>194</v>
      </c>
      <c r="Q172" s="30">
        <v>23</v>
      </c>
      <c r="R172" s="43">
        <v>0</v>
      </c>
      <c r="S172" s="43">
        <v>7</v>
      </c>
      <c r="T172" s="43">
        <v>6</v>
      </c>
      <c r="U172" s="43">
        <v>105</v>
      </c>
      <c r="V172" s="43">
        <v>70</v>
      </c>
      <c r="W172" s="43">
        <v>5</v>
      </c>
      <c r="X172" s="43">
        <v>1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31">
        <f t="shared" si="91"/>
        <v>194</v>
      </c>
    </row>
    <row r="173" spans="1:30" x14ac:dyDescent="0.2">
      <c r="A173" s="30">
        <v>24</v>
      </c>
      <c r="B173" s="43">
        <v>136</v>
      </c>
      <c r="C173" s="43">
        <v>3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31">
        <f t="shared" si="90"/>
        <v>139</v>
      </c>
      <c r="Q173" s="30">
        <v>24</v>
      </c>
      <c r="R173" s="43">
        <v>0</v>
      </c>
      <c r="S173" s="43">
        <v>3</v>
      </c>
      <c r="T173" s="43">
        <v>4</v>
      </c>
      <c r="U173" s="43">
        <v>66</v>
      </c>
      <c r="V173" s="43">
        <v>54</v>
      </c>
      <c r="W173" s="43">
        <v>10</v>
      </c>
      <c r="X173" s="43">
        <v>1</v>
      </c>
      <c r="Y173" s="43">
        <v>1</v>
      </c>
      <c r="Z173" s="43">
        <v>0</v>
      </c>
      <c r="AA173" s="43">
        <v>0</v>
      </c>
      <c r="AB173" s="43">
        <v>0</v>
      </c>
      <c r="AC173" s="43">
        <v>0</v>
      </c>
      <c r="AD173" s="31">
        <f t="shared" si="91"/>
        <v>139</v>
      </c>
    </row>
    <row r="175" spans="1:30" x14ac:dyDescent="0.2">
      <c r="A175" s="91" t="s">
        <v>34</v>
      </c>
      <c r="B175" s="92">
        <f t="shared" ref="B175:O175" si="92">SUM(B157:B168)</f>
        <v>9173</v>
      </c>
      <c r="C175" s="92">
        <f t="shared" si="92"/>
        <v>523</v>
      </c>
      <c r="D175" s="92">
        <f t="shared" si="92"/>
        <v>16</v>
      </c>
      <c r="E175" s="92">
        <f t="shared" si="92"/>
        <v>4</v>
      </c>
      <c r="F175" s="92">
        <f t="shared" si="92"/>
        <v>8</v>
      </c>
      <c r="G175" s="92">
        <f t="shared" si="92"/>
        <v>0</v>
      </c>
      <c r="H175" s="92">
        <f t="shared" si="92"/>
        <v>1</v>
      </c>
      <c r="I175" s="92">
        <f t="shared" si="92"/>
        <v>13</v>
      </c>
      <c r="J175" s="92">
        <f t="shared" si="92"/>
        <v>4</v>
      </c>
      <c r="K175" s="92">
        <f t="shared" si="92"/>
        <v>1</v>
      </c>
      <c r="L175" s="92">
        <f t="shared" si="92"/>
        <v>3</v>
      </c>
      <c r="M175" s="92">
        <f t="shared" si="92"/>
        <v>36</v>
      </c>
      <c r="N175" s="92">
        <f t="shared" si="92"/>
        <v>0</v>
      </c>
      <c r="O175" s="93">
        <f t="shared" si="92"/>
        <v>9782</v>
      </c>
      <c r="Q175" s="91" t="s">
        <v>34</v>
      </c>
      <c r="R175" s="92">
        <f t="shared" ref="R175:AD175" si="93">SUM(R157:R168)</f>
        <v>331</v>
      </c>
      <c r="S175" s="92">
        <f t="shared" si="93"/>
        <v>1955</v>
      </c>
      <c r="T175" s="92">
        <f t="shared" si="93"/>
        <v>2211</v>
      </c>
      <c r="U175" s="92">
        <f t="shared" si="93"/>
        <v>4254</v>
      </c>
      <c r="V175" s="92">
        <f t="shared" si="93"/>
        <v>953</v>
      </c>
      <c r="W175" s="92">
        <f t="shared" si="93"/>
        <v>68</v>
      </c>
      <c r="X175" s="92">
        <f t="shared" si="93"/>
        <v>4</v>
      </c>
      <c r="Y175" s="92">
        <f t="shared" si="93"/>
        <v>3</v>
      </c>
      <c r="Z175" s="92">
        <f t="shared" si="93"/>
        <v>1</v>
      </c>
      <c r="AA175" s="92">
        <f t="shared" si="93"/>
        <v>0</v>
      </c>
      <c r="AB175" s="92">
        <f t="shared" si="93"/>
        <v>0</v>
      </c>
      <c r="AC175" s="92">
        <f t="shared" si="93"/>
        <v>2</v>
      </c>
      <c r="AD175" s="93">
        <f t="shared" si="93"/>
        <v>9782</v>
      </c>
    </row>
    <row r="176" spans="1:30" x14ac:dyDescent="0.2">
      <c r="A176" s="97" t="s">
        <v>35</v>
      </c>
      <c r="B176" s="98">
        <f t="shared" ref="B176:O176" si="94">SUM(B156:B171)</f>
        <v>10836</v>
      </c>
      <c r="C176" s="98">
        <f t="shared" si="94"/>
        <v>592</v>
      </c>
      <c r="D176" s="98">
        <f t="shared" si="94"/>
        <v>19</v>
      </c>
      <c r="E176" s="98">
        <f t="shared" si="94"/>
        <v>5</v>
      </c>
      <c r="F176" s="98">
        <f t="shared" si="94"/>
        <v>8</v>
      </c>
      <c r="G176" s="98">
        <f t="shared" si="94"/>
        <v>0</v>
      </c>
      <c r="H176" s="98">
        <f t="shared" si="94"/>
        <v>1</v>
      </c>
      <c r="I176" s="98">
        <f t="shared" si="94"/>
        <v>17</v>
      </c>
      <c r="J176" s="98">
        <f t="shared" si="94"/>
        <v>4</v>
      </c>
      <c r="K176" s="98">
        <f t="shared" si="94"/>
        <v>1</v>
      </c>
      <c r="L176" s="98">
        <f t="shared" si="94"/>
        <v>4</v>
      </c>
      <c r="M176" s="98">
        <f t="shared" si="94"/>
        <v>38</v>
      </c>
      <c r="N176" s="98">
        <f t="shared" si="94"/>
        <v>0</v>
      </c>
      <c r="O176" s="93">
        <f t="shared" si="94"/>
        <v>11525</v>
      </c>
      <c r="Q176" s="97" t="s">
        <v>35</v>
      </c>
      <c r="R176" s="98">
        <f t="shared" ref="R176:AD176" si="95">SUM(R156:R171)</f>
        <v>337</v>
      </c>
      <c r="S176" s="98">
        <f t="shared" si="95"/>
        <v>2027</v>
      </c>
      <c r="T176" s="98">
        <f t="shared" si="95"/>
        <v>2533</v>
      </c>
      <c r="U176" s="98">
        <f t="shared" si="95"/>
        <v>5250</v>
      </c>
      <c r="V176" s="98">
        <f t="shared" si="95"/>
        <v>1261</v>
      </c>
      <c r="W176" s="98">
        <f t="shared" si="95"/>
        <v>102</v>
      </c>
      <c r="X176" s="98">
        <f t="shared" si="95"/>
        <v>8</v>
      </c>
      <c r="Y176" s="98">
        <f t="shared" si="95"/>
        <v>4</v>
      </c>
      <c r="Z176" s="98">
        <f t="shared" si="95"/>
        <v>1</v>
      </c>
      <c r="AA176" s="98">
        <f t="shared" si="95"/>
        <v>0</v>
      </c>
      <c r="AB176" s="98">
        <f t="shared" si="95"/>
        <v>0</v>
      </c>
      <c r="AC176" s="98">
        <f t="shared" si="95"/>
        <v>2</v>
      </c>
      <c r="AD176" s="93">
        <f t="shared" si="95"/>
        <v>11525</v>
      </c>
    </row>
    <row r="177" spans="1:30" x14ac:dyDescent="0.2">
      <c r="A177" s="101" t="s">
        <v>36</v>
      </c>
      <c r="B177" s="102">
        <f t="shared" ref="B177:O177" si="96">SUM(B156:B173)</f>
        <v>11155</v>
      </c>
      <c r="C177" s="102">
        <f t="shared" si="96"/>
        <v>603</v>
      </c>
      <c r="D177" s="102">
        <f t="shared" si="96"/>
        <v>19</v>
      </c>
      <c r="E177" s="102">
        <f t="shared" si="96"/>
        <v>5</v>
      </c>
      <c r="F177" s="102">
        <f t="shared" si="96"/>
        <v>8</v>
      </c>
      <c r="G177" s="102">
        <f t="shared" si="96"/>
        <v>0</v>
      </c>
      <c r="H177" s="102">
        <f t="shared" si="96"/>
        <v>1</v>
      </c>
      <c r="I177" s="102">
        <f t="shared" si="96"/>
        <v>19</v>
      </c>
      <c r="J177" s="102">
        <f t="shared" si="96"/>
        <v>4</v>
      </c>
      <c r="K177" s="102">
        <f t="shared" si="96"/>
        <v>1</v>
      </c>
      <c r="L177" s="102">
        <f t="shared" si="96"/>
        <v>5</v>
      </c>
      <c r="M177" s="102">
        <f t="shared" si="96"/>
        <v>38</v>
      </c>
      <c r="N177" s="102">
        <f t="shared" si="96"/>
        <v>0</v>
      </c>
      <c r="O177" s="93">
        <f t="shared" si="96"/>
        <v>11858</v>
      </c>
      <c r="Q177" s="101" t="s">
        <v>36</v>
      </c>
      <c r="R177" s="102">
        <f t="shared" ref="R177:AD177" si="97">SUM(R156:R173)</f>
        <v>337</v>
      </c>
      <c r="S177" s="102">
        <f t="shared" si="97"/>
        <v>2037</v>
      </c>
      <c r="T177" s="102">
        <f t="shared" si="97"/>
        <v>2543</v>
      </c>
      <c r="U177" s="102">
        <f t="shared" si="97"/>
        <v>5421</v>
      </c>
      <c r="V177" s="102">
        <f t="shared" si="97"/>
        <v>1385</v>
      </c>
      <c r="W177" s="102">
        <f t="shared" si="97"/>
        <v>117</v>
      </c>
      <c r="X177" s="102">
        <f t="shared" si="97"/>
        <v>10</v>
      </c>
      <c r="Y177" s="102">
        <f t="shared" si="97"/>
        <v>5</v>
      </c>
      <c r="Z177" s="102">
        <f t="shared" si="97"/>
        <v>1</v>
      </c>
      <c r="AA177" s="102">
        <f t="shared" si="97"/>
        <v>0</v>
      </c>
      <c r="AB177" s="102">
        <f t="shared" si="97"/>
        <v>0</v>
      </c>
      <c r="AC177" s="102">
        <f t="shared" si="97"/>
        <v>2</v>
      </c>
      <c r="AD177" s="93">
        <f t="shared" si="97"/>
        <v>11858</v>
      </c>
    </row>
    <row r="178" spans="1:30" x14ac:dyDescent="0.2">
      <c r="A178" s="105" t="s">
        <v>37</v>
      </c>
      <c r="B178" s="106">
        <f t="shared" ref="B178:O178" si="98">SUM(B150:B173)</f>
        <v>11369</v>
      </c>
      <c r="C178" s="106">
        <f t="shared" si="98"/>
        <v>612</v>
      </c>
      <c r="D178" s="106">
        <f t="shared" si="98"/>
        <v>19</v>
      </c>
      <c r="E178" s="106">
        <f t="shared" si="98"/>
        <v>5</v>
      </c>
      <c r="F178" s="106">
        <f t="shared" si="98"/>
        <v>8</v>
      </c>
      <c r="G178" s="106">
        <f t="shared" si="98"/>
        <v>0</v>
      </c>
      <c r="H178" s="106">
        <f t="shared" si="98"/>
        <v>1</v>
      </c>
      <c r="I178" s="106">
        <f t="shared" si="98"/>
        <v>19</v>
      </c>
      <c r="J178" s="106">
        <f t="shared" si="98"/>
        <v>4</v>
      </c>
      <c r="K178" s="106">
        <f t="shared" si="98"/>
        <v>1</v>
      </c>
      <c r="L178" s="106">
        <f t="shared" si="98"/>
        <v>9</v>
      </c>
      <c r="M178" s="106">
        <f t="shared" si="98"/>
        <v>40</v>
      </c>
      <c r="N178" s="106">
        <f t="shared" si="98"/>
        <v>0</v>
      </c>
      <c r="O178" s="93">
        <f t="shared" si="98"/>
        <v>12087</v>
      </c>
      <c r="Q178" s="105" t="s">
        <v>37</v>
      </c>
      <c r="R178" s="106">
        <f t="shared" ref="R178:AD178" si="99">SUM(R150:R173)</f>
        <v>339</v>
      </c>
      <c r="S178" s="106">
        <f t="shared" si="99"/>
        <v>2043</v>
      </c>
      <c r="T178" s="106">
        <f t="shared" si="99"/>
        <v>2551</v>
      </c>
      <c r="U178" s="106">
        <f t="shared" si="99"/>
        <v>5504</v>
      </c>
      <c r="V178" s="106">
        <f t="shared" si="99"/>
        <v>1467</v>
      </c>
      <c r="W178" s="106">
        <f t="shared" si="99"/>
        <v>152</v>
      </c>
      <c r="X178" s="106">
        <f t="shared" si="99"/>
        <v>17</v>
      </c>
      <c r="Y178" s="106">
        <f t="shared" si="99"/>
        <v>8</v>
      </c>
      <c r="Z178" s="106">
        <f t="shared" si="99"/>
        <v>3</v>
      </c>
      <c r="AA178" s="106">
        <f t="shared" si="99"/>
        <v>1</v>
      </c>
      <c r="AB178" s="106">
        <f t="shared" si="99"/>
        <v>0</v>
      </c>
      <c r="AC178" s="106">
        <f t="shared" si="99"/>
        <v>2</v>
      </c>
      <c r="AD178" s="93">
        <f t="shared" si="99"/>
        <v>12087</v>
      </c>
    </row>
    <row r="181" spans="1:30" x14ac:dyDescent="0.2">
      <c r="A181" s="5"/>
      <c r="B181" s="3" t="s">
        <v>40</v>
      </c>
      <c r="C181" s="5" t="str">
        <f>C41</f>
        <v>Westbound</v>
      </c>
      <c r="R181" s="3" t="s">
        <v>40</v>
      </c>
      <c r="S181" s="5" t="str">
        <f>C41</f>
        <v>Westbound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37</v>
      </c>
      <c r="C185" s="43">
        <v>3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31">
        <f t="shared" ref="O185:O208" si="101">SUM(B185:N185)</f>
        <v>40</v>
      </c>
      <c r="Q185" s="30">
        <v>1</v>
      </c>
      <c r="R185" s="43">
        <v>0</v>
      </c>
      <c r="S185" s="43">
        <v>2</v>
      </c>
      <c r="T185" s="43">
        <v>2</v>
      </c>
      <c r="U185" s="43">
        <v>13</v>
      </c>
      <c r="V185" s="43">
        <v>15</v>
      </c>
      <c r="W185" s="43">
        <v>7</v>
      </c>
      <c r="X185" s="43">
        <v>1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40</v>
      </c>
    </row>
    <row r="186" spans="1:30" x14ac:dyDescent="0.2">
      <c r="A186" s="30">
        <v>2</v>
      </c>
      <c r="B186" s="43">
        <v>13</v>
      </c>
      <c r="C186" s="43">
        <v>1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1</v>
      </c>
      <c r="N186" s="43">
        <v>0</v>
      </c>
      <c r="O186" s="31">
        <f t="shared" si="101"/>
        <v>15</v>
      </c>
      <c r="Q186" s="30">
        <v>2</v>
      </c>
      <c r="R186" s="43">
        <v>0</v>
      </c>
      <c r="S186" s="43">
        <v>0</v>
      </c>
      <c r="T186" s="43">
        <v>1</v>
      </c>
      <c r="U186" s="43">
        <v>6</v>
      </c>
      <c r="V186" s="43">
        <v>6</v>
      </c>
      <c r="W186" s="43">
        <v>1</v>
      </c>
      <c r="X186" s="43">
        <v>1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15</v>
      </c>
    </row>
    <row r="187" spans="1:30" x14ac:dyDescent="0.2">
      <c r="A187" s="30">
        <v>3</v>
      </c>
      <c r="B187" s="43">
        <v>11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1</v>
      </c>
      <c r="M187" s="43">
        <v>0</v>
      </c>
      <c r="N187" s="43">
        <v>0</v>
      </c>
      <c r="O187" s="31">
        <f t="shared" si="101"/>
        <v>12</v>
      </c>
      <c r="Q187" s="30">
        <v>3</v>
      </c>
      <c r="R187" s="43">
        <v>0</v>
      </c>
      <c r="S187" s="43">
        <v>0</v>
      </c>
      <c r="T187" s="43">
        <v>0</v>
      </c>
      <c r="U187" s="43">
        <v>5</v>
      </c>
      <c r="V187" s="43">
        <v>6</v>
      </c>
      <c r="W187" s="43">
        <v>1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31">
        <f t="shared" si="102"/>
        <v>12</v>
      </c>
    </row>
    <row r="188" spans="1:30" x14ac:dyDescent="0.2">
      <c r="A188" s="30">
        <v>4</v>
      </c>
      <c r="B188" s="43">
        <v>14</v>
      </c>
      <c r="C188" s="43">
        <v>3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31">
        <f t="shared" si="101"/>
        <v>17</v>
      </c>
      <c r="Q188" s="30">
        <v>4</v>
      </c>
      <c r="R188" s="43">
        <v>0</v>
      </c>
      <c r="S188" s="43">
        <v>0</v>
      </c>
      <c r="T188" s="43">
        <v>0</v>
      </c>
      <c r="U188" s="43">
        <v>4</v>
      </c>
      <c r="V188" s="43">
        <v>6</v>
      </c>
      <c r="W188" s="43">
        <v>5</v>
      </c>
      <c r="X188" s="43">
        <v>0</v>
      </c>
      <c r="Y188" s="43">
        <v>2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17</v>
      </c>
    </row>
    <row r="189" spans="1:30" x14ac:dyDescent="0.2">
      <c r="A189" s="30">
        <v>5</v>
      </c>
      <c r="B189" s="43">
        <v>26</v>
      </c>
      <c r="C189" s="43">
        <v>4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31">
        <f t="shared" si="101"/>
        <v>30</v>
      </c>
      <c r="Q189" s="30">
        <v>5</v>
      </c>
      <c r="R189" s="43">
        <v>0</v>
      </c>
      <c r="S189" s="43">
        <v>1</v>
      </c>
      <c r="T189" s="43">
        <v>0</v>
      </c>
      <c r="U189" s="43">
        <v>8</v>
      </c>
      <c r="V189" s="43">
        <v>11</v>
      </c>
      <c r="W189" s="43">
        <v>9</v>
      </c>
      <c r="X189" s="43">
        <v>1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30</v>
      </c>
    </row>
    <row r="190" spans="1:30" x14ac:dyDescent="0.2">
      <c r="A190" s="30">
        <v>6</v>
      </c>
      <c r="B190" s="43">
        <v>72</v>
      </c>
      <c r="C190" s="43">
        <v>5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2</v>
      </c>
      <c r="K190" s="43">
        <v>0</v>
      </c>
      <c r="L190" s="43">
        <v>1</v>
      </c>
      <c r="M190" s="43">
        <v>0</v>
      </c>
      <c r="N190" s="43">
        <v>0</v>
      </c>
      <c r="O190" s="31">
        <f t="shared" si="101"/>
        <v>80</v>
      </c>
      <c r="Q190" s="30">
        <v>6</v>
      </c>
      <c r="R190" s="43">
        <v>0</v>
      </c>
      <c r="S190" s="43">
        <v>7</v>
      </c>
      <c r="T190" s="43">
        <v>2</v>
      </c>
      <c r="U190" s="43">
        <v>38</v>
      </c>
      <c r="V190" s="43">
        <v>25</v>
      </c>
      <c r="W190" s="43">
        <v>7</v>
      </c>
      <c r="X190" s="43">
        <v>1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31">
        <f t="shared" si="102"/>
        <v>80</v>
      </c>
    </row>
    <row r="191" spans="1:30" x14ac:dyDescent="0.2">
      <c r="A191" s="30">
        <v>7</v>
      </c>
      <c r="B191" s="43">
        <v>148</v>
      </c>
      <c r="C191" s="43">
        <v>15</v>
      </c>
      <c r="D191" s="43">
        <v>0</v>
      </c>
      <c r="E191" s="43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1</v>
      </c>
      <c r="N191" s="43">
        <v>0</v>
      </c>
      <c r="O191" s="31">
        <f t="shared" si="101"/>
        <v>164</v>
      </c>
      <c r="Q191" s="30">
        <v>7</v>
      </c>
      <c r="R191" s="43">
        <v>0</v>
      </c>
      <c r="S191" s="43">
        <v>2</v>
      </c>
      <c r="T191" s="43">
        <v>5</v>
      </c>
      <c r="U191" s="43">
        <v>86</v>
      </c>
      <c r="V191" s="43">
        <v>54</v>
      </c>
      <c r="W191" s="43">
        <v>15</v>
      </c>
      <c r="X191" s="43">
        <v>1</v>
      </c>
      <c r="Y191" s="43">
        <v>0</v>
      </c>
      <c r="Z191" s="43">
        <v>1</v>
      </c>
      <c r="AA191" s="43">
        <v>0</v>
      </c>
      <c r="AB191" s="43">
        <v>0</v>
      </c>
      <c r="AC191" s="43">
        <v>0</v>
      </c>
      <c r="AD191" s="31">
        <f t="shared" si="102"/>
        <v>164</v>
      </c>
    </row>
    <row r="192" spans="1:30" x14ac:dyDescent="0.2">
      <c r="A192" s="30">
        <v>8</v>
      </c>
      <c r="B192" s="43">
        <v>465</v>
      </c>
      <c r="C192" s="43">
        <v>36</v>
      </c>
      <c r="D192" s="43">
        <v>3</v>
      </c>
      <c r="E192" s="43">
        <v>1</v>
      </c>
      <c r="F192" s="43">
        <v>0</v>
      </c>
      <c r="G192" s="43">
        <v>0</v>
      </c>
      <c r="H192" s="43">
        <v>0</v>
      </c>
      <c r="I192" s="43">
        <v>2</v>
      </c>
      <c r="J192" s="43">
        <v>0</v>
      </c>
      <c r="K192" s="43">
        <v>1</v>
      </c>
      <c r="L192" s="43">
        <v>1</v>
      </c>
      <c r="M192" s="43">
        <v>4</v>
      </c>
      <c r="N192" s="43">
        <v>0</v>
      </c>
      <c r="O192" s="31">
        <f t="shared" si="101"/>
        <v>513</v>
      </c>
      <c r="Q192" s="30">
        <v>8</v>
      </c>
      <c r="R192" s="43">
        <v>1</v>
      </c>
      <c r="S192" s="43">
        <v>27</v>
      </c>
      <c r="T192" s="43">
        <v>107</v>
      </c>
      <c r="U192" s="43">
        <v>302</v>
      </c>
      <c r="V192" s="43">
        <v>72</v>
      </c>
      <c r="W192" s="43">
        <v>4</v>
      </c>
      <c r="X192" s="43">
        <v>0</v>
      </c>
      <c r="Y192" s="43">
        <v>0</v>
      </c>
      <c r="Z192" s="43">
        <v>0</v>
      </c>
      <c r="AA192" s="43">
        <v>0</v>
      </c>
      <c r="AB192" s="43">
        <v>0</v>
      </c>
      <c r="AC192" s="43">
        <v>0</v>
      </c>
      <c r="AD192" s="31">
        <f t="shared" si="102"/>
        <v>513</v>
      </c>
    </row>
    <row r="193" spans="1:30" x14ac:dyDescent="0.2">
      <c r="A193" s="30">
        <v>9</v>
      </c>
      <c r="B193" s="43">
        <v>698</v>
      </c>
      <c r="C193" s="43">
        <v>32</v>
      </c>
      <c r="D193" s="43">
        <v>0</v>
      </c>
      <c r="E193" s="43">
        <v>0</v>
      </c>
      <c r="F193" s="43">
        <v>3</v>
      </c>
      <c r="G193" s="43">
        <v>0</v>
      </c>
      <c r="H193" s="43">
        <v>0</v>
      </c>
      <c r="I193" s="43">
        <v>0</v>
      </c>
      <c r="J193" s="43">
        <v>1</v>
      </c>
      <c r="K193" s="43">
        <v>0</v>
      </c>
      <c r="L193" s="43">
        <v>0</v>
      </c>
      <c r="M193" s="43">
        <v>2</v>
      </c>
      <c r="N193" s="43">
        <v>0</v>
      </c>
      <c r="O193" s="31">
        <f t="shared" si="101"/>
        <v>736</v>
      </c>
      <c r="Q193" s="30">
        <v>9</v>
      </c>
      <c r="R193" s="43">
        <v>12</v>
      </c>
      <c r="S193" s="43">
        <v>174</v>
      </c>
      <c r="T193" s="43">
        <v>296</v>
      </c>
      <c r="U193" s="43">
        <v>222</v>
      </c>
      <c r="V193" s="43">
        <v>29</v>
      </c>
      <c r="W193" s="43">
        <v>2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1</v>
      </c>
      <c r="AD193" s="31">
        <f t="shared" si="102"/>
        <v>736</v>
      </c>
    </row>
    <row r="194" spans="1:30" x14ac:dyDescent="0.2">
      <c r="A194" s="30">
        <v>10</v>
      </c>
      <c r="B194" s="43">
        <v>704</v>
      </c>
      <c r="C194" s="43">
        <v>51</v>
      </c>
      <c r="D194" s="43">
        <v>1</v>
      </c>
      <c r="E194" s="43">
        <v>0</v>
      </c>
      <c r="F194" s="43">
        <v>0</v>
      </c>
      <c r="G194" s="43">
        <v>0</v>
      </c>
      <c r="H194" s="43">
        <v>0</v>
      </c>
      <c r="I194" s="43">
        <v>1</v>
      </c>
      <c r="J194" s="43">
        <v>2</v>
      </c>
      <c r="K194" s="43">
        <v>0</v>
      </c>
      <c r="L194" s="43">
        <v>1</v>
      </c>
      <c r="M194" s="43">
        <v>8</v>
      </c>
      <c r="N194" s="43">
        <v>0</v>
      </c>
      <c r="O194" s="31">
        <f t="shared" si="101"/>
        <v>768</v>
      </c>
      <c r="Q194" s="30">
        <v>10</v>
      </c>
      <c r="R194" s="43">
        <v>48</v>
      </c>
      <c r="S194" s="43">
        <v>168</v>
      </c>
      <c r="T194" s="43">
        <v>173</v>
      </c>
      <c r="U194" s="43">
        <v>326</v>
      </c>
      <c r="V194" s="43">
        <v>48</v>
      </c>
      <c r="W194" s="43">
        <v>3</v>
      </c>
      <c r="X194" s="43">
        <v>1</v>
      </c>
      <c r="Y194" s="43">
        <v>1</v>
      </c>
      <c r="Z194" s="43">
        <v>0</v>
      </c>
      <c r="AA194" s="43">
        <v>0</v>
      </c>
      <c r="AB194" s="43">
        <v>0</v>
      </c>
      <c r="AC194" s="43">
        <v>0</v>
      </c>
      <c r="AD194" s="31">
        <f t="shared" si="102"/>
        <v>768</v>
      </c>
    </row>
    <row r="195" spans="1:30" x14ac:dyDescent="0.2">
      <c r="A195" s="30">
        <v>11</v>
      </c>
      <c r="B195" s="43">
        <v>708</v>
      </c>
      <c r="C195" s="43">
        <v>56</v>
      </c>
      <c r="D195" s="43">
        <v>1</v>
      </c>
      <c r="E195" s="43">
        <v>1</v>
      </c>
      <c r="F195" s="43">
        <v>1</v>
      </c>
      <c r="G195" s="43">
        <v>0</v>
      </c>
      <c r="H195" s="43">
        <v>0</v>
      </c>
      <c r="I195" s="43">
        <v>1</v>
      </c>
      <c r="J195" s="43">
        <v>1</v>
      </c>
      <c r="K195" s="43">
        <v>0</v>
      </c>
      <c r="L195" s="43">
        <v>0</v>
      </c>
      <c r="M195" s="43">
        <v>1</v>
      </c>
      <c r="N195" s="43">
        <v>0</v>
      </c>
      <c r="O195" s="31">
        <f t="shared" si="101"/>
        <v>770</v>
      </c>
      <c r="Q195" s="30">
        <v>11</v>
      </c>
      <c r="R195" s="43">
        <v>1</v>
      </c>
      <c r="S195" s="43">
        <v>38</v>
      </c>
      <c r="T195" s="43">
        <v>117</v>
      </c>
      <c r="U195" s="43">
        <v>519</v>
      </c>
      <c r="V195" s="43">
        <v>91</v>
      </c>
      <c r="W195" s="43">
        <v>1</v>
      </c>
      <c r="X195" s="43">
        <v>1</v>
      </c>
      <c r="Y195" s="43">
        <v>1</v>
      </c>
      <c r="Z195" s="43">
        <v>1</v>
      </c>
      <c r="AA195" s="43">
        <v>0</v>
      </c>
      <c r="AB195" s="43">
        <v>0</v>
      </c>
      <c r="AC195" s="43">
        <v>0</v>
      </c>
      <c r="AD195" s="31">
        <f t="shared" si="102"/>
        <v>770</v>
      </c>
    </row>
    <row r="196" spans="1:30" x14ac:dyDescent="0.2">
      <c r="A196" s="30">
        <v>12</v>
      </c>
      <c r="B196" s="43">
        <v>771</v>
      </c>
      <c r="C196" s="43">
        <v>41</v>
      </c>
      <c r="D196" s="43">
        <v>2</v>
      </c>
      <c r="E196" s="43">
        <v>0</v>
      </c>
      <c r="F196" s="43">
        <v>0</v>
      </c>
      <c r="G196" s="43">
        <v>0</v>
      </c>
      <c r="H196" s="43">
        <v>1</v>
      </c>
      <c r="I196" s="43">
        <v>1</v>
      </c>
      <c r="J196" s="43">
        <v>1</v>
      </c>
      <c r="K196" s="43">
        <v>0</v>
      </c>
      <c r="L196" s="43">
        <v>1</v>
      </c>
      <c r="M196" s="43">
        <v>5</v>
      </c>
      <c r="N196" s="43">
        <v>0</v>
      </c>
      <c r="O196" s="31">
        <f t="shared" si="101"/>
        <v>823</v>
      </c>
      <c r="Q196" s="30">
        <v>12</v>
      </c>
      <c r="R196" s="43">
        <v>0</v>
      </c>
      <c r="S196" s="43">
        <v>27</v>
      </c>
      <c r="T196" s="43">
        <v>209</v>
      </c>
      <c r="U196" s="43">
        <v>503</v>
      </c>
      <c r="V196" s="43">
        <v>81</v>
      </c>
      <c r="W196" s="43">
        <v>3</v>
      </c>
      <c r="X196" s="43">
        <v>0</v>
      </c>
      <c r="Y196" s="43">
        <v>0</v>
      </c>
      <c r="Z196" s="43">
        <v>0</v>
      </c>
      <c r="AA196" s="43">
        <v>0</v>
      </c>
      <c r="AB196" s="43">
        <v>0</v>
      </c>
      <c r="AC196" s="43">
        <v>0</v>
      </c>
      <c r="AD196" s="31">
        <f t="shared" si="102"/>
        <v>823</v>
      </c>
    </row>
    <row r="197" spans="1:30" x14ac:dyDescent="0.2">
      <c r="A197" s="30">
        <v>13</v>
      </c>
      <c r="B197" s="43">
        <v>740</v>
      </c>
      <c r="C197" s="43">
        <v>50</v>
      </c>
      <c r="D197" s="43">
        <v>0</v>
      </c>
      <c r="E197" s="43">
        <v>0</v>
      </c>
      <c r="F197" s="43">
        <v>1</v>
      </c>
      <c r="G197" s="43">
        <v>0</v>
      </c>
      <c r="H197" s="43">
        <v>0</v>
      </c>
      <c r="I197" s="43">
        <v>1</v>
      </c>
      <c r="J197" s="43">
        <v>1</v>
      </c>
      <c r="K197" s="43">
        <v>1</v>
      </c>
      <c r="L197" s="43">
        <v>1</v>
      </c>
      <c r="M197" s="43">
        <v>1</v>
      </c>
      <c r="N197" s="43">
        <v>0</v>
      </c>
      <c r="O197" s="31">
        <f t="shared" si="101"/>
        <v>796</v>
      </c>
      <c r="Q197" s="30">
        <v>13</v>
      </c>
      <c r="R197" s="43">
        <v>9</v>
      </c>
      <c r="S197" s="43">
        <v>53</v>
      </c>
      <c r="T197" s="43">
        <v>263</v>
      </c>
      <c r="U197" s="43">
        <v>405</v>
      </c>
      <c r="V197" s="43">
        <v>64</v>
      </c>
      <c r="W197" s="43">
        <v>0</v>
      </c>
      <c r="X197" s="43">
        <v>0</v>
      </c>
      <c r="Y197" s="43">
        <v>2</v>
      </c>
      <c r="Z197" s="43">
        <v>0</v>
      </c>
      <c r="AA197" s="43">
        <v>0</v>
      </c>
      <c r="AB197" s="43">
        <v>0</v>
      </c>
      <c r="AC197" s="43">
        <v>0</v>
      </c>
      <c r="AD197" s="31">
        <f t="shared" si="102"/>
        <v>796</v>
      </c>
    </row>
    <row r="198" spans="1:30" x14ac:dyDescent="0.2">
      <c r="A198" s="30">
        <v>14</v>
      </c>
      <c r="B198" s="43">
        <v>737</v>
      </c>
      <c r="C198" s="43">
        <v>50</v>
      </c>
      <c r="D198" s="43">
        <v>1</v>
      </c>
      <c r="E198" s="43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1</v>
      </c>
      <c r="K198" s="43">
        <v>1</v>
      </c>
      <c r="L198" s="43">
        <v>1</v>
      </c>
      <c r="M198" s="43">
        <v>3</v>
      </c>
      <c r="N198" s="43">
        <v>0</v>
      </c>
      <c r="O198" s="31">
        <f t="shared" si="101"/>
        <v>794</v>
      </c>
      <c r="Q198" s="30">
        <v>14</v>
      </c>
      <c r="R198" s="43">
        <v>3</v>
      </c>
      <c r="S198" s="43">
        <v>28</v>
      </c>
      <c r="T198" s="43">
        <v>215</v>
      </c>
      <c r="U198" s="43">
        <v>485</v>
      </c>
      <c r="V198" s="43">
        <v>59</v>
      </c>
      <c r="W198" s="43">
        <v>3</v>
      </c>
      <c r="X198" s="43">
        <v>1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31">
        <f t="shared" si="102"/>
        <v>794</v>
      </c>
    </row>
    <row r="199" spans="1:30" x14ac:dyDescent="0.2">
      <c r="A199" s="30">
        <v>15</v>
      </c>
      <c r="B199" s="43">
        <v>773</v>
      </c>
      <c r="C199" s="43">
        <v>37</v>
      </c>
      <c r="D199" s="43">
        <v>1</v>
      </c>
      <c r="E199" s="43">
        <v>0</v>
      </c>
      <c r="F199" s="43">
        <v>3</v>
      </c>
      <c r="G199" s="43">
        <v>0</v>
      </c>
      <c r="H199" s="43">
        <v>2</v>
      </c>
      <c r="I199" s="43">
        <v>0</v>
      </c>
      <c r="J199" s="43">
        <v>0</v>
      </c>
      <c r="K199" s="43">
        <v>0</v>
      </c>
      <c r="L199" s="43">
        <v>0</v>
      </c>
      <c r="M199" s="43">
        <v>3</v>
      </c>
      <c r="N199" s="43">
        <v>0</v>
      </c>
      <c r="O199" s="31">
        <f t="shared" si="101"/>
        <v>819</v>
      </c>
      <c r="Q199" s="30">
        <v>15</v>
      </c>
      <c r="R199" s="43">
        <v>2</v>
      </c>
      <c r="S199" s="43">
        <v>40</v>
      </c>
      <c r="T199" s="43">
        <v>304</v>
      </c>
      <c r="U199" s="43">
        <v>421</v>
      </c>
      <c r="V199" s="43">
        <v>49</v>
      </c>
      <c r="W199" s="43">
        <v>2</v>
      </c>
      <c r="X199" s="43">
        <v>1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31">
        <f t="shared" si="102"/>
        <v>819</v>
      </c>
    </row>
    <row r="200" spans="1:30" x14ac:dyDescent="0.2">
      <c r="A200" s="30">
        <v>16</v>
      </c>
      <c r="B200" s="43">
        <v>722</v>
      </c>
      <c r="C200" s="43">
        <v>28</v>
      </c>
      <c r="D200" s="43">
        <v>2</v>
      </c>
      <c r="E200" s="43">
        <v>0</v>
      </c>
      <c r="F200" s="43">
        <v>2</v>
      </c>
      <c r="G200" s="43">
        <v>0</v>
      </c>
      <c r="H200" s="43">
        <v>0</v>
      </c>
      <c r="I200" s="43">
        <v>2</v>
      </c>
      <c r="J200" s="43">
        <v>0</v>
      </c>
      <c r="K200" s="43">
        <v>0</v>
      </c>
      <c r="L200" s="43">
        <v>0</v>
      </c>
      <c r="M200" s="43">
        <v>2</v>
      </c>
      <c r="N200" s="43">
        <v>0</v>
      </c>
      <c r="O200" s="31">
        <f t="shared" si="101"/>
        <v>758</v>
      </c>
      <c r="Q200" s="30">
        <v>16</v>
      </c>
      <c r="R200" s="43">
        <v>37</v>
      </c>
      <c r="S200" s="43">
        <v>369</v>
      </c>
      <c r="T200" s="43">
        <v>288</v>
      </c>
      <c r="U200" s="43">
        <v>57</v>
      </c>
      <c r="V200" s="43">
        <v>7</v>
      </c>
      <c r="W200" s="43">
        <v>0</v>
      </c>
      <c r="X200" s="43">
        <v>0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31">
        <f t="shared" si="102"/>
        <v>758</v>
      </c>
    </row>
    <row r="201" spans="1:30" x14ac:dyDescent="0.2">
      <c r="A201" s="30">
        <v>17</v>
      </c>
      <c r="B201" s="43">
        <v>836</v>
      </c>
      <c r="C201" s="43">
        <v>40</v>
      </c>
      <c r="D201" s="43">
        <v>1</v>
      </c>
      <c r="E201" s="43">
        <v>1</v>
      </c>
      <c r="F201" s="43">
        <v>1</v>
      </c>
      <c r="G201" s="43">
        <v>0</v>
      </c>
      <c r="H201" s="43">
        <v>0</v>
      </c>
      <c r="I201" s="43">
        <v>2</v>
      </c>
      <c r="J201" s="43">
        <v>1</v>
      </c>
      <c r="K201" s="43">
        <v>0</v>
      </c>
      <c r="L201" s="43">
        <v>0</v>
      </c>
      <c r="M201" s="43">
        <v>0</v>
      </c>
      <c r="N201" s="43">
        <v>0</v>
      </c>
      <c r="O201" s="31">
        <f t="shared" si="101"/>
        <v>882</v>
      </c>
      <c r="Q201" s="30">
        <v>17</v>
      </c>
      <c r="R201" s="43">
        <v>2</v>
      </c>
      <c r="S201" s="43">
        <v>156</v>
      </c>
      <c r="T201" s="43">
        <v>346</v>
      </c>
      <c r="U201" s="43">
        <v>349</v>
      </c>
      <c r="V201" s="43">
        <v>28</v>
      </c>
      <c r="W201" s="43">
        <v>1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31">
        <f t="shared" si="102"/>
        <v>882</v>
      </c>
    </row>
    <row r="202" spans="1:30" x14ac:dyDescent="0.2">
      <c r="A202" s="30">
        <v>18</v>
      </c>
      <c r="B202" s="43">
        <v>879</v>
      </c>
      <c r="C202" s="43">
        <v>19</v>
      </c>
      <c r="D202" s="43">
        <v>6</v>
      </c>
      <c r="E202" s="43">
        <v>1</v>
      </c>
      <c r="F202" s="43">
        <v>1</v>
      </c>
      <c r="G202" s="43">
        <v>0</v>
      </c>
      <c r="H202" s="43">
        <v>0</v>
      </c>
      <c r="I202" s="43">
        <v>1</v>
      </c>
      <c r="J202" s="43">
        <v>2</v>
      </c>
      <c r="K202" s="43">
        <v>2</v>
      </c>
      <c r="L202" s="43">
        <v>0</v>
      </c>
      <c r="M202" s="43">
        <v>2</v>
      </c>
      <c r="N202" s="43">
        <v>0</v>
      </c>
      <c r="O202" s="31">
        <f t="shared" si="101"/>
        <v>913</v>
      </c>
      <c r="Q202" s="30">
        <v>18</v>
      </c>
      <c r="R202" s="43">
        <v>130</v>
      </c>
      <c r="S202" s="43">
        <v>464</v>
      </c>
      <c r="T202" s="43">
        <v>212</v>
      </c>
      <c r="U202" s="43">
        <v>103</v>
      </c>
      <c r="V202" s="43">
        <v>2</v>
      </c>
      <c r="W202" s="43">
        <v>1</v>
      </c>
      <c r="X202" s="43">
        <v>0</v>
      </c>
      <c r="Y202" s="43">
        <v>1</v>
      </c>
      <c r="Z202" s="43">
        <v>0</v>
      </c>
      <c r="AA202" s="43">
        <v>0</v>
      </c>
      <c r="AB202" s="43">
        <v>0</v>
      </c>
      <c r="AC202" s="43">
        <v>0</v>
      </c>
      <c r="AD202" s="31">
        <f t="shared" si="102"/>
        <v>913</v>
      </c>
    </row>
    <row r="203" spans="1:30" x14ac:dyDescent="0.2">
      <c r="A203" s="30">
        <v>19</v>
      </c>
      <c r="B203" s="43">
        <v>785</v>
      </c>
      <c r="C203" s="43">
        <v>36</v>
      </c>
      <c r="D203" s="43">
        <v>1</v>
      </c>
      <c r="E203" s="43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2</v>
      </c>
      <c r="K203" s="43">
        <v>0</v>
      </c>
      <c r="L203" s="43">
        <v>0</v>
      </c>
      <c r="M203" s="43">
        <v>1</v>
      </c>
      <c r="N203" s="43">
        <v>0</v>
      </c>
      <c r="O203" s="31">
        <f t="shared" si="101"/>
        <v>825</v>
      </c>
      <c r="Q203" s="30">
        <v>19</v>
      </c>
      <c r="R203" s="43">
        <v>10</v>
      </c>
      <c r="S203" s="43">
        <v>110</v>
      </c>
      <c r="T203" s="43">
        <v>206</v>
      </c>
      <c r="U203" s="43">
        <v>447</v>
      </c>
      <c r="V203" s="43">
        <v>48</v>
      </c>
      <c r="W203" s="43">
        <v>3</v>
      </c>
      <c r="X203" s="43">
        <v>0</v>
      </c>
      <c r="Y203" s="43">
        <v>0</v>
      </c>
      <c r="Z203" s="43">
        <v>0</v>
      </c>
      <c r="AA203" s="43">
        <v>0</v>
      </c>
      <c r="AB203" s="43">
        <v>0</v>
      </c>
      <c r="AC203" s="43">
        <v>1</v>
      </c>
      <c r="AD203" s="31">
        <f t="shared" si="102"/>
        <v>825</v>
      </c>
    </row>
    <row r="204" spans="1:30" x14ac:dyDescent="0.2">
      <c r="A204" s="30">
        <v>20</v>
      </c>
      <c r="B204" s="43">
        <v>631</v>
      </c>
      <c r="C204" s="43">
        <v>19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1</v>
      </c>
      <c r="N204" s="43">
        <v>0</v>
      </c>
      <c r="O204" s="31">
        <f t="shared" si="101"/>
        <v>651</v>
      </c>
      <c r="Q204" s="30">
        <v>20</v>
      </c>
      <c r="R204" s="43">
        <v>0</v>
      </c>
      <c r="S204" s="43">
        <v>19</v>
      </c>
      <c r="T204" s="43">
        <v>223</v>
      </c>
      <c r="U204" s="43">
        <v>357</v>
      </c>
      <c r="V204" s="43">
        <v>48</v>
      </c>
      <c r="W204" s="43">
        <v>4</v>
      </c>
      <c r="X204" s="43">
        <v>0</v>
      </c>
      <c r="Y204" s="43">
        <v>0</v>
      </c>
      <c r="Z204" s="43">
        <v>0</v>
      </c>
      <c r="AA204" s="43">
        <v>0</v>
      </c>
      <c r="AB204" s="43">
        <v>0</v>
      </c>
      <c r="AC204" s="43">
        <v>0</v>
      </c>
      <c r="AD204" s="31">
        <f t="shared" si="102"/>
        <v>651</v>
      </c>
    </row>
    <row r="205" spans="1:30" x14ac:dyDescent="0.2">
      <c r="A205" s="30">
        <v>21</v>
      </c>
      <c r="B205" s="43">
        <v>449</v>
      </c>
      <c r="C205" s="43">
        <v>16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1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31">
        <f t="shared" si="101"/>
        <v>466</v>
      </c>
      <c r="Q205" s="30">
        <v>21</v>
      </c>
      <c r="R205" s="43">
        <v>0</v>
      </c>
      <c r="S205" s="43">
        <v>7</v>
      </c>
      <c r="T205" s="43">
        <v>78</v>
      </c>
      <c r="U205" s="43">
        <v>298</v>
      </c>
      <c r="V205" s="43">
        <v>72</v>
      </c>
      <c r="W205" s="43">
        <v>8</v>
      </c>
      <c r="X205" s="43">
        <v>3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31">
        <f t="shared" si="102"/>
        <v>466</v>
      </c>
    </row>
    <row r="206" spans="1:30" x14ac:dyDescent="0.2">
      <c r="A206" s="30">
        <v>22</v>
      </c>
      <c r="B206" s="43">
        <v>307</v>
      </c>
      <c r="C206" s="43">
        <v>13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1</v>
      </c>
      <c r="J206" s="43">
        <v>1</v>
      </c>
      <c r="K206" s="43">
        <v>0</v>
      </c>
      <c r="L206" s="43">
        <v>1</v>
      </c>
      <c r="M206" s="43">
        <v>0</v>
      </c>
      <c r="N206" s="43">
        <v>0</v>
      </c>
      <c r="O206" s="31">
        <f t="shared" si="101"/>
        <v>323</v>
      </c>
      <c r="Q206" s="30">
        <v>22</v>
      </c>
      <c r="R206" s="43">
        <v>0</v>
      </c>
      <c r="S206" s="43">
        <v>1</v>
      </c>
      <c r="T206" s="43">
        <v>29</v>
      </c>
      <c r="U206" s="43">
        <v>231</v>
      </c>
      <c r="V206" s="43">
        <v>52</v>
      </c>
      <c r="W206" s="43">
        <v>8</v>
      </c>
      <c r="X206" s="43">
        <v>2</v>
      </c>
      <c r="Y206" s="43">
        <v>0</v>
      </c>
      <c r="Z206" s="43">
        <v>0</v>
      </c>
      <c r="AA206" s="43">
        <v>0</v>
      </c>
      <c r="AB206" s="43">
        <v>0</v>
      </c>
      <c r="AC206" s="43">
        <v>0</v>
      </c>
      <c r="AD206" s="31">
        <f t="shared" si="102"/>
        <v>323</v>
      </c>
    </row>
    <row r="207" spans="1:30" x14ac:dyDescent="0.2">
      <c r="A207" s="30">
        <v>23</v>
      </c>
      <c r="B207" s="43">
        <v>181</v>
      </c>
      <c r="C207" s="43">
        <v>1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31">
        <f t="shared" si="101"/>
        <v>182</v>
      </c>
      <c r="Q207" s="30">
        <v>23</v>
      </c>
      <c r="R207" s="43">
        <v>0</v>
      </c>
      <c r="S207" s="43">
        <v>3</v>
      </c>
      <c r="T207" s="43">
        <v>13</v>
      </c>
      <c r="U207" s="43">
        <v>101</v>
      </c>
      <c r="V207" s="43">
        <v>48</v>
      </c>
      <c r="W207" s="43">
        <v>12</v>
      </c>
      <c r="X207" s="43">
        <v>4</v>
      </c>
      <c r="Y207" s="43">
        <v>1</v>
      </c>
      <c r="Z207" s="43">
        <v>0</v>
      </c>
      <c r="AA207" s="43">
        <v>0</v>
      </c>
      <c r="AB207" s="43">
        <v>0</v>
      </c>
      <c r="AC207" s="43">
        <v>0</v>
      </c>
      <c r="AD207" s="31">
        <f t="shared" si="102"/>
        <v>182</v>
      </c>
    </row>
    <row r="208" spans="1:30" x14ac:dyDescent="0.2">
      <c r="A208" s="30">
        <v>24</v>
      </c>
      <c r="B208" s="43">
        <v>99</v>
      </c>
      <c r="C208" s="43">
        <v>2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31">
        <f t="shared" si="101"/>
        <v>101</v>
      </c>
      <c r="Q208" s="30">
        <v>24</v>
      </c>
      <c r="R208" s="43">
        <v>0</v>
      </c>
      <c r="S208" s="43">
        <v>2</v>
      </c>
      <c r="T208" s="43">
        <v>5</v>
      </c>
      <c r="U208" s="43">
        <v>30</v>
      </c>
      <c r="V208" s="43">
        <v>45</v>
      </c>
      <c r="W208" s="43">
        <v>15</v>
      </c>
      <c r="X208" s="43">
        <v>3</v>
      </c>
      <c r="Y208" s="43">
        <v>0</v>
      </c>
      <c r="Z208" s="43">
        <v>1</v>
      </c>
      <c r="AA208" s="43">
        <v>0</v>
      </c>
      <c r="AB208" s="43">
        <v>0</v>
      </c>
      <c r="AC208" s="43">
        <v>0</v>
      </c>
      <c r="AD208" s="31">
        <f t="shared" si="102"/>
        <v>101</v>
      </c>
    </row>
    <row r="210" spans="1:30" x14ac:dyDescent="0.2">
      <c r="A210" s="91" t="s">
        <v>34</v>
      </c>
      <c r="B210" s="92">
        <f t="shared" ref="B210:O210" si="103">SUM(B192:B203)</f>
        <v>8818</v>
      </c>
      <c r="C210" s="92">
        <f t="shared" si="103"/>
        <v>476</v>
      </c>
      <c r="D210" s="92">
        <f t="shared" si="103"/>
        <v>19</v>
      </c>
      <c r="E210" s="92">
        <f t="shared" si="103"/>
        <v>4</v>
      </c>
      <c r="F210" s="92">
        <f t="shared" si="103"/>
        <v>12</v>
      </c>
      <c r="G210" s="92">
        <f t="shared" si="103"/>
        <v>0</v>
      </c>
      <c r="H210" s="92">
        <f t="shared" si="103"/>
        <v>3</v>
      </c>
      <c r="I210" s="92">
        <f t="shared" si="103"/>
        <v>11</v>
      </c>
      <c r="J210" s="92">
        <f t="shared" si="103"/>
        <v>12</v>
      </c>
      <c r="K210" s="92">
        <f t="shared" si="103"/>
        <v>5</v>
      </c>
      <c r="L210" s="92">
        <f t="shared" si="103"/>
        <v>5</v>
      </c>
      <c r="M210" s="92">
        <f t="shared" si="103"/>
        <v>32</v>
      </c>
      <c r="N210" s="92">
        <f t="shared" si="103"/>
        <v>0</v>
      </c>
      <c r="O210" s="93">
        <f t="shared" si="103"/>
        <v>9397</v>
      </c>
      <c r="Q210" s="91" t="s">
        <v>34</v>
      </c>
      <c r="R210" s="92">
        <f t="shared" ref="R210:AD210" si="104">SUM(R192:R203)</f>
        <v>255</v>
      </c>
      <c r="S210" s="92">
        <f t="shared" si="104"/>
        <v>1654</v>
      </c>
      <c r="T210" s="92">
        <f t="shared" si="104"/>
        <v>2736</v>
      </c>
      <c r="U210" s="92">
        <f t="shared" si="104"/>
        <v>4139</v>
      </c>
      <c r="V210" s="92">
        <f t="shared" si="104"/>
        <v>578</v>
      </c>
      <c r="W210" s="92">
        <f t="shared" si="104"/>
        <v>23</v>
      </c>
      <c r="X210" s="92">
        <f t="shared" si="104"/>
        <v>4</v>
      </c>
      <c r="Y210" s="92">
        <f t="shared" si="104"/>
        <v>5</v>
      </c>
      <c r="Z210" s="92">
        <f t="shared" si="104"/>
        <v>1</v>
      </c>
      <c r="AA210" s="92">
        <f t="shared" si="104"/>
        <v>0</v>
      </c>
      <c r="AB210" s="92">
        <f t="shared" si="104"/>
        <v>0</v>
      </c>
      <c r="AC210" s="92">
        <f t="shared" si="104"/>
        <v>2</v>
      </c>
      <c r="AD210" s="93">
        <f t="shared" si="104"/>
        <v>9397</v>
      </c>
    </row>
    <row r="211" spans="1:30" x14ac:dyDescent="0.2">
      <c r="A211" s="97" t="s">
        <v>35</v>
      </c>
      <c r="B211" s="98">
        <f t="shared" ref="B211:O211" si="105">SUM(B191:B206)</f>
        <v>10353</v>
      </c>
      <c r="C211" s="98">
        <f t="shared" si="105"/>
        <v>539</v>
      </c>
      <c r="D211" s="98">
        <f t="shared" si="105"/>
        <v>19</v>
      </c>
      <c r="E211" s="98">
        <f t="shared" si="105"/>
        <v>4</v>
      </c>
      <c r="F211" s="98">
        <f t="shared" si="105"/>
        <v>12</v>
      </c>
      <c r="G211" s="98">
        <f t="shared" si="105"/>
        <v>0</v>
      </c>
      <c r="H211" s="98">
        <f t="shared" si="105"/>
        <v>3</v>
      </c>
      <c r="I211" s="98">
        <f t="shared" si="105"/>
        <v>13</v>
      </c>
      <c r="J211" s="98">
        <f t="shared" si="105"/>
        <v>13</v>
      </c>
      <c r="K211" s="98">
        <f t="shared" si="105"/>
        <v>5</v>
      </c>
      <c r="L211" s="98">
        <f t="shared" si="105"/>
        <v>6</v>
      </c>
      <c r="M211" s="98">
        <f t="shared" si="105"/>
        <v>34</v>
      </c>
      <c r="N211" s="98">
        <f t="shared" si="105"/>
        <v>0</v>
      </c>
      <c r="O211" s="93">
        <f t="shared" si="105"/>
        <v>11001</v>
      </c>
      <c r="Q211" s="97" t="s">
        <v>35</v>
      </c>
      <c r="R211" s="98">
        <f t="shared" ref="R211:AD211" si="106">SUM(R191:R206)</f>
        <v>255</v>
      </c>
      <c r="S211" s="98">
        <f t="shared" si="106"/>
        <v>1683</v>
      </c>
      <c r="T211" s="98">
        <f t="shared" si="106"/>
        <v>3071</v>
      </c>
      <c r="U211" s="98">
        <f t="shared" si="106"/>
        <v>5111</v>
      </c>
      <c r="V211" s="98">
        <f t="shared" si="106"/>
        <v>804</v>
      </c>
      <c r="W211" s="98">
        <f t="shared" si="106"/>
        <v>58</v>
      </c>
      <c r="X211" s="98">
        <f t="shared" si="106"/>
        <v>10</v>
      </c>
      <c r="Y211" s="98">
        <f t="shared" si="106"/>
        <v>5</v>
      </c>
      <c r="Z211" s="98">
        <f t="shared" si="106"/>
        <v>2</v>
      </c>
      <c r="AA211" s="98">
        <f t="shared" si="106"/>
        <v>0</v>
      </c>
      <c r="AB211" s="98">
        <f t="shared" si="106"/>
        <v>0</v>
      </c>
      <c r="AC211" s="98">
        <f t="shared" si="106"/>
        <v>2</v>
      </c>
      <c r="AD211" s="93">
        <f t="shared" si="106"/>
        <v>11001</v>
      </c>
    </row>
    <row r="212" spans="1:30" x14ac:dyDescent="0.2">
      <c r="A212" s="101" t="s">
        <v>36</v>
      </c>
      <c r="B212" s="102">
        <f t="shared" ref="B212:O212" si="107">SUM(B191:B208)</f>
        <v>10633</v>
      </c>
      <c r="C212" s="102">
        <f t="shared" si="107"/>
        <v>542</v>
      </c>
      <c r="D212" s="102">
        <f t="shared" si="107"/>
        <v>19</v>
      </c>
      <c r="E212" s="102">
        <f t="shared" si="107"/>
        <v>4</v>
      </c>
      <c r="F212" s="102">
        <f t="shared" si="107"/>
        <v>12</v>
      </c>
      <c r="G212" s="102">
        <f t="shared" si="107"/>
        <v>0</v>
      </c>
      <c r="H212" s="102">
        <f t="shared" si="107"/>
        <v>3</v>
      </c>
      <c r="I212" s="102">
        <f t="shared" si="107"/>
        <v>13</v>
      </c>
      <c r="J212" s="102">
        <f t="shared" si="107"/>
        <v>13</v>
      </c>
      <c r="K212" s="102">
        <f t="shared" si="107"/>
        <v>5</v>
      </c>
      <c r="L212" s="102">
        <f t="shared" si="107"/>
        <v>6</v>
      </c>
      <c r="M212" s="102">
        <f t="shared" si="107"/>
        <v>34</v>
      </c>
      <c r="N212" s="102">
        <f t="shared" si="107"/>
        <v>0</v>
      </c>
      <c r="O212" s="93">
        <f t="shared" si="107"/>
        <v>11284</v>
      </c>
      <c r="Q212" s="101" t="s">
        <v>36</v>
      </c>
      <c r="R212" s="102">
        <f t="shared" ref="R212:AD212" si="108">SUM(R191:R208)</f>
        <v>255</v>
      </c>
      <c r="S212" s="102">
        <f t="shared" si="108"/>
        <v>1688</v>
      </c>
      <c r="T212" s="102">
        <f t="shared" si="108"/>
        <v>3089</v>
      </c>
      <c r="U212" s="102">
        <f t="shared" si="108"/>
        <v>5242</v>
      </c>
      <c r="V212" s="102">
        <f t="shared" si="108"/>
        <v>897</v>
      </c>
      <c r="W212" s="102">
        <f t="shared" si="108"/>
        <v>85</v>
      </c>
      <c r="X212" s="102">
        <f t="shared" si="108"/>
        <v>17</v>
      </c>
      <c r="Y212" s="102">
        <f t="shared" si="108"/>
        <v>6</v>
      </c>
      <c r="Z212" s="102">
        <f t="shared" si="108"/>
        <v>3</v>
      </c>
      <c r="AA212" s="102">
        <f t="shared" si="108"/>
        <v>0</v>
      </c>
      <c r="AB212" s="102">
        <f t="shared" si="108"/>
        <v>0</v>
      </c>
      <c r="AC212" s="102">
        <f t="shared" si="108"/>
        <v>2</v>
      </c>
      <c r="AD212" s="93">
        <f t="shared" si="108"/>
        <v>11284</v>
      </c>
    </row>
    <row r="213" spans="1:30" x14ac:dyDescent="0.2">
      <c r="A213" s="105" t="s">
        <v>37</v>
      </c>
      <c r="B213" s="106">
        <f t="shared" ref="B213:O213" si="109">SUM(B185:B208)</f>
        <v>10806</v>
      </c>
      <c r="C213" s="106">
        <f t="shared" si="109"/>
        <v>558</v>
      </c>
      <c r="D213" s="106">
        <f t="shared" si="109"/>
        <v>19</v>
      </c>
      <c r="E213" s="106">
        <f t="shared" si="109"/>
        <v>4</v>
      </c>
      <c r="F213" s="106">
        <f t="shared" si="109"/>
        <v>12</v>
      </c>
      <c r="G213" s="106">
        <f t="shared" si="109"/>
        <v>0</v>
      </c>
      <c r="H213" s="106">
        <f t="shared" si="109"/>
        <v>3</v>
      </c>
      <c r="I213" s="106">
        <f t="shared" si="109"/>
        <v>13</v>
      </c>
      <c r="J213" s="106">
        <f t="shared" si="109"/>
        <v>15</v>
      </c>
      <c r="K213" s="106">
        <f t="shared" si="109"/>
        <v>5</v>
      </c>
      <c r="L213" s="106">
        <f t="shared" si="109"/>
        <v>8</v>
      </c>
      <c r="M213" s="106">
        <f t="shared" si="109"/>
        <v>35</v>
      </c>
      <c r="N213" s="106">
        <f t="shared" si="109"/>
        <v>0</v>
      </c>
      <c r="O213" s="93">
        <f t="shared" si="109"/>
        <v>11478</v>
      </c>
      <c r="Q213" s="105" t="s">
        <v>37</v>
      </c>
      <c r="R213" s="106">
        <f t="shared" ref="R213:AD213" si="110">SUM(R185:R208)</f>
        <v>255</v>
      </c>
      <c r="S213" s="106">
        <f t="shared" si="110"/>
        <v>1698</v>
      </c>
      <c r="T213" s="106">
        <f t="shared" si="110"/>
        <v>3094</v>
      </c>
      <c r="U213" s="106">
        <f t="shared" si="110"/>
        <v>5316</v>
      </c>
      <c r="V213" s="106">
        <f t="shared" si="110"/>
        <v>966</v>
      </c>
      <c r="W213" s="106">
        <f t="shared" si="110"/>
        <v>115</v>
      </c>
      <c r="X213" s="106">
        <f t="shared" si="110"/>
        <v>21</v>
      </c>
      <c r="Y213" s="106">
        <f t="shared" si="110"/>
        <v>8</v>
      </c>
      <c r="Z213" s="106">
        <f t="shared" si="110"/>
        <v>3</v>
      </c>
      <c r="AA213" s="106">
        <f t="shared" si="110"/>
        <v>0</v>
      </c>
      <c r="AB213" s="106">
        <f t="shared" si="110"/>
        <v>0</v>
      </c>
      <c r="AC213" s="106">
        <f t="shared" si="110"/>
        <v>2</v>
      </c>
      <c r="AD213" s="93">
        <f t="shared" si="110"/>
        <v>11478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11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M1614"/>
  <sheetViews>
    <sheetView topLeftCell="X1" zoomScale="60" zoomScaleNormal="60" zoomScaleSheetLayoutView="50" workbookViewId="0">
      <selection activeCell="AG38" sqref="AG38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68</v>
      </c>
      <c r="Q1" s="129" t="str">
        <f>A1</f>
        <v>1508 19 Grimsby ATC 15, A46 Weelsby Road East</v>
      </c>
      <c r="AF1" s="129" t="str">
        <f>A1</f>
        <v>1508 19 Grimsby ATC 15, A46 Weelsby Road East</v>
      </c>
      <c r="AQ1" s="130" t="str">
        <f>A1</f>
        <v>1508 19 Grimsby ATC 15, A46 Weelsby Road East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15, A46 Weelsby Road East</v>
      </c>
      <c r="BI1" s="129" t="str">
        <f>A1</f>
        <v>1508 19 Grimsby ATC 15, A46 Weelsby Road East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1</v>
      </c>
      <c r="R6" s="3" t="s">
        <v>0</v>
      </c>
      <c r="S6" s="5" t="str">
        <f>C6</f>
        <v>Westbound</v>
      </c>
      <c r="AF6" s="6"/>
      <c r="AG6" s="3" t="s">
        <v>0</v>
      </c>
      <c r="AH6" s="7" t="str">
        <f>C6</f>
        <v>Westbound</v>
      </c>
      <c r="AI6" s="8"/>
      <c r="AJ6" s="9"/>
      <c r="AK6" s="9"/>
      <c r="AL6" s="9"/>
      <c r="AM6" s="10" t="s">
        <v>2</v>
      </c>
      <c r="AN6" s="6"/>
      <c r="AO6" s="11" t="s">
        <v>3</v>
      </c>
      <c r="AR6" s="12" t="s">
        <v>0</v>
      </c>
      <c r="AS6" s="13" t="str">
        <f>C6</f>
        <v>Westbound</v>
      </c>
      <c r="AT6" s="14"/>
      <c r="AU6" s="15"/>
      <c r="AV6" s="16" t="s">
        <v>4</v>
      </c>
      <c r="AW6" s="15"/>
      <c r="AX6" s="17" t="s">
        <v>3</v>
      </c>
      <c r="BA6" s="3" t="s">
        <v>0</v>
      </c>
      <c r="BB6" s="7" t="str">
        <f>C6</f>
        <v>Westbound</v>
      </c>
      <c r="BC6" s="8"/>
      <c r="BD6" s="9"/>
      <c r="BE6" s="10" t="s">
        <v>5</v>
      </c>
      <c r="BF6" s="9"/>
      <c r="BG6" s="11" t="s">
        <v>3</v>
      </c>
      <c r="BI6" s="3" t="s">
        <v>0</v>
      </c>
      <c r="BJ6" s="7" t="str">
        <f>C6</f>
        <v>Westbound</v>
      </c>
      <c r="BL6" s="10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48</v>
      </c>
      <c r="AC9" s="30" t="s">
        <v>52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45</v>
      </c>
      <c r="C10" s="43">
        <v>2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47</v>
      </c>
      <c r="Q10" s="30">
        <v>1</v>
      </c>
      <c r="R10" s="43">
        <v>0</v>
      </c>
      <c r="S10" s="43">
        <v>0</v>
      </c>
      <c r="T10" s="43">
        <v>0</v>
      </c>
      <c r="U10" s="43">
        <v>4</v>
      </c>
      <c r="V10" s="43">
        <v>18</v>
      </c>
      <c r="W10" s="43">
        <v>9</v>
      </c>
      <c r="X10" s="43">
        <v>16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31">
        <f t="shared" ref="AD10:AD33" si="7">SUM(R10:AC10)</f>
        <v>47</v>
      </c>
      <c r="AF10" s="30">
        <v>1</v>
      </c>
      <c r="AG10" s="44">
        <f t="shared" ref="AG10:AG33" si="8">O10</f>
        <v>47</v>
      </c>
      <c r="AH10" s="45">
        <f t="shared" ref="AH10:AH33" si="9">O80</f>
        <v>44</v>
      </c>
      <c r="AI10" s="45">
        <f t="shared" ref="AI10:AI33" si="10">O150</f>
        <v>48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46.333333333333336</v>
      </c>
      <c r="AO10" s="47">
        <f>SUM(AG10:AM10)/3</f>
        <v>46.333333333333336</v>
      </c>
      <c r="AQ10" s="35">
        <v>1</v>
      </c>
      <c r="AR10" s="48">
        <v>36.9</v>
      </c>
      <c r="AS10" s="48">
        <v>33.700000000000003</v>
      </c>
      <c r="AT10" s="48">
        <v>34.299999999999997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2228</v>
      </c>
      <c r="BB10" s="50">
        <f>SUM(R108:T108)</f>
        <v>2056</v>
      </c>
      <c r="BC10" s="50">
        <f>SUM(R178:T178)</f>
        <v>2931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24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31">
        <f t="shared" si="6"/>
        <v>24</v>
      </c>
      <c r="Q11" s="30">
        <v>2</v>
      </c>
      <c r="R11" s="43">
        <v>0</v>
      </c>
      <c r="S11" s="43">
        <v>0</v>
      </c>
      <c r="T11" s="43">
        <v>0</v>
      </c>
      <c r="U11" s="43">
        <v>1</v>
      </c>
      <c r="V11" s="43">
        <v>15</v>
      </c>
      <c r="W11" s="43">
        <v>8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31">
        <f t="shared" si="7"/>
        <v>24</v>
      </c>
      <c r="AF11" s="56">
        <v>2</v>
      </c>
      <c r="AG11" s="44">
        <f t="shared" si="8"/>
        <v>24</v>
      </c>
      <c r="AH11" s="45">
        <f t="shared" si="9"/>
        <v>24</v>
      </c>
      <c r="AI11" s="45">
        <f t="shared" si="10"/>
        <v>21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23</v>
      </c>
      <c r="AO11" s="47">
        <f t="shared" ref="AO11:AO33" si="16">SUM(AG11:AM11)/3</f>
        <v>23</v>
      </c>
      <c r="AQ11" s="57">
        <v>2</v>
      </c>
      <c r="AR11" s="48">
        <v>34.5</v>
      </c>
      <c r="AS11" s="48">
        <v>34.1</v>
      </c>
      <c r="AT11" s="48">
        <v>33.700000000000003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8455</v>
      </c>
      <c r="BB11" s="59">
        <f>SUM(U108:W108)</f>
        <v>8070</v>
      </c>
      <c r="BC11" s="59">
        <f>SUM(U178:W178)</f>
        <v>7764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8194</v>
      </c>
      <c r="BK11" s="62">
        <f>SUM(C35:D35,F35:H35,M35)</f>
        <v>384</v>
      </c>
      <c r="BL11" s="63">
        <f>SUM(E35,I35:L35,N35)</f>
        <v>19</v>
      </c>
      <c r="BM11" s="64">
        <f>SUM(BJ11:BL11)</f>
        <v>8597</v>
      </c>
    </row>
    <row r="12" spans="1:65" x14ac:dyDescent="0.2">
      <c r="A12" s="30">
        <v>3</v>
      </c>
      <c r="B12" s="43">
        <v>17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31">
        <f t="shared" si="6"/>
        <v>17</v>
      </c>
      <c r="Q12" s="30">
        <v>3</v>
      </c>
      <c r="R12" s="43">
        <v>0</v>
      </c>
      <c r="S12" s="43">
        <v>1</v>
      </c>
      <c r="T12" s="43">
        <v>0</v>
      </c>
      <c r="U12" s="43">
        <v>0</v>
      </c>
      <c r="V12" s="43">
        <v>3</v>
      </c>
      <c r="W12" s="43">
        <v>8</v>
      </c>
      <c r="X12" s="43">
        <v>3</v>
      </c>
      <c r="Y12" s="43">
        <v>2</v>
      </c>
      <c r="Z12" s="43">
        <v>0</v>
      </c>
      <c r="AA12" s="43">
        <v>0</v>
      </c>
      <c r="AB12" s="43">
        <v>0</v>
      </c>
      <c r="AC12" s="43">
        <v>0</v>
      </c>
      <c r="AD12" s="31">
        <f t="shared" si="7"/>
        <v>17</v>
      </c>
      <c r="AF12" s="30">
        <v>3</v>
      </c>
      <c r="AG12" s="44">
        <f t="shared" si="8"/>
        <v>17</v>
      </c>
      <c r="AH12" s="45">
        <f t="shared" si="9"/>
        <v>15</v>
      </c>
      <c r="AI12" s="45">
        <f t="shared" si="10"/>
        <v>19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17</v>
      </c>
      <c r="AO12" s="47">
        <f t="shared" si="16"/>
        <v>17</v>
      </c>
      <c r="AQ12" s="35">
        <v>3</v>
      </c>
      <c r="AR12" s="48">
        <v>37.9</v>
      </c>
      <c r="AS12" s="48">
        <v>34.200000000000003</v>
      </c>
      <c r="AT12" s="48">
        <v>34.700000000000003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51</v>
      </c>
      <c r="BB12" s="66">
        <f>SUM(X108:Z108)</f>
        <v>55</v>
      </c>
      <c r="BC12" s="66">
        <f>SUM(X178:Z178)</f>
        <v>36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9708</v>
      </c>
      <c r="BK12" s="69">
        <f>SUM(C36:D36,F36:H36,M36)</f>
        <v>425</v>
      </c>
      <c r="BL12" s="70">
        <f>SUM(E36,I36:L36,N36)</f>
        <v>22</v>
      </c>
      <c r="BM12" s="64">
        <f>SUM(BJ12:BL12)</f>
        <v>10155</v>
      </c>
    </row>
    <row r="13" spans="1:65" x14ac:dyDescent="0.2">
      <c r="A13" s="30">
        <v>4</v>
      </c>
      <c r="B13" s="43">
        <v>19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31">
        <f t="shared" si="6"/>
        <v>19</v>
      </c>
      <c r="Q13" s="30">
        <v>4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18</v>
      </c>
      <c r="X13" s="43">
        <v>1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31">
        <f t="shared" si="7"/>
        <v>19</v>
      </c>
      <c r="AF13" s="30">
        <v>4</v>
      </c>
      <c r="AG13" s="44">
        <f t="shared" si="8"/>
        <v>19</v>
      </c>
      <c r="AH13" s="45">
        <f t="shared" si="9"/>
        <v>17</v>
      </c>
      <c r="AI13" s="45">
        <f t="shared" si="10"/>
        <v>14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16.666666666666668</v>
      </c>
      <c r="AO13" s="47">
        <f t="shared" si="16"/>
        <v>16.666666666666668</v>
      </c>
      <c r="AQ13" s="35">
        <v>4</v>
      </c>
      <c r="AR13" s="48">
        <v>38.299999999999997</v>
      </c>
      <c r="AS13" s="48">
        <v>38.6</v>
      </c>
      <c r="AT13" s="48">
        <v>34.799999999999997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1</v>
      </c>
      <c r="BB13" s="72">
        <f>SUM(AA108:AC108)</f>
        <v>2</v>
      </c>
      <c r="BC13" s="72">
        <f>SUM(AA178:AC178)</f>
        <v>2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10016</v>
      </c>
      <c r="BK13" s="75">
        <f>SUM(C37:D37,F37:H37,M37)</f>
        <v>434</v>
      </c>
      <c r="BL13" s="76">
        <f>SUM(E37,I37:L37,N37)</f>
        <v>22</v>
      </c>
      <c r="BM13" s="64">
        <f>SUM(BJ13:BL13)</f>
        <v>10472</v>
      </c>
    </row>
    <row r="14" spans="1:65" x14ac:dyDescent="0.2">
      <c r="A14" s="30">
        <v>5</v>
      </c>
      <c r="B14" s="43">
        <v>38</v>
      </c>
      <c r="C14" s="43">
        <v>0</v>
      </c>
      <c r="D14" s="43">
        <v>1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31">
        <f t="shared" si="6"/>
        <v>39</v>
      </c>
      <c r="Q14" s="30">
        <v>5</v>
      </c>
      <c r="R14" s="43">
        <v>0</v>
      </c>
      <c r="S14" s="43">
        <v>1</v>
      </c>
      <c r="T14" s="43">
        <v>0</v>
      </c>
      <c r="U14" s="43">
        <v>10</v>
      </c>
      <c r="V14" s="43">
        <v>14</v>
      </c>
      <c r="W14" s="43">
        <v>13</v>
      </c>
      <c r="X14" s="43">
        <v>0</v>
      </c>
      <c r="Y14" s="43">
        <v>0</v>
      </c>
      <c r="Z14" s="43">
        <v>1</v>
      </c>
      <c r="AA14" s="43">
        <v>0</v>
      </c>
      <c r="AB14" s="43">
        <v>0</v>
      </c>
      <c r="AC14" s="43">
        <v>0</v>
      </c>
      <c r="AD14" s="31">
        <f t="shared" si="7"/>
        <v>39</v>
      </c>
      <c r="AF14" s="30">
        <v>5</v>
      </c>
      <c r="AG14" s="44">
        <f t="shared" si="8"/>
        <v>39</v>
      </c>
      <c r="AH14" s="45">
        <f t="shared" si="9"/>
        <v>46</v>
      </c>
      <c r="AI14" s="45">
        <f t="shared" si="10"/>
        <v>45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43.333333333333336</v>
      </c>
      <c r="AO14" s="47">
        <f t="shared" si="16"/>
        <v>43.333333333333336</v>
      </c>
      <c r="AQ14" s="35">
        <v>5</v>
      </c>
      <c r="AR14" s="48">
        <v>33.4</v>
      </c>
      <c r="AS14" s="48">
        <v>32.9</v>
      </c>
      <c r="AT14" s="48">
        <v>33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10273</v>
      </c>
      <c r="BK14" s="79">
        <f>SUM(C38:D38,F38:H38,M38)</f>
        <v>440</v>
      </c>
      <c r="BL14" s="80">
        <f>SUM(E38,I38:L38,N38)</f>
        <v>22</v>
      </c>
      <c r="BM14" s="64">
        <f>SUM(BJ14:BL14)</f>
        <v>10735</v>
      </c>
    </row>
    <row r="15" spans="1:65" x14ac:dyDescent="0.2">
      <c r="A15" s="30">
        <v>6</v>
      </c>
      <c r="B15" s="43">
        <v>114</v>
      </c>
      <c r="C15" s="43">
        <v>2</v>
      </c>
      <c r="D15" s="43">
        <v>1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31">
        <f t="shared" si="6"/>
        <v>117</v>
      </c>
      <c r="Q15" s="30">
        <v>6</v>
      </c>
      <c r="R15" s="43">
        <v>0</v>
      </c>
      <c r="S15" s="43">
        <v>0</v>
      </c>
      <c r="T15" s="43">
        <v>0</v>
      </c>
      <c r="U15" s="43">
        <v>40</v>
      </c>
      <c r="V15" s="43">
        <v>52</v>
      </c>
      <c r="W15" s="43">
        <v>25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31">
        <f t="shared" si="7"/>
        <v>117</v>
      </c>
      <c r="AF15" s="30">
        <v>6</v>
      </c>
      <c r="AG15" s="44">
        <f t="shared" si="8"/>
        <v>117</v>
      </c>
      <c r="AH15" s="45">
        <f t="shared" si="9"/>
        <v>101</v>
      </c>
      <c r="AI15" s="45">
        <f t="shared" si="10"/>
        <v>86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101.33333333333333</v>
      </c>
      <c r="AO15" s="47">
        <f t="shared" si="16"/>
        <v>101.33333333333333</v>
      </c>
      <c r="AQ15" s="35">
        <v>6</v>
      </c>
      <c r="AR15" s="48">
        <v>32.4</v>
      </c>
      <c r="AS15" s="48">
        <v>32.4</v>
      </c>
      <c r="AT15" s="48">
        <v>31.5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10735</v>
      </c>
      <c r="BB15" s="82">
        <f t="shared" si="17"/>
        <v>10183</v>
      </c>
      <c r="BC15" s="82">
        <f t="shared" si="17"/>
        <v>10733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264</v>
      </c>
      <c r="C16" s="43">
        <v>6</v>
      </c>
      <c r="D16" s="43">
        <v>1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2</v>
      </c>
      <c r="N16" s="43">
        <v>0</v>
      </c>
      <c r="O16" s="31">
        <f t="shared" si="6"/>
        <v>273</v>
      </c>
      <c r="Q16" s="30">
        <v>7</v>
      </c>
      <c r="R16" s="43">
        <v>0</v>
      </c>
      <c r="S16" s="43">
        <v>6</v>
      </c>
      <c r="T16" s="43">
        <v>1</v>
      </c>
      <c r="U16" s="43">
        <v>92</v>
      </c>
      <c r="V16" s="43">
        <v>142</v>
      </c>
      <c r="W16" s="43">
        <v>24</v>
      </c>
      <c r="X16" s="43">
        <v>8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31">
        <f t="shared" si="7"/>
        <v>273</v>
      </c>
      <c r="AF16" s="30">
        <v>7</v>
      </c>
      <c r="AG16" s="44">
        <f t="shared" si="8"/>
        <v>273</v>
      </c>
      <c r="AH16" s="45">
        <f t="shared" si="9"/>
        <v>210</v>
      </c>
      <c r="AI16" s="45">
        <f t="shared" si="10"/>
        <v>236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239.66666666666666</v>
      </c>
      <c r="AO16" s="47">
        <f t="shared" si="16"/>
        <v>239.66666666666666</v>
      </c>
      <c r="AQ16" s="35">
        <v>7</v>
      </c>
      <c r="AR16" s="48">
        <v>31.6</v>
      </c>
      <c r="AS16" s="48">
        <v>31.7</v>
      </c>
      <c r="AT16" s="48">
        <v>31.1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7570</v>
      </c>
      <c r="BK16" s="88">
        <f>SUM(C105:D105,F105:H105,M105)</f>
        <v>519</v>
      </c>
      <c r="BL16" s="89">
        <f>SUM(E105,I105:L105,N105)</f>
        <v>27</v>
      </c>
      <c r="BM16" s="64">
        <f>SUM(BJ16:BL16)</f>
        <v>8116</v>
      </c>
    </row>
    <row r="17" spans="1:65" x14ac:dyDescent="0.2">
      <c r="A17" s="30">
        <v>8</v>
      </c>
      <c r="B17" s="43">
        <v>555</v>
      </c>
      <c r="C17" s="43">
        <v>31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3</v>
      </c>
      <c r="J17" s="43">
        <v>0</v>
      </c>
      <c r="K17" s="43">
        <v>0</v>
      </c>
      <c r="L17" s="43">
        <v>0</v>
      </c>
      <c r="M17" s="43">
        <v>3</v>
      </c>
      <c r="N17" s="43">
        <v>0</v>
      </c>
      <c r="O17" s="31">
        <f t="shared" si="6"/>
        <v>592</v>
      </c>
      <c r="Q17" s="30">
        <v>8</v>
      </c>
      <c r="R17" s="43">
        <v>3</v>
      </c>
      <c r="S17" s="43">
        <v>14</v>
      </c>
      <c r="T17" s="43">
        <v>31</v>
      </c>
      <c r="U17" s="43">
        <v>375</v>
      </c>
      <c r="V17" s="43">
        <v>157</v>
      </c>
      <c r="W17" s="43">
        <v>9</v>
      </c>
      <c r="X17" s="43">
        <v>3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31">
        <f t="shared" si="7"/>
        <v>592</v>
      </c>
      <c r="AF17" s="30">
        <v>8</v>
      </c>
      <c r="AG17" s="44">
        <f t="shared" si="8"/>
        <v>592</v>
      </c>
      <c r="AH17" s="45">
        <f t="shared" si="9"/>
        <v>539</v>
      </c>
      <c r="AI17" s="45">
        <f t="shared" si="10"/>
        <v>559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563.33333333333337</v>
      </c>
      <c r="AO17" s="47">
        <f t="shared" si="16"/>
        <v>563.33333333333337</v>
      </c>
      <c r="AQ17" s="35">
        <v>8</v>
      </c>
      <c r="AR17" s="48">
        <v>28.9</v>
      </c>
      <c r="AS17" s="48">
        <v>29.2</v>
      </c>
      <c r="AT17" s="48">
        <v>28.4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8984</v>
      </c>
      <c r="BK17" s="69">
        <f>SUM(C106:D106,F106:H106,M106)</f>
        <v>583</v>
      </c>
      <c r="BL17" s="70">
        <f>SUM(E106,I106:L106,N106)</f>
        <v>32</v>
      </c>
      <c r="BM17" s="64">
        <f>SUM(BJ17:BL17)</f>
        <v>9599</v>
      </c>
    </row>
    <row r="18" spans="1:65" x14ac:dyDescent="0.2">
      <c r="A18" s="30">
        <v>9</v>
      </c>
      <c r="B18" s="43">
        <v>717</v>
      </c>
      <c r="C18" s="43">
        <v>32</v>
      </c>
      <c r="D18" s="43">
        <v>3</v>
      </c>
      <c r="E18" s="43">
        <v>1</v>
      </c>
      <c r="F18" s="43">
        <v>3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2</v>
      </c>
      <c r="N18" s="43">
        <v>0</v>
      </c>
      <c r="O18" s="31">
        <f t="shared" si="6"/>
        <v>758</v>
      </c>
      <c r="Q18" s="30">
        <v>9</v>
      </c>
      <c r="R18" s="43">
        <v>366</v>
      </c>
      <c r="S18" s="43">
        <v>197</v>
      </c>
      <c r="T18" s="43">
        <v>116</v>
      </c>
      <c r="U18" s="43">
        <v>60</v>
      </c>
      <c r="V18" s="43">
        <v>14</v>
      </c>
      <c r="W18" s="43">
        <v>5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31">
        <f t="shared" si="7"/>
        <v>758</v>
      </c>
      <c r="AF18" s="30">
        <v>9</v>
      </c>
      <c r="AG18" s="44">
        <f t="shared" si="8"/>
        <v>758</v>
      </c>
      <c r="AH18" s="45">
        <f t="shared" si="9"/>
        <v>751</v>
      </c>
      <c r="AI18" s="45">
        <f t="shared" si="10"/>
        <v>705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738</v>
      </c>
      <c r="AO18" s="47">
        <f t="shared" si="16"/>
        <v>738</v>
      </c>
      <c r="AQ18" s="35">
        <v>9</v>
      </c>
      <c r="AR18" s="48">
        <v>13</v>
      </c>
      <c r="AS18" s="48">
        <v>12.1</v>
      </c>
      <c r="AT18" s="48">
        <v>11.2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9312</v>
      </c>
      <c r="BK18" s="75">
        <f>SUM(C107:D107,F107:H107,M107)</f>
        <v>591</v>
      </c>
      <c r="BL18" s="76">
        <f>SUM(E107,I107:L107,N107)</f>
        <v>33</v>
      </c>
      <c r="BM18" s="64">
        <f>SUM(BJ18:BL18)</f>
        <v>9936</v>
      </c>
    </row>
    <row r="19" spans="1:65" x14ac:dyDescent="0.2">
      <c r="A19" s="30">
        <v>10</v>
      </c>
      <c r="B19" s="43">
        <v>657</v>
      </c>
      <c r="C19" s="43">
        <v>34</v>
      </c>
      <c r="D19" s="43">
        <v>2</v>
      </c>
      <c r="E19" s="43">
        <v>0</v>
      </c>
      <c r="F19" s="43">
        <v>2</v>
      </c>
      <c r="G19" s="43">
        <v>0</v>
      </c>
      <c r="H19" s="43">
        <v>0</v>
      </c>
      <c r="I19" s="43">
        <v>2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31">
        <f t="shared" si="6"/>
        <v>697</v>
      </c>
      <c r="Q19" s="30">
        <v>10</v>
      </c>
      <c r="R19" s="43">
        <v>98</v>
      </c>
      <c r="S19" s="43">
        <v>92</v>
      </c>
      <c r="T19" s="43">
        <v>63</v>
      </c>
      <c r="U19" s="43">
        <v>357</v>
      </c>
      <c r="V19" s="43">
        <v>81</v>
      </c>
      <c r="W19" s="43">
        <v>6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31">
        <f t="shared" si="7"/>
        <v>697</v>
      </c>
      <c r="AF19" s="30">
        <v>10</v>
      </c>
      <c r="AG19" s="44">
        <f t="shared" si="8"/>
        <v>697</v>
      </c>
      <c r="AH19" s="45">
        <f t="shared" si="9"/>
        <v>611</v>
      </c>
      <c r="AI19" s="45">
        <f t="shared" si="10"/>
        <v>698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668.66666666666663</v>
      </c>
      <c r="AO19" s="47">
        <f t="shared" si="16"/>
        <v>668.66666666666663</v>
      </c>
      <c r="AQ19" s="35">
        <v>10</v>
      </c>
      <c r="AR19" s="48">
        <v>23.3</v>
      </c>
      <c r="AS19" s="48">
        <v>27.9</v>
      </c>
      <c r="AT19" s="48">
        <v>23.5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9548</v>
      </c>
      <c r="BK19" s="79">
        <f>SUM(C108:D108,F108:H108,M108)</f>
        <v>597</v>
      </c>
      <c r="BL19" s="80">
        <f>SUM(E108,I108:L108,N108)</f>
        <v>38</v>
      </c>
      <c r="BM19" s="64">
        <f>SUM(BJ19:BL19)</f>
        <v>10183</v>
      </c>
    </row>
    <row r="20" spans="1:65" x14ac:dyDescent="0.2">
      <c r="A20" s="30">
        <v>11</v>
      </c>
      <c r="B20" s="43">
        <v>566</v>
      </c>
      <c r="C20" s="43">
        <v>25</v>
      </c>
      <c r="D20" s="43">
        <v>11</v>
      </c>
      <c r="E20" s="43">
        <v>0</v>
      </c>
      <c r="F20" s="43">
        <v>1</v>
      </c>
      <c r="G20" s="43">
        <v>0</v>
      </c>
      <c r="H20" s="43">
        <v>0</v>
      </c>
      <c r="I20" s="43">
        <v>1</v>
      </c>
      <c r="J20" s="43">
        <v>0</v>
      </c>
      <c r="K20" s="43">
        <v>0</v>
      </c>
      <c r="L20" s="43">
        <v>0</v>
      </c>
      <c r="M20" s="43">
        <v>2</v>
      </c>
      <c r="N20" s="43">
        <v>0</v>
      </c>
      <c r="O20" s="31">
        <f t="shared" si="6"/>
        <v>606</v>
      </c>
      <c r="Q20" s="30">
        <v>11</v>
      </c>
      <c r="R20" s="43">
        <v>1</v>
      </c>
      <c r="S20" s="43">
        <v>45</v>
      </c>
      <c r="T20" s="43">
        <v>45</v>
      </c>
      <c r="U20" s="43">
        <v>376</v>
      </c>
      <c r="V20" s="43">
        <v>131</v>
      </c>
      <c r="W20" s="43">
        <v>8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606</v>
      </c>
      <c r="AF20" s="30">
        <v>11</v>
      </c>
      <c r="AG20" s="44">
        <f t="shared" si="8"/>
        <v>606</v>
      </c>
      <c r="AH20" s="45">
        <f t="shared" si="9"/>
        <v>698</v>
      </c>
      <c r="AI20" s="45">
        <f t="shared" si="10"/>
        <v>703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669</v>
      </c>
      <c r="AO20" s="47">
        <f t="shared" si="16"/>
        <v>669</v>
      </c>
      <c r="AQ20" s="35">
        <v>11</v>
      </c>
      <c r="AR20" s="48">
        <v>27.9</v>
      </c>
      <c r="AS20" s="48">
        <v>27.3</v>
      </c>
      <c r="AT20" s="48">
        <v>27.6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693</v>
      </c>
      <c r="C21" s="43">
        <v>27</v>
      </c>
      <c r="D21" s="43">
        <v>5</v>
      </c>
      <c r="E21" s="43">
        <v>1</v>
      </c>
      <c r="F21" s="43">
        <v>0</v>
      </c>
      <c r="G21" s="43">
        <v>0</v>
      </c>
      <c r="H21" s="43">
        <v>0</v>
      </c>
      <c r="I21" s="43">
        <v>1</v>
      </c>
      <c r="J21" s="43">
        <v>0</v>
      </c>
      <c r="K21" s="43">
        <v>0</v>
      </c>
      <c r="L21" s="43">
        <v>0</v>
      </c>
      <c r="M21" s="43">
        <v>2</v>
      </c>
      <c r="N21" s="43">
        <v>0</v>
      </c>
      <c r="O21" s="31">
        <f t="shared" si="6"/>
        <v>729</v>
      </c>
      <c r="Q21" s="30">
        <v>12</v>
      </c>
      <c r="R21" s="43">
        <v>0</v>
      </c>
      <c r="S21" s="43">
        <v>5</v>
      </c>
      <c r="T21" s="43">
        <v>62</v>
      </c>
      <c r="U21" s="43">
        <v>537</v>
      </c>
      <c r="V21" s="43">
        <v>116</v>
      </c>
      <c r="W21" s="43">
        <v>6</v>
      </c>
      <c r="X21" s="43">
        <v>2</v>
      </c>
      <c r="Y21" s="43">
        <v>0</v>
      </c>
      <c r="Z21" s="43">
        <v>0</v>
      </c>
      <c r="AA21" s="43">
        <v>1</v>
      </c>
      <c r="AB21" s="43">
        <v>0</v>
      </c>
      <c r="AC21" s="43">
        <v>0</v>
      </c>
      <c r="AD21" s="31">
        <f t="shared" si="7"/>
        <v>729</v>
      </c>
      <c r="AF21" s="30">
        <v>12</v>
      </c>
      <c r="AG21" s="44">
        <f t="shared" si="8"/>
        <v>729</v>
      </c>
      <c r="AH21" s="45">
        <f t="shared" si="9"/>
        <v>667</v>
      </c>
      <c r="AI21" s="45">
        <f t="shared" si="10"/>
        <v>667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687.66666666666663</v>
      </c>
      <c r="AO21" s="47">
        <f t="shared" si="16"/>
        <v>687.66666666666663</v>
      </c>
      <c r="AQ21" s="35">
        <v>12</v>
      </c>
      <c r="AR21" s="48">
        <v>28.4</v>
      </c>
      <c r="AS21" s="48">
        <v>24.1</v>
      </c>
      <c r="AT21" s="48">
        <v>28.2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8057</v>
      </c>
      <c r="BK21" s="88">
        <f>SUM(C175:D175,F175:H175,M175)</f>
        <v>522</v>
      </c>
      <c r="BL21" s="89">
        <f>SUM(E175,I175:L175,N175)</f>
        <v>24</v>
      </c>
      <c r="BM21" s="64">
        <f>SUM(BJ21:BL21)</f>
        <v>8603</v>
      </c>
    </row>
    <row r="22" spans="1:65" x14ac:dyDescent="0.2">
      <c r="A22" s="30">
        <v>13</v>
      </c>
      <c r="B22" s="43">
        <v>728</v>
      </c>
      <c r="C22" s="43">
        <v>22</v>
      </c>
      <c r="D22" s="43">
        <v>6</v>
      </c>
      <c r="E22" s="43">
        <v>0</v>
      </c>
      <c r="F22" s="43">
        <v>1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1</v>
      </c>
      <c r="N22" s="43">
        <v>0</v>
      </c>
      <c r="O22" s="31">
        <f t="shared" si="6"/>
        <v>758</v>
      </c>
      <c r="Q22" s="30">
        <v>13</v>
      </c>
      <c r="R22" s="43">
        <v>1</v>
      </c>
      <c r="S22" s="43">
        <v>9</v>
      </c>
      <c r="T22" s="43">
        <v>60</v>
      </c>
      <c r="U22" s="43">
        <v>519</v>
      </c>
      <c r="V22" s="43">
        <v>164</v>
      </c>
      <c r="W22" s="43">
        <v>4</v>
      </c>
      <c r="X22" s="43">
        <v>1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31">
        <f t="shared" si="7"/>
        <v>758</v>
      </c>
      <c r="AF22" s="30">
        <v>13</v>
      </c>
      <c r="AG22" s="44">
        <f t="shared" si="8"/>
        <v>758</v>
      </c>
      <c r="AH22" s="45">
        <f t="shared" si="9"/>
        <v>638</v>
      </c>
      <c r="AI22" s="45">
        <f t="shared" si="10"/>
        <v>682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692.66666666666663</v>
      </c>
      <c r="AO22" s="47">
        <f t="shared" si="16"/>
        <v>692.66666666666663</v>
      </c>
      <c r="AQ22" s="35">
        <v>13</v>
      </c>
      <c r="AR22" s="48">
        <v>28.6</v>
      </c>
      <c r="AS22" s="48">
        <v>28.2</v>
      </c>
      <c r="AT22" s="48">
        <v>28.3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9552</v>
      </c>
      <c r="BK22" s="69">
        <f>SUM(C176:D176,F176:H176,M176)</f>
        <v>586</v>
      </c>
      <c r="BL22" s="70">
        <f>SUM(E176,I176:L176,N176)</f>
        <v>35</v>
      </c>
      <c r="BM22" s="64">
        <f>SUM(BJ22:BL22)</f>
        <v>10173</v>
      </c>
    </row>
    <row r="23" spans="1:65" x14ac:dyDescent="0.2">
      <c r="A23" s="30">
        <v>14</v>
      </c>
      <c r="B23" s="43">
        <v>695</v>
      </c>
      <c r="C23" s="43">
        <v>31</v>
      </c>
      <c r="D23" s="43">
        <v>7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3</v>
      </c>
      <c r="N23" s="43">
        <v>0</v>
      </c>
      <c r="O23" s="31">
        <f t="shared" si="6"/>
        <v>736</v>
      </c>
      <c r="Q23" s="30">
        <v>14</v>
      </c>
      <c r="R23" s="43">
        <v>1</v>
      </c>
      <c r="S23" s="43">
        <v>23</v>
      </c>
      <c r="T23" s="43">
        <v>56</v>
      </c>
      <c r="U23" s="43">
        <v>495</v>
      </c>
      <c r="V23" s="43">
        <v>150</v>
      </c>
      <c r="W23" s="43">
        <v>10</v>
      </c>
      <c r="X23" s="43">
        <v>1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31">
        <f t="shared" si="7"/>
        <v>736</v>
      </c>
      <c r="AF23" s="30">
        <v>14</v>
      </c>
      <c r="AG23" s="44">
        <f t="shared" si="8"/>
        <v>736</v>
      </c>
      <c r="AH23" s="45">
        <f t="shared" si="9"/>
        <v>684</v>
      </c>
      <c r="AI23" s="45">
        <f t="shared" si="10"/>
        <v>733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717.66666666666663</v>
      </c>
      <c r="AO23" s="47">
        <f t="shared" si="16"/>
        <v>717.66666666666663</v>
      </c>
      <c r="AQ23" s="35">
        <v>14</v>
      </c>
      <c r="AR23" s="48">
        <v>28.4</v>
      </c>
      <c r="AS23" s="48">
        <v>28.5</v>
      </c>
      <c r="AT23" s="48">
        <v>28.4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9870</v>
      </c>
      <c r="BK23" s="75">
        <f>SUM(C177:D177,F177:H177,M177)</f>
        <v>594</v>
      </c>
      <c r="BL23" s="76">
        <f>SUM(E177,I177:L177,N177)</f>
        <v>36</v>
      </c>
      <c r="BM23" s="64">
        <f>SUM(BJ23:BL23)</f>
        <v>10500</v>
      </c>
    </row>
    <row r="24" spans="1:65" x14ac:dyDescent="0.2">
      <c r="A24" s="30">
        <v>15</v>
      </c>
      <c r="B24" s="43">
        <v>741</v>
      </c>
      <c r="C24" s="43">
        <v>20</v>
      </c>
      <c r="D24" s="43">
        <v>5</v>
      </c>
      <c r="E24" s="43">
        <v>1</v>
      </c>
      <c r="F24" s="43">
        <v>1</v>
      </c>
      <c r="G24" s="43">
        <v>0</v>
      </c>
      <c r="H24" s="43">
        <v>1</v>
      </c>
      <c r="I24" s="43">
        <v>0</v>
      </c>
      <c r="J24" s="43">
        <v>0</v>
      </c>
      <c r="K24" s="43">
        <v>0</v>
      </c>
      <c r="L24" s="43">
        <v>0</v>
      </c>
      <c r="M24" s="43">
        <v>1</v>
      </c>
      <c r="N24" s="43">
        <v>0</v>
      </c>
      <c r="O24" s="31">
        <f t="shared" si="6"/>
        <v>770</v>
      </c>
      <c r="Q24" s="30">
        <v>15</v>
      </c>
      <c r="R24" s="43">
        <v>5</v>
      </c>
      <c r="S24" s="43">
        <v>11</v>
      </c>
      <c r="T24" s="43">
        <v>79</v>
      </c>
      <c r="U24" s="43">
        <v>503</v>
      </c>
      <c r="V24" s="43">
        <v>165</v>
      </c>
      <c r="W24" s="43">
        <v>7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31">
        <f t="shared" si="7"/>
        <v>770</v>
      </c>
      <c r="AF24" s="30">
        <v>15</v>
      </c>
      <c r="AG24" s="44">
        <f t="shared" si="8"/>
        <v>770</v>
      </c>
      <c r="AH24" s="45">
        <f t="shared" si="9"/>
        <v>741</v>
      </c>
      <c r="AI24" s="45">
        <f t="shared" si="10"/>
        <v>821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777.33333333333337</v>
      </c>
      <c r="AO24" s="47">
        <f t="shared" si="16"/>
        <v>777.33333333333337</v>
      </c>
      <c r="AQ24" s="35">
        <v>15</v>
      </c>
      <c r="AR24" s="48">
        <v>28.3</v>
      </c>
      <c r="AS24" s="48">
        <v>28.5</v>
      </c>
      <c r="AT24" s="48">
        <v>24.9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10095</v>
      </c>
      <c r="BK24" s="79">
        <f>SUM(C178:D178,F178:H178,M178)</f>
        <v>601</v>
      </c>
      <c r="BL24" s="80">
        <f>SUM(E178,I178:L178,N178)</f>
        <v>37</v>
      </c>
      <c r="BM24" s="64">
        <f>SUM(BJ24:BL24)</f>
        <v>10733</v>
      </c>
    </row>
    <row r="25" spans="1:65" x14ac:dyDescent="0.2">
      <c r="A25" s="30">
        <v>16</v>
      </c>
      <c r="B25" s="43">
        <v>717</v>
      </c>
      <c r="C25" s="43">
        <v>23</v>
      </c>
      <c r="D25" s="43">
        <v>7</v>
      </c>
      <c r="E25" s="43">
        <v>0</v>
      </c>
      <c r="F25" s="43">
        <v>1</v>
      </c>
      <c r="G25" s="43">
        <v>0</v>
      </c>
      <c r="H25" s="43">
        <v>0</v>
      </c>
      <c r="I25" s="43">
        <v>1</v>
      </c>
      <c r="J25" s="43">
        <v>0</v>
      </c>
      <c r="K25" s="43">
        <v>2</v>
      </c>
      <c r="L25" s="43">
        <v>1</v>
      </c>
      <c r="M25" s="43">
        <v>0</v>
      </c>
      <c r="N25" s="43">
        <v>0</v>
      </c>
      <c r="O25" s="31">
        <f t="shared" si="6"/>
        <v>752</v>
      </c>
      <c r="Q25" s="30">
        <v>16</v>
      </c>
      <c r="R25" s="43">
        <v>304</v>
      </c>
      <c r="S25" s="43">
        <v>157</v>
      </c>
      <c r="T25" s="43">
        <v>37</v>
      </c>
      <c r="U25" s="43">
        <v>190</v>
      </c>
      <c r="V25" s="43">
        <v>61</v>
      </c>
      <c r="W25" s="43">
        <v>3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31">
        <f t="shared" si="7"/>
        <v>752</v>
      </c>
      <c r="AF25" s="30">
        <v>16</v>
      </c>
      <c r="AG25" s="44">
        <f t="shared" si="8"/>
        <v>752</v>
      </c>
      <c r="AH25" s="45">
        <f t="shared" si="9"/>
        <v>737</v>
      </c>
      <c r="AI25" s="45">
        <f t="shared" si="10"/>
        <v>819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769.33333333333337</v>
      </c>
      <c r="AO25" s="47">
        <f t="shared" si="16"/>
        <v>769.33333333333337</v>
      </c>
      <c r="AQ25" s="35">
        <v>16</v>
      </c>
      <c r="AR25" s="48">
        <v>16.3</v>
      </c>
      <c r="AS25" s="48">
        <v>26.8</v>
      </c>
      <c r="AT25" s="48">
        <v>15.9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730</v>
      </c>
      <c r="C26" s="43">
        <v>23</v>
      </c>
      <c r="D26" s="43">
        <v>10</v>
      </c>
      <c r="E26" s="43">
        <v>1</v>
      </c>
      <c r="F26" s="43">
        <v>0</v>
      </c>
      <c r="G26" s="43">
        <v>0</v>
      </c>
      <c r="H26" s="43">
        <v>0</v>
      </c>
      <c r="I26" s="43">
        <v>1</v>
      </c>
      <c r="J26" s="43">
        <v>1</v>
      </c>
      <c r="K26" s="43">
        <v>0</v>
      </c>
      <c r="L26" s="43">
        <v>0</v>
      </c>
      <c r="M26" s="43">
        <v>1</v>
      </c>
      <c r="N26" s="43">
        <v>0</v>
      </c>
      <c r="O26" s="31">
        <f t="shared" si="6"/>
        <v>767</v>
      </c>
      <c r="Q26" s="30">
        <v>17</v>
      </c>
      <c r="R26" s="43">
        <v>2</v>
      </c>
      <c r="S26" s="43">
        <v>16</v>
      </c>
      <c r="T26" s="43">
        <v>89</v>
      </c>
      <c r="U26" s="43">
        <v>496</v>
      </c>
      <c r="V26" s="43">
        <v>155</v>
      </c>
      <c r="W26" s="43">
        <v>8</v>
      </c>
      <c r="X26" s="43">
        <v>1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31">
        <f t="shared" si="7"/>
        <v>767</v>
      </c>
      <c r="AF26" s="30">
        <v>17</v>
      </c>
      <c r="AG26" s="44">
        <f t="shared" si="8"/>
        <v>767</v>
      </c>
      <c r="AH26" s="45">
        <f t="shared" si="9"/>
        <v>694</v>
      </c>
      <c r="AI26" s="45">
        <f t="shared" si="10"/>
        <v>824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761.66666666666663</v>
      </c>
      <c r="AO26" s="47">
        <f t="shared" si="16"/>
        <v>761.66666666666663</v>
      </c>
      <c r="AQ26" s="35">
        <v>17</v>
      </c>
      <c r="AR26" s="48">
        <v>28.2</v>
      </c>
      <c r="AS26" s="48">
        <v>26.6</v>
      </c>
      <c r="AT26" s="48">
        <v>25.8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729</v>
      </c>
      <c r="C27" s="43">
        <v>20</v>
      </c>
      <c r="D27" s="43">
        <v>2</v>
      </c>
      <c r="E27" s="43">
        <v>0</v>
      </c>
      <c r="F27" s="43">
        <v>0</v>
      </c>
      <c r="G27" s="43">
        <v>0</v>
      </c>
      <c r="H27" s="43">
        <v>0</v>
      </c>
      <c r="I27" s="43">
        <v>1</v>
      </c>
      <c r="J27" s="43">
        <v>0</v>
      </c>
      <c r="K27" s="43">
        <v>0</v>
      </c>
      <c r="L27" s="43">
        <v>0</v>
      </c>
      <c r="M27" s="43">
        <v>1</v>
      </c>
      <c r="N27" s="43">
        <v>0</v>
      </c>
      <c r="O27" s="31">
        <f t="shared" si="6"/>
        <v>753</v>
      </c>
      <c r="Q27" s="30">
        <v>18</v>
      </c>
      <c r="R27" s="43">
        <v>3</v>
      </c>
      <c r="S27" s="43">
        <v>28</v>
      </c>
      <c r="T27" s="43">
        <v>83</v>
      </c>
      <c r="U27" s="43">
        <v>467</v>
      </c>
      <c r="V27" s="43">
        <v>168</v>
      </c>
      <c r="W27" s="43">
        <v>4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31">
        <f t="shared" si="7"/>
        <v>753</v>
      </c>
      <c r="AF27" s="30">
        <v>18</v>
      </c>
      <c r="AG27" s="44">
        <f t="shared" si="8"/>
        <v>753</v>
      </c>
      <c r="AH27" s="45">
        <f t="shared" si="9"/>
        <v>707</v>
      </c>
      <c r="AI27" s="45">
        <f t="shared" si="10"/>
        <v>739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733</v>
      </c>
      <c r="AO27" s="47">
        <f t="shared" si="16"/>
        <v>733</v>
      </c>
      <c r="AQ27" s="35">
        <v>18</v>
      </c>
      <c r="AR27" s="48">
        <v>28.1</v>
      </c>
      <c r="AS27" s="48">
        <v>27.1</v>
      </c>
      <c r="AT27" s="48">
        <v>27.1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666</v>
      </c>
      <c r="C28" s="43">
        <v>8</v>
      </c>
      <c r="D28" s="43">
        <v>2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1</v>
      </c>
      <c r="M28" s="43">
        <v>2</v>
      </c>
      <c r="N28" s="43">
        <v>0</v>
      </c>
      <c r="O28" s="31">
        <f t="shared" si="6"/>
        <v>679</v>
      </c>
      <c r="Q28" s="30">
        <v>19</v>
      </c>
      <c r="R28" s="43">
        <v>2</v>
      </c>
      <c r="S28" s="43">
        <v>7</v>
      </c>
      <c r="T28" s="43">
        <v>26</v>
      </c>
      <c r="U28" s="43">
        <v>433</v>
      </c>
      <c r="V28" s="43">
        <v>198</v>
      </c>
      <c r="W28" s="43">
        <v>10</v>
      </c>
      <c r="X28" s="43">
        <v>3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31">
        <f t="shared" si="7"/>
        <v>679</v>
      </c>
      <c r="AF28" s="30">
        <v>19</v>
      </c>
      <c r="AG28" s="44">
        <f t="shared" si="8"/>
        <v>679</v>
      </c>
      <c r="AH28" s="45">
        <f t="shared" si="9"/>
        <v>649</v>
      </c>
      <c r="AI28" s="45">
        <f t="shared" si="10"/>
        <v>653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660.33333333333337</v>
      </c>
      <c r="AO28" s="47">
        <f t="shared" si="16"/>
        <v>660.33333333333337</v>
      </c>
      <c r="AQ28" s="35">
        <v>19</v>
      </c>
      <c r="AR28" s="48">
        <v>29.3</v>
      </c>
      <c r="AS28" s="48">
        <v>28.5</v>
      </c>
      <c r="AT28" s="48">
        <v>29.1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573</v>
      </c>
      <c r="C29" s="43">
        <v>10</v>
      </c>
      <c r="D29" s="43">
        <v>6</v>
      </c>
      <c r="E29" s="43">
        <v>0</v>
      </c>
      <c r="F29" s="43">
        <v>0</v>
      </c>
      <c r="G29" s="43">
        <v>0</v>
      </c>
      <c r="H29" s="43">
        <v>0</v>
      </c>
      <c r="I29" s="43">
        <v>1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31">
        <f t="shared" si="6"/>
        <v>590</v>
      </c>
      <c r="Q29" s="30">
        <v>20</v>
      </c>
      <c r="R29" s="43">
        <v>2</v>
      </c>
      <c r="S29" s="43">
        <v>6</v>
      </c>
      <c r="T29" s="43">
        <v>34</v>
      </c>
      <c r="U29" s="43">
        <v>370</v>
      </c>
      <c r="V29" s="43">
        <v>169</v>
      </c>
      <c r="W29" s="43">
        <v>6</v>
      </c>
      <c r="X29" s="43">
        <v>3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31">
        <f t="shared" si="7"/>
        <v>590</v>
      </c>
      <c r="AF29" s="30">
        <v>20</v>
      </c>
      <c r="AG29" s="44">
        <f t="shared" si="8"/>
        <v>590</v>
      </c>
      <c r="AH29" s="45">
        <f t="shared" si="9"/>
        <v>571</v>
      </c>
      <c r="AI29" s="45">
        <f t="shared" si="10"/>
        <v>645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602</v>
      </c>
      <c r="AO29" s="47">
        <f t="shared" si="16"/>
        <v>602</v>
      </c>
      <c r="AQ29" s="35">
        <v>20</v>
      </c>
      <c r="AR29" s="48">
        <v>29.1</v>
      </c>
      <c r="AS29" s="48">
        <v>28.6</v>
      </c>
      <c r="AT29" s="48">
        <v>28.6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407</v>
      </c>
      <c r="C30" s="43">
        <v>7</v>
      </c>
      <c r="D30" s="43">
        <v>1</v>
      </c>
      <c r="E30" s="43">
        <v>0</v>
      </c>
      <c r="F30" s="43">
        <v>0</v>
      </c>
      <c r="G30" s="43">
        <v>0</v>
      </c>
      <c r="H30" s="43">
        <v>0</v>
      </c>
      <c r="I30" s="43">
        <v>1</v>
      </c>
      <c r="J30" s="43">
        <v>1</v>
      </c>
      <c r="K30" s="43">
        <v>0</v>
      </c>
      <c r="L30" s="43">
        <v>0</v>
      </c>
      <c r="M30" s="43">
        <v>0</v>
      </c>
      <c r="N30" s="43">
        <v>0</v>
      </c>
      <c r="O30" s="31">
        <f t="shared" si="6"/>
        <v>417</v>
      </c>
      <c r="Q30" s="30">
        <v>21</v>
      </c>
      <c r="R30" s="43">
        <v>0</v>
      </c>
      <c r="S30" s="43">
        <v>3</v>
      </c>
      <c r="T30" s="43">
        <v>17</v>
      </c>
      <c r="U30" s="43">
        <v>233</v>
      </c>
      <c r="V30" s="43">
        <v>155</v>
      </c>
      <c r="W30" s="43">
        <v>7</v>
      </c>
      <c r="X30" s="43">
        <v>1</v>
      </c>
      <c r="Y30" s="43">
        <v>0</v>
      </c>
      <c r="Z30" s="43">
        <v>1</v>
      </c>
      <c r="AA30" s="43">
        <v>0</v>
      </c>
      <c r="AB30" s="43">
        <v>0</v>
      </c>
      <c r="AC30" s="43">
        <v>0</v>
      </c>
      <c r="AD30" s="31">
        <f t="shared" si="7"/>
        <v>417</v>
      </c>
      <c r="AF30" s="30">
        <v>21</v>
      </c>
      <c r="AG30" s="44">
        <f t="shared" si="8"/>
        <v>417</v>
      </c>
      <c r="AH30" s="45">
        <f t="shared" si="9"/>
        <v>409</v>
      </c>
      <c r="AI30" s="45">
        <f t="shared" si="10"/>
        <v>382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402.66666666666669</v>
      </c>
      <c r="AO30" s="47">
        <f t="shared" si="16"/>
        <v>402.66666666666669</v>
      </c>
      <c r="AQ30" s="35">
        <v>21</v>
      </c>
      <c r="AR30" s="48">
        <v>29.8</v>
      </c>
      <c r="AS30" s="48">
        <v>29.6</v>
      </c>
      <c r="AT30" s="48">
        <v>30.2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270</v>
      </c>
      <c r="C31" s="43">
        <v>4</v>
      </c>
      <c r="D31" s="43">
        <v>3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1</v>
      </c>
      <c r="N31" s="43">
        <v>0</v>
      </c>
      <c r="O31" s="31">
        <f t="shared" si="6"/>
        <v>278</v>
      </c>
      <c r="Q31" s="30">
        <v>22</v>
      </c>
      <c r="R31" s="43">
        <v>1</v>
      </c>
      <c r="S31" s="43">
        <v>3</v>
      </c>
      <c r="T31" s="43">
        <v>7</v>
      </c>
      <c r="U31" s="43">
        <v>146</v>
      </c>
      <c r="V31" s="43">
        <v>101</v>
      </c>
      <c r="W31" s="43">
        <v>20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31">
        <f t="shared" si="7"/>
        <v>278</v>
      </c>
      <c r="AF31" s="30">
        <v>22</v>
      </c>
      <c r="AG31" s="44">
        <f t="shared" si="8"/>
        <v>278</v>
      </c>
      <c r="AH31" s="45">
        <f t="shared" si="9"/>
        <v>293</v>
      </c>
      <c r="AI31" s="45">
        <f t="shared" si="10"/>
        <v>307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292.66666666666669</v>
      </c>
      <c r="AO31" s="47">
        <f t="shared" si="16"/>
        <v>292.66666666666669</v>
      </c>
      <c r="AQ31" s="35">
        <v>22</v>
      </c>
      <c r="AR31" s="48">
        <v>30.2</v>
      </c>
      <c r="AS31" s="48">
        <v>30.3</v>
      </c>
      <c r="AT31" s="48">
        <v>29.8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194</v>
      </c>
      <c r="C32" s="43">
        <v>4</v>
      </c>
      <c r="D32" s="43">
        <v>1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31">
        <f t="shared" si="6"/>
        <v>199</v>
      </c>
      <c r="Q32" s="30">
        <v>23</v>
      </c>
      <c r="R32" s="43">
        <v>0</v>
      </c>
      <c r="S32" s="43">
        <v>2</v>
      </c>
      <c r="T32" s="43">
        <v>6</v>
      </c>
      <c r="U32" s="43">
        <v>85</v>
      </c>
      <c r="V32" s="43">
        <v>83</v>
      </c>
      <c r="W32" s="43">
        <v>21</v>
      </c>
      <c r="X32" s="43">
        <v>2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31">
        <f t="shared" si="7"/>
        <v>199</v>
      </c>
      <c r="AF32" s="30">
        <v>23</v>
      </c>
      <c r="AG32" s="44">
        <f t="shared" si="8"/>
        <v>199</v>
      </c>
      <c r="AH32" s="45">
        <f t="shared" si="9"/>
        <v>209</v>
      </c>
      <c r="AI32" s="45">
        <f t="shared" si="10"/>
        <v>190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199.33333333333334</v>
      </c>
      <c r="AO32" s="47">
        <f t="shared" si="16"/>
        <v>199.33333333333334</v>
      </c>
      <c r="AQ32" s="35">
        <v>23</v>
      </c>
      <c r="AR32" s="48">
        <v>31</v>
      </c>
      <c r="AS32" s="48">
        <v>30.7</v>
      </c>
      <c r="AT32" s="48">
        <v>31.2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114</v>
      </c>
      <c r="C33" s="43">
        <v>2</v>
      </c>
      <c r="D33" s="43">
        <v>2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31">
        <f t="shared" si="6"/>
        <v>118</v>
      </c>
      <c r="Q33" s="30">
        <v>24</v>
      </c>
      <c r="R33" s="43">
        <v>1</v>
      </c>
      <c r="S33" s="43">
        <v>0</v>
      </c>
      <c r="T33" s="43">
        <v>0</v>
      </c>
      <c r="U33" s="43">
        <v>47</v>
      </c>
      <c r="V33" s="43">
        <v>56</v>
      </c>
      <c r="W33" s="43">
        <v>12</v>
      </c>
      <c r="X33" s="43">
        <v>2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31">
        <f t="shared" si="7"/>
        <v>118</v>
      </c>
      <c r="AF33" s="30">
        <v>24</v>
      </c>
      <c r="AG33" s="44">
        <f t="shared" si="8"/>
        <v>118</v>
      </c>
      <c r="AH33" s="45">
        <f t="shared" si="9"/>
        <v>128</v>
      </c>
      <c r="AI33" s="45">
        <f t="shared" si="10"/>
        <v>137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127.66666666666667</v>
      </c>
      <c r="AO33" s="47">
        <f t="shared" si="16"/>
        <v>127.66666666666667</v>
      </c>
      <c r="AQ33" s="35">
        <v>24</v>
      </c>
      <c r="AR33" s="48">
        <v>31.4</v>
      </c>
      <c r="AS33" s="48">
        <v>31.9</v>
      </c>
      <c r="AT33" s="48">
        <v>31.4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8194</v>
      </c>
      <c r="C35" s="92">
        <f t="shared" si="18"/>
        <v>296</v>
      </c>
      <c r="D35" s="92">
        <f t="shared" si="18"/>
        <v>60</v>
      </c>
      <c r="E35" s="92">
        <f t="shared" si="18"/>
        <v>4</v>
      </c>
      <c r="F35" s="92">
        <f t="shared" si="18"/>
        <v>9</v>
      </c>
      <c r="G35" s="92">
        <f t="shared" si="18"/>
        <v>0</v>
      </c>
      <c r="H35" s="92">
        <f t="shared" si="18"/>
        <v>1</v>
      </c>
      <c r="I35" s="92">
        <f t="shared" si="18"/>
        <v>10</v>
      </c>
      <c r="J35" s="92">
        <f t="shared" si="18"/>
        <v>1</v>
      </c>
      <c r="K35" s="92">
        <f t="shared" si="18"/>
        <v>2</v>
      </c>
      <c r="L35" s="92">
        <f t="shared" si="18"/>
        <v>2</v>
      </c>
      <c r="M35" s="92">
        <f t="shared" si="18"/>
        <v>18</v>
      </c>
      <c r="N35" s="92">
        <f t="shared" si="18"/>
        <v>0</v>
      </c>
      <c r="O35" s="93">
        <f t="shared" si="18"/>
        <v>8597</v>
      </c>
      <c r="Q35" s="91" t="s">
        <v>34</v>
      </c>
      <c r="R35" s="92">
        <f t="shared" ref="R35:AD35" si="19">SUM(R17:R28)</f>
        <v>786</v>
      </c>
      <c r="S35" s="92">
        <f t="shared" si="19"/>
        <v>604</v>
      </c>
      <c r="T35" s="92">
        <f t="shared" si="19"/>
        <v>747</v>
      </c>
      <c r="U35" s="92">
        <f t="shared" si="19"/>
        <v>4808</v>
      </c>
      <c r="V35" s="92">
        <f t="shared" si="19"/>
        <v>1560</v>
      </c>
      <c r="W35" s="92">
        <f t="shared" si="19"/>
        <v>80</v>
      </c>
      <c r="X35" s="92">
        <f t="shared" si="19"/>
        <v>11</v>
      </c>
      <c r="Y35" s="92">
        <f t="shared" si="19"/>
        <v>0</v>
      </c>
      <c r="Z35" s="92">
        <f t="shared" si="19"/>
        <v>0</v>
      </c>
      <c r="AA35" s="92">
        <f t="shared" si="19"/>
        <v>1</v>
      </c>
      <c r="AB35" s="92">
        <f t="shared" si="19"/>
        <v>0</v>
      </c>
      <c r="AC35" s="92">
        <f t="shared" si="19"/>
        <v>0</v>
      </c>
      <c r="AD35" s="93">
        <f t="shared" si="19"/>
        <v>8597</v>
      </c>
      <c r="AF35" s="91" t="s">
        <v>34</v>
      </c>
      <c r="AG35" s="92">
        <f t="shared" ref="AG35:AO35" si="20">SUM(AG17:AG28)</f>
        <v>8597</v>
      </c>
      <c r="AH35" s="92">
        <f t="shared" si="20"/>
        <v>8116</v>
      </c>
      <c r="AI35" s="92">
        <f t="shared" si="20"/>
        <v>8603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8438.6666666666661</v>
      </c>
      <c r="AO35" s="94">
        <f t="shared" si="20"/>
        <v>8438.6666666666661</v>
      </c>
      <c r="AQ35" s="95" t="s">
        <v>38</v>
      </c>
      <c r="AR35" s="96">
        <v>28.2</v>
      </c>
      <c r="AS35" s="96">
        <v>25.7</v>
      </c>
      <c r="AT35" s="96">
        <v>27.9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9708</v>
      </c>
      <c r="C36" s="98">
        <f t="shared" si="21"/>
        <v>323</v>
      </c>
      <c r="D36" s="98">
        <f t="shared" si="21"/>
        <v>71</v>
      </c>
      <c r="E36" s="98">
        <f t="shared" si="21"/>
        <v>4</v>
      </c>
      <c r="F36" s="98">
        <f t="shared" si="21"/>
        <v>9</v>
      </c>
      <c r="G36" s="98">
        <f t="shared" si="21"/>
        <v>0</v>
      </c>
      <c r="H36" s="98">
        <f t="shared" si="21"/>
        <v>1</v>
      </c>
      <c r="I36" s="98">
        <f t="shared" si="21"/>
        <v>12</v>
      </c>
      <c r="J36" s="98">
        <f t="shared" si="21"/>
        <v>2</v>
      </c>
      <c r="K36" s="98">
        <f t="shared" si="21"/>
        <v>2</v>
      </c>
      <c r="L36" s="98">
        <f t="shared" si="21"/>
        <v>2</v>
      </c>
      <c r="M36" s="98">
        <f t="shared" si="21"/>
        <v>21</v>
      </c>
      <c r="N36" s="98">
        <f t="shared" si="21"/>
        <v>0</v>
      </c>
      <c r="O36" s="93">
        <f t="shared" si="21"/>
        <v>10155</v>
      </c>
      <c r="Q36" s="97" t="s">
        <v>35</v>
      </c>
      <c r="R36" s="98">
        <f t="shared" ref="R36:AD36" si="22">SUM(R16:R31)</f>
        <v>789</v>
      </c>
      <c r="S36" s="98">
        <f t="shared" si="22"/>
        <v>622</v>
      </c>
      <c r="T36" s="98">
        <f t="shared" si="22"/>
        <v>806</v>
      </c>
      <c r="U36" s="98">
        <f t="shared" si="22"/>
        <v>5649</v>
      </c>
      <c r="V36" s="98">
        <f t="shared" si="22"/>
        <v>2127</v>
      </c>
      <c r="W36" s="98">
        <f t="shared" si="22"/>
        <v>137</v>
      </c>
      <c r="X36" s="98">
        <f t="shared" si="22"/>
        <v>23</v>
      </c>
      <c r="Y36" s="98">
        <f t="shared" si="22"/>
        <v>0</v>
      </c>
      <c r="Z36" s="98">
        <f t="shared" si="22"/>
        <v>1</v>
      </c>
      <c r="AA36" s="98">
        <f t="shared" si="22"/>
        <v>1</v>
      </c>
      <c r="AB36" s="98">
        <f t="shared" si="22"/>
        <v>0</v>
      </c>
      <c r="AC36" s="98">
        <f t="shared" si="22"/>
        <v>0</v>
      </c>
      <c r="AD36" s="93">
        <f t="shared" si="22"/>
        <v>10155</v>
      </c>
      <c r="AF36" s="97" t="s">
        <v>35</v>
      </c>
      <c r="AG36" s="98">
        <f t="shared" ref="AG36:AO36" si="23">SUM(AG16:AG31)</f>
        <v>10155</v>
      </c>
      <c r="AH36" s="98">
        <f t="shared" si="23"/>
        <v>9599</v>
      </c>
      <c r="AI36" s="98">
        <f t="shared" si="23"/>
        <v>10173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9975.6666666666661</v>
      </c>
      <c r="AO36" s="94">
        <f t="shared" si="23"/>
        <v>9975.6666666666661</v>
      </c>
      <c r="AQ36" s="99" t="s">
        <v>39</v>
      </c>
      <c r="AR36" s="100">
        <v>22.4</v>
      </c>
      <c r="AS36" s="100">
        <v>27.6</v>
      </c>
      <c r="AT36" s="100">
        <v>20.399999999999999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10016</v>
      </c>
      <c r="C37" s="102">
        <f t="shared" si="24"/>
        <v>329</v>
      </c>
      <c r="D37" s="102">
        <f t="shared" si="24"/>
        <v>74</v>
      </c>
      <c r="E37" s="102">
        <f t="shared" si="24"/>
        <v>4</v>
      </c>
      <c r="F37" s="102">
        <f t="shared" si="24"/>
        <v>9</v>
      </c>
      <c r="G37" s="102">
        <f t="shared" si="24"/>
        <v>0</v>
      </c>
      <c r="H37" s="102">
        <f t="shared" si="24"/>
        <v>1</v>
      </c>
      <c r="I37" s="102">
        <f t="shared" si="24"/>
        <v>12</v>
      </c>
      <c r="J37" s="102">
        <f t="shared" si="24"/>
        <v>2</v>
      </c>
      <c r="K37" s="102">
        <f t="shared" si="24"/>
        <v>2</v>
      </c>
      <c r="L37" s="102">
        <f t="shared" si="24"/>
        <v>2</v>
      </c>
      <c r="M37" s="102">
        <f t="shared" si="24"/>
        <v>21</v>
      </c>
      <c r="N37" s="102">
        <f t="shared" si="24"/>
        <v>0</v>
      </c>
      <c r="O37" s="93">
        <f t="shared" si="24"/>
        <v>10472</v>
      </c>
      <c r="Q37" s="101" t="s">
        <v>36</v>
      </c>
      <c r="R37" s="102">
        <f t="shared" ref="R37:AD37" si="25">SUM(R16:R33)</f>
        <v>790</v>
      </c>
      <c r="S37" s="102">
        <f t="shared" si="25"/>
        <v>624</v>
      </c>
      <c r="T37" s="102">
        <f t="shared" si="25"/>
        <v>812</v>
      </c>
      <c r="U37" s="102">
        <f t="shared" si="25"/>
        <v>5781</v>
      </c>
      <c r="V37" s="102">
        <f t="shared" si="25"/>
        <v>2266</v>
      </c>
      <c r="W37" s="102">
        <f t="shared" si="25"/>
        <v>170</v>
      </c>
      <c r="X37" s="102">
        <f t="shared" si="25"/>
        <v>27</v>
      </c>
      <c r="Y37" s="102">
        <f t="shared" si="25"/>
        <v>0</v>
      </c>
      <c r="Z37" s="102">
        <f t="shared" si="25"/>
        <v>1</v>
      </c>
      <c r="AA37" s="102">
        <f t="shared" si="25"/>
        <v>1</v>
      </c>
      <c r="AB37" s="102">
        <f t="shared" si="25"/>
        <v>0</v>
      </c>
      <c r="AC37" s="102">
        <f t="shared" si="25"/>
        <v>0</v>
      </c>
      <c r="AD37" s="93">
        <f t="shared" si="25"/>
        <v>10472</v>
      </c>
      <c r="AF37" s="101" t="s">
        <v>36</v>
      </c>
      <c r="AG37" s="102">
        <f t="shared" ref="AG37:AO37" si="26">SUM(AG16:AG33)</f>
        <v>10472</v>
      </c>
      <c r="AH37" s="102">
        <f t="shared" si="26"/>
        <v>9936</v>
      </c>
      <c r="AI37" s="102">
        <f t="shared" si="26"/>
        <v>10500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10302.666666666666</v>
      </c>
      <c r="AO37" s="94">
        <f t="shared" si="26"/>
        <v>10302.666666666666</v>
      </c>
      <c r="AQ37" s="103" t="s">
        <v>37</v>
      </c>
      <c r="AR37" s="104">
        <v>26.6</v>
      </c>
      <c r="AS37" s="104">
        <v>26.9</v>
      </c>
      <c r="AT37" s="104">
        <v>25.8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10273</v>
      </c>
      <c r="C38" s="106">
        <f t="shared" si="27"/>
        <v>333</v>
      </c>
      <c r="D38" s="106">
        <f t="shared" si="27"/>
        <v>76</v>
      </c>
      <c r="E38" s="106">
        <f t="shared" si="27"/>
        <v>4</v>
      </c>
      <c r="F38" s="106">
        <f t="shared" si="27"/>
        <v>9</v>
      </c>
      <c r="G38" s="106">
        <f t="shared" si="27"/>
        <v>0</v>
      </c>
      <c r="H38" s="106">
        <f t="shared" si="27"/>
        <v>1</v>
      </c>
      <c r="I38" s="106">
        <f t="shared" si="27"/>
        <v>12</v>
      </c>
      <c r="J38" s="106">
        <f t="shared" si="27"/>
        <v>2</v>
      </c>
      <c r="K38" s="106">
        <f t="shared" si="27"/>
        <v>2</v>
      </c>
      <c r="L38" s="106">
        <f t="shared" si="27"/>
        <v>2</v>
      </c>
      <c r="M38" s="106">
        <f t="shared" si="27"/>
        <v>21</v>
      </c>
      <c r="N38" s="106">
        <f t="shared" si="27"/>
        <v>0</v>
      </c>
      <c r="O38" s="93">
        <f t="shared" si="27"/>
        <v>10735</v>
      </c>
      <c r="Q38" s="105" t="s">
        <v>37</v>
      </c>
      <c r="R38" s="106">
        <f t="shared" ref="R38:AD38" si="28">SUM(R10:R33)</f>
        <v>790</v>
      </c>
      <c r="S38" s="106">
        <f t="shared" si="28"/>
        <v>626</v>
      </c>
      <c r="T38" s="106">
        <f t="shared" si="28"/>
        <v>812</v>
      </c>
      <c r="U38" s="106">
        <f t="shared" si="28"/>
        <v>5836</v>
      </c>
      <c r="V38" s="106">
        <f t="shared" si="28"/>
        <v>2368</v>
      </c>
      <c r="W38" s="106">
        <f t="shared" si="28"/>
        <v>251</v>
      </c>
      <c r="X38" s="106">
        <f t="shared" si="28"/>
        <v>47</v>
      </c>
      <c r="Y38" s="106">
        <f t="shared" si="28"/>
        <v>2</v>
      </c>
      <c r="Z38" s="106">
        <f t="shared" si="28"/>
        <v>2</v>
      </c>
      <c r="AA38" s="106">
        <f t="shared" si="28"/>
        <v>1</v>
      </c>
      <c r="AB38" s="106">
        <f t="shared" si="28"/>
        <v>0</v>
      </c>
      <c r="AC38" s="106">
        <f t="shared" si="28"/>
        <v>0</v>
      </c>
      <c r="AD38" s="93">
        <f t="shared" si="28"/>
        <v>10735</v>
      </c>
      <c r="AF38" s="105" t="s">
        <v>37</v>
      </c>
      <c r="AG38" s="106">
        <f t="shared" ref="AG38:AO38" si="29">SUM(AG10:AG33)</f>
        <v>10735</v>
      </c>
      <c r="AH38" s="106">
        <f t="shared" si="29"/>
        <v>10183</v>
      </c>
      <c r="AI38" s="106">
        <f t="shared" si="29"/>
        <v>10733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10550.333333333334</v>
      </c>
      <c r="AO38" s="94">
        <f t="shared" si="29"/>
        <v>10550.333333333334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26.433333333333334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41</v>
      </c>
      <c r="R41" s="3" t="s">
        <v>40</v>
      </c>
      <c r="S41" s="5" t="str">
        <f>C41</f>
        <v>Eastbound</v>
      </c>
      <c r="AT41" s="14"/>
      <c r="AU41" s="15"/>
      <c r="AV41" s="16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61-65</v>
      </c>
      <c r="AC44" s="30" t="str">
        <f t="shared" si="31"/>
        <v>66+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27</v>
      </c>
      <c r="C45" s="43">
        <v>3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31">
        <f t="shared" ref="O45:O68" si="33">SUM(B45:N45)</f>
        <v>30</v>
      </c>
      <c r="Q45" s="30">
        <v>1</v>
      </c>
      <c r="R45" s="43">
        <v>0</v>
      </c>
      <c r="S45" s="43">
        <v>0</v>
      </c>
      <c r="T45" s="43">
        <v>2</v>
      </c>
      <c r="U45" s="43">
        <v>11</v>
      </c>
      <c r="V45" s="43">
        <v>13</v>
      </c>
      <c r="W45" s="43">
        <v>3</v>
      </c>
      <c r="X45" s="43">
        <v>0</v>
      </c>
      <c r="Y45" s="43">
        <v>0</v>
      </c>
      <c r="Z45" s="43">
        <v>1</v>
      </c>
      <c r="AA45" s="43">
        <v>0</v>
      </c>
      <c r="AB45" s="43">
        <v>0</v>
      </c>
      <c r="AC45" s="43">
        <v>0</v>
      </c>
      <c r="AD45" s="31">
        <f t="shared" ref="AD45:AD68" si="34">SUM(R45:AC45)</f>
        <v>30</v>
      </c>
      <c r="AQ45" s="35">
        <v>1</v>
      </c>
      <c r="AR45" s="112">
        <v>43.700000762939453</v>
      </c>
      <c r="AS45" s="112">
        <v>38.599998474121094</v>
      </c>
      <c r="AT45" s="112">
        <v>39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14</v>
      </c>
      <c r="C46" s="43">
        <v>1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1</v>
      </c>
      <c r="K46" s="43">
        <v>0</v>
      </c>
      <c r="L46" s="43">
        <v>1</v>
      </c>
      <c r="M46" s="43">
        <v>0</v>
      </c>
      <c r="N46" s="43">
        <v>0</v>
      </c>
      <c r="O46" s="31">
        <f t="shared" si="33"/>
        <v>17</v>
      </c>
      <c r="Q46" s="30">
        <v>2</v>
      </c>
      <c r="R46" s="43">
        <v>0</v>
      </c>
      <c r="S46" s="43">
        <v>0</v>
      </c>
      <c r="T46" s="43">
        <v>1</v>
      </c>
      <c r="U46" s="43">
        <v>9</v>
      </c>
      <c r="V46" s="43">
        <v>5</v>
      </c>
      <c r="W46" s="43">
        <v>2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17</v>
      </c>
      <c r="AQ46" s="57">
        <v>2</v>
      </c>
      <c r="AR46" s="112">
        <v>38.5</v>
      </c>
      <c r="AS46" s="112">
        <v>43.299999237060547</v>
      </c>
      <c r="AT46" s="112">
        <v>38.400001525878906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18</v>
      </c>
      <c r="C47" s="43">
        <v>2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31">
        <f t="shared" si="33"/>
        <v>20</v>
      </c>
      <c r="Q47" s="30">
        <v>3</v>
      </c>
      <c r="R47" s="43">
        <v>0</v>
      </c>
      <c r="S47" s="43">
        <v>1</v>
      </c>
      <c r="T47" s="43">
        <v>0</v>
      </c>
      <c r="U47" s="43">
        <v>10</v>
      </c>
      <c r="V47" s="43">
        <v>7</v>
      </c>
      <c r="W47" s="43">
        <v>1</v>
      </c>
      <c r="X47" s="43">
        <v>0</v>
      </c>
      <c r="Y47" s="43">
        <v>0</v>
      </c>
      <c r="Z47" s="43">
        <v>1</v>
      </c>
      <c r="AA47" s="43">
        <v>0</v>
      </c>
      <c r="AB47" s="43">
        <v>0</v>
      </c>
      <c r="AC47" s="43">
        <v>0</v>
      </c>
      <c r="AD47" s="31">
        <f t="shared" si="34"/>
        <v>20</v>
      </c>
      <c r="AQ47" s="35">
        <v>3</v>
      </c>
      <c r="AR47" s="112">
        <v>43.599998474121094</v>
      </c>
      <c r="AS47" s="112">
        <v>38.299999237060547</v>
      </c>
      <c r="AT47" s="112">
        <v>43.299999237060547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3403</v>
      </c>
      <c r="BK47" s="88">
        <f t="shared" si="35"/>
        <v>203.57142857142858</v>
      </c>
      <c r="BL47" s="89">
        <f t="shared" si="35"/>
        <v>10</v>
      </c>
      <c r="BM47" s="114">
        <f>SUM(BJ47:BL47)</f>
        <v>3616.5714285714284</v>
      </c>
    </row>
    <row r="48" spans="1:65" x14ac:dyDescent="0.2">
      <c r="A48" s="30">
        <v>4</v>
      </c>
      <c r="B48" s="43">
        <v>15</v>
      </c>
      <c r="C48" s="43">
        <v>6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31">
        <f t="shared" si="33"/>
        <v>21</v>
      </c>
      <c r="Q48" s="30">
        <v>4</v>
      </c>
      <c r="R48" s="43">
        <v>0</v>
      </c>
      <c r="S48" s="43">
        <v>0</v>
      </c>
      <c r="T48" s="43">
        <v>0</v>
      </c>
      <c r="U48" s="43">
        <v>7</v>
      </c>
      <c r="V48" s="43">
        <v>10</v>
      </c>
      <c r="W48" s="43">
        <v>3</v>
      </c>
      <c r="X48" s="43">
        <v>1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31">
        <f t="shared" si="34"/>
        <v>21</v>
      </c>
      <c r="AQ48" s="35">
        <v>4</v>
      </c>
      <c r="AR48" s="112">
        <v>38.400001525878906</v>
      </c>
      <c r="AS48" s="112">
        <v>48.799999237060547</v>
      </c>
      <c r="AT48" s="112">
        <v>43.200000762939453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4034.8571428571427</v>
      </c>
      <c r="BK48" s="116">
        <f t="shared" si="35"/>
        <v>227.71428571428572</v>
      </c>
      <c r="BL48" s="117">
        <f t="shared" si="35"/>
        <v>12.714285714285714</v>
      </c>
      <c r="BM48" s="114">
        <f>SUM(BJ48:BL48)</f>
        <v>4275.2857142857138</v>
      </c>
    </row>
    <row r="49" spans="1:65" x14ac:dyDescent="0.2">
      <c r="A49" s="30">
        <v>5</v>
      </c>
      <c r="B49" s="43">
        <v>15</v>
      </c>
      <c r="C49" s="43">
        <v>2</v>
      </c>
      <c r="D49" s="43">
        <v>1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1</v>
      </c>
      <c r="M49" s="43">
        <v>0</v>
      </c>
      <c r="N49" s="43">
        <v>0</v>
      </c>
      <c r="O49" s="31">
        <f t="shared" si="33"/>
        <v>19</v>
      </c>
      <c r="Q49" s="30">
        <v>5</v>
      </c>
      <c r="R49" s="43">
        <v>0</v>
      </c>
      <c r="S49" s="43">
        <v>0</v>
      </c>
      <c r="T49" s="43">
        <v>1</v>
      </c>
      <c r="U49" s="43">
        <v>7</v>
      </c>
      <c r="V49" s="43">
        <v>8</v>
      </c>
      <c r="W49" s="43">
        <v>3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19</v>
      </c>
      <c r="AQ49" s="35">
        <v>5</v>
      </c>
      <c r="AR49" s="112">
        <v>38.299999237060547</v>
      </c>
      <c r="AS49" s="112">
        <v>38.799999237060547</v>
      </c>
      <c r="AT49" s="112">
        <v>38.200000762939453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4171.1428571428569</v>
      </c>
      <c r="BK49" s="119">
        <f t="shared" si="35"/>
        <v>231.28571428571428</v>
      </c>
      <c r="BL49" s="120">
        <f t="shared" si="35"/>
        <v>13</v>
      </c>
      <c r="BM49" s="114">
        <f>SUM(BJ49:BL49)</f>
        <v>4415.4285714285716</v>
      </c>
    </row>
    <row r="50" spans="1:65" x14ac:dyDescent="0.2">
      <c r="A50" s="30">
        <v>6</v>
      </c>
      <c r="B50" s="43">
        <v>60</v>
      </c>
      <c r="C50" s="43">
        <v>7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4</v>
      </c>
      <c r="N50" s="43">
        <v>0</v>
      </c>
      <c r="O50" s="31">
        <f t="shared" si="33"/>
        <v>71</v>
      </c>
      <c r="Q50" s="30">
        <v>6</v>
      </c>
      <c r="R50" s="43">
        <v>0</v>
      </c>
      <c r="S50" s="43">
        <v>1</v>
      </c>
      <c r="T50" s="43">
        <v>1</v>
      </c>
      <c r="U50" s="43">
        <v>32</v>
      </c>
      <c r="V50" s="43">
        <v>31</v>
      </c>
      <c r="W50" s="43">
        <v>6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31">
        <f t="shared" si="34"/>
        <v>71</v>
      </c>
      <c r="AQ50" s="35">
        <v>6</v>
      </c>
      <c r="AR50" s="112">
        <v>38.799999237060547</v>
      </c>
      <c r="AS50" s="112">
        <v>38.599998474121094</v>
      </c>
      <c r="AT50" s="112">
        <v>38.599998474121094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4273.7142857142853</v>
      </c>
      <c r="BK50" s="79">
        <f t="shared" si="35"/>
        <v>234</v>
      </c>
      <c r="BL50" s="80">
        <f t="shared" si="35"/>
        <v>13.857142857142858</v>
      </c>
      <c r="BM50" s="114">
        <f>SUM(BJ50:BL50)</f>
        <v>4521.5714285714284</v>
      </c>
    </row>
    <row r="51" spans="1:65" x14ac:dyDescent="0.2">
      <c r="A51" s="30">
        <v>7</v>
      </c>
      <c r="B51" s="43">
        <v>101</v>
      </c>
      <c r="C51" s="43">
        <v>14</v>
      </c>
      <c r="D51" s="43">
        <v>0</v>
      </c>
      <c r="E51" s="43">
        <v>0</v>
      </c>
      <c r="F51" s="43">
        <v>1</v>
      </c>
      <c r="G51" s="43">
        <v>0</v>
      </c>
      <c r="H51" s="43">
        <v>0</v>
      </c>
      <c r="I51" s="43">
        <v>0</v>
      </c>
      <c r="J51" s="43">
        <v>1</v>
      </c>
      <c r="K51" s="43">
        <v>0</v>
      </c>
      <c r="L51" s="43">
        <v>0</v>
      </c>
      <c r="M51" s="43">
        <v>3</v>
      </c>
      <c r="N51" s="43">
        <v>0</v>
      </c>
      <c r="O51" s="31">
        <f t="shared" si="33"/>
        <v>120</v>
      </c>
      <c r="Q51" s="30">
        <v>7</v>
      </c>
      <c r="R51" s="43">
        <v>0</v>
      </c>
      <c r="S51" s="43">
        <v>0</v>
      </c>
      <c r="T51" s="43">
        <v>5</v>
      </c>
      <c r="U51" s="43">
        <v>63</v>
      </c>
      <c r="V51" s="43">
        <v>43</v>
      </c>
      <c r="W51" s="43">
        <v>4</v>
      </c>
      <c r="X51" s="43">
        <v>4</v>
      </c>
      <c r="Y51" s="43">
        <v>1</v>
      </c>
      <c r="Z51" s="43">
        <v>0</v>
      </c>
      <c r="AA51" s="43">
        <v>0</v>
      </c>
      <c r="AB51" s="43">
        <v>0</v>
      </c>
      <c r="AC51" s="43">
        <v>0</v>
      </c>
      <c r="AD51" s="31">
        <f t="shared" si="34"/>
        <v>120</v>
      </c>
      <c r="AQ51" s="35">
        <v>7</v>
      </c>
      <c r="AR51" s="112">
        <v>33</v>
      </c>
      <c r="AS51" s="112">
        <v>39</v>
      </c>
      <c r="AT51" s="112">
        <v>38.400001525878906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418</v>
      </c>
      <c r="C52" s="43">
        <v>49</v>
      </c>
      <c r="D52" s="43">
        <v>0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3</v>
      </c>
      <c r="N52" s="43">
        <v>0</v>
      </c>
      <c r="O52" s="31">
        <f t="shared" si="33"/>
        <v>470</v>
      </c>
      <c r="Q52" s="30">
        <v>8</v>
      </c>
      <c r="R52" s="43">
        <v>0</v>
      </c>
      <c r="S52" s="43">
        <v>1</v>
      </c>
      <c r="T52" s="43">
        <v>32</v>
      </c>
      <c r="U52" s="43">
        <v>326</v>
      </c>
      <c r="V52" s="43">
        <v>98</v>
      </c>
      <c r="W52" s="43">
        <v>12</v>
      </c>
      <c r="X52" s="43">
        <v>1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31">
        <f t="shared" si="34"/>
        <v>470</v>
      </c>
      <c r="AQ52" s="35">
        <v>8</v>
      </c>
      <c r="AR52" s="112">
        <v>33.799999237060547</v>
      </c>
      <c r="AS52" s="112">
        <v>33.900001525878906</v>
      </c>
      <c r="AT52" s="112">
        <v>33.400001525878906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576</v>
      </c>
      <c r="C53" s="43">
        <v>37</v>
      </c>
      <c r="D53" s="43">
        <v>1</v>
      </c>
      <c r="E53" s="43">
        <v>0</v>
      </c>
      <c r="F53" s="43">
        <v>1</v>
      </c>
      <c r="G53" s="43">
        <v>0</v>
      </c>
      <c r="H53" s="43">
        <v>0</v>
      </c>
      <c r="I53" s="43">
        <v>1</v>
      </c>
      <c r="J53" s="43">
        <v>1</v>
      </c>
      <c r="K53" s="43">
        <v>0</v>
      </c>
      <c r="L53" s="43">
        <v>0</v>
      </c>
      <c r="M53" s="43">
        <v>3</v>
      </c>
      <c r="N53" s="43">
        <v>0</v>
      </c>
      <c r="O53" s="31">
        <f t="shared" si="33"/>
        <v>620</v>
      </c>
      <c r="Q53" s="30">
        <v>9</v>
      </c>
      <c r="R53" s="43">
        <v>4</v>
      </c>
      <c r="S53" s="43">
        <v>5</v>
      </c>
      <c r="T53" s="43">
        <v>90</v>
      </c>
      <c r="U53" s="43">
        <v>434</v>
      </c>
      <c r="V53" s="43">
        <v>81</v>
      </c>
      <c r="W53" s="43">
        <v>5</v>
      </c>
      <c r="X53" s="43">
        <v>1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31">
        <f t="shared" si="34"/>
        <v>620</v>
      </c>
      <c r="AQ53" s="35">
        <v>9</v>
      </c>
      <c r="AR53" s="112">
        <v>23.799999237060547</v>
      </c>
      <c r="AS53" s="112">
        <v>23.200000762939453</v>
      </c>
      <c r="AT53" s="112">
        <v>28.700000762939453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633</v>
      </c>
      <c r="C54" s="43">
        <v>46</v>
      </c>
      <c r="D54" s="43">
        <v>2</v>
      </c>
      <c r="E54" s="43">
        <v>0</v>
      </c>
      <c r="F54" s="43">
        <v>1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5</v>
      </c>
      <c r="N54" s="43">
        <v>0</v>
      </c>
      <c r="O54" s="31">
        <f t="shared" si="33"/>
        <v>687</v>
      </c>
      <c r="Q54" s="30">
        <v>10</v>
      </c>
      <c r="R54" s="43">
        <v>1</v>
      </c>
      <c r="S54" s="43">
        <v>1</v>
      </c>
      <c r="T54" s="43">
        <v>59</v>
      </c>
      <c r="U54" s="43">
        <v>499</v>
      </c>
      <c r="V54" s="43">
        <v>121</v>
      </c>
      <c r="W54" s="43">
        <v>6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31">
        <f t="shared" si="34"/>
        <v>687</v>
      </c>
      <c r="AQ54" s="35">
        <v>10</v>
      </c>
      <c r="AR54" s="112">
        <v>28.700000762939453</v>
      </c>
      <c r="AS54" s="112">
        <v>33.700000762939453</v>
      </c>
      <c r="AT54" s="112">
        <v>28.299999237060547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725</v>
      </c>
      <c r="C55" s="43">
        <v>57</v>
      </c>
      <c r="D55" s="43">
        <v>1</v>
      </c>
      <c r="E55" s="43">
        <v>1</v>
      </c>
      <c r="F55" s="43">
        <v>1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1</v>
      </c>
      <c r="M55" s="43">
        <v>4</v>
      </c>
      <c r="N55" s="43">
        <v>0</v>
      </c>
      <c r="O55" s="31">
        <f t="shared" si="33"/>
        <v>790</v>
      </c>
      <c r="Q55" s="30">
        <v>11</v>
      </c>
      <c r="R55" s="43">
        <v>0</v>
      </c>
      <c r="S55" s="43">
        <v>2</v>
      </c>
      <c r="T55" s="43">
        <v>63</v>
      </c>
      <c r="U55" s="43">
        <v>573</v>
      </c>
      <c r="V55" s="43">
        <v>144</v>
      </c>
      <c r="W55" s="43">
        <v>7</v>
      </c>
      <c r="X55" s="43">
        <v>1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31">
        <f t="shared" si="34"/>
        <v>790</v>
      </c>
      <c r="AQ55" s="35">
        <v>11</v>
      </c>
      <c r="AR55" s="112">
        <v>33</v>
      </c>
      <c r="AS55" s="112">
        <v>34</v>
      </c>
      <c r="AT55" s="112">
        <v>28.600000381469727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720</v>
      </c>
      <c r="C56" s="43">
        <v>63</v>
      </c>
      <c r="D56" s="43">
        <v>1</v>
      </c>
      <c r="E56" s="43">
        <v>0</v>
      </c>
      <c r="F56" s="43">
        <v>2</v>
      </c>
      <c r="G56" s="43">
        <v>0</v>
      </c>
      <c r="H56" s="43">
        <v>0</v>
      </c>
      <c r="I56" s="43">
        <v>1</v>
      </c>
      <c r="J56" s="43">
        <v>0</v>
      </c>
      <c r="K56" s="43">
        <v>0</v>
      </c>
      <c r="L56" s="43">
        <v>0</v>
      </c>
      <c r="M56" s="43">
        <v>3</v>
      </c>
      <c r="N56" s="43">
        <v>0</v>
      </c>
      <c r="O56" s="31">
        <f t="shared" si="33"/>
        <v>790</v>
      </c>
      <c r="Q56" s="30">
        <v>12</v>
      </c>
      <c r="R56" s="43">
        <v>0</v>
      </c>
      <c r="S56" s="43">
        <v>1</v>
      </c>
      <c r="T56" s="43">
        <v>17</v>
      </c>
      <c r="U56" s="43">
        <v>564</v>
      </c>
      <c r="V56" s="43">
        <v>201</v>
      </c>
      <c r="W56" s="43">
        <v>6</v>
      </c>
      <c r="X56" s="43">
        <v>1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31">
        <f t="shared" si="34"/>
        <v>790</v>
      </c>
      <c r="AQ56" s="35">
        <v>12</v>
      </c>
      <c r="AR56" s="112">
        <v>33.400001525878906</v>
      </c>
      <c r="AS56" s="112">
        <v>33.200000762939453</v>
      </c>
      <c r="AT56" s="112">
        <v>33.200000762939453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697</v>
      </c>
      <c r="C57" s="43">
        <v>38</v>
      </c>
      <c r="D57" s="43">
        <v>0</v>
      </c>
      <c r="E57" s="43">
        <v>0</v>
      </c>
      <c r="F57" s="43">
        <v>1</v>
      </c>
      <c r="G57" s="43">
        <v>0</v>
      </c>
      <c r="H57" s="43">
        <v>0</v>
      </c>
      <c r="I57" s="43">
        <v>0</v>
      </c>
      <c r="J57" s="43">
        <v>1</v>
      </c>
      <c r="K57" s="43">
        <v>0</v>
      </c>
      <c r="L57" s="43">
        <v>0</v>
      </c>
      <c r="M57" s="43">
        <v>3</v>
      </c>
      <c r="N57" s="43">
        <v>0</v>
      </c>
      <c r="O57" s="31">
        <f t="shared" si="33"/>
        <v>740</v>
      </c>
      <c r="Q57" s="30">
        <v>13</v>
      </c>
      <c r="R57" s="43">
        <v>0</v>
      </c>
      <c r="S57" s="43">
        <v>0</v>
      </c>
      <c r="T57" s="43">
        <v>23</v>
      </c>
      <c r="U57" s="43">
        <v>553</v>
      </c>
      <c r="V57" s="43">
        <v>157</v>
      </c>
      <c r="W57" s="43">
        <v>4</v>
      </c>
      <c r="X57" s="43">
        <v>1</v>
      </c>
      <c r="Y57" s="43">
        <v>2</v>
      </c>
      <c r="Z57" s="43">
        <v>0</v>
      </c>
      <c r="AA57" s="43">
        <v>0</v>
      </c>
      <c r="AB57" s="43">
        <v>0</v>
      </c>
      <c r="AC57" s="43">
        <v>0</v>
      </c>
      <c r="AD57" s="31">
        <f t="shared" si="34"/>
        <v>740</v>
      </c>
      <c r="AQ57" s="35">
        <v>13</v>
      </c>
      <c r="AR57" s="112">
        <v>33.900001525878906</v>
      </c>
      <c r="AS57" s="112">
        <v>33.5</v>
      </c>
      <c r="AT57" s="112">
        <v>33.200000762939453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708</v>
      </c>
      <c r="C58" s="43">
        <v>57</v>
      </c>
      <c r="D58" s="43">
        <v>1</v>
      </c>
      <c r="E58" s="43">
        <v>0</v>
      </c>
      <c r="F58" s="43">
        <v>1</v>
      </c>
      <c r="G58" s="43">
        <v>0</v>
      </c>
      <c r="H58" s="43">
        <v>1</v>
      </c>
      <c r="I58" s="43">
        <v>1</v>
      </c>
      <c r="J58" s="43">
        <v>2</v>
      </c>
      <c r="K58" s="43">
        <v>0</v>
      </c>
      <c r="L58" s="43">
        <v>1</v>
      </c>
      <c r="M58" s="43">
        <v>2</v>
      </c>
      <c r="N58" s="43">
        <v>0</v>
      </c>
      <c r="O58" s="31">
        <f t="shared" si="33"/>
        <v>774</v>
      </c>
      <c r="Q58" s="30">
        <v>14</v>
      </c>
      <c r="R58" s="43">
        <v>0</v>
      </c>
      <c r="S58" s="43">
        <v>0</v>
      </c>
      <c r="T58" s="43">
        <v>30</v>
      </c>
      <c r="U58" s="43">
        <v>537</v>
      </c>
      <c r="V58" s="43">
        <v>196</v>
      </c>
      <c r="W58" s="43">
        <v>11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774</v>
      </c>
      <c r="AQ58" s="35">
        <v>14</v>
      </c>
      <c r="AR58" s="112">
        <v>33.799999237060547</v>
      </c>
      <c r="AS58" s="112">
        <v>33.099998474121094</v>
      </c>
      <c r="AT58" s="112">
        <v>33.599998474121094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754</v>
      </c>
      <c r="C59" s="43">
        <v>48</v>
      </c>
      <c r="D59" s="43">
        <v>0</v>
      </c>
      <c r="E59" s="43">
        <v>0</v>
      </c>
      <c r="F59" s="43">
        <v>2</v>
      </c>
      <c r="G59" s="43">
        <v>0</v>
      </c>
      <c r="H59" s="43">
        <v>0</v>
      </c>
      <c r="I59" s="43">
        <v>1</v>
      </c>
      <c r="J59" s="43">
        <v>0</v>
      </c>
      <c r="K59" s="43">
        <v>0</v>
      </c>
      <c r="L59" s="43">
        <v>0</v>
      </c>
      <c r="M59" s="43">
        <v>4</v>
      </c>
      <c r="N59" s="43">
        <v>0</v>
      </c>
      <c r="O59" s="31">
        <f t="shared" si="33"/>
        <v>809</v>
      </c>
      <c r="Q59" s="30">
        <v>15</v>
      </c>
      <c r="R59" s="43">
        <v>0</v>
      </c>
      <c r="S59" s="43">
        <v>0</v>
      </c>
      <c r="T59" s="43">
        <v>15</v>
      </c>
      <c r="U59" s="43">
        <v>596</v>
      </c>
      <c r="V59" s="43">
        <v>192</v>
      </c>
      <c r="W59" s="43">
        <v>5</v>
      </c>
      <c r="X59" s="43">
        <v>0</v>
      </c>
      <c r="Y59" s="43">
        <v>1</v>
      </c>
      <c r="Z59" s="43">
        <v>0</v>
      </c>
      <c r="AA59" s="43">
        <v>0</v>
      </c>
      <c r="AB59" s="43">
        <v>0</v>
      </c>
      <c r="AC59" s="43">
        <v>0</v>
      </c>
      <c r="AD59" s="31">
        <f t="shared" si="34"/>
        <v>809</v>
      </c>
      <c r="AQ59" s="35">
        <v>15</v>
      </c>
      <c r="AR59" s="112">
        <v>33.400001525878906</v>
      </c>
      <c r="AS59" s="112">
        <v>34</v>
      </c>
      <c r="AT59" s="112">
        <v>28.100000381469727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728</v>
      </c>
      <c r="C60" s="43">
        <v>42</v>
      </c>
      <c r="D60" s="43">
        <v>4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4</v>
      </c>
      <c r="N60" s="43">
        <v>0</v>
      </c>
      <c r="O60" s="31">
        <f t="shared" si="33"/>
        <v>778</v>
      </c>
      <c r="Q60" s="30">
        <v>16</v>
      </c>
      <c r="R60" s="43">
        <v>6</v>
      </c>
      <c r="S60" s="43">
        <v>2</v>
      </c>
      <c r="T60" s="43">
        <v>58</v>
      </c>
      <c r="U60" s="43">
        <v>591</v>
      </c>
      <c r="V60" s="43">
        <v>119</v>
      </c>
      <c r="W60" s="43">
        <v>2</v>
      </c>
      <c r="X60" s="43">
        <v>0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31">
        <f t="shared" si="34"/>
        <v>778</v>
      </c>
      <c r="AQ60" s="35">
        <v>16</v>
      </c>
      <c r="AR60" s="112">
        <v>29</v>
      </c>
      <c r="AS60" s="112">
        <v>33.700000762939453</v>
      </c>
      <c r="AT60" s="112">
        <v>28.5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942</v>
      </c>
      <c r="C61" s="43">
        <v>52</v>
      </c>
      <c r="D61" s="43">
        <v>0</v>
      </c>
      <c r="E61" s="43">
        <v>0</v>
      </c>
      <c r="F61" s="43">
        <v>1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3</v>
      </c>
      <c r="N61" s="43">
        <v>0</v>
      </c>
      <c r="O61" s="31">
        <f t="shared" si="33"/>
        <v>998</v>
      </c>
      <c r="Q61" s="30">
        <v>17</v>
      </c>
      <c r="R61" s="43">
        <v>0</v>
      </c>
      <c r="S61" s="43">
        <v>0</v>
      </c>
      <c r="T61" s="43">
        <v>44</v>
      </c>
      <c r="U61" s="43">
        <v>737</v>
      </c>
      <c r="V61" s="43">
        <v>211</v>
      </c>
      <c r="W61" s="43">
        <v>6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31">
        <f t="shared" si="34"/>
        <v>998</v>
      </c>
      <c r="AQ61" s="35">
        <v>17</v>
      </c>
      <c r="AR61" s="112">
        <v>33.900001525878906</v>
      </c>
      <c r="AS61" s="112">
        <v>33</v>
      </c>
      <c r="AT61" s="112">
        <v>33.900001525878906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989</v>
      </c>
      <c r="C62" s="43">
        <v>52</v>
      </c>
      <c r="D62" s="43">
        <v>1</v>
      </c>
      <c r="E62" s="43">
        <v>0</v>
      </c>
      <c r="F62" s="43">
        <v>0</v>
      </c>
      <c r="G62" s="43">
        <v>0</v>
      </c>
      <c r="H62" s="43">
        <v>1</v>
      </c>
      <c r="I62" s="43">
        <v>1</v>
      </c>
      <c r="J62" s="43">
        <v>0</v>
      </c>
      <c r="K62" s="43">
        <v>0</v>
      </c>
      <c r="L62" s="43">
        <v>0</v>
      </c>
      <c r="M62" s="43">
        <v>2</v>
      </c>
      <c r="N62" s="43">
        <v>0</v>
      </c>
      <c r="O62" s="31">
        <f t="shared" si="33"/>
        <v>1046</v>
      </c>
      <c r="Q62" s="30">
        <v>18</v>
      </c>
      <c r="R62" s="43">
        <v>75</v>
      </c>
      <c r="S62" s="43">
        <v>154</v>
      </c>
      <c r="T62" s="43">
        <v>89</v>
      </c>
      <c r="U62" s="43">
        <v>579</v>
      </c>
      <c r="V62" s="43">
        <v>139</v>
      </c>
      <c r="W62" s="43">
        <v>7</v>
      </c>
      <c r="X62" s="43">
        <v>3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31">
        <f t="shared" si="34"/>
        <v>1046</v>
      </c>
      <c r="AQ62" s="35">
        <v>18</v>
      </c>
      <c r="AR62" s="112">
        <v>33.099998474121094</v>
      </c>
      <c r="AS62" s="112">
        <v>33.599998474121094</v>
      </c>
      <c r="AT62" s="112">
        <v>33.299999237060547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737</v>
      </c>
      <c r="C63" s="43">
        <v>21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1</v>
      </c>
      <c r="J63" s="43">
        <v>1</v>
      </c>
      <c r="K63" s="43">
        <v>0</v>
      </c>
      <c r="L63" s="43">
        <v>1</v>
      </c>
      <c r="M63" s="43">
        <v>3</v>
      </c>
      <c r="N63" s="43">
        <v>0</v>
      </c>
      <c r="O63" s="31">
        <f t="shared" si="33"/>
        <v>764</v>
      </c>
      <c r="Q63" s="30">
        <v>19</v>
      </c>
      <c r="R63" s="43">
        <v>0</v>
      </c>
      <c r="S63" s="43">
        <v>0</v>
      </c>
      <c r="T63" s="43">
        <v>28</v>
      </c>
      <c r="U63" s="43">
        <v>570</v>
      </c>
      <c r="V63" s="43">
        <v>152</v>
      </c>
      <c r="W63" s="43">
        <v>14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31">
        <f t="shared" si="34"/>
        <v>764</v>
      </c>
      <c r="AQ63" s="35">
        <v>19</v>
      </c>
      <c r="AR63" s="112">
        <v>33.900001525878906</v>
      </c>
      <c r="AS63" s="112">
        <v>33.099998474121094</v>
      </c>
      <c r="AT63" s="112">
        <v>33.799999237060547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588</v>
      </c>
      <c r="C64" s="43">
        <v>18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1</v>
      </c>
      <c r="J64" s="43">
        <v>0</v>
      </c>
      <c r="K64" s="43">
        <v>0</v>
      </c>
      <c r="L64" s="43">
        <v>0</v>
      </c>
      <c r="M64" s="43">
        <v>2</v>
      </c>
      <c r="N64" s="43">
        <v>0</v>
      </c>
      <c r="O64" s="31">
        <f t="shared" si="33"/>
        <v>609</v>
      </c>
      <c r="Q64" s="30">
        <v>20</v>
      </c>
      <c r="R64" s="43">
        <v>0</v>
      </c>
      <c r="S64" s="43">
        <v>1</v>
      </c>
      <c r="T64" s="43">
        <v>42</v>
      </c>
      <c r="U64" s="43">
        <v>446</v>
      </c>
      <c r="V64" s="43">
        <v>115</v>
      </c>
      <c r="W64" s="43">
        <v>5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31">
        <f t="shared" si="34"/>
        <v>609</v>
      </c>
      <c r="AQ64" s="35">
        <v>20</v>
      </c>
      <c r="AR64" s="112">
        <v>33.400001525878906</v>
      </c>
      <c r="AS64" s="112">
        <v>33.099998474121094</v>
      </c>
      <c r="AT64" s="112">
        <v>33.400001525878906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415</v>
      </c>
      <c r="C65" s="43">
        <v>15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1</v>
      </c>
      <c r="N65" s="43">
        <v>0</v>
      </c>
      <c r="O65" s="31">
        <f t="shared" si="33"/>
        <v>431</v>
      </c>
      <c r="Q65" s="30">
        <v>21</v>
      </c>
      <c r="R65" s="43">
        <v>0</v>
      </c>
      <c r="S65" s="43">
        <v>1</v>
      </c>
      <c r="T65" s="43">
        <v>33</v>
      </c>
      <c r="U65" s="43">
        <v>303</v>
      </c>
      <c r="V65" s="43">
        <v>85</v>
      </c>
      <c r="W65" s="43">
        <v>8</v>
      </c>
      <c r="X65" s="43">
        <v>1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31">
        <f t="shared" si="34"/>
        <v>431</v>
      </c>
      <c r="AQ65" s="35">
        <v>21</v>
      </c>
      <c r="AR65" s="112">
        <v>33.5</v>
      </c>
      <c r="AS65" s="112">
        <v>33.799999237060547</v>
      </c>
      <c r="AT65" s="112">
        <v>33.299999237060547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287</v>
      </c>
      <c r="C66" s="43">
        <v>7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31">
        <f t="shared" si="33"/>
        <v>294</v>
      </c>
      <c r="Q66" s="30">
        <v>22</v>
      </c>
      <c r="R66" s="43">
        <v>0</v>
      </c>
      <c r="S66" s="43">
        <v>0</v>
      </c>
      <c r="T66" s="43">
        <v>14</v>
      </c>
      <c r="U66" s="43">
        <v>209</v>
      </c>
      <c r="V66" s="43">
        <v>65</v>
      </c>
      <c r="W66" s="43">
        <v>6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31">
        <f t="shared" si="34"/>
        <v>294</v>
      </c>
      <c r="AQ66" s="35">
        <v>22</v>
      </c>
      <c r="AR66" s="112">
        <v>33.799999237060547</v>
      </c>
      <c r="AS66" s="112">
        <v>33.299999237060547</v>
      </c>
      <c r="AT66" s="112">
        <v>33.900001525878906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171</v>
      </c>
      <c r="C67" s="43">
        <v>3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1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31">
        <f t="shared" si="33"/>
        <v>175</v>
      </c>
      <c r="Q67" s="30">
        <v>23</v>
      </c>
      <c r="R67" s="43">
        <v>1</v>
      </c>
      <c r="S67" s="43">
        <v>0</v>
      </c>
      <c r="T67" s="43">
        <v>6</v>
      </c>
      <c r="U67" s="43">
        <v>110</v>
      </c>
      <c r="V67" s="43">
        <v>45</v>
      </c>
      <c r="W67" s="43">
        <v>11</v>
      </c>
      <c r="X67" s="43">
        <v>1</v>
      </c>
      <c r="Y67" s="43">
        <v>1</v>
      </c>
      <c r="Z67" s="43">
        <v>0</v>
      </c>
      <c r="AA67" s="43">
        <v>0</v>
      </c>
      <c r="AB67" s="43">
        <v>0</v>
      </c>
      <c r="AC67" s="43">
        <v>0</v>
      </c>
      <c r="AD67" s="31">
        <f t="shared" si="34"/>
        <v>175</v>
      </c>
      <c r="AQ67" s="35">
        <v>23</v>
      </c>
      <c r="AR67" s="112">
        <v>33.099998474121094</v>
      </c>
      <c r="AS67" s="112">
        <v>33</v>
      </c>
      <c r="AT67" s="112">
        <v>33.599998474121094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87</v>
      </c>
      <c r="C68" s="43">
        <v>5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31">
        <f t="shared" si="33"/>
        <v>92</v>
      </c>
      <c r="Q68" s="30">
        <v>24</v>
      </c>
      <c r="R68" s="43">
        <v>0</v>
      </c>
      <c r="S68" s="43">
        <v>0</v>
      </c>
      <c r="T68" s="43">
        <v>2</v>
      </c>
      <c r="U68" s="43">
        <v>42</v>
      </c>
      <c r="V68" s="43">
        <v>38</v>
      </c>
      <c r="W68" s="43">
        <v>6</v>
      </c>
      <c r="X68" s="43">
        <v>4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31">
        <f t="shared" si="34"/>
        <v>92</v>
      </c>
      <c r="AQ68" s="35">
        <v>24</v>
      </c>
      <c r="AR68" s="112">
        <v>33.599998474121094</v>
      </c>
      <c r="AS68" s="112">
        <v>33.299999237060547</v>
      </c>
      <c r="AT68" s="112">
        <v>33.599998474121094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8627</v>
      </c>
      <c r="C70" s="92">
        <f t="shared" si="36"/>
        <v>562</v>
      </c>
      <c r="D70" s="92">
        <f t="shared" si="36"/>
        <v>11</v>
      </c>
      <c r="E70" s="92">
        <f t="shared" si="36"/>
        <v>1</v>
      </c>
      <c r="F70" s="92">
        <f t="shared" si="36"/>
        <v>10</v>
      </c>
      <c r="G70" s="92">
        <f t="shared" si="36"/>
        <v>0</v>
      </c>
      <c r="H70" s="92">
        <f t="shared" si="36"/>
        <v>2</v>
      </c>
      <c r="I70" s="92">
        <f t="shared" si="36"/>
        <v>6</v>
      </c>
      <c r="J70" s="92">
        <f t="shared" si="36"/>
        <v>5</v>
      </c>
      <c r="K70" s="92">
        <f t="shared" si="36"/>
        <v>0</v>
      </c>
      <c r="L70" s="92">
        <f t="shared" si="36"/>
        <v>3</v>
      </c>
      <c r="M70" s="92">
        <f t="shared" si="36"/>
        <v>39</v>
      </c>
      <c r="N70" s="92">
        <f t="shared" si="36"/>
        <v>0</v>
      </c>
      <c r="O70" s="93">
        <f t="shared" si="36"/>
        <v>9266</v>
      </c>
      <c r="Q70" s="91" t="s">
        <v>34</v>
      </c>
      <c r="R70" s="92">
        <f t="shared" ref="R70:AD70" si="37">SUM(R52:R63)</f>
        <v>86</v>
      </c>
      <c r="S70" s="92">
        <f t="shared" si="37"/>
        <v>166</v>
      </c>
      <c r="T70" s="92">
        <f t="shared" si="37"/>
        <v>548</v>
      </c>
      <c r="U70" s="92">
        <f t="shared" si="37"/>
        <v>6559</v>
      </c>
      <c r="V70" s="92">
        <f t="shared" si="37"/>
        <v>1811</v>
      </c>
      <c r="W70" s="92">
        <f t="shared" si="37"/>
        <v>85</v>
      </c>
      <c r="X70" s="92">
        <f t="shared" si="37"/>
        <v>8</v>
      </c>
      <c r="Y70" s="92">
        <f t="shared" si="37"/>
        <v>3</v>
      </c>
      <c r="Z70" s="92">
        <f t="shared" si="37"/>
        <v>0</v>
      </c>
      <c r="AA70" s="92">
        <f t="shared" si="37"/>
        <v>0</v>
      </c>
      <c r="AB70" s="92">
        <f t="shared" si="37"/>
        <v>0</v>
      </c>
      <c r="AC70" s="92">
        <f t="shared" si="37"/>
        <v>0</v>
      </c>
      <c r="AD70" s="93">
        <f t="shared" si="37"/>
        <v>9266</v>
      </c>
      <c r="AQ70" s="95" t="s">
        <v>38</v>
      </c>
      <c r="AR70" s="96">
        <v>33.5</v>
      </c>
      <c r="AS70" s="96">
        <v>33.400001525878906</v>
      </c>
      <c r="AT70" s="96">
        <v>28.399999618530273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10018</v>
      </c>
      <c r="C71" s="98">
        <f t="shared" si="38"/>
        <v>616</v>
      </c>
      <c r="D71" s="98">
        <f t="shared" si="38"/>
        <v>11</v>
      </c>
      <c r="E71" s="98">
        <f t="shared" si="38"/>
        <v>1</v>
      </c>
      <c r="F71" s="98">
        <f t="shared" si="38"/>
        <v>11</v>
      </c>
      <c r="G71" s="98">
        <f t="shared" si="38"/>
        <v>0</v>
      </c>
      <c r="H71" s="98">
        <f t="shared" si="38"/>
        <v>2</v>
      </c>
      <c r="I71" s="98">
        <f t="shared" si="38"/>
        <v>7</v>
      </c>
      <c r="J71" s="98">
        <f t="shared" si="38"/>
        <v>6</v>
      </c>
      <c r="K71" s="98">
        <f t="shared" si="38"/>
        <v>0</v>
      </c>
      <c r="L71" s="98">
        <f t="shared" si="38"/>
        <v>3</v>
      </c>
      <c r="M71" s="98">
        <f t="shared" si="38"/>
        <v>45</v>
      </c>
      <c r="N71" s="98">
        <f t="shared" si="38"/>
        <v>0</v>
      </c>
      <c r="O71" s="93">
        <f t="shared" si="38"/>
        <v>10720</v>
      </c>
      <c r="Q71" s="97" t="s">
        <v>35</v>
      </c>
      <c r="R71" s="98">
        <f t="shared" ref="R71:AD71" si="39">SUM(R51:R66)</f>
        <v>86</v>
      </c>
      <c r="S71" s="98">
        <f t="shared" si="39"/>
        <v>168</v>
      </c>
      <c r="T71" s="98">
        <f t="shared" si="39"/>
        <v>642</v>
      </c>
      <c r="U71" s="98">
        <f t="shared" si="39"/>
        <v>7580</v>
      </c>
      <c r="V71" s="98">
        <f t="shared" si="39"/>
        <v>2119</v>
      </c>
      <c r="W71" s="98">
        <f t="shared" si="39"/>
        <v>108</v>
      </c>
      <c r="X71" s="98">
        <f t="shared" si="39"/>
        <v>13</v>
      </c>
      <c r="Y71" s="98">
        <f t="shared" si="39"/>
        <v>4</v>
      </c>
      <c r="Z71" s="98">
        <f t="shared" si="39"/>
        <v>0</v>
      </c>
      <c r="AA71" s="98">
        <f t="shared" si="39"/>
        <v>0</v>
      </c>
      <c r="AB71" s="98">
        <f t="shared" si="39"/>
        <v>0</v>
      </c>
      <c r="AC71" s="98">
        <f t="shared" si="39"/>
        <v>0</v>
      </c>
      <c r="AD71" s="93">
        <f t="shared" si="39"/>
        <v>10720</v>
      </c>
      <c r="AQ71" s="99" t="s">
        <v>39</v>
      </c>
      <c r="AR71" s="100">
        <v>33.299999237060547</v>
      </c>
      <c r="AS71" s="100">
        <v>33.299999237060547</v>
      </c>
      <c r="AT71" s="100">
        <v>28.100000381469727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10276</v>
      </c>
      <c r="C72" s="102">
        <f t="shared" si="40"/>
        <v>624</v>
      </c>
      <c r="D72" s="102">
        <f t="shared" si="40"/>
        <v>11</v>
      </c>
      <c r="E72" s="102">
        <f t="shared" si="40"/>
        <v>1</v>
      </c>
      <c r="F72" s="102">
        <f t="shared" si="40"/>
        <v>11</v>
      </c>
      <c r="G72" s="102">
        <f t="shared" si="40"/>
        <v>0</v>
      </c>
      <c r="H72" s="102">
        <f t="shared" si="40"/>
        <v>2</v>
      </c>
      <c r="I72" s="102">
        <f t="shared" si="40"/>
        <v>8</v>
      </c>
      <c r="J72" s="102">
        <f t="shared" si="40"/>
        <v>6</v>
      </c>
      <c r="K72" s="102">
        <f t="shared" si="40"/>
        <v>0</v>
      </c>
      <c r="L72" s="102">
        <f t="shared" si="40"/>
        <v>3</v>
      </c>
      <c r="M72" s="102">
        <f t="shared" si="40"/>
        <v>45</v>
      </c>
      <c r="N72" s="102">
        <f t="shared" si="40"/>
        <v>0</v>
      </c>
      <c r="O72" s="93">
        <f t="shared" si="40"/>
        <v>10987</v>
      </c>
      <c r="Q72" s="101" t="s">
        <v>36</v>
      </c>
      <c r="R72" s="102">
        <f t="shared" ref="R72:AD72" si="41">SUM(R51:R68)</f>
        <v>87</v>
      </c>
      <c r="S72" s="102">
        <f t="shared" si="41"/>
        <v>168</v>
      </c>
      <c r="T72" s="102">
        <f t="shared" si="41"/>
        <v>650</v>
      </c>
      <c r="U72" s="102">
        <f t="shared" si="41"/>
        <v>7732</v>
      </c>
      <c r="V72" s="102">
        <f t="shared" si="41"/>
        <v>2202</v>
      </c>
      <c r="W72" s="102">
        <f t="shared" si="41"/>
        <v>125</v>
      </c>
      <c r="X72" s="102">
        <f t="shared" si="41"/>
        <v>18</v>
      </c>
      <c r="Y72" s="102">
        <f t="shared" si="41"/>
        <v>5</v>
      </c>
      <c r="Z72" s="102">
        <f t="shared" si="41"/>
        <v>0</v>
      </c>
      <c r="AA72" s="102">
        <f t="shared" si="41"/>
        <v>0</v>
      </c>
      <c r="AB72" s="102">
        <f t="shared" si="41"/>
        <v>0</v>
      </c>
      <c r="AC72" s="102">
        <f t="shared" si="41"/>
        <v>0</v>
      </c>
      <c r="AD72" s="93">
        <f t="shared" si="41"/>
        <v>10987</v>
      </c>
      <c r="AQ72" s="103" t="s">
        <v>37</v>
      </c>
      <c r="AR72" s="104">
        <v>33.599998474121094</v>
      </c>
      <c r="AS72" s="104">
        <v>33.900001525878906</v>
      </c>
      <c r="AT72" s="104">
        <v>33.599998474121094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10425</v>
      </c>
      <c r="C73" s="106">
        <f t="shared" si="42"/>
        <v>645</v>
      </c>
      <c r="D73" s="106">
        <f t="shared" si="42"/>
        <v>12</v>
      </c>
      <c r="E73" s="106">
        <f t="shared" si="42"/>
        <v>1</v>
      </c>
      <c r="F73" s="106">
        <f t="shared" si="42"/>
        <v>11</v>
      </c>
      <c r="G73" s="106">
        <f t="shared" si="42"/>
        <v>0</v>
      </c>
      <c r="H73" s="106">
        <f t="shared" si="42"/>
        <v>2</v>
      </c>
      <c r="I73" s="106">
        <f t="shared" si="42"/>
        <v>8</v>
      </c>
      <c r="J73" s="106">
        <f t="shared" si="42"/>
        <v>7</v>
      </c>
      <c r="K73" s="106">
        <f t="shared" si="42"/>
        <v>0</v>
      </c>
      <c r="L73" s="106">
        <f t="shared" si="42"/>
        <v>5</v>
      </c>
      <c r="M73" s="106">
        <f t="shared" si="42"/>
        <v>49</v>
      </c>
      <c r="N73" s="106">
        <f t="shared" si="42"/>
        <v>0</v>
      </c>
      <c r="O73" s="93">
        <f t="shared" si="42"/>
        <v>11165</v>
      </c>
      <c r="Q73" s="105" t="s">
        <v>37</v>
      </c>
      <c r="R73" s="106">
        <f t="shared" ref="R73:AD73" si="43">SUM(R45:R68)</f>
        <v>87</v>
      </c>
      <c r="S73" s="106">
        <f t="shared" si="43"/>
        <v>170</v>
      </c>
      <c r="T73" s="106">
        <f t="shared" si="43"/>
        <v>655</v>
      </c>
      <c r="U73" s="106">
        <f t="shared" si="43"/>
        <v>7808</v>
      </c>
      <c r="V73" s="106">
        <f t="shared" si="43"/>
        <v>2276</v>
      </c>
      <c r="W73" s="106">
        <f t="shared" si="43"/>
        <v>143</v>
      </c>
      <c r="X73" s="106">
        <f t="shared" si="43"/>
        <v>19</v>
      </c>
      <c r="Y73" s="106">
        <f t="shared" si="43"/>
        <v>5</v>
      </c>
      <c r="Z73" s="106">
        <f t="shared" si="43"/>
        <v>2</v>
      </c>
      <c r="AA73" s="106">
        <f t="shared" si="43"/>
        <v>0</v>
      </c>
      <c r="AB73" s="106">
        <f t="shared" si="43"/>
        <v>0</v>
      </c>
      <c r="AC73" s="106">
        <f t="shared" si="43"/>
        <v>0</v>
      </c>
      <c r="AD73" s="93">
        <f t="shared" si="43"/>
        <v>11165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33.699999491373696</v>
      </c>
    </row>
    <row r="76" spans="1:65" x14ac:dyDescent="0.2">
      <c r="A76" s="5"/>
      <c r="B76" s="3" t="s">
        <v>0</v>
      </c>
      <c r="C76" s="5" t="str">
        <f>C6</f>
        <v>Westbound</v>
      </c>
      <c r="R76" s="3" t="s">
        <v>0</v>
      </c>
      <c r="S76" s="5" t="str">
        <f>C6</f>
        <v>Westbound</v>
      </c>
      <c r="AF76" s="6"/>
      <c r="AG76" s="3" t="s">
        <v>40</v>
      </c>
      <c r="AH76" s="7" t="str">
        <f>C41</f>
        <v>Eastbound</v>
      </c>
      <c r="AI76" s="8"/>
      <c r="AJ76" s="9"/>
      <c r="AK76" s="9"/>
      <c r="AL76" s="9"/>
      <c r="AM76" s="10" t="s">
        <v>2</v>
      </c>
      <c r="AN76" s="6"/>
      <c r="AO76" s="11" t="s">
        <v>3</v>
      </c>
      <c r="AR76" s="12" t="s">
        <v>40</v>
      </c>
      <c r="AS76" s="13" t="str">
        <f>C41</f>
        <v>Eastbound</v>
      </c>
      <c r="AT76" s="14"/>
      <c r="AU76" s="15"/>
      <c r="AV76" s="16" t="s">
        <v>4</v>
      </c>
      <c r="AW76" s="15"/>
      <c r="AX76" s="17" t="s">
        <v>3</v>
      </c>
      <c r="BA76" s="3" t="s">
        <v>40</v>
      </c>
      <c r="BB76" s="7" t="str">
        <f>C41</f>
        <v>Eastbound</v>
      </c>
      <c r="BC76" s="8"/>
      <c r="BD76" s="9"/>
      <c r="BE76" s="10" t="s">
        <v>5</v>
      </c>
      <c r="BF76" s="9"/>
      <c r="BG76" s="11" t="s">
        <v>3</v>
      </c>
      <c r="BI76" s="3" t="s">
        <v>40</v>
      </c>
      <c r="BJ76" s="7" t="str">
        <f>C41</f>
        <v>Eastbound</v>
      </c>
      <c r="BL76" s="10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61-65</v>
      </c>
      <c r="AC79" s="30" t="str">
        <f t="shared" si="47"/>
        <v>66+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44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31">
        <f t="shared" ref="O80:O103" si="51">SUM(B80:N80)</f>
        <v>44</v>
      </c>
      <c r="Q80" s="30">
        <v>1</v>
      </c>
      <c r="R80" s="43">
        <v>0</v>
      </c>
      <c r="S80" s="43">
        <v>0</v>
      </c>
      <c r="T80" s="43">
        <v>0</v>
      </c>
      <c r="U80" s="43">
        <v>16</v>
      </c>
      <c r="V80" s="43">
        <v>19</v>
      </c>
      <c r="W80" s="43">
        <v>3</v>
      </c>
      <c r="X80" s="43">
        <v>3</v>
      </c>
      <c r="Y80" s="43">
        <v>2</v>
      </c>
      <c r="Z80" s="43">
        <v>0</v>
      </c>
      <c r="AA80" s="43">
        <v>0</v>
      </c>
      <c r="AB80" s="43">
        <v>0</v>
      </c>
      <c r="AC80" s="43">
        <v>1</v>
      </c>
      <c r="AD80" s="31">
        <f t="shared" ref="AD80:AD103" si="52">SUM(R80:AC80)</f>
        <v>44</v>
      </c>
      <c r="AF80" s="30">
        <v>1</v>
      </c>
      <c r="AG80" s="44">
        <f t="shared" ref="AG80:AG103" si="53">O45</f>
        <v>30</v>
      </c>
      <c r="AH80" s="45">
        <f t="shared" ref="AH80:AH103" si="54">O115</f>
        <v>45</v>
      </c>
      <c r="AI80" s="45">
        <f t="shared" ref="AI80:AI103" si="55">O185</f>
        <v>42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39</v>
      </c>
      <c r="AO80" s="47">
        <f>SUM(AG80:AM80)/3</f>
        <v>39</v>
      </c>
      <c r="AQ80" s="35">
        <v>1</v>
      </c>
      <c r="AR80" s="48">
        <v>31.7</v>
      </c>
      <c r="AS80" s="48">
        <v>31.9</v>
      </c>
      <c r="AT80" s="48">
        <v>32.5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912</v>
      </c>
      <c r="BB80" s="50">
        <f>SUM(R143:T143)</f>
        <v>744</v>
      </c>
      <c r="BC80" s="50">
        <f>SUM(R213:T213)</f>
        <v>900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22</v>
      </c>
      <c r="C81" s="43">
        <v>1</v>
      </c>
      <c r="D81" s="43">
        <v>0</v>
      </c>
      <c r="E81" s="43">
        <v>1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31">
        <f t="shared" si="51"/>
        <v>24</v>
      </c>
      <c r="Q81" s="30">
        <v>2</v>
      </c>
      <c r="R81" s="43">
        <v>0</v>
      </c>
      <c r="S81" s="43">
        <v>1</v>
      </c>
      <c r="T81" s="43">
        <v>5</v>
      </c>
      <c r="U81" s="43">
        <v>2</v>
      </c>
      <c r="V81" s="43">
        <v>3</v>
      </c>
      <c r="W81" s="43">
        <v>6</v>
      </c>
      <c r="X81" s="43">
        <v>6</v>
      </c>
      <c r="Y81" s="43">
        <v>1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24</v>
      </c>
      <c r="AF81" s="56">
        <v>2</v>
      </c>
      <c r="AG81" s="44">
        <f t="shared" si="53"/>
        <v>17</v>
      </c>
      <c r="AH81" s="45">
        <f t="shared" si="54"/>
        <v>20</v>
      </c>
      <c r="AI81" s="45">
        <f t="shared" si="55"/>
        <v>20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19</v>
      </c>
      <c r="AO81" s="47">
        <f t="shared" ref="AO81:AO103" si="61">SUM(AG81:AM81)/3</f>
        <v>19</v>
      </c>
      <c r="AQ81" s="57">
        <v>2</v>
      </c>
      <c r="AR81" s="48">
        <v>30.4</v>
      </c>
      <c r="AS81" s="48">
        <v>32.5</v>
      </c>
      <c r="AT81" s="48">
        <v>32.5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10227</v>
      </c>
      <c r="BB81" s="59">
        <f>SUM(U143:W143)</f>
        <v>10498</v>
      </c>
      <c r="BC81" s="59">
        <f>SUM(U213:W213)</f>
        <v>10351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8627</v>
      </c>
      <c r="BK81" s="88">
        <f>SUM(C70:D70,F70:H70,M70)</f>
        <v>624</v>
      </c>
      <c r="BL81" s="89">
        <f>SUM(E70,I70:L70,N70)</f>
        <v>15</v>
      </c>
      <c r="BM81" s="64">
        <f>SUM(BJ81:BL81)</f>
        <v>9266</v>
      </c>
    </row>
    <row r="82" spans="1:65" x14ac:dyDescent="0.2">
      <c r="A82" s="30">
        <v>3</v>
      </c>
      <c r="B82" s="43">
        <v>15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15</v>
      </c>
      <c r="Q82" s="30">
        <v>3</v>
      </c>
      <c r="R82" s="43">
        <v>0</v>
      </c>
      <c r="S82" s="43">
        <v>1</v>
      </c>
      <c r="T82" s="43">
        <v>0</v>
      </c>
      <c r="U82" s="43">
        <v>1</v>
      </c>
      <c r="V82" s="43">
        <v>8</v>
      </c>
      <c r="W82" s="43">
        <v>3</v>
      </c>
      <c r="X82" s="43">
        <v>1</v>
      </c>
      <c r="Y82" s="43">
        <v>1</v>
      </c>
      <c r="Z82" s="43">
        <v>0</v>
      </c>
      <c r="AA82" s="43">
        <v>0</v>
      </c>
      <c r="AB82" s="43">
        <v>0</v>
      </c>
      <c r="AC82" s="43">
        <v>0</v>
      </c>
      <c r="AD82" s="31">
        <f t="shared" si="52"/>
        <v>15</v>
      </c>
      <c r="AF82" s="30">
        <v>3</v>
      </c>
      <c r="AG82" s="44">
        <f t="shared" si="53"/>
        <v>20</v>
      </c>
      <c r="AH82" s="45">
        <f t="shared" si="54"/>
        <v>20</v>
      </c>
      <c r="AI82" s="45">
        <f t="shared" si="55"/>
        <v>22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20.666666666666668</v>
      </c>
      <c r="AO82" s="47">
        <f t="shared" si="61"/>
        <v>20.666666666666668</v>
      </c>
      <c r="AQ82" s="35">
        <v>3</v>
      </c>
      <c r="AR82" s="48">
        <v>30.9</v>
      </c>
      <c r="AS82" s="48">
        <v>34.200000000000003</v>
      </c>
      <c r="AT82" s="48">
        <v>31.8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26</v>
      </c>
      <c r="BB82" s="66">
        <f>SUM(X143:Z143)</f>
        <v>47</v>
      </c>
      <c r="BC82" s="66">
        <f>SUM(X213:Z213)</f>
        <v>24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10018</v>
      </c>
      <c r="BK82" s="69">
        <f>SUM(C71:D71,F71:H71,M71)</f>
        <v>685</v>
      </c>
      <c r="BL82" s="70">
        <f>SUM(E71,I71:L71,N71)</f>
        <v>17</v>
      </c>
      <c r="BM82" s="64">
        <f>SUM(BJ82:BL82)</f>
        <v>10720</v>
      </c>
    </row>
    <row r="83" spans="1:65" x14ac:dyDescent="0.2">
      <c r="A83" s="30">
        <v>4</v>
      </c>
      <c r="B83" s="43">
        <v>16</v>
      </c>
      <c r="C83" s="43">
        <v>0</v>
      </c>
      <c r="D83" s="43">
        <v>0</v>
      </c>
      <c r="E83" s="43">
        <v>1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31">
        <f t="shared" si="51"/>
        <v>17</v>
      </c>
      <c r="Q83" s="30">
        <v>4</v>
      </c>
      <c r="R83" s="43">
        <v>0</v>
      </c>
      <c r="S83" s="43">
        <v>0</v>
      </c>
      <c r="T83" s="43">
        <v>1</v>
      </c>
      <c r="U83" s="43">
        <v>3</v>
      </c>
      <c r="V83" s="43">
        <v>4</v>
      </c>
      <c r="W83" s="43">
        <v>1</v>
      </c>
      <c r="X83" s="43">
        <v>3</v>
      </c>
      <c r="Y83" s="43">
        <v>4</v>
      </c>
      <c r="Z83" s="43">
        <v>0</v>
      </c>
      <c r="AA83" s="43">
        <v>1</v>
      </c>
      <c r="AB83" s="43">
        <v>0</v>
      </c>
      <c r="AC83" s="43">
        <v>0</v>
      </c>
      <c r="AD83" s="31">
        <f t="shared" si="52"/>
        <v>17</v>
      </c>
      <c r="AF83" s="30">
        <v>4</v>
      </c>
      <c r="AG83" s="44">
        <f t="shared" si="53"/>
        <v>21</v>
      </c>
      <c r="AH83" s="45">
        <f t="shared" si="54"/>
        <v>24</v>
      </c>
      <c r="AI83" s="45">
        <f t="shared" si="55"/>
        <v>20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21.666666666666668</v>
      </c>
      <c r="AO83" s="47">
        <f t="shared" si="61"/>
        <v>21.666666666666668</v>
      </c>
      <c r="AQ83" s="35">
        <v>4</v>
      </c>
      <c r="AR83" s="48">
        <v>32.5</v>
      </c>
      <c r="AS83" s="48">
        <v>32.9</v>
      </c>
      <c r="AT83" s="48">
        <v>31.6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0</v>
      </c>
      <c r="BB83" s="72">
        <f>SUM(AA143:AC143)</f>
        <v>3</v>
      </c>
      <c r="BC83" s="72">
        <f>SUM(AA213:AC213)</f>
        <v>3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10276</v>
      </c>
      <c r="BK83" s="75">
        <f>SUM(C72:D72,F72:H72,M72)</f>
        <v>693</v>
      </c>
      <c r="BL83" s="76">
        <f>SUM(E72,I72:L72,N72)</f>
        <v>18</v>
      </c>
      <c r="BM83" s="64">
        <f>SUM(BJ83:BL83)</f>
        <v>10987</v>
      </c>
    </row>
    <row r="84" spans="1:65" x14ac:dyDescent="0.2">
      <c r="A84" s="30">
        <v>5</v>
      </c>
      <c r="B84" s="43">
        <v>44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1</v>
      </c>
      <c r="K84" s="43">
        <v>0</v>
      </c>
      <c r="L84" s="43">
        <v>1</v>
      </c>
      <c r="M84" s="43">
        <v>0</v>
      </c>
      <c r="N84" s="43">
        <v>0</v>
      </c>
      <c r="O84" s="31">
        <f t="shared" si="51"/>
        <v>46</v>
      </c>
      <c r="Q84" s="30">
        <v>5</v>
      </c>
      <c r="R84" s="43">
        <v>0</v>
      </c>
      <c r="S84" s="43">
        <v>1</v>
      </c>
      <c r="T84" s="43">
        <v>4</v>
      </c>
      <c r="U84" s="43">
        <v>7</v>
      </c>
      <c r="V84" s="43">
        <v>24</v>
      </c>
      <c r="W84" s="43">
        <v>5</v>
      </c>
      <c r="X84" s="43">
        <v>2</v>
      </c>
      <c r="Y84" s="43">
        <v>3</v>
      </c>
      <c r="Z84" s="43">
        <v>0</v>
      </c>
      <c r="AA84" s="43">
        <v>0</v>
      </c>
      <c r="AB84" s="43">
        <v>0</v>
      </c>
      <c r="AC84" s="43">
        <v>0</v>
      </c>
      <c r="AD84" s="31">
        <f t="shared" si="52"/>
        <v>46</v>
      </c>
      <c r="AF84" s="30">
        <v>5</v>
      </c>
      <c r="AG84" s="44">
        <f t="shared" si="53"/>
        <v>19</v>
      </c>
      <c r="AH84" s="45">
        <f t="shared" si="54"/>
        <v>30</v>
      </c>
      <c r="AI84" s="45">
        <f t="shared" si="55"/>
        <v>34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27.666666666666668</v>
      </c>
      <c r="AO84" s="47">
        <f t="shared" si="61"/>
        <v>27.666666666666668</v>
      </c>
      <c r="AQ84" s="35">
        <v>5</v>
      </c>
      <c r="AR84" s="48">
        <v>31.4</v>
      </c>
      <c r="AS84" s="48">
        <v>32.5</v>
      </c>
      <c r="AT84" s="48">
        <v>33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10425</v>
      </c>
      <c r="BK84" s="79">
        <f>SUM(C73:D73,F73:H73,M73)</f>
        <v>719</v>
      </c>
      <c r="BL84" s="80">
        <f>SUM(E73,I73:L73,N73)</f>
        <v>21</v>
      </c>
      <c r="BM84" s="64">
        <f>SUM(BJ84:BL84)</f>
        <v>11165</v>
      </c>
    </row>
    <row r="85" spans="1:65" x14ac:dyDescent="0.2">
      <c r="A85" s="30">
        <v>6</v>
      </c>
      <c r="B85" s="43">
        <v>95</v>
      </c>
      <c r="C85" s="43">
        <v>5</v>
      </c>
      <c r="D85" s="43">
        <v>0</v>
      </c>
      <c r="E85" s="43">
        <v>1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31">
        <f t="shared" si="51"/>
        <v>101</v>
      </c>
      <c r="Q85" s="30">
        <v>6</v>
      </c>
      <c r="R85" s="43">
        <v>1</v>
      </c>
      <c r="S85" s="43">
        <v>0</v>
      </c>
      <c r="T85" s="43">
        <v>1</v>
      </c>
      <c r="U85" s="43">
        <v>28</v>
      </c>
      <c r="V85" s="43">
        <v>54</v>
      </c>
      <c r="W85" s="43">
        <v>13</v>
      </c>
      <c r="X85" s="43">
        <v>1</v>
      </c>
      <c r="Y85" s="43">
        <v>3</v>
      </c>
      <c r="Z85" s="43">
        <v>0</v>
      </c>
      <c r="AA85" s="43">
        <v>0</v>
      </c>
      <c r="AB85" s="43">
        <v>0</v>
      </c>
      <c r="AC85" s="43">
        <v>0</v>
      </c>
      <c r="AD85" s="31">
        <f t="shared" si="52"/>
        <v>101</v>
      </c>
      <c r="AF85" s="30">
        <v>6</v>
      </c>
      <c r="AG85" s="44">
        <f t="shared" si="53"/>
        <v>71</v>
      </c>
      <c r="AH85" s="45">
        <f t="shared" si="54"/>
        <v>69</v>
      </c>
      <c r="AI85" s="45">
        <f t="shared" si="55"/>
        <v>63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67.666666666666671</v>
      </c>
      <c r="AO85" s="47">
        <f t="shared" si="61"/>
        <v>67.666666666666671</v>
      </c>
      <c r="AQ85" s="35">
        <v>6</v>
      </c>
      <c r="AR85" s="48">
        <v>30.8</v>
      </c>
      <c r="AS85" s="48">
        <v>30.6</v>
      </c>
      <c r="AT85" s="48">
        <v>30.1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11165</v>
      </c>
      <c r="BB85" s="82">
        <f t="shared" si="62"/>
        <v>11292</v>
      </c>
      <c r="BC85" s="82">
        <f t="shared" si="62"/>
        <v>11278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193</v>
      </c>
      <c r="C86" s="43">
        <v>10</v>
      </c>
      <c r="D86" s="43">
        <v>2</v>
      </c>
      <c r="E86" s="43">
        <v>2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3</v>
      </c>
      <c r="N86" s="43">
        <v>0</v>
      </c>
      <c r="O86" s="31">
        <f t="shared" si="51"/>
        <v>210</v>
      </c>
      <c r="Q86" s="30">
        <v>7</v>
      </c>
      <c r="R86" s="43">
        <v>0</v>
      </c>
      <c r="S86" s="43">
        <v>2</v>
      </c>
      <c r="T86" s="43">
        <v>2</v>
      </c>
      <c r="U86" s="43">
        <v>77</v>
      </c>
      <c r="V86" s="43">
        <v>101</v>
      </c>
      <c r="W86" s="43">
        <v>25</v>
      </c>
      <c r="X86" s="43">
        <v>0</v>
      </c>
      <c r="Y86" s="43">
        <v>2</v>
      </c>
      <c r="Z86" s="43">
        <v>1</v>
      </c>
      <c r="AA86" s="43">
        <v>0</v>
      </c>
      <c r="AB86" s="43">
        <v>0</v>
      </c>
      <c r="AC86" s="43">
        <v>0</v>
      </c>
      <c r="AD86" s="31">
        <f t="shared" si="52"/>
        <v>210</v>
      </c>
      <c r="AF86" s="30">
        <v>7</v>
      </c>
      <c r="AG86" s="44">
        <f t="shared" si="53"/>
        <v>120</v>
      </c>
      <c r="AH86" s="45">
        <f t="shared" si="54"/>
        <v>126</v>
      </c>
      <c r="AI86" s="45">
        <f t="shared" si="55"/>
        <v>140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128.66666666666666</v>
      </c>
      <c r="AO86" s="47">
        <f t="shared" si="61"/>
        <v>128.66666666666666</v>
      </c>
      <c r="AQ86" s="35">
        <v>7</v>
      </c>
      <c r="AR86" s="48">
        <v>30.6</v>
      </c>
      <c r="AS86" s="48">
        <v>30.9</v>
      </c>
      <c r="AT86" s="48">
        <v>31.1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8758</v>
      </c>
      <c r="BK86" s="88">
        <f>SUM(C140:D140,F140:H140,M140)</f>
        <v>569</v>
      </c>
      <c r="BL86" s="89">
        <f>SUM(E140,I140:L140,N140)</f>
        <v>16</v>
      </c>
      <c r="BM86" s="64">
        <f>SUM(BJ86:BL86)</f>
        <v>9343</v>
      </c>
    </row>
    <row r="87" spans="1:65" x14ac:dyDescent="0.2">
      <c r="A87" s="30">
        <v>8</v>
      </c>
      <c r="B87" s="43">
        <v>488</v>
      </c>
      <c r="C87" s="43">
        <v>36</v>
      </c>
      <c r="D87" s="43">
        <v>7</v>
      </c>
      <c r="E87" s="43">
        <v>1</v>
      </c>
      <c r="F87" s="43">
        <v>1</v>
      </c>
      <c r="G87" s="43">
        <v>0</v>
      </c>
      <c r="H87" s="43">
        <v>0</v>
      </c>
      <c r="I87" s="43">
        <v>2</v>
      </c>
      <c r="J87" s="43">
        <v>0</v>
      </c>
      <c r="K87" s="43">
        <v>0</v>
      </c>
      <c r="L87" s="43">
        <v>0</v>
      </c>
      <c r="M87" s="43">
        <v>4</v>
      </c>
      <c r="N87" s="43">
        <v>0</v>
      </c>
      <c r="O87" s="31">
        <f t="shared" si="51"/>
        <v>539</v>
      </c>
      <c r="Q87" s="30">
        <v>8</v>
      </c>
      <c r="R87" s="43">
        <v>1</v>
      </c>
      <c r="S87" s="43">
        <v>6</v>
      </c>
      <c r="T87" s="43">
        <v>29</v>
      </c>
      <c r="U87" s="43">
        <v>335</v>
      </c>
      <c r="V87" s="43">
        <v>156</v>
      </c>
      <c r="W87" s="43">
        <v>12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31">
        <f t="shared" si="52"/>
        <v>539</v>
      </c>
      <c r="AF87" s="30">
        <v>8</v>
      </c>
      <c r="AG87" s="44">
        <f t="shared" si="53"/>
        <v>470</v>
      </c>
      <c r="AH87" s="45">
        <f t="shared" si="54"/>
        <v>440</v>
      </c>
      <c r="AI87" s="45">
        <f t="shared" si="55"/>
        <v>456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455.33333333333331</v>
      </c>
      <c r="AO87" s="47">
        <f t="shared" si="61"/>
        <v>455.33333333333331</v>
      </c>
      <c r="AQ87" s="35">
        <v>8</v>
      </c>
      <c r="AR87" s="48">
        <v>29</v>
      </c>
      <c r="AS87" s="48">
        <v>29.1</v>
      </c>
      <c r="AT87" s="48">
        <v>29.3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10154</v>
      </c>
      <c r="BK87" s="69">
        <f>SUM(C141:D141,F141:H141,M141)</f>
        <v>630</v>
      </c>
      <c r="BL87" s="70">
        <f>SUM(E141,I141:L141,N141)</f>
        <v>20</v>
      </c>
      <c r="BM87" s="64">
        <f>SUM(BJ87:BL87)</f>
        <v>10804</v>
      </c>
    </row>
    <row r="88" spans="1:65" x14ac:dyDescent="0.2">
      <c r="A88" s="30">
        <v>9</v>
      </c>
      <c r="B88" s="43">
        <v>701</v>
      </c>
      <c r="C88" s="43">
        <v>38</v>
      </c>
      <c r="D88" s="43">
        <v>3</v>
      </c>
      <c r="E88" s="43">
        <v>0</v>
      </c>
      <c r="F88" s="43">
        <v>4</v>
      </c>
      <c r="G88" s="43">
        <v>0</v>
      </c>
      <c r="H88" s="43">
        <v>0</v>
      </c>
      <c r="I88" s="43">
        <v>2</v>
      </c>
      <c r="J88" s="43">
        <v>0</v>
      </c>
      <c r="K88" s="43">
        <v>0</v>
      </c>
      <c r="L88" s="43">
        <v>1</v>
      </c>
      <c r="M88" s="43">
        <v>2</v>
      </c>
      <c r="N88" s="43">
        <v>0</v>
      </c>
      <c r="O88" s="31">
        <f t="shared" si="51"/>
        <v>751</v>
      </c>
      <c r="Q88" s="30">
        <v>9</v>
      </c>
      <c r="R88" s="43">
        <v>418</v>
      </c>
      <c r="S88" s="43">
        <v>164</v>
      </c>
      <c r="T88" s="43">
        <v>72</v>
      </c>
      <c r="U88" s="43">
        <v>86</v>
      </c>
      <c r="V88" s="43">
        <v>10</v>
      </c>
      <c r="W88" s="43">
        <v>1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31">
        <f t="shared" si="52"/>
        <v>751</v>
      </c>
      <c r="AF88" s="30">
        <v>9</v>
      </c>
      <c r="AG88" s="44">
        <f t="shared" si="53"/>
        <v>620</v>
      </c>
      <c r="AH88" s="45">
        <f t="shared" si="54"/>
        <v>602</v>
      </c>
      <c r="AI88" s="45">
        <f t="shared" si="55"/>
        <v>568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596.66666666666663</v>
      </c>
      <c r="AO88" s="47">
        <f t="shared" si="61"/>
        <v>596.66666666666663</v>
      </c>
      <c r="AQ88" s="35">
        <v>9</v>
      </c>
      <c r="AR88" s="48">
        <v>27.8</v>
      </c>
      <c r="AS88" s="48">
        <v>28.5</v>
      </c>
      <c r="AT88" s="48">
        <v>27.5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10427</v>
      </c>
      <c r="BK88" s="75">
        <f>SUM(C142:D142,F142:H142,M142)</f>
        <v>636</v>
      </c>
      <c r="BL88" s="76">
        <f>SUM(E142,I142:L142,N142)</f>
        <v>21</v>
      </c>
      <c r="BM88" s="64">
        <f>SUM(BJ88:BL88)</f>
        <v>11084</v>
      </c>
    </row>
    <row r="89" spans="1:65" x14ac:dyDescent="0.2">
      <c r="A89" s="30">
        <v>10</v>
      </c>
      <c r="B89" s="43">
        <v>565</v>
      </c>
      <c r="C89" s="43">
        <v>39</v>
      </c>
      <c r="D89" s="43">
        <v>4</v>
      </c>
      <c r="E89" s="43">
        <v>1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2</v>
      </c>
      <c r="N89" s="43">
        <v>0</v>
      </c>
      <c r="O89" s="31">
        <f t="shared" si="51"/>
        <v>611</v>
      </c>
      <c r="Q89" s="30">
        <v>10</v>
      </c>
      <c r="R89" s="43">
        <v>1</v>
      </c>
      <c r="S89" s="43">
        <v>20</v>
      </c>
      <c r="T89" s="43">
        <v>80</v>
      </c>
      <c r="U89" s="43">
        <v>402</v>
      </c>
      <c r="V89" s="43">
        <v>101</v>
      </c>
      <c r="W89" s="43">
        <v>5</v>
      </c>
      <c r="X89" s="43">
        <v>2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611</v>
      </c>
      <c r="AF89" s="30">
        <v>10</v>
      </c>
      <c r="AG89" s="44">
        <f t="shared" si="53"/>
        <v>687</v>
      </c>
      <c r="AH89" s="45">
        <f t="shared" si="54"/>
        <v>713</v>
      </c>
      <c r="AI89" s="45">
        <f t="shared" si="55"/>
        <v>708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702.66666666666663</v>
      </c>
      <c r="AO89" s="47">
        <f t="shared" si="61"/>
        <v>702.66666666666663</v>
      </c>
      <c r="AQ89" s="35">
        <v>10</v>
      </c>
      <c r="AR89" s="48">
        <v>28.5</v>
      </c>
      <c r="AS89" s="48">
        <v>28.6</v>
      </c>
      <c r="AT89" s="48">
        <v>27.9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10613</v>
      </c>
      <c r="BK89" s="79">
        <f>SUM(C143:D143,F143:H143,M143)</f>
        <v>656</v>
      </c>
      <c r="BL89" s="80">
        <f>SUM(E143,I143:L143,N143)</f>
        <v>23</v>
      </c>
      <c r="BM89" s="64">
        <f>SUM(BJ89:BL89)</f>
        <v>11292</v>
      </c>
    </row>
    <row r="90" spans="1:65" x14ac:dyDescent="0.2">
      <c r="A90" s="30">
        <v>11</v>
      </c>
      <c r="B90" s="43">
        <v>623</v>
      </c>
      <c r="C90" s="43">
        <v>60</v>
      </c>
      <c r="D90" s="43">
        <v>3</v>
      </c>
      <c r="E90" s="43">
        <v>1</v>
      </c>
      <c r="F90" s="43">
        <v>3</v>
      </c>
      <c r="G90" s="43">
        <v>0</v>
      </c>
      <c r="H90" s="43">
        <v>0</v>
      </c>
      <c r="I90" s="43">
        <v>2</v>
      </c>
      <c r="J90" s="43">
        <v>0</v>
      </c>
      <c r="K90" s="43">
        <v>0</v>
      </c>
      <c r="L90" s="43">
        <v>0</v>
      </c>
      <c r="M90" s="43">
        <v>6</v>
      </c>
      <c r="N90" s="43">
        <v>0</v>
      </c>
      <c r="O90" s="31">
        <f t="shared" si="51"/>
        <v>698</v>
      </c>
      <c r="Q90" s="30">
        <v>11</v>
      </c>
      <c r="R90" s="43">
        <v>6</v>
      </c>
      <c r="S90" s="43">
        <v>36</v>
      </c>
      <c r="T90" s="43">
        <v>95</v>
      </c>
      <c r="U90" s="43">
        <v>459</v>
      </c>
      <c r="V90" s="43">
        <v>90</v>
      </c>
      <c r="W90" s="43">
        <v>10</v>
      </c>
      <c r="X90" s="43">
        <v>2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31">
        <f t="shared" si="52"/>
        <v>698</v>
      </c>
      <c r="AF90" s="30">
        <v>11</v>
      </c>
      <c r="AG90" s="44">
        <f t="shared" si="53"/>
        <v>790</v>
      </c>
      <c r="AH90" s="45">
        <f t="shared" si="54"/>
        <v>694</v>
      </c>
      <c r="AI90" s="45">
        <f t="shared" si="55"/>
        <v>764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749.33333333333337</v>
      </c>
      <c r="AO90" s="47">
        <f t="shared" si="61"/>
        <v>749.33333333333337</v>
      </c>
      <c r="AQ90" s="35">
        <v>11</v>
      </c>
      <c r="AR90" s="48">
        <v>28.6</v>
      </c>
      <c r="AS90" s="48">
        <v>28.8</v>
      </c>
      <c r="AT90" s="48">
        <v>28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634</v>
      </c>
      <c r="C91" s="43">
        <v>27</v>
      </c>
      <c r="D91" s="43">
        <v>3</v>
      </c>
      <c r="E91" s="43">
        <v>0</v>
      </c>
      <c r="F91" s="43">
        <v>1</v>
      </c>
      <c r="G91" s="43">
        <v>0</v>
      </c>
      <c r="H91" s="43">
        <v>0</v>
      </c>
      <c r="I91" s="43">
        <v>1</v>
      </c>
      <c r="J91" s="43">
        <v>0</v>
      </c>
      <c r="K91" s="43">
        <v>0</v>
      </c>
      <c r="L91" s="43">
        <v>1</v>
      </c>
      <c r="M91" s="43">
        <v>0</v>
      </c>
      <c r="N91" s="43">
        <v>0</v>
      </c>
      <c r="O91" s="31">
        <f t="shared" si="51"/>
        <v>667</v>
      </c>
      <c r="Q91" s="30">
        <v>12</v>
      </c>
      <c r="R91" s="43">
        <v>127</v>
      </c>
      <c r="S91" s="43">
        <v>17</v>
      </c>
      <c r="T91" s="43">
        <v>41</v>
      </c>
      <c r="U91" s="43">
        <v>342</v>
      </c>
      <c r="V91" s="43">
        <v>136</v>
      </c>
      <c r="W91" s="43">
        <v>4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31">
        <f t="shared" si="52"/>
        <v>667</v>
      </c>
      <c r="AF91" s="30">
        <v>12</v>
      </c>
      <c r="AG91" s="44">
        <f t="shared" si="53"/>
        <v>790</v>
      </c>
      <c r="AH91" s="45">
        <f t="shared" si="54"/>
        <v>692</v>
      </c>
      <c r="AI91" s="45">
        <f t="shared" si="55"/>
        <v>822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768</v>
      </c>
      <c r="AO91" s="47">
        <f t="shared" si="61"/>
        <v>768</v>
      </c>
      <c r="AQ91" s="35">
        <v>12</v>
      </c>
      <c r="AR91" s="48">
        <v>29.2</v>
      </c>
      <c r="AS91" s="48">
        <v>28.5</v>
      </c>
      <c r="AT91" s="48">
        <v>28.6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8563</v>
      </c>
      <c r="BK91" s="88">
        <f>SUM(C210:D210,F210:H210,M210)</f>
        <v>634</v>
      </c>
      <c r="BL91" s="89">
        <f>SUM(E210,I210:L210,N210)</f>
        <v>19</v>
      </c>
      <c r="BM91" s="64">
        <f>SUM(BJ91:BL91)</f>
        <v>9216</v>
      </c>
    </row>
    <row r="92" spans="1:65" x14ac:dyDescent="0.2">
      <c r="A92" s="30">
        <v>13</v>
      </c>
      <c r="B92" s="43">
        <v>605</v>
      </c>
      <c r="C92" s="43">
        <v>27</v>
      </c>
      <c r="D92" s="43">
        <v>0</v>
      </c>
      <c r="E92" s="43">
        <v>1</v>
      </c>
      <c r="F92" s="43">
        <v>2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3</v>
      </c>
      <c r="N92" s="43">
        <v>0</v>
      </c>
      <c r="O92" s="31">
        <f t="shared" si="51"/>
        <v>638</v>
      </c>
      <c r="Q92" s="30">
        <v>13</v>
      </c>
      <c r="R92" s="43">
        <v>3</v>
      </c>
      <c r="S92" s="43">
        <v>31</v>
      </c>
      <c r="T92" s="43">
        <v>56</v>
      </c>
      <c r="U92" s="43">
        <v>393</v>
      </c>
      <c r="V92" s="43">
        <v>144</v>
      </c>
      <c r="W92" s="43">
        <v>8</v>
      </c>
      <c r="X92" s="43">
        <v>2</v>
      </c>
      <c r="Y92" s="43">
        <v>1</v>
      </c>
      <c r="Z92" s="43">
        <v>0</v>
      </c>
      <c r="AA92" s="43">
        <v>0</v>
      </c>
      <c r="AB92" s="43">
        <v>0</v>
      </c>
      <c r="AC92" s="43">
        <v>0</v>
      </c>
      <c r="AD92" s="31">
        <f t="shared" si="52"/>
        <v>638</v>
      </c>
      <c r="AF92" s="30">
        <v>13</v>
      </c>
      <c r="AG92" s="44">
        <f t="shared" si="53"/>
        <v>740</v>
      </c>
      <c r="AH92" s="45">
        <f t="shared" si="54"/>
        <v>852</v>
      </c>
      <c r="AI92" s="45">
        <f t="shared" si="55"/>
        <v>816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802.66666666666663</v>
      </c>
      <c r="AO92" s="47">
        <f t="shared" si="61"/>
        <v>802.66666666666663</v>
      </c>
      <c r="AQ92" s="35">
        <v>13</v>
      </c>
      <c r="AR92" s="48">
        <v>29</v>
      </c>
      <c r="AS92" s="48">
        <v>26.6</v>
      </c>
      <c r="AT92" s="48">
        <v>29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10062</v>
      </c>
      <c r="BK92" s="69">
        <f>SUM(C211:D211,F211:H211,M211)</f>
        <v>700</v>
      </c>
      <c r="BL92" s="70">
        <f>SUM(E211,I211:L211,N211)</f>
        <v>21</v>
      </c>
      <c r="BM92" s="64">
        <f>SUM(BJ92:BL92)</f>
        <v>10783</v>
      </c>
    </row>
    <row r="93" spans="1:65" x14ac:dyDescent="0.2">
      <c r="A93" s="30">
        <v>14</v>
      </c>
      <c r="B93" s="43">
        <v>645</v>
      </c>
      <c r="C93" s="43">
        <v>33</v>
      </c>
      <c r="D93" s="43">
        <v>1</v>
      </c>
      <c r="E93" s="43">
        <v>0</v>
      </c>
      <c r="F93" s="43">
        <v>1</v>
      </c>
      <c r="G93" s="43">
        <v>0</v>
      </c>
      <c r="H93" s="43">
        <v>0</v>
      </c>
      <c r="I93" s="43">
        <v>1</v>
      </c>
      <c r="J93" s="43">
        <v>0</v>
      </c>
      <c r="K93" s="43">
        <v>0</v>
      </c>
      <c r="L93" s="43">
        <v>0</v>
      </c>
      <c r="M93" s="43">
        <v>3</v>
      </c>
      <c r="N93" s="43">
        <v>0</v>
      </c>
      <c r="O93" s="31">
        <f t="shared" si="51"/>
        <v>684</v>
      </c>
      <c r="Q93" s="30">
        <v>14</v>
      </c>
      <c r="R93" s="43">
        <v>0</v>
      </c>
      <c r="S93" s="43">
        <v>9</v>
      </c>
      <c r="T93" s="43">
        <v>68</v>
      </c>
      <c r="U93" s="43">
        <v>460</v>
      </c>
      <c r="V93" s="43">
        <v>135</v>
      </c>
      <c r="W93" s="43">
        <v>11</v>
      </c>
      <c r="X93" s="43">
        <v>1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31">
        <f t="shared" si="52"/>
        <v>684</v>
      </c>
      <c r="AF93" s="30">
        <v>14</v>
      </c>
      <c r="AG93" s="44">
        <f t="shared" si="53"/>
        <v>774</v>
      </c>
      <c r="AH93" s="45">
        <f t="shared" si="54"/>
        <v>795</v>
      </c>
      <c r="AI93" s="45">
        <f t="shared" si="55"/>
        <v>818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795.66666666666663</v>
      </c>
      <c r="AO93" s="47">
        <f t="shared" si="61"/>
        <v>795.66666666666663</v>
      </c>
      <c r="AQ93" s="35">
        <v>14</v>
      </c>
      <c r="AR93" s="48">
        <v>29.2</v>
      </c>
      <c r="AS93" s="48">
        <v>28.9</v>
      </c>
      <c r="AT93" s="48">
        <v>28.9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10346</v>
      </c>
      <c r="BK93" s="75">
        <f>SUM(C212:D212,F212:H212,M212)</f>
        <v>710</v>
      </c>
      <c r="BL93" s="76">
        <f>SUM(E212,I212:L212,N212)</f>
        <v>21</v>
      </c>
      <c r="BM93" s="64">
        <f>SUM(BJ93:BL93)</f>
        <v>11077</v>
      </c>
    </row>
    <row r="94" spans="1:65" x14ac:dyDescent="0.2">
      <c r="A94" s="30">
        <v>15</v>
      </c>
      <c r="B94" s="43">
        <v>684</v>
      </c>
      <c r="C94" s="43">
        <v>45</v>
      </c>
      <c r="D94" s="43">
        <v>2</v>
      </c>
      <c r="E94" s="43">
        <v>1</v>
      </c>
      <c r="F94" s="43">
        <v>1</v>
      </c>
      <c r="G94" s="43">
        <v>0</v>
      </c>
      <c r="H94" s="43">
        <v>0</v>
      </c>
      <c r="I94" s="43">
        <v>1</v>
      </c>
      <c r="J94" s="43">
        <v>3</v>
      </c>
      <c r="K94" s="43">
        <v>0</v>
      </c>
      <c r="L94" s="43">
        <v>0</v>
      </c>
      <c r="M94" s="43">
        <v>4</v>
      </c>
      <c r="N94" s="43">
        <v>0</v>
      </c>
      <c r="O94" s="31">
        <f t="shared" si="51"/>
        <v>741</v>
      </c>
      <c r="Q94" s="30">
        <v>15</v>
      </c>
      <c r="R94" s="43">
        <v>0</v>
      </c>
      <c r="S94" s="43">
        <v>3</v>
      </c>
      <c r="T94" s="43">
        <v>69</v>
      </c>
      <c r="U94" s="43">
        <v>530</v>
      </c>
      <c r="V94" s="43">
        <v>131</v>
      </c>
      <c r="W94" s="43">
        <v>8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31">
        <f t="shared" si="52"/>
        <v>741</v>
      </c>
      <c r="AF94" s="30">
        <v>15</v>
      </c>
      <c r="AG94" s="44">
        <f t="shared" si="53"/>
        <v>809</v>
      </c>
      <c r="AH94" s="45">
        <f t="shared" si="54"/>
        <v>870</v>
      </c>
      <c r="AI94" s="45">
        <f t="shared" si="55"/>
        <v>743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807.33333333333337</v>
      </c>
      <c r="AO94" s="47">
        <f t="shared" si="61"/>
        <v>807.33333333333337</v>
      </c>
      <c r="AQ94" s="35">
        <v>15</v>
      </c>
      <c r="AR94" s="48">
        <v>29.2</v>
      </c>
      <c r="AS94" s="48">
        <v>28.8</v>
      </c>
      <c r="AT94" s="48">
        <v>28.8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10527</v>
      </c>
      <c r="BK94" s="79">
        <f>SUM(C213:D213,F213:H213,M213)</f>
        <v>727</v>
      </c>
      <c r="BL94" s="80">
        <f>SUM(E213,I213:L213,N213)</f>
        <v>24</v>
      </c>
      <c r="BM94" s="64">
        <f>SUM(BJ94:BL94)</f>
        <v>11278</v>
      </c>
    </row>
    <row r="95" spans="1:65" x14ac:dyDescent="0.2">
      <c r="A95" s="30">
        <v>16</v>
      </c>
      <c r="B95" s="43">
        <v>687</v>
      </c>
      <c r="C95" s="43">
        <v>41</v>
      </c>
      <c r="D95" s="43">
        <v>1</v>
      </c>
      <c r="E95" s="43">
        <v>0</v>
      </c>
      <c r="F95" s="43">
        <v>1</v>
      </c>
      <c r="G95" s="43">
        <v>0</v>
      </c>
      <c r="H95" s="43">
        <v>0</v>
      </c>
      <c r="I95" s="43">
        <v>3</v>
      </c>
      <c r="J95" s="43">
        <v>0</v>
      </c>
      <c r="K95" s="43">
        <v>0</v>
      </c>
      <c r="L95" s="43">
        <v>0</v>
      </c>
      <c r="M95" s="43">
        <v>4</v>
      </c>
      <c r="N95" s="43">
        <v>0</v>
      </c>
      <c r="O95" s="31">
        <f t="shared" si="51"/>
        <v>737</v>
      </c>
      <c r="Q95" s="30">
        <v>16</v>
      </c>
      <c r="R95" s="43">
        <v>3</v>
      </c>
      <c r="S95" s="43">
        <v>67</v>
      </c>
      <c r="T95" s="43">
        <v>145</v>
      </c>
      <c r="U95" s="43">
        <v>392</v>
      </c>
      <c r="V95" s="43">
        <v>118</v>
      </c>
      <c r="W95" s="43">
        <v>11</v>
      </c>
      <c r="X95" s="43">
        <v>0</v>
      </c>
      <c r="Y95" s="43">
        <v>0</v>
      </c>
      <c r="Z95" s="43">
        <v>1</v>
      </c>
      <c r="AA95" s="43">
        <v>0</v>
      </c>
      <c r="AB95" s="43">
        <v>0</v>
      </c>
      <c r="AC95" s="43">
        <v>0</v>
      </c>
      <c r="AD95" s="31">
        <f t="shared" si="52"/>
        <v>737</v>
      </c>
      <c r="AF95" s="30">
        <v>16</v>
      </c>
      <c r="AG95" s="44">
        <f t="shared" si="53"/>
        <v>778</v>
      </c>
      <c r="AH95" s="45">
        <f t="shared" si="54"/>
        <v>874</v>
      </c>
      <c r="AI95" s="45">
        <f t="shared" si="55"/>
        <v>721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791</v>
      </c>
      <c r="AO95" s="47">
        <f t="shared" si="61"/>
        <v>791</v>
      </c>
      <c r="AQ95" s="35">
        <v>16</v>
      </c>
      <c r="AR95" s="48">
        <v>28.2</v>
      </c>
      <c r="AS95" s="48">
        <v>28.8</v>
      </c>
      <c r="AT95" s="48">
        <v>28.6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646</v>
      </c>
      <c r="C96" s="43">
        <v>37</v>
      </c>
      <c r="D96" s="43">
        <v>2</v>
      </c>
      <c r="E96" s="43">
        <v>0</v>
      </c>
      <c r="F96" s="43">
        <v>4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3">
        <v>1</v>
      </c>
      <c r="M96" s="43">
        <v>4</v>
      </c>
      <c r="N96" s="43">
        <v>0</v>
      </c>
      <c r="O96" s="31">
        <f t="shared" si="51"/>
        <v>694</v>
      </c>
      <c r="Q96" s="30">
        <v>17</v>
      </c>
      <c r="R96" s="43">
        <v>18</v>
      </c>
      <c r="S96" s="43">
        <v>53</v>
      </c>
      <c r="T96" s="43">
        <v>109</v>
      </c>
      <c r="U96" s="43">
        <v>388</v>
      </c>
      <c r="V96" s="43">
        <v>117</v>
      </c>
      <c r="W96" s="43">
        <v>9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31">
        <f t="shared" si="52"/>
        <v>694</v>
      </c>
      <c r="AF96" s="30">
        <v>17</v>
      </c>
      <c r="AG96" s="44">
        <f t="shared" si="53"/>
        <v>998</v>
      </c>
      <c r="AH96" s="45">
        <f t="shared" si="54"/>
        <v>976</v>
      </c>
      <c r="AI96" s="45">
        <f t="shared" si="55"/>
        <v>972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982</v>
      </c>
      <c r="AO96" s="47">
        <f t="shared" si="61"/>
        <v>982</v>
      </c>
      <c r="AQ96" s="35">
        <v>17</v>
      </c>
      <c r="AR96" s="48">
        <v>28.9</v>
      </c>
      <c r="AS96" s="48">
        <v>28.8</v>
      </c>
      <c r="AT96" s="48">
        <v>28.7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673</v>
      </c>
      <c r="C97" s="43">
        <v>25</v>
      </c>
      <c r="D97" s="43">
        <v>2</v>
      </c>
      <c r="E97" s="43">
        <v>1</v>
      </c>
      <c r="F97" s="43">
        <v>2</v>
      </c>
      <c r="G97" s="43">
        <v>1</v>
      </c>
      <c r="H97" s="43">
        <v>0</v>
      </c>
      <c r="I97" s="43">
        <v>2</v>
      </c>
      <c r="J97" s="43">
        <v>0</v>
      </c>
      <c r="K97" s="43">
        <v>0</v>
      </c>
      <c r="L97" s="43">
        <v>0</v>
      </c>
      <c r="M97" s="43">
        <v>1</v>
      </c>
      <c r="N97" s="43">
        <v>0</v>
      </c>
      <c r="O97" s="31">
        <f t="shared" si="51"/>
        <v>707</v>
      </c>
      <c r="Q97" s="30">
        <v>18</v>
      </c>
      <c r="R97" s="43">
        <v>20</v>
      </c>
      <c r="S97" s="43">
        <v>63</v>
      </c>
      <c r="T97" s="43">
        <v>48</v>
      </c>
      <c r="U97" s="43">
        <v>425</v>
      </c>
      <c r="V97" s="43">
        <v>138</v>
      </c>
      <c r="W97" s="43">
        <v>11</v>
      </c>
      <c r="X97" s="43">
        <v>1</v>
      </c>
      <c r="Y97" s="43">
        <v>1</v>
      </c>
      <c r="Z97" s="43">
        <v>0</v>
      </c>
      <c r="AA97" s="43">
        <v>0</v>
      </c>
      <c r="AB97" s="43">
        <v>0</v>
      </c>
      <c r="AC97" s="43">
        <v>0</v>
      </c>
      <c r="AD97" s="31">
        <f t="shared" si="52"/>
        <v>707</v>
      </c>
      <c r="AF97" s="30">
        <v>18</v>
      </c>
      <c r="AG97" s="44">
        <f t="shared" si="53"/>
        <v>1046</v>
      </c>
      <c r="AH97" s="45">
        <f t="shared" si="54"/>
        <v>966</v>
      </c>
      <c r="AI97" s="45">
        <f t="shared" si="55"/>
        <v>990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1000.6666666666666</v>
      </c>
      <c r="AO97" s="47">
        <f t="shared" si="61"/>
        <v>1000.6666666666666</v>
      </c>
      <c r="AQ97" s="35">
        <v>18</v>
      </c>
      <c r="AR97" s="48">
        <v>24.9</v>
      </c>
      <c r="AS97" s="48">
        <v>28.8</v>
      </c>
      <c r="AT97" s="48">
        <v>28.6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619</v>
      </c>
      <c r="C98" s="43">
        <v>25</v>
      </c>
      <c r="D98" s="43">
        <v>1</v>
      </c>
      <c r="E98" s="43">
        <v>0</v>
      </c>
      <c r="F98" s="43">
        <v>1</v>
      </c>
      <c r="G98" s="43">
        <v>0</v>
      </c>
      <c r="H98" s="43">
        <v>0</v>
      </c>
      <c r="I98" s="43">
        <v>1</v>
      </c>
      <c r="J98" s="43">
        <v>0</v>
      </c>
      <c r="K98" s="43">
        <v>0</v>
      </c>
      <c r="L98" s="43">
        <v>0</v>
      </c>
      <c r="M98" s="43">
        <v>2</v>
      </c>
      <c r="N98" s="43">
        <v>0</v>
      </c>
      <c r="O98" s="31">
        <f t="shared" si="51"/>
        <v>649</v>
      </c>
      <c r="Q98" s="30">
        <v>19</v>
      </c>
      <c r="R98" s="43">
        <v>1</v>
      </c>
      <c r="S98" s="43">
        <v>15</v>
      </c>
      <c r="T98" s="43">
        <v>34</v>
      </c>
      <c r="U98" s="43">
        <v>465</v>
      </c>
      <c r="V98" s="43">
        <v>127</v>
      </c>
      <c r="W98" s="43">
        <v>7</v>
      </c>
      <c r="X98" s="43">
        <v>0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31">
        <f t="shared" si="52"/>
        <v>649</v>
      </c>
      <c r="AF98" s="30">
        <v>19</v>
      </c>
      <c r="AG98" s="44">
        <f t="shared" si="53"/>
        <v>764</v>
      </c>
      <c r="AH98" s="45">
        <f t="shared" si="54"/>
        <v>869</v>
      </c>
      <c r="AI98" s="45">
        <f t="shared" si="55"/>
        <v>838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823.66666666666663</v>
      </c>
      <c r="AO98" s="47">
        <f t="shared" si="61"/>
        <v>823.66666666666663</v>
      </c>
      <c r="AQ98" s="35">
        <v>19</v>
      </c>
      <c r="AR98" s="48">
        <v>29</v>
      </c>
      <c r="AS98" s="48">
        <v>28.9</v>
      </c>
      <c r="AT98" s="48">
        <v>29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551</v>
      </c>
      <c r="C99" s="43">
        <v>17</v>
      </c>
      <c r="D99" s="43">
        <v>1</v>
      </c>
      <c r="E99" s="43">
        <v>1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1</v>
      </c>
      <c r="N99" s="43">
        <v>0</v>
      </c>
      <c r="O99" s="31">
        <f t="shared" si="51"/>
        <v>571</v>
      </c>
      <c r="Q99" s="30">
        <v>20</v>
      </c>
      <c r="R99" s="43">
        <v>1</v>
      </c>
      <c r="S99" s="43">
        <v>2</v>
      </c>
      <c r="T99" s="43">
        <v>69</v>
      </c>
      <c r="U99" s="43">
        <v>367</v>
      </c>
      <c r="V99" s="43">
        <v>124</v>
      </c>
      <c r="W99" s="43">
        <v>6</v>
      </c>
      <c r="X99" s="43">
        <v>1</v>
      </c>
      <c r="Y99" s="43">
        <v>0</v>
      </c>
      <c r="Z99" s="43">
        <v>1</v>
      </c>
      <c r="AA99" s="43">
        <v>0</v>
      </c>
      <c r="AB99" s="43">
        <v>0</v>
      </c>
      <c r="AC99" s="43">
        <v>0</v>
      </c>
      <c r="AD99" s="31">
        <f t="shared" si="52"/>
        <v>571</v>
      </c>
      <c r="AF99" s="30">
        <v>20</v>
      </c>
      <c r="AG99" s="44">
        <f t="shared" si="53"/>
        <v>609</v>
      </c>
      <c r="AH99" s="45">
        <f t="shared" si="54"/>
        <v>594</v>
      </c>
      <c r="AI99" s="45">
        <f t="shared" si="55"/>
        <v>654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619</v>
      </c>
      <c r="AO99" s="47">
        <f t="shared" si="61"/>
        <v>619</v>
      </c>
      <c r="AQ99" s="35">
        <v>20</v>
      </c>
      <c r="AR99" s="48">
        <v>28.7</v>
      </c>
      <c r="AS99" s="48">
        <v>28.9</v>
      </c>
      <c r="AT99" s="48">
        <v>28.5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391</v>
      </c>
      <c r="C100" s="43">
        <v>14</v>
      </c>
      <c r="D100" s="43">
        <v>3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1</v>
      </c>
      <c r="N100" s="43">
        <v>0</v>
      </c>
      <c r="O100" s="31">
        <f t="shared" si="51"/>
        <v>409</v>
      </c>
      <c r="Q100" s="30">
        <v>21</v>
      </c>
      <c r="R100" s="43">
        <v>1</v>
      </c>
      <c r="S100" s="43">
        <v>0</v>
      </c>
      <c r="T100" s="43">
        <v>20</v>
      </c>
      <c r="U100" s="43">
        <v>250</v>
      </c>
      <c r="V100" s="43">
        <v>125</v>
      </c>
      <c r="W100" s="43">
        <v>10</v>
      </c>
      <c r="X100" s="43">
        <v>3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31">
        <f t="shared" si="52"/>
        <v>409</v>
      </c>
      <c r="AF100" s="30">
        <v>21</v>
      </c>
      <c r="AG100" s="44">
        <f t="shared" si="53"/>
        <v>431</v>
      </c>
      <c r="AH100" s="45">
        <f t="shared" si="54"/>
        <v>466</v>
      </c>
      <c r="AI100" s="45">
        <f t="shared" si="55"/>
        <v>438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445</v>
      </c>
      <c r="AO100" s="47">
        <f t="shared" si="61"/>
        <v>445</v>
      </c>
      <c r="AQ100" s="35">
        <v>21</v>
      </c>
      <c r="AR100" s="48">
        <v>28.8</v>
      </c>
      <c r="AS100" s="48">
        <v>28.5</v>
      </c>
      <c r="AT100" s="48">
        <v>28.5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279</v>
      </c>
      <c r="C101" s="43">
        <v>11</v>
      </c>
      <c r="D101" s="43">
        <v>1</v>
      </c>
      <c r="E101" s="43">
        <v>0</v>
      </c>
      <c r="F101" s="43">
        <v>0</v>
      </c>
      <c r="G101" s="43">
        <v>0</v>
      </c>
      <c r="H101" s="43">
        <v>0</v>
      </c>
      <c r="I101" s="43">
        <v>1</v>
      </c>
      <c r="J101" s="43">
        <v>0</v>
      </c>
      <c r="K101" s="43">
        <v>0</v>
      </c>
      <c r="L101" s="43">
        <v>1</v>
      </c>
      <c r="M101" s="43">
        <v>0</v>
      </c>
      <c r="N101" s="43">
        <v>0</v>
      </c>
      <c r="O101" s="31">
        <f t="shared" si="51"/>
        <v>293</v>
      </c>
      <c r="Q101" s="30">
        <v>22</v>
      </c>
      <c r="R101" s="43">
        <v>1</v>
      </c>
      <c r="S101" s="43">
        <v>2</v>
      </c>
      <c r="T101" s="43">
        <v>8</v>
      </c>
      <c r="U101" s="43">
        <v>151</v>
      </c>
      <c r="V101" s="43">
        <v>112</v>
      </c>
      <c r="W101" s="43">
        <v>17</v>
      </c>
      <c r="X101" s="43">
        <v>0</v>
      </c>
      <c r="Y101" s="43">
        <v>2</v>
      </c>
      <c r="Z101" s="43">
        <v>0</v>
      </c>
      <c r="AA101" s="43">
        <v>0</v>
      </c>
      <c r="AB101" s="43">
        <v>0</v>
      </c>
      <c r="AC101" s="43">
        <v>0</v>
      </c>
      <c r="AD101" s="31">
        <f t="shared" si="52"/>
        <v>293</v>
      </c>
      <c r="AF101" s="30">
        <v>22</v>
      </c>
      <c r="AG101" s="44">
        <f t="shared" si="53"/>
        <v>294</v>
      </c>
      <c r="AH101" s="45">
        <f t="shared" si="54"/>
        <v>275</v>
      </c>
      <c r="AI101" s="45">
        <f t="shared" si="55"/>
        <v>335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301.33333333333331</v>
      </c>
      <c r="AO101" s="47">
        <f t="shared" si="61"/>
        <v>301.33333333333331</v>
      </c>
      <c r="AQ101" s="35">
        <v>22</v>
      </c>
      <c r="AR101" s="48">
        <v>29.1</v>
      </c>
      <c r="AS101" s="48">
        <v>29.4</v>
      </c>
      <c r="AT101" s="48">
        <v>29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203</v>
      </c>
      <c r="C102" s="43">
        <v>4</v>
      </c>
      <c r="D102" s="43">
        <v>2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31">
        <f t="shared" si="51"/>
        <v>209</v>
      </c>
      <c r="Q102" s="30">
        <v>23</v>
      </c>
      <c r="R102" s="43">
        <v>0</v>
      </c>
      <c r="S102" s="43">
        <v>1</v>
      </c>
      <c r="T102" s="43">
        <v>4</v>
      </c>
      <c r="U102" s="43">
        <v>98</v>
      </c>
      <c r="V102" s="43">
        <v>92</v>
      </c>
      <c r="W102" s="43">
        <v>13</v>
      </c>
      <c r="X102" s="43">
        <v>1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31">
        <f t="shared" si="52"/>
        <v>209</v>
      </c>
      <c r="AF102" s="30">
        <v>23</v>
      </c>
      <c r="AG102" s="44">
        <f t="shared" si="53"/>
        <v>175</v>
      </c>
      <c r="AH102" s="45">
        <f t="shared" si="54"/>
        <v>187</v>
      </c>
      <c r="AI102" s="45">
        <f t="shared" si="55"/>
        <v>171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177.66666666666666</v>
      </c>
      <c r="AO102" s="47">
        <f t="shared" si="61"/>
        <v>177.66666666666666</v>
      </c>
      <c r="AQ102" s="35">
        <v>23</v>
      </c>
      <c r="AR102" s="48">
        <v>29.8</v>
      </c>
      <c r="AS102" s="48">
        <v>29.8</v>
      </c>
      <c r="AT102" s="48">
        <v>30.2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125</v>
      </c>
      <c r="C103" s="43">
        <v>1</v>
      </c>
      <c r="D103" s="43">
        <v>1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1</v>
      </c>
      <c r="K103" s="43">
        <v>0</v>
      </c>
      <c r="L103" s="43">
        <v>0</v>
      </c>
      <c r="M103" s="43">
        <v>0</v>
      </c>
      <c r="N103" s="43">
        <v>0</v>
      </c>
      <c r="O103" s="31">
        <f t="shared" si="51"/>
        <v>128</v>
      </c>
      <c r="Q103" s="30">
        <v>24</v>
      </c>
      <c r="R103" s="43">
        <v>0</v>
      </c>
      <c r="S103" s="43">
        <v>0</v>
      </c>
      <c r="T103" s="43">
        <v>0</v>
      </c>
      <c r="U103" s="43">
        <v>42</v>
      </c>
      <c r="V103" s="43">
        <v>75</v>
      </c>
      <c r="W103" s="43">
        <v>8</v>
      </c>
      <c r="X103" s="43">
        <v>3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31">
        <f t="shared" si="52"/>
        <v>128</v>
      </c>
      <c r="AF103" s="30">
        <v>24</v>
      </c>
      <c r="AG103" s="44">
        <f t="shared" si="53"/>
        <v>92</v>
      </c>
      <c r="AH103" s="45">
        <f t="shared" si="54"/>
        <v>93</v>
      </c>
      <c r="AI103" s="45">
        <f t="shared" si="55"/>
        <v>123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102.66666666666667</v>
      </c>
      <c r="AO103" s="47">
        <f t="shared" si="61"/>
        <v>102.66666666666667</v>
      </c>
      <c r="AQ103" s="35">
        <v>24</v>
      </c>
      <c r="AR103" s="48">
        <v>31.3</v>
      </c>
      <c r="AS103" s="48">
        <v>31.1</v>
      </c>
      <c r="AT103" s="48">
        <v>30.3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7570</v>
      </c>
      <c r="C105" s="92">
        <f t="shared" si="63"/>
        <v>433</v>
      </c>
      <c r="D105" s="92">
        <f t="shared" si="63"/>
        <v>29</v>
      </c>
      <c r="E105" s="92">
        <f t="shared" si="63"/>
        <v>6</v>
      </c>
      <c r="F105" s="92">
        <f t="shared" si="63"/>
        <v>21</v>
      </c>
      <c r="G105" s="92">
        <f t="shared" si="63"/>
        <v>1</v>
      </c>
      <c r="H105" s="92">
        <f t="shared" si="63"/>
        <v>0</v>
      </c>
      <c r="I105" s="92">
        <f t="shared" si="63"/>
        <v>15</v>
      </c>
      <c r="J105" s="92">
        <f t="shared" si="63"/>
        <v>3</v>
      </c>
      <c r="K105" s="92">
        <f t="shared" si="63"/>
        <v>0</v>
      </c>
      <c r="L105" s="92">
        <f t="shared" si="63"/>
        <v>3</v>
      </c>
      <c r="M105" s="92">
        <f t="shared" si="63"/>
        <v>35</v>
      </c>
      <c r="N105" s="92">
        <f t="shared" si="63"/>
        <v>0</v>
      </c>
      <c r="O105" s="93">
        <f t="shared" si="63"/>
        <v>8116</v>
      </c>
      <c r="Q105" s="91" t="s">
        <v>34</v>
      </c>
      <c r="R105" s="92">
        <f t="shared" ref="R105:AD105" si="64">SUM(R87:R98)</f>
        <v>598</v>
      </c>
      <c r="S105" s="92">
        <f t="shared" si="64"/>
        <v>484</v>
      </c>
      <c r="T105" s="92">
        <f t="shared" si="64"/>
        <v>846</v>
      </c>
      <c r="U105" s="92">
        <f t="shared" si="64"/>
        <v>4677</v>
      </c>
      <c r="V105" s="92">
        <f t="shared" si="64"/>
        <v>1403</v>
      </c>
      <c r="W105" s="92">
        <f t="shared" si="64"/>
        <v>97</v>
      </c>
      <c r="X105" s="92">
        <f t="shared" si="64"/>
        <v>8</v>
      </c>
      <c r="Y105" s="92">
        <f t="shared" si="64"/>
        <v>2</v>
      </c>
      <c r="Z105" s="92">
        <f t="shared" si="64"/>
        <v>1</v>
      </c>
      <c r="AA105" s="92">
        <f t="shared" si="64"/>
        <v>0</v>
      </c>
      <c r="AB105" s="92">
        <f t="shared" si="64"/>
        <v>0</v>
      </c>
      <c r="AC105" s="92">
        <f t="shared" si="64"/>
        <v>0</v>
      </c>
      <c r="AD105" s="93">
        <f t="shared" si="64"/>
        <v>8116</v>
      </c>
      <c r="AF105" s="91" t="s">
        <v>34</v>
      </c>
      <c r="AG105" s="92">
        <f t="shared" ref="AG105:AO105" si="65">SUM(AG87:AG98)</f>
        <v>9266</v>
      </c>
      <c r="AH105" s="92">
        <f t="shared" si="65"/>
        <v>9343</v>
      </c>
      <c r="AI105" s="92">
        <f t="shared" si="65"/>
        <v>9216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9274.9999999999982</v>
      </c>
      <c r="AO105" s="94">
        <f t="shared" si="65"/>
        <v>9274.9999999999982</v>
      </c>
      <c r="AQ105" s="95" t="s">
        <v>38</v>
      </c>
      <c r="AR105" s="96">
        <v>28.9</v>
      </c>
      <c r="AS105" s="96">
        <v>28.7</v>
      </c>
      <c r="AT105" s="96">
        <v>28.3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8984</v>
      </c>
      <c r="C106" s="98">
        <f t="shared" si="66"/>
        <v>485</v>
      </c>
      <c r="D106" s="98">
        <f t="shared" si="66"/>
        <v>36</v>
      </c>
      <c r="E106" s="98">
        <f t="shared" si="66"/>
        <v>9</v>
      </c>
      <c r="F106" s="98">
        <f t="shared" si="66"/>
        <v>21</v>
      </c>
      <c r="G106" s="98">
        <f t="shared" si="66"/>
        <v>1</v>
      </c>
      <c r="H106" s="98">
        <f t="shared" si="66"/>
        <v>0</v>
      </c>
      <c r="I106" s="98">
        <f t="shared" si="66"/>
        <v>16</v>
      </c>
      <c r="J106" s="98">
        <f t="shared" si="66"/>
        <v>3</v>
      </c>
      <c r="K106" s="98">
        <f t="shared" si="66"/>
        <v>0</v>
      </c>
      <c r="L106" s="98">
        <f t="shared" si="66"/>
        <v>4</v>
      </c>
      <c r="M106" s="98">
        <f t="shared" si="66"/>
        <v>40</v>
      </c>
      <c r="N106" s="98">
        <f t="shared" si="66"/>
        <v>0</v>
      </c>
      <c r="O106" s="93">
        <f t="shared" si="66"/>
        <v>9599</v>
      </c>
      <c r="Q106" s="97" t="s">
        <v>35</v>
      </c>
      <c r="R106" s="98">
        <f t="shared" ref="R106:AD106" si="67">SUM(R86:R101)</f>
        <v>601</v>
      </c>
      <c r="S106" s="98">
        <f t="shared" si="67"/>
        <v>490</v>
      </c>
      <c r="T106" s="98">
        <f t="shared" si="67"/>
        <v>945</v>
      </c>
      <c r="U106" s="98">
        <f t="shared" si="67"/>
        <v>5522</v>
      </c>
      <c r="V106" s="98">
        <f t="shared" si="67"/>
        <v>1865</v>
      </c>
      <c r="W106" s="98">
        <f t="shared" si="67"/>
        <v>155</v>
      </c>
      <c r="X106" s="98">
        <f t="shared" si="67"/>
        <v>12</v>
      </c>
      <c r="Y106" s="98">
        <f t="shared" si="67"/>
        <v>6</v>
      </c>
      <c r="Z106" s="98">
        <f t="shared" si="67"/>
        <v>3</v>
      </c>
      <c r="AA106" s="98">
        <f t="shared" si="67"/>
        <v>0</v>
      </c>
      <c r="AB106" s="98">
        <f t="shared" si="67"/>
        <v>0</v>
      </c>
      <c r="AC106" s="98">
        <f t="shared" si="67"/>
        <v>0</v>
      </c>
      <c r="AD106" s="93">
        <f t="shared" si="67"/>
        <v>9599</v>
      </c>
      <c r="AF106" s="97" t="s">
        <v>35</v>
      </c>
      <c r="AG106" s="98">
        <f t="shared" ref="AG106:AO106" si="68">SUM(AG86:AG101)</f>
        <v>10720</v>
      </c>
      <c r="AH106" s="98">
        <f t="shared" si="68"/>
        <v>10804</v>
      </c>
      <c r="AI106" s="98">
        <f t="shared" si="68"/>
        <v>10783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10769</v>
      </c>
      <c r="AO106" s="94">
        <f t="shared" si="68"/>
        <v>10769</v>
      </c>
      <c r="AQ106" s="99" t="s">
        <v>39</v>
      </c>
      <c r="AR106" s="100">
        <v>28.7</v>
      </c>
      <c r="AS106" s="100">
        <v>28.8</v>
      </c>
      <c r="AT106" s="100">
        <v>28.7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9312</v>
      </c>
      <c r="C107" s="102">
        <f t="shared" si="69"/>
        <v>490</v>
      </c>
      <c r="D107" s="102">
        <f t="shared" si="69"/>
        <v>39</v>
      </c>
      <c r="E107" s="102">
        <f t="shared" si="69"/>
        <v>9</v>
      </c>
      <c r="F107" s="102">
        <f t="shared" si="69"/>
        <v>21</v>
      </c>
      <c r="G107" s="102">
        <f t="shared" si="69"/>
        <v>1</v>
      </c>
      <c r="H107" s="102">
        <f t="shared" si="69"/>
        <v>0</v>
      </c>
      <c r="I107" s="102">
        <f t="shared" si="69"/>
        <v>16</v>
      </c>
      <c r="J107" s="102">
        <f t="shared" si="69"/>
        <v>4</v>
      </c>
      <c r="K107" s="102">
        <f t="shared" si="69"/>
        <v>0</v>
      </c>
      <c r="L107" s="102">
        <f t="shared" si="69"/>
        <v>4</v>
      </c>
      <c r="M107" s="102">
        <f t="shared" si="69"/>
        <v>40</v>
      </c>
      <c r="N107" s="102">
        <f t="shared" si="69"/>
        <v>0</v>
      </c>
      <c r="O107" s="93">
        <f t="shared" si="69"/>
        <v>9936</v>
      </c>
      <c r="Q107" s="101" t="s">
        <v>36</v>
      </c>
      <c r="R107" s="102">
        <f t="shared" ref="R107:AD107" si="70">SUM(R86:R103)</f>
        <v>601</v>
      </c>
      <c r="S107" s="102">
        <f t="shared" si="70"/>
        <v>491</v>
      </c>
      <c r="T107" s="102">
        <f t="shared" si="70"/>
        <v>949</v>
      </c>
      <c r="U107" s="102">
        <f t="shared" si="70"/>
        <v>5662</v>
      </c>
      <c r="V107" s="102">
        <f t="shared" si="70"/>
        <v>2032</v>
      </c>
      <c r="W107" s="102">
        <f t="shared" si="70"/>
        <v>176</v>
      </c>
      <c r="X107" s="102">
        <f t="shared" si="70"/>
        <v>16</v>
      </c>
      <c r="Y107" s="102">
        <f t="shared" si="70"/>
        <v>6</v>
      </c>
      <c r="Z107" s="102">
        <f t="shared" si="70"/>
        <v>3</v>
      </c>
      <c r="AA107" s="102">
        <f t="shared" si="70"/>
        <v>0</v>
      </c>
      <c r="AB107" s="102">
        <f t="shared" si="70"/>
        <v>0</v>
      </c>
      <c r="AC107" s="102">
        <f t="shared" si="70"/>
        <v>0</v>
      </c>
      <c r="AD107" s="93">
        <f t="shared" si="70"/>
        <v>9936</v>
      </c>
      <c r="AF107" s="101" t="s">
        <v>36</v>
      </c>
      <c r="AG107" s="102">
        <f t="shared" ref="AG107:AO107" si="71">SUM(AG86:AG103)</f>
        <v>10987</v>
      </c>
      <c r="AH107" s="102">
        <f t="shared" si="71"/>
        <v>11084</v>
      </c>
      <c r="AI107" s="102">
        <f t="shared" si="71"/>
        <v>11077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11049.333333333332</v>
      </c>
      <c r="AO107" s="94">
        <f t="shared" si="71"/>
        <v>11049.333333333332</v>
      </c>
      <c r="AQ107" s="103" t="s">
        <v>37</v>
      </c>
      <c r="AR107" s="104">
        <v>28.5</v>
      </c>
      <c r="AS107" s="104">
        <v>28.8</v>
      </c>
      <c r="AT107" s="104">
        <v>28.7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9548</v>
      </c>
      <c r="C108" s="106">
        <f t="shared" si="72"/>
        <v>496</v>
      </c>
      <c r="D108" s="106">
        <f t="shared" si="72"/>
        <v>39</v>
      </c>
      <c r="E108" s="106">
        <f t="shared" si="72"/>
        <v>12</v>
      </c>
      <c r="F108" s="106">
        <f t="shared" si="72"/>
        <v>21</v>
      </c>
      <c r="G108" s="106">
        <f t="shared" si="72"/>
        <v>1</v>
      </c>
      <c r="H108" s="106">
        <f t="shared" si="72"/>
        <v>0</v>
      </c>
      <c r="I108" s="106">
        <f t="shared" si="72"/>
        <v>16</v>
      </c>
      <c r="J108" s="106">
        <f t="shared" si="72"/>
        <v>5</v>
      </c>
      <c r="K108" s="106">
        <f t="shared" si="72"/>
        <v>0</v>
      </c>
      <c r="L108" s="106">
        <f t="shared" si="72"/>
        <v>5</v>
      </c>
      <c r="M108" s="106">
        <f t="shared" si="72"/>
        <v>40</v>
      </c>
      <c r="N108" s="106">
        <f t="shared" si="72"/>
        <v>0</v>
      </c>
      <c r="O108" s="93">
        <f t="shared" si="72"/>
        <v>10183</v>
      </c>
      <c r="Q108" s="105" t="s">
        <v>37</v>
      </c>
      <c r="R108" s="106">
        <f t="shared" ref="R108:AD108" si="73">SUM(R80:R103)</f>
        <v>602</v>
      </c>
      <c r="S108" s="106">
        <f t="shared" si="73"/>
        <v>494</v>
      </c>
      <c r="T108" s="106">
        <f t="shared" si="73"/>
        <v>960</v>
      </c>
      <c r="U108" s="106">
        <f t="shared" si="73"/>
        <v>5719</v>
      </c>
      <c r="V108" s="106">
        <f t="shared" si="73"/>
        <v>2144</v>
      </c>
      <c r="W108" s="106">
        <f t="shared" si="73"/>
        <v>207</v>
      </c>
      <c r="X108" s="106">
        <f t="shared" si="73"/>
        <v>32</v>
      </c>
      <c r="Y108" s="106">
        <f t="shared" si="73"/>
        <v>20</v>
      </c>
      <c r="Z108" s="106">
        <f t="shared" si="73"/>
        <v>3</v>
      </c>
      <c r="AA108" s="106">
        <f t="shared" si="73"/>
        <v>1</v>
      </c>
      <c r="AB108" s="106">
        <f t="shared" si="73"/>
        <v>0</v>
      </c>
      <c r="AC108" s="106">
        <f t="shared" si="73"/>
        <v>1</v>
      </c>
      <c r="AD108" s="93">
        <f t="shared" si="73"/>
        <v>10183</v>
      </c>
      <c r="AF108" s="105" t="s">
        <v>37</v>
      </c>
      <c r="AG108" s="106">
        <f t="shared" ref="AG108:AO108" si="74">SUM(AG80:AG103)</f>
        <v>11165</v>
      </c>
      <c r="AH108" s="106">
        <f t="shared" si="74"/>
        <v>11292</v>
      </c>
      <c r="AI108" s="106">
        <f t="shared" si="74"/>
        <v>11278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11244.999999999998</v>
      </c>
      <c r="AO108" s="94">
        <f t="shared" si="74"/>
        <v>11244.999999999998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28.666666666666668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Eastbound</v>
      </c>
      <c r="R111" s="3" t="s">
        <v>40</v>
      </c>
      <c r="S111" s="5" t="str">
        <f>C41</f>
        <v>Eastbound</v>
      </c>
      <c r="AT111" s="14"/>
      <c r="AU111" s="15"/>
      <c r="AV111" s="16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61-65</v>
      </c>
      <c r="AC114" s="30" t="str">
        <f t="shared" si="76"/>
        <v>66+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43</v>
      </c>
      <c r="C115" s="43">
        <v>2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31">
        <f t="shared" ref="O115:O138" si="78">SUM(B115:N115)</f>
        <v>45</v>
      </c>
      <c r="Q115" s="30">
        <v>1</v>
      </c>
      <c r="R115" s="43">
        <v>1</v>
      </c>
      <c r="S115" s="43">
        <v>0</v>
      </c>
      <c r="T115" s="43">
        <v>2</v>
      </c>
      <c r="U115" s="43">
        <v>15</v>
      </c>
      <c r="V115" s="43">
        <v>21</v>
      </c>
      <c r="W115" s="43">
        <v>2</v>
      </c>
      <c r="X115" s="43">
        <v>2</v>
      </c>
      <c r="Y115" s="43">
        <v>0</v>
      </c>
      <c r="Z115" s="43">
        <v>1</v>
      </c>
      <c r="AA115" s="43">
        <v>1</v>
      </c>
      <c r="AB115" s="43">
        <v>0</v>
      </c>
      <c r="AC115" s="43">
        <v>0</v>
      </c>
      <c r="AD115" s="31">
        <f t="shared" ref="AD115:AD138" si="79">SUM(R115:AC115)</f>
        <v>45</v>
      </c>
      <c r="AQ115" s="35">
        <v>1</v>
      </c>
      <c r="AR115" s="112">
        <v>33.700000762939453</v>
      </c>
      <c r="AS115" s="112">
        <v>33.900001525878906</v>
      </c>
      <c r="AT115" s="112">
        <v>38.700000762939453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17</v>
      </c>
      <c r="C116" s="43">
        <v>2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1</v>
      </c>
      <c r="N116" s="43">
        <v>0</v>
      </c>
      <c r="O116" s="31">
        <f t="shared" si="78"/>
        <v>20</v>
      </c>
      <c r="Q116" s="30">
        <v>2</v>
      </c>
      <c r="R116" s="43">
        <v>0</v>
      </c>
      <c r="S116" s="43">
        <v>0</v>
      </c>
      <c r="T116" s="43">
        <v>0</v>
      </c>
      <c r="U116" s="43">
        <v>8</v>
      </c>
      <c r="V116" s="43">
        <v>8</v>
      </c>
      <c r="W116" s="43">
        <v>2</v>
      </c>
      <c r="X116" s="43">
        <v>2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31">
        <f t="shared" si="79"/>
        <v>20</v>
      </c>
      <c r="AQ116" s="57">
        <v>2</v>
      </c>
      <c r="AR116" s="112">
        <v>33.900001525878906</v>
      </c>
      <c r="AS116" s="112">
        <v>38.700000762939453</v>
      </c>
      <c r="AT116" s="112">
        <v>38.900001525878906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17</v>
      </c>
      <c r="C117" s="43">
        <v>3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31">
        <f t="shared" si="78"/>
        <v>20</v>
      </c>
      <c r="Q117" s="30">
        <v>3</v>
      </c>
      <c r="R117" s="43">
        <v>0</v>
      </c>
      <c r="S117" s="43">
        <v>0</v>
      </c>
      <c r="T117" s="43">
        <v>1</v>
      </c>
      <c r="U117" s="43">
        <v>5</v>
      </c>
      <c r="V117" s="43">
        <v>9</v>
      </c>
      <c r="W117" s="43">
        <v>2</v>
      </c>
      <c r="X117" s="43">
        <v>2</v>
      </c>
      <c r="Y117" s="43">
        <v>0</v>
      </c>
      <c r="Z117" s="43">
        <v>0</v>
      </c>
      <c r="AA117" s="43">
        <v>0</v>
      </c>
      <c r="AB117" s="43">
        <v>1</v>
      </c>
      <c r="AC117" s="43">
        <v>0</v>
      </c>
      <c r="AD117" s="31">
        <f t="shared" si="79"/>
        <v>20</v>
      </c>
      <c r="AQ117" s="35">
        <v>3</v>
      </c>
      <c r="AR117" s="112">
        <v>33.799999237060547</v>
      </c>
      <c r="AS117" s="112">
        <v>38.5</v>
      </c>
      <c r="AT117" s="112">
        <v>38.5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3706.8571428571427</v>
      </c>
      <c r="BK117" s="88">
        <f t="shared" si="80"/>
        <v>261</v>
      </c>
      <c r="BL117" s="89">
        <f t="shared" si="80"/>
        <v>7.1428571428571432</v>
      </c>
      <c r="BM117" s="114">
        <f>SUM(BJ117:BL117)</f>
        <v>3975</v>
      </c>
    </row>
    <row r="118" spans="1:65" x14ac:dyDescent="0.2">
      <c r="A118" s="30">
        <v>4</v>
      </c>
      <c r="B118" s="43">
        <v>20</v>
      </c>
      <c r="C118" s="43">
        <v>4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31">
        <f t="shared" si="78"/>
        <v>24</v>
      </c>
      <c r="Q118" s="30">
        <v>4</v>
      </c>
      <c r="R118" s="43">
        <v>0</v>
      </c>
      <c r="S118" s="43">
        <v>1</v>
      </c>
      <c r="T118" s="43">
        <v>1</v>
      </c>
      <c r="U118" s="43">
        <v>5</v>
      </c>
      <c r="V118" s="43">
        <v>9</v>
      </c>
      <c r="W118" s="43">
        <v>6</v>
      </c>
      <c r="X118" s="43">
        <v>2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24</v>
      </c>
      <c r="AQ118" s="35">
        <v>4</v>
      </c>
      <c r="AR118" s="112">
        <v>38</v>
      </c>
      <c r="AS118" s="112">
        <v>38.400001525878906</v>
      </c>
      <c r="AT118" s="112">
        <v>38.099998474121094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4319.1428571428569</v>
      </c>
      <c r="BK118" s="116">
        <f t="shared" si="80"/>
        <v>287.85714285714283</v>
      </c>
      <c r="BL118" s="117">
        <f t="shared" si="80"/>
        <v>8.2857142857142865</v>
      </c>
      <c r="BM118" s="114">
        <f>SUM(BJ118:BL118)</f>
        <v>4615.2857142857147</v>
      </c>
    </row>
    <row r="119" spans="1:65" x14ac:dyDescent="0.2">
      <c r="A119" s="30">
        <v>5</v>
      </c>
      <c r="B119" s="43">
        <v>26</v>
      </c>
      <c r="C119" s="43">
        <v>3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1</v>
      </c>
      <c r="K119" s="43">
        <v>0</v>
      </c>
      <c r="L119" s="43">
        <v>0</v>
      </c>
      <c r="M119" s="43">
        <v>0</v>
      </c>
      <c r="N119" s="43">
        <v>0</v>
      </c>
      <c r="O119" s="31">
        <f t="shared" si="78"/>
        <v>30</v>
      </c>
      <c r="Q119" s="30">
        <v>5</v>
      </c>
      <c r="R119" s="43">
        <v>0</v>
      </c>
      <c r="S119" s="43">
        <v>0</v>
      </c>
      <c r="T119" s="43">
        <v>2</v>
      </c>
      <c r="U119" s="43">
        <v>11</v>
      </c>
      <c r="V119" s="43">
        <v>9</v>
      </c>
      <c r="W119" s="43">
        <v>4</v>
      </c>
      <c r="X119" s="43">
        <v>4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31">
        <f t="shared" si="79"/>
        <v>30</v>
      </c>
      <c r="AQ119" s="35">
        <v>5</v>
      </c>
      <c r="AR119" s="112">
        <v>38.5</v>
      </c>
      <c r="AS119" s="112">
        <v>38.099998474121094</v>
      </c>
      <c r="AT119" s="112">
        <v>38.799999237060547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4435.5714285714284</v>
      </c>
      <c r="BK119" s="119">
        <f t="shared" si="80"/>
        <v>291.28571428571428</v>
      </c>
      <c r="BL119" s="120">
        <f t="shared" si="80"/>
        <v>8.5714285714285712</v>
      </c>
      <c r="BM119" s="114">
        <f>SUM(BJ119:BL119)</f>
        <v>4735.4285714285716</v>
      </c>
    </row>
    <row r="120" spans="1:65" x14ac:dyDescent="0.2">
      <c r="A120" s="30">
        <v>6</v>
      </c>
      <c r="B120" s="43">
        <v>63</v>
      </c>
      <c r="C120" s="43">
        <v>4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1</v>
      </c>
      <c r="M120" s="43">
        <v>1</v>
      </c>
      <c r="N120" s="43">
        <v>0</v>
      </c>
      <c r="O120" s="31">
        <f t="shared" si="78"/>
        <v>69</v>
      </c>
      <c r="Q120" s="30">
        <v>6</v>
      </c>
      <c r="R120" s="43">
        <v>1</v>
      </c>
      <c r="S120" s="43">
        <v>0</v>
      </c>
      <c r="T120" s="43">
        <v>5</v>
      </c>
      <c r="U120" s="43">
        <v>27</v>
      </c>
      <c r="V120" s="43">
        <v>30</v>
      </c>
      <c r="W120" s="43">
        <v>3</v>
      </c>
      <c r="X120" s="43">
        <v>2</v>
      </c>
      <c r="Y120" s="43">
        <v>1</v>
      </c>
      <c r="Z120" s="43">
        <v>0</v>
      </c>
      <c r="AA120" s="43">
        <v>0</v>
      </c>
      <c r="AB120" s="43">
        <v>0</v>
      </c>
      <c r="AC120" s="43">
        <v>0</v>
      </c>
      <c r="AD120" s="31">
        <f t="shared" si="79"/>
        <v>69</v>
      </c>
      <c r="AQ120" s="35">
        <v>6</v>
      </c>
      <c r="AR120" s="112">
        <v>33.900001525878906</v>
      </c>
      <c r="AS120" s="112">
        <v>33.799999237060547</v>
      </c>
      <c r="AT120" s="112">
        <v>33.400001525878906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4509.2857142857147</v>
      </c>
      <c r="BK120" s="79">
        <f t="shared" si="80"/>
        <v>300.28571428571428</v>
      </c>
      <c r="BL120" s="80">
        <f t="shared" si="80"/>
        <v>9.7142857142857135</v>
      </c>
      <c r="BM120" s="114">
        <f>SUM(BJ120:BL120)</f>
        <v>4819.2857142857147</v>
      </c>
    </row>
    <row r="121" spans="1:65" x14ac:dyDescent="0.2">
      <c r="A121" s="30">
        <v>7</v>
      </c>
      <c r="B121" s="43">
        <v>109</v>
      </c>
      <c r="C121" s="43">
        <v>13</v>
      </c>
      <c r="D121" s="43">
        <v>1</v>
      </c>
      <c r="E121" s="43">
        <v>0</v>
      </c>
      <c r="F121" s="43">
        <v>1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2</v>
      </c>
      <c r="N121" s="43">
        <v>0</v>
      </c>
      <c r="O121" s="31">
        <f t="shared" si="78"/>
        <v>126</v>
      </c>
      <c r="Q121" s="30">
        <v>7</v>
      </c>
      <c r="R121" s="43">
        <v>0</v>
      </c>
      <c r="S121" s="43">
        <v>0</v>
      </c>
      <c r="T121" s="43">
        <v>2</v>
      </c>
      <c r="U121" s="43">
        <v>64</v>
      </c>
      <c r="V121" s="43">
        <v>49</v>
      </c>
      <c r="W121" s="43">
        <v>8</v>
      </c>
      <c r="X121" s="43">
        <v>3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31">
        <f t="shared" si="79"/>
        <v>126</v>
      </c>
      <c r="AQ121" s="35">
        <v>7</v>
      </c>
      <c r="AR121" s="112">
        <v>33.400001525878906</v>
      </c>
      <c r="AS121" s="112">
        <v>33.5</v>
      </c>
      <c r="AT121" s="112">
        <v>33.5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394</v>
      </c>
      <c r="C122" s="43">
        <v>40</v>
      </c>
      <c r="D122" s="43">
        <v>0</v>
      </c>
      <c r="E122" s="43">
        <v>0</v>
      </c>
      <c r="F122" s="43">
        <v>0</v>
      </c>
      <c r="G122" s="43">
        <v>0</v>
      </c>
      <c r="H122" s="43">
        <v>1</v>
      </c>
      <c r="I122" s="43">
        <v>1</v>
      </c>
      <c r="J122" s="43">
        <v>0</v>
      </c>
      <c r="K122" s="43">
        <v>0</v>
      </c>
      <c r="L122" s="43">
        <v>1</v>
      </c>
      <c r="M122" s="43">
        <v>3</v>
      </c>
      <c r="N122" s="43">
        <v>0</v>
      </c>
      <c r="O122" s="31">
        <f t="shared" si="78"/>
        <v>440</v>
      </c>
      <c r="Q122" s="30">
        <v>8</v>
      </c>
      <c r="R122" s="43">
        <v>3</v>
      </c>
      <c r="S122" s="43">
        <v>0</v>
      </c>
      <c r="T122" s="43">
        <v>22</v>
      </c>
      <c r="U122" s="43">
        <v>295</v>
      </c>
      <c r="V122" s="43">
        <v>110</v>
      </c>
      <c r="W122" s="43">
        <v>9</v>
      </c>
      <c r="X122" s="43">
        <v>0</v>
      </c>
      <c r="Y122" s="43">
        <v>1</v>
      </c>
      <c r="Z122" s="43">
        <v>0</v>
      </c>
      <c r="AA122" s="43">
        <v>0</v>
      </c>
      <c r="AB122" s="43">
        <v>0</v>
      </c>
      <c r="AC122" s="43">
        <v>0</v>
      </c>
      <c r="AD122" s="31">
        <f t="shared" si="79"/>
        <v>440</v>
      </c>
      <c r="AQ122" s="35">
        <v>8</v>
      </c>
      <c r="AR122" s="112">
        <v>33.700000762939453</v>
      </c>
      <c r="AS122" s="112">
        <v>33.799999237060547</v>
      </c>
      <c r="AT122" s="112">
        <v>33.5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562</v>
      </c>
      <c r="C123" s="43">
        <v>36</v>
      </c>
      <c r="D123" s="43">
        <v>1</v>
      </c>
      <c r="E123" s="43">
        <v>0</v>
      </c>
      <c r="F123" s="43">
        <v>0</v>
      </c>
      <c r="G123" s="43">
        <v>0</v>
      </c>
      <c r="H123" s="43">
        <v>0</v>
      </c>
      <c r="I123" s="43">
        <v>1</v>
      </c>
      <c r="J123" s="43">
        <v>0</v>
      </c>
      <c r="K123" s="43">
        <v>0</v>
      </c>
      <c r="L123" s="43">
        <v>0</v>
      </c>
      <c r="M123" s="43">
        <v>2</v>
      </c>
      <c r="N123" s="43">
        <v>0</v>
      </c>
      <c r="O123" s="31">
        <f t="shared" si="78"/>
        <v>602</v>
      </c>
      <c r="Q123" s="30">
        <v>9</v>
      </c>
      <c r="R123" s="43">
        <v>0</v>
      </c>
      <c r="S123" s="43">
        <v>6</v>
      </c>
      <c r="T123" s="43">
        <v>39</v>
      </c>
      <c r="U123" s="43">
        <v>449</v>
      </c>
      <c r="V123" s="43">
        <v>101</v>
      </c>
      <c r="W123" s="43">
        <v>7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31">
        <f t="shared" si="79"/>
        <v>602</v>
      </c>
      <c r="AQ123" s="35">
        <v>9</v>
      </c>
      <c r="AR123" s="112">
        <v>33.5</v>
      </c>
      <c r="AS123" s="112">
        <v>33.599998474121094</v>
      </c>
      <c r="AT123" s="112">
        <v>28.200000762939453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659</v>
      </c>
      <c r="C124" s="43">
        <v>45</v>
      </c>
      <c r="D124" s="43">
        <v>1</v>
      </c>
      <c r="E124" s="43"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1</v>
      </c>
      <c r="K124" s="43">
        <v>1</v>
      </c>
      <c r="L124" s="43">
        <v>0</v>
      </c>
      <c r="M124" s="43">
        <v>6</v>
      </c>
      <c r="N124" s="43">
        <v>0</v>
      </c>
      <c r="O124" s="31">
        <f t="shared" si="78"/>
        <v>713</v>
      </c>
      <c r="Q124" s="30">
        <v>10</v>
      </c>
      <c r="R124" s="43">
        <v>0</v>
      </c>
      <c r="S124" s="43">
        <v>0</v>
      </c>
      <c r="T124" s="43">
        <v>48</v>
      </c>
      <c r="U124" s="43">
        <v>537</v>
      </c>
      <c r="V124" s="43">
        <v>120</v>
      </c>
      <c r="W124" s="43">
        <v>8</v>
      </c>
      <c r="X124" s="43">
        <v>0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31">
        <f t="shared" si="79"/>
        <v>713</v>
      </c>
      <c r="AQ124" s="35">
        <v>10</v>
      </c>
      <c r="AR124" s="112">
        <v>33.5</v>
      </c>
      <c r="AS124" s="112">
        <v>33.799999237060547</v>
      </c>
      <c r="AT124" s="112">
        <v>28.299999237060547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638</v>
      </c>
      <c r="C125" s="43">
        <v>52</v>
      </c>
      <c r="D125" s="43">
        <v>0</v>
      </c>
      <c r="E125" s="43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1</v>
      </c>
      <c r="M125" s="43">
        <v>3</v>
      </c>
      <c r="N125" s="43">
        <v>0</v>
      </c>
      <c r="O125" s="31">
        <f t="shared" si="78"/>
        <v>694</v>
      </c>
      <c r="Q125" s="30">
        <v>11</v>
      </c>
      <c r="R125" s="43">
        <v>0</v>
      </c>
      <c r="S125" s="43">
        <v>1</v>
      </c>
      <c r="T125" s="43">
        <v>54</v>
      </c>
      <c r="U125" s="43">
        <v>478</v>
      </c>
      <c r="V125" s="43">
        <v>152</v>
      </c>
      <c r="W125" s="43">
        <v>9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694</v>
      </c>
      <c r="AQ125" s="35">
        <v>11</v>
      </c>
      <c r="AR125" s="112">
        <v>33.5</v>
      </c>
      <c r="AS125" s="112">
        <v>33</v>
      </c>
      <c r="AT125" s="112">
        <v>33.099998474121094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643</v>
      </c>
      <c r="C126" s="43">
        <v>45</v>
      </c>
      <c r="D126" s="43">
        <v>0</v>
      </c>
      <c r="E126" s="43">
        <v>0</v>
      </c>
      <c r="F126" s="43">
        <v>2</v>
      </c>
      <c r="G126" s="43">
        <v>0</v>
      </c>
      <c r="H126" s="43">
        <v>0</v>
      </c>
      <c r="I126" s="43">
        <v>1</v>
      </c>
      <c r="J126" s="43">
        <v>0</v>
      </c>
      <c r="K126" s="43">
        <v>0</v>
      </c>
      <c r="L126" s="43">
        <v>0</v>
      </c>
      <c r="M126" s="43">
        <v>1</v>
      </c>
      <c r="N126" s="43">
        <v>0</v>
      </c>
      <c r="O126" s="31">
        <f t="shared" si="78"/>
        <v>692</v>
      </c>
      <c r="Q126" s="30">
        <v>12</v>
      </c>
      <c r="R126" s="43">
        <v>1</v>
      </c>
      <c r="S126" s="43">
        <v>4</v>
      </c>
      <c r="T126" s="43">
        <v>39</v>
      </c>
      <c r="U126" s="43">
        <v>528</v>
      </c>
      <c r="V126" s="43">
        <v>113</v>
      </c>
      <c r="W126" s="43">
        <v>6</v>
      </c>
      <c r="X126" s="43">
        <v>1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31">
        <f t="shared" si="79"/>
        <v>692</v>
      </c>
      <c r="AQ126" s="35">
        <v>12</v>
      </c>
      <c r="AR126" s="112">
        <v>33.400001525878906</v>
      </c>
      <c r="AS126" s="112">
        <v>33.200000762939453</v>
      </c>
      <c r="AT126" s="112">
        <v>33.599998474121094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809</v>
      </c>
      <c r="C127" s="43">
        <v>39</v>
      </c>
      <c r="D127" s="43">
        <v>1</v>
      </c>
      <c r="E127" s="43">
        <v>0</v>
      </c>
      <c r="F127" s="43">
        <v>1</v>
      </c>
      <c r="G127" s="43">
        <v>0</v>
      </c>
      <c r="H127" s="43">
        <v>0</v>
      </c>
      <c r="I127" s="43">
        <v>1</v>
      </c>
      <c r="J127" s="43">
        <v>0</v>
      </c>
      <c r="K127" s="43">
        <v>0</v>
      </c>
      <c r="L127" s="43">
        <v>0</v>
      </c>
      <c r="M127" s="43">
        <v>1</v>
      </c>
      <c r="N127" s="43">
        <v>0</v>
      </c>
      <c r="O127" s="31">
        <f t="shared" si="78"/>
        <v>852</v>
      </c>
      <c r="Q127" s="30">
        <v>13</v>
      </c>
      <c r="R127" s="43">
        <v>49</v>
      </c>
      <c r="S127" s="43">
        <v>54</v>
      </c>
      <c r="T127" s="43">
        <v>43</v>
      </c>
      <c r="U127" s="43">
        <v>548</v>
      </c>
      <c r="V127" s="43">
        <v>148</v>
      </c>
      <c r="W127" s="43">
        <v>9</v>
      </c>
      <c r="X127" s="43">
        <v>1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31">
        <f t="shared" si="79"/>
        <v>852</v>
      </c>
      <c r="AQ127" s="35">
        <v>13</v>
      </c>
      <c r="AR127" s="112">
        <v>33.400001525878906</v>
      </c>
      <c r="AS127" s="112">
        <v>33.099998474121094</v>
      </c>
      <c r="AT127" s="112">
        <v>33.200000762939453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750</v>
      </c>
      <c r="C128" s="43">
        <v>41</v>
      </c>
      <c r="D128" s="43">
        <v>1</v>
      </c>
      <c r="E128" s="43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3</v>
      </c>
      <c r="N128" s="43">
        <v>0</v>
      </c>
      <c r="O128" s="31">
        <f t="shared" si="78"/>
        <v>795</v>
      </c>
      <c r="Q128" s="30">
        <v>14</v>
      </c>
      <c r="R128" s="43">
        <v>1</v>
      </c>
      <c r="S128" s="43">
        <v>0</v>
      </c>
      <c r="T128" s="43">
        <v>37</v>
      </c>
      <c r="U128" s="43">
        <v>589</v>
      </c>
      <c r="V128" s="43">
        <v>159</v>
      </c>
      <c r="W128" s="43">
        <v>6</v>
      </c>
      <c r="X128" s="43">
        <v>1</v>
      </c>
      <c r="Y128" s="43">
        <v>2</v>
      </c>
      <c r="Z128" s="43">
        <v>0</v>
      </c>
      <c r="AA128" s="43">
        <v>0</v>
      </c>
      <c r="AB128" s="43">
        <v>0</v>
      </c>
      <c r="AC128" s="43">
        <v>0</v>
      </c>
      <c r="AD128" s="31">
        <f t="shared" si="79"/>
        <v>795</v>
      </c>
      <c r="AQ128" s="35">
        <v>14</v>
      </c>
      <c r="AR128" s="112">
        <v>33.299999237060547</v>
      </c>
      <c r="AS128" s="112">
        <v>33.099998474121094</v>
      </c>
      <c r="AT128" s="112">
        <v>33.900001525878906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814</v>
      </c>
      <c r="C129" s="43">
        <v>49</v>
      </c>
      <c r="D129" s="43">
        <v>0</v>
      </c>
      <c r="E129" s="43">
        <v>0</v>
      </c>
      <c r="F129" s="43">
        <v>1</v>
      </c>
      <c r="G129" s="43">
        <v>0</v>
      </c>
      <c r="H129" s="43">
        <v>0</v>
      </c>
      <c r="I129" s="43">
        <v>1</v>
      </c>
      <c r="J129" s="43">
        <v>1</v>
      </c>
      <c r="K129" s="43">
        <v>0</v>
      </c>
      <c r="L129" s="43">
        <v>0</v>
      </c>
      <c r="M129" s="43">
        <v>4</v>
      </c>
      <c r="N129" s="43">
        <v>0</v>
      </c>
      <c r="O129" s="31">
        <f t="shared" si="78"/>
        <v>870</v>
      </c>
      <c r="Q129" s="30">
        <v>15</v>
      </c>
      <c r="R129" s="43">
        <v>2</v>
      </c>
      <c r="S129" s="43">
        <v>0</v>
      </c>
      <c r="T129" s="43">
        <v>25</v>
      </c>
      <c r="U129" s="43">
        <v>674</v>
      </c>
      <c r="V129" s="43">
        <v>157</v>
      </c>
      <c r="W129" s="43">
        <v>12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31">
        <f t="shared" si="79"/>
        <v>870</v>
      </c>
      <c r="AQ129" s="35">
        <v>15</v>
      </c>
      <c r="AR129" s="112">
        <v>33.099998474121094</v>
      </c>
      <c r="AS129" s="112">
        <v>33.299999237060547</v>
      </c>
      <c r="AT129" s="112">
        <v>33.099998474121094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830</v>
      </c>
      <c r="C130" s="43">
        <v>41</v>
      </c>
      <c r="D130" s="43">
        <v>0</v>
      </c>
      <c r="E130" s="43">
        <v>0</v>
      </c>
      <c r="F130" s="43">
        <v>1</v>
      </c>
      <c r="G130" s="43">
        <v>0</v>
      </c>
      <c r="H130" s="43">
        <v>0</v>
      </c>
      <c r="I130" s="43">
        <v>1</v>
      </c>
      <c r="J130" s="43">
        <v>0</v>
      </c>
      <c r="K130" s="43">
        <v>0</v>
      </c>
      <c r="L130" s="43">
        <v>1</v>
      </c>
      <c r="M130" s="43">
        <v>0</v>
      </c>
      <c r="N130" s="43">
        <v>0</v>
      </c>
      <c r="O130" s="31">
        <f t="shared" si="78"/>
        <v>874</v>
      </c>
      <c r="Q130" s="30">
        <v>16</v>
      </c>
      <c r="R130" s="43">
        <v>1</v>
      </c>
      <c r="S130" s="43">
        <v>1</v>
      </c>
      <c r="T130" s="43">
        <v>37</v>
      </c>
      <c r="U130" s="43">
        <v>656</v>
      </c>
      <c r="V130" s="43">
        <v>171</v>
      </c>
      <c r="W130" s="43">
        <v>6</v>
      </c>
      <c r="X130" s="43">
        <v>2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31">
        <f t="shared" si="79"/>
        <v>874</v>
      </c>
      <c r="AQ130" s="35">
        <v>16</v>
      </c>
      <c r="AR130" s="112">
        <v>33.200000762939453</v>
      </c>
      <c r="AS130" s="112">
        <v>33.099998474121094</v>
      </c>
      <c r="AT130" s="112">
        <v>33.400001525878906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909</v>
      </c>
      <c r="C131" s="43">
        <v>65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3">
        <v>2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31">
        <f t="shared" si="78"/>
        <v>976</v>
      </c>
      <c r="Q131" s="30">
        <v>17</v>
      </c>
      <c r="R131" s="43">
        <v>0</v>
      </c>
      <c r="S131" s="43">
        <v>1</v>
      </c>
      <c r="T131" s="43">
        <v>61</v>
      </c>
      <c r="U131" s="43">
        <v>711</v>
      </c>
      <c r="V131" s="43">
        <v>193</v>
      </c>
      <c r="W131" s="43">
        <v>9</v>
      </c>
      <c r="X131" s="43">
        <v>0</v>
      </c>
      <c r="Y131" s="43">
        <v>1</v>
      </c>
      <c r="Z131" s="43">
        <v>0</v>
      </c>
      <c r="AA131" s="43">
        <v>0</v>
      </c>
      <c r="AB131" s="43">
        <v>0</v>
      </c>
      <c r="AC131" s="43">
        <v>0</v>
      </c>
      <c r="AD131" s="31">
        <f t="shared" si="79"/>
        <v>976</v>
      </c>
      <c r="AQ131" s="35">
        <v>17</v>
      </c>
      <c r="AR131" s="112">
        <v>34</v>
      </c>
      <c r="AS131" s="112">
        <v>33</v>
      </c>
      <c r="AT131" s="112">
        <v>33.299999237060547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920</v>
      </c>
      <c r="C132" s="43">
        <v>42</v>
      </c>
      <c r="D132" s="43">
        <v>0</v>
      </c>
      <c r="E132" s="43">
        <v>0</v>
      </c>
      <c r="F132" s="43">
        <v>0</v>
      </c>
      <c r="G132" s="43">
        <v>0</v>
      </c>
      <c r="H132" s="43">
        <v>0</v>
      </c>
      <c r="I132" s="43">
        <v>1</v>
      </c>
      <c r="J132" s="43">
        <v>0</v>
      </c>
      <c r="K132" s="43">
        <v>0</v>
      </c>
      <c r="L132" s="43">
        <v>0</v>
      </c>
      <c r="M132" s="43">
        <v>3</v>
      </c>
      <c r="N132" s="43">
        <v>0</v>
      </c>
      <c r="O132" s="31">
        <f t="shared" si="78"/>
        <v>966</v>
      </c>
      <c r="Q132" s="30">
        <v>18</v>
      </c>
      <c r="R132" s="43">
        <v>1</v>
      </c>
      <c r="S132" s="43">
        <v>1</v>
      </c>
      <c r="T132" s="43">
        <v>67</v>
      </c>
      <c r="U132" s="43">
        <v>697</v>
      </c>
      <c r="V132" s="43">
        <v>180</v>
      </c>
      <c r="W132" s="43">
        <v>12</v>
      </c>
      <c r="X132" s="43">
        <v>4</v>
      </c>
      <c r="Y132" s="43">
        <v>1</v>
      </c>
      <c r="Z132" s="43">
        <v>3</v>
      </c>
      <c r="AA132" s="43">
        <v>0</v>
      </c>
      <c r="AB132" s="43">
        <v>0</v>
      </c>
      <c r="AC132" s="43">
        <v>0</v>
      </c>
      <c r="AD132" s="31">
        <f t="shared" si="79"/>
        <v>966</v>
      </c>
      <c r="AQ132" s="35">
        <v>18</v>
      </c>
      <c r="AR132" s="112">
        <v>33.099998474121094</v>
      </c>
      <c r="AS132" s="112">
        <v>33.5</v>
      </c>
      <c r="AT132" s="112">
        <v>33.900001525878906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830</v>
      </c>
      <c r="C133" s="43">
        <v>37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1</v>
      </c>
      <c r="J133" s="43">
        <v>0</v>
      </c>
      <c r="K133" s="43">
        <v>0</v>
      </c>
      <c r="L133" s="43">
        <v>0</v>
      </c>
      <c r="M133" s="43">
        <v>1</v>
      </c>
      <c r="N133" s="43">
        <v>0</v>
      </c>
      <c r="O133" s="31">
        <f t="shared" si="78"/>
        <v>869</v>
      </c>
      <c r="Q133" s="30">
        <v>19</v>
      </c>
      <c r="R133" s="43">
        <v>0</v>
      </c>
      <c r="S133" s="43">
        <v>1</v>
      </c>
      <c r="T133" s="43">
        <v>31</v>
      </c>
      <c r="U133" s="43">
        <v>659</v>
      </c>
      <c r="V133" s="43">
        <v>165</v>
      </c>
      <c r="W133" s="43">
        <v>10</v>
      </c>
      <c r="X133" s="43">
        <v>1</v>
      </c>
      <c r="Y133" s="43">
        <v>1</v>
      </c>
      <c r="Z133" s="43">
        <v>1</v>
      </c>
      <c r="AA133" s="43">
        <v>0</v>
      </c>
      <c r="AB133" s="43">
        <v>0</v>
      </c>
      <c r="AC133" s="43">
        <v>0</v>
      </c>
      <c r="AD133" s="31">
        <f t="shared" si="79"/>
        <v>869</v>
      </c>
      <c r="AQ133" s="35">
        <v>19</v>
      </c>
      <c r="AR133" s="112">
        <v>33.400001525878906</v>
      </c>
      <c r="AS133" s="112">
        <v>33.700000762939453</v>
      </c>
      <c r="AT133" s="112">
        <v>33.799999237060547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574</v>
      </c>
      <c r="C134" s="43">
        <v>16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1</v>
      </c>
      <c r="J134" s="43">
        <v>0</v>
      </c>
      <c r="K134" s="43">
        <v>0</v>
      </c>
      <c r="L134" s="43">
        <v>1</v>
      </c>
      <c r="M134" s="43">
        <v>2</v>
      </c>
      <c r="N134" s="43">
        <v>0</v>
      </c>
      <c r="O134" s="31">
        <f t="shared" si="78"/>
        <v>594</v>
      </c>
      <c r="Q134" s="30">
        <v>20</v>
      </c>
      <c r="R134" s="43">
        <v>0</v>
      </c>
      <c r="S134" s="43">
        <v>0</v>
      </c>
      <c r="T134" s="43">
        <v>34</v>
      </c>
      <c r="U134" s="43">
        <v>433</v>
      </c>
      <c r="V134" s="43">
        <v>112</v>
      </c>
      <c r="W134" s="43">
        <v>12</v>
      </c>
      <c r="X134" s="43">
        <v>3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31">
        <f t="shared" si="79"/>
        <v>594</v>
      </c>
      <c r="AQ134" s="35">
        <v>20</v>
      </c>
      <c r="AR134" s="112">
        <v>33.400001525878906</v>
      </c>
      <c r="AS134" s="112">
        <v>33.5</v>
      </c>
      <c r="AT134" s="112">
        <v>33.299999237060547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446</v>
      </c>
      <c r="C135" s="43">
        <v>17</v>
      </c>
      <c r="D135" s="43">
        <v>0</v>
      </c>
      <c r="E135" s="43">
        <v>1</v>
      </c>
      <c r="F135" s="43">
        <v>0</v>
      </c>
      <c r="G135" s="43">
        <v>0</v>
      </c>
      <c r="H135" s="43">
        <v>0</v>
      </c>
      <c r="I135" s="43">
        <v>0</v>
      </c>
      <c r="J135" s="43">
        <v>1</v>
      </c>
      <c r="K135" s="43">
        <v>0</v>
      </c>
      <c r="L135" s="43">
        <v>0</v>
      </c>
      <c r="M135" s="43">
        <v>1</v>
      </c>
      <c r="N135" s="43">
        <v>0</v>
      </c>
      <c r="O135" s="31">
        <f t="shared" si="78"/>
        <v>466</v>
      </c>
      <c r="Q135" s="30">
        <v>21</v>
      </c>
      <c r="R135" s="43">
        <v>0</v>
      </c>
      <c r="S135" s="43">
        <v>0</v>
      </c>
      <c r="T135" s="43">
        <v>40</v>
      </c>
      <c r="U135" s="43">
        <v>345</v>
      </c>
      <c r="V135" s="43">
        <v>74</v>
      </c>
      <c r="W135" s="43">
        <v>5</v>
      </c>
      <c r="X135" s="43">
        <v>2</v>
      </c>
      <c r="Y135" s="43">
        <v>0</v>
      </c>
      <c r="Z135" s="43">
        <v>0</v>
      </c>
      <c r="AA135" s="43">
        <v>0</v>
      </c>
      <c r="AB135" s="43">
        <v>0</v>
      </c>
      <c r="AC135" s="43">
        <v>0</v>
      </c>
      <c r="AD135" s="31">
        <f t="shared" si="79"/>
        <v>466</v>
      </c>
      <c r="AQ135" s="35">
        <v>21</v>
      </c>
      <c r="AR135" s="112">
        <v>33.5</v>
      </c>
      <c r="AS135" s="112">
        <v>33.799999237060547</v>
      </c>
      <c r="AT135" s="112">
        <v>33.700000762939453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267</v>
      </c>
      <c r="C136" s="43">
        <v>8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31">
        <f t="shared" si="78"/>
        <v>275</v>
      </c>
      <c r="Q136" s="30">
        <v>22</v>
      </c>
      <c r="R136" s="43">
        <v>0</v>
      </c>
      <c r="S136" s="43">
        <v>0</v>
      </c>
      <c r="T136" s="43">
        <v>18</v>
      </c>
      <c r="U136" s="43">
        <v>173</v>
      </c>
      <c r="V136" s="43">
        <v>74</v>
      </c>
      <c r="W136" s="43">
        <v>9</v>
      </c>
      <c r="X136" s="43">
        <v>1</v>
      </c>
      <c r="Y136" s="43">
        <v>0</v>
      </c>
      <c r="Z136" s="43">
        <v>0</v>
      </c>
      <c r="AA136" s="43">
        <v>0</v>
      </c>
      <c r="AB136" s="43">
        <v>0</v>
      </c>
      <c r="AC136" s="43">
        <v>0</v>
      </c>
      <c r="AD136" s="31">
        <f t="shared" si="79"/>
        <v>275</v>
      </c>
      <c r="AQ136" s="35">
        <v>22</v>
      </c>
      <c r="AR136" s="112">
        <v>33.200000762939453</v>
      </c>
      <c r="AS136" s="112">
        <v>33.099998474121094</v>
      </c>
      <c r="AT136" s="112">
        <v>33.299999237060547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181</v>
      </c>
      <c r="C137" s="43">
        <v>5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1</v>
      </c>
      <c r="M137" s="43">
        <v>0</v>
      </c>
      <c r="N137" s="43">
        <v>0</v>
      </c>
      <c r="O137" s="31">
        <f t="shared" si="78"/>
        <v>187</v>
      </c>
      <c r="Q137" s="30">
        <v>23</v>
      </c>
      <c r="R137" s="43">
        <v>0</v>
      </c>
      <c r="S137" s="43">
        <v>0</v>
      </c>
      <c r="T137" s="43">
        <v>5</v>
      </c>
      <c r="U137" s="43">
        <v>122</v>
      </c>
      <c r="V137" s="43">
        <v>51</v>
      </c>
      <c r="W137" s="43">
        <v>8</v>
      </c>
      <c r="X137" s="43">
        <v>0</v>
      </c>
      <c r="Y137" s="43">
        <v>0</v>
      </c>
      <c r="Z137" s="43">
        <v>0</v>
      </c>
      <c r="AA137" s="43">
        <v>1</v>
      </c>
      <c r="AB137" s="43">
        <v>0</v>
      </c>
      <c r="AC137" s="43">
        <v>0</v>
      </c>
      <c r="AD137" s="31">
        <f t="shared" si="79"/>
        <v>187</v>
      </c>
      <c r="AQ137" s="35">
        <v>23</v>
      </c>
      <c r="AR137" s="112">
        <v>33.5</v>
      </c>
      <c r="AS137" s="112">
        <v>33.200000762939453</v>
      </c>
      <c r="AT137" s="112">
        <v>33.099998474121094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92</v>
      </c>
      <c r="C138" s="43">
        <v>1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31">
        <f t="shared" si="78"/>
        <v>93</v>
      </c>
      <c r="Q138" s="30">
        <v>24</v>
      </c>
      <c r="R138" s="43">
        <v>0</v>
      </c>
      <c r="S138" s="43">
        <v>1</v>
      </c>
      <c r="T138" s="43">
        <v>0</v>
      </c>
      <c r="U138" s="43">
        <v>43</v>
      </c>
      <c r="V138" s="43">
        <v>39</v>
      </c>
      <c r="W138" s="43">
        <v>8</v>
      </c>
      <c r="X138" s="43">
        <v>2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31">
        <f t="shared" si="79"/>
        <v>93</v>
      </c>
      <c r="AQ138" s="35">
        <v>24</v>
      </c>
      <c r="AR138" s="112">
        <v>33.299999237060547</v>
      </c>
      <c r="AS138" s="112">
        <v>33.700000762939453</v>
      </c>
      <c r="AT138" s="112">
        <v>38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8758</v>
      </c>
      <c r="C140" s="92">
        <f t="shared" si="81"/>
        <v>532</v>
      </c>
      <c r="D140" s="92">
        <f t="shared" si="81"/>
        <v>4</v>
      </c>
      <c r="E140" s="92">
        <f t="shared" si="81"/>
        <v>0</v>
      </c>
      <c r="F140" s="92">
        <f t="shared" si="81"/>
        <v>5</v>
      </c>
      <c r="G140" s="92">
        <f t="shared" si="81"/>
        <v>0</v>
      </c>
      <c r="H140" s="92">
        <f t="shared" si="81"/>
        <v>1</v>
      </c>
      <c r="I140" s="92">
        <f t="shared" si="81"/>
        <v>10</v>
      </c>
      <c r="J140" s="92">
        <f t="shared" si="81"/>
        <v>2</v>
      </c>
      <c r="K140" s="92">
        <f t="shared" si="81"/>
        <v>1</v>
      </c>
      <c r="L140" s="92">
        <f t="shared" si="81"/>
        <v>3</v>
      </c>
      <c r="M140" s="92">
        <f t="shared" si="81"/>
        <v>27</v>
      </c>
      <c r="N140" s="92">
        <f t="shared" si="81"/>
        <v>0</v>
      </c>
      <c r="O140" s="93">
        <f t="shared" si="81"/>
        <v>9343</v>
      </c>
      <c r="Q140" s="91" t="s">
        <v>34</v>
      </c>
      <c r="R140" s="92">
        <f t="shared" ref="R140:AD140" si="82">SUM(R122:R133)</f>
        <v>58</v>
      </c>
      <c r="S140" s="92">
        <f t="shared" si="82"/>
        <v>69</v>
      </c>
      <c r="T140" s="92">
        <f t="shared" si="82"/>
        <v>503</v>
      </c>
      <c r="U140" s="92">
        <f t="shared" si="82"/>
        <v>6821</v>
      </c>
      <c r="V140" s="92">
        <f t="shared" si="82"/>
        <v>1769</v>
      </c>
      <c r="W140" s="92">
        <f t="shared" si="82"/>
        <v>103</v>
      </c>
      <c r="X140" s="92">
        <f t="shared" si="82"/>
        <v>10</v>
      </c>
      <c r="Y140" s="92">
        <f t="shared" si="82"/>
        <v>6</v>
      </c>
      <c r="Z140" s="92">
        <f t="shared" si="82"/>
        <v>4</v>
      </c>
      <c r="AA140" s="92">
        <f t="shared" si="82"/>
        <v>0</v>
      </c>
      <c r="AB140" s="92">
        <f t="shared" si="82"/>
        <v>0</v>
      </c>
      <c r="AC140" s="92">
        <f t="shared" si="82"/>
        <v>0</v>
      </c>
      <c r="AD140" s="93">
        <f t="shared" si="82"/>
        <v>9343</v>
      </c>
      <c r="AQ140" s="95" t="s">
        <v>38</v>
      </c>
      <c r="AR140" s="96">
        <v>33.599998474121094</v>
      </c>
      <c r="AS140" s="96">
        <v>33.5</v>
      </c>
      <c r="AT140" s="96">
        <v>33.299999237060547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10154</v>
      </c>
      <c r="C141" s="98">
        <f t="shared" si="83"/>
        <v>586</v>
      </c>
      <c r="D141" s="98">
        <f t="shared" si="83"/>
        <v>5</v>
      </c>
      <c r="E141" s="98">
        <f t="shared" si="83"/>
        <v>1</v>
      </c>
      <c r="F141" s="98">
        <f t="shared" si="83"/>
        <v>6</v>
      </c>
      <c r="G141" s="98">
        <f t="shared" si="83"/>
        <v>0</v>
      </c>
      <c r="H141" s="98">
        <f t="shared" si="83"/>
        <v>1</v>
      </c>
      <c r="I141" s="98">
        <f t="shared" si="83"/>
        <v>11</v>
      </c>
      <c r="J141" s="98">
        <f t="shared" si="83"/>
        <v>3</v>
      </c>
      <c r="K141" s="98">
        <f t="shared" si="83"/>
        <v>1</v>
      </c>
      <c r="L141" s="98">
        <f t="shared" si="83"/>
        <v>4</v>
      </c>
      <c r="M141" s="98">
        <f t="shared" si="83"/>
        <v>32</v>
      </c>
      <c r="N141" s="98">
        <f t="shared" si="83"/>
        <v>0</v>
      </c>
      <c r="O141" s="93">
        <f t="shared" si="83"/>
        <v>10804</v>
      </c>
      <c r="Q141" s="97" t="s">
        <v>35</v>
      </c>
      <c r="R141" s="98">
        <f t="shared" ref="R141:AD141" si="84">SUM(R121:R136)</f>
        <v>58</v>
      </c>
      <c r="S141" s="98">
        <f t="shared" si="84"/>
        <v>69</v>
      </c>
      <c r="T141" s="98">
        <f t="shared" si="84"/>
        <v>597</v>
      </c>
      <c r="U141" s="98">
        <f t="shared" si="84"/>
        <v>7836</v>
      </c>
      <c r="V141" s="98">
        <f t="shared" si="84"/>
        <v>2078</v>
      </c>
      <c r="W141" s="98">
        <f t="shared" si="84"/>
        <v>137</v>
      </c>
      <c r="X141" s="98">
        <f t="shared" si="84"/>
        <v>19</v>
      </c>
      <c r="Y141" s="98">
        <f t="shared" si="84"/>
        <v>6</v>
      </c>
      <c r="Z141" s="98">
        <f t="shared" si="84"/>
        <v>4</v>
      </c>
      <c r="AA141" s="98">
        <f t="shared" si="84"/>
        <v>0</v>
      </c>
      <c r="AB141" s="98">
        <f t="shared" si="84"/>
        <v>0</v>
      </c>
      <c r="AC141" s="98">
        <f t="shared" si="84"/>
        <v>0</v>
      </c>
      <c r="AD141" s="93">
        <f t="shared" si="84"/>
        <v>10804</v>
      </c>
      <c r="AQ141" s="99" t="s">
        <v>39</v>
      </c>
      <c r="AR141" s="100">
        <v>33.5</v>
      </c>
      <c r="AS141" s="100">
        <v>33.400001525878906</v>
      </c>
      <c r="AT141" s="100">
        <v>33.799999237060547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10427</v>
      </c>
      <c r="C142" s="102">
        <f t="shared" si="85"/>
        <v>592</v>
      </c>
      <c r="D142" s="102">
        <f t="shared" si="85"/>
        <v>5</v>
      </c>
      <c r="E142" s="102">
        <f t="shared" si="85"/>
        <v>1</v>
      </c>
      <c r="F142" s="102">
        <f t="shared" si="85"/>
        <v>6</v>
      </c>
      <c r="G142" s="102">
        <f t="shared" si="85"/>
        <v>0</v>
      </c>
      <c r="H142" s="102">
        <f t="shared" si="85"/>
        <v>1</v>
      </c>
      <c r="I142" s="102">
        <f t="shared" si="85"/>
        <v>11</v>
      </c>
      <c r="J142" s="102">
        <f t="shared" si="85"/>
        <v>3</v>
      </c>
      <c r="K142" s="102">
        <f t="shared" si="85"/>
        <v>1</v>
      </c>
      <c r="L142" s="102">
        <f t="shared" si="85"/>
        <v>5</v>
      </c>
      <c r="M142" s="102">
        <f t="shared" si="85"/>
        <v>32</v>
      </c>
      <c r="N142" s="102">
        <f t="shared" si="85"/>
        <v>0</v>
      </c>
      <c r="O142" s="93">
        <f t="shared" si="85"/>
        <v>11084</v>
      </c>
      <c r="Q142" s="101" t="s">
        <v>36</v>
      </c>
      <c r="R142" s="102">
        <f t="shared" ref="R142:AD142" si="86">SUM(R121:R138)</f>
        <v>58</v>
      </c>
      <c r="S142" s="102">
        <f t="shared" si="86"/>
        <v>70</v>
      </c>
      <c r="T142" s="102">
        <f t="shared" si="86"/>
        <v>602</v>
      </c>
      <c r="U142" s="102">
        <f t="shared" si="86"/>
        <v>8001</v>
      </c>
      <c r="V142" s="102">
        <f t="shared" si="86"/>
        <v>2168</v>
      </c>
      <c r="W142" s="102">
        <f t="shared" si="86"/>
        <v>153</v>
      </c>
      <c r="X142" s="102">
        <f t="shared" si="86"/>
        <v>21</v>
      </c>
      <c r="Y142" s="102">
        <f t="shared" si="86"/>
        <v>6</v>
      </c>
      <c r="Z142" s="102">
        <f t="shared" si="86"/>
        <v>4</v>
      </c>
      <c r="AA142" s="102">
        <f t="shared" si="86"/>
        <v>1</v>
      </c>
      <c r="AB142" s="102">
        <f t="shared" si="86"/>
        <v>0</v>
      </c>
      <c r="AC142" s="102">
        <f t="shared" si="86"/>
        <v>0</v>
      </c>
      <c r="AD142" s="93">
        <f t="shared" si="86"/>
        <v>11084</v>
      </c>
      <c r="AQ142" s="103" t="s">
        <v>37</v>
      </c>
      <c r="AR142" s="104">
        <v>33.200000762939453</v>
      </c>
      <c r="AS142" s="104">
        <v>33.099998474121094</v>
      </c>
      <c r="AT142" s="104">
        <v>33.299999237060547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10613</v>
      </c>
      <c r="C143" s="106">
        <f t="shared" si="87"/>
        <v>610</v>
      </c>
      <c r="D143" s="106">
        <f t="shared" si="87"/>
        <v>5</v>
      </c>
      <c r="E143" s="106">
        <f t="shared" si="87"/>
        <v>1</v>
      </c>
      <c r="F143" s="106">
        <f t="shared" si="87"/>
        <v>6</v>
      </c>
      <c r="G143" s="106">
        <f t="shared" si="87"/>
        <v>0</v>
      </c>
      <c r="H143" s="106">
        <f t="shared" si="87"/>
        <v>1</v>
      </c>
      <c r="I143" s="106">
        <f t="shared" si="87"/>
        <v>11</v>
      </c>
      <c r="J143" s="106">
        <f t="shared" si="87"/>
        <v>4</v>
      </c>
      <c r="K143" s="106">
        <f t="shared" si="87"/>
        <v>1</v>
      </c>
      <c r="L143" s="106">
        <f t="shared" si="87"/>
        <v>6</v>
      </c>
      <c r="M143" s="106">
        <f t="shared" si="87"/>
        <v>34</v>
      </c>
      <c r="N143" s="106">
        <f t="shared" si="87"/>
        <v>0</v>
      </c>
      <c r="O143" s="93">
        <f t="shared" si="87"/>
        <v>11292</v>
      </c>
      <c r="Q143" s="105" t="s">
        <v>37</v>
      </c>
      <c r="R143" s="106">
        <f t="shared" ref="R143:AD143" si="88">SUM(R115:R138)</f>
        <v>60</v>
      </c>
      <c r="S143" s="106">
        <f t="shared" si="88"/>
        <v>71</v>
      </c>
      <c r="T143" s="106">
        <f t="shared" si="88"/>
        <v>613</v>
      </c>
      <c r="U143" s="106">
        <f t="shared" si="88"/>
        <v>8072</v>
      </c>
      <c r="V143" s="106">
        <f t="shared" si="88"/>
        <v>2254</v>
      </c>
      <c r="W143" s="106">
        <f t="shared" si="88"/>
        <v>172</v>
      </c>
      <c r="X143" s="106">
        <f t="shared" si="88"/>
        <v>35</v>
      </c>
      <c r="Y143" s="106">
        <f t="shared" si="88"/>
        <v>7</v>
      </c>
      <c r="Z143" s="106">
        <f t="shared" si="88"/>
        <v>5</v>
      </c>
      <c r="AA143" s="106">
        <f t="shared" si="88"/>
        <v>2</v>
      </c>
      <c r="AB143" s="106">
        <f t="shared" si="88"/>
        <v>1</v>
      </c>
      <c r="AC143" s="106">
        <f t="shared" si="88"/>
        <v>0</v>
      </c>
      <c r="AD143" s="93">
        <f t="shared" si="88"/>
        <v>11292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33.199999491373696</v>
      </c>
    </row>
    <row r="146" spans="1:30" x14ac:dyDescent="0.2">
      <c r="A146" s="5"/>
      <c r="B146" s="3" t="s">
        <v>0</v>
      </c>
      <c r="C146" s="5" t="str">
        <f>C6</f>
        <v>Westbound</v>
      </c>
      <c r="R146" s="3" t="s">
        <v>0</v>
      </c>
      <c r="S146" s="5" t="str">
        <f>C6</f>
        <v>Westbound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61-65</v>
      </c>
      <c r="AC149" s="30" t="str">
        <f t="shared" si="89"/>
        <v>66+</v>
      </c>
      <c r="AD149" s="31" t="s">
        <v>13</v>
      </c>
    </row>
    <row r="150" spans="1:30" x14ac:dyDescent="0.2">
      <c r="A150" s="30">
        <v>1</v>
      </c>
      <c r="B150" s="43">
        <v>47</v>
      </c>
      <c r="C150" s="43">
        <v>1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31">
        <f t="shared" ref="O150:O173" si="90">SUM(B150:N150)</f>
        <v>48</v>
      </c>
      <c r="Q150" s="30">
        <v>1</v>
      </c>
      <c r="R150" s="43">
        <v>0</v>
      </c>
      <c r="S150" s="43">
        <v>1</v>
      </c>
      <c r="T150" s="43">
        <v>0</v>
      </c>
      <c r="U150" s="43">
        <v>9</v>
      </c>
      <c r="V150" s="43">
        <v>18</v>
      </c>
      <c r="W150" s="43">
        <v>16</v>
      </c>
      <c r="X150" s="43">
        <v>3</v>
      </c>
      <c r="Y150" s="43">
        <v>1</v>
      </c>
      <c r="Z150" s="43">
        <v>0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48</v>
      </c>
    </row>
    <row r="151" spans="1:30" x14ac:dyDescent="0.2">
      <c r="A151" s="30">
        <v>2</v>
      </c>
      <c r="B151" s="43">
        <v>20</v>
      </c>
      <c r="C151" s="43">
        <v>1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31">
        <f t="shared" si="90"/>
        <v>21</v>
      </c>
      <c r="Q151" s="30">
        <v>2</v>
      </c>
      <c r="R151" s="43">
        <v>0</v>
      </c>
      <c r="S151" s="43">
        <v>0</v>
      </c>
      <c r="T151" s="43">
        <v>2</v>
      </c>
      <c r="U151" s="43">
        <v>2</v>
      </c>
      <c r="V151" s="43">
        <v>9</v>
      </c>
      <c r="W151" s="43">
        <v>7</v>
      </c>
      <c r="X151" s="43">
        <v>1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21</v>
      </c>
    </row>
    <row r="152" spans="1:30" x14ac:dyDescent="0.2">
      <c r="A152" s="30">
        <v>3</v>
      </c>
      <c r="B152" s="43">
        <v>19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19</v>
      </c>
      <c r="Q152" s="30">
        <v>3</v>
      </c>
      <c r="R152" s="43">
        <v>0</v>
      </c>
      <c r="S152" s="43">
        <v>1</v>
      </c>
      <c r="T152" s="43">
        <v>1</v>
      </c>
      <c r="U152" s="43">
        <v>2</v>
      </c>
      <c r="V152" s="43">
        <v>4</v>
      </c>
      <c r="W152" s="43">
        <v>8</v>
      </c>
      <c r="X152" s="43">
        <v>3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19</v>
      </c>
    </row>
    <row r="153" spans="1:30" x14ac:dyDescent="0.2">
      <c r="A153" s="30">
        <v>4</v>
      </c>
      <c r="B153" s="43">
        <v>14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31">
        <f t="shared" si="90"/>
        <v>14</v>
      </c>
      <c r="Q153" s="30">
        <v>4</v>
      </c>
      <c r="R153" s="43">
        <v>0</v>
      </c>
      <c r="S153" s="43">
        <v>0</v>
      </c>
      <c r="T153" s="43">
        <v>0</v>
      </c>
      <c r="U153" s="43">
        <v>5</v>
      </c>
      <c r="V153" s="43">
        <v>5</v>
      </c>
      <c r="W153" s="43">
        <v>2</v>
      </c>
      <c r="X153" s="43">
        <v>1</v>
      </c>
      <c r="Y153" s="43">
        <v>0</v>
      </c>
      <c r="Z153" s="43">
        <v>0</v>
      </c>
      <c r="AA153" s="43">
        <v>0</v>
      </c>
      <c r="AB153" s="43">
        <v>1</v>
      </c>
      <c r="AC153" s="43">
        <v>0</v>
      </c>
      <c r="AD153" s="31">
        <f t="shared" si="91"/>
        <v>14</v>
      </c>
    </row>
    <row r="154" spans="1:30" x14ac:dyDescent="0.2">
      <c r="A154" s="30">
        <v>5</v>
      </c>
      <c r="B154" s="43">
        <v>45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31">
        <f t="shared" si="90"/>
        <v>45</v>
      </c>
      <c r="Q154" s="30">
        <v>5</v>
      </c>
      <c r="R154" s="43">
        <v>0</v>
      </c>
      <c r="S154" s="43">
        <v>0</v>
      </c>
      <c r="T154" s="43">
        <v>0</v>
      </c>
      <c r="U154" s="43">
        <v>8</v>
      </c>
      <c r="V154" s="43">
        <v>30</v>
      </c>
      <c r="W154" s="43">
        <v>6</v>
      </c>
      <c r="X154" s="43">
        <v>1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31">
        <f t="shared" si="91"/>
        <v>45</v>
      </c>
    </row>
    <row r="155" spans="1:30" x14ac:dyDescent="0.2">
      <c r="A155" s="30">
        <v>6</v>
      </c>
      <c r="B155" s="43">
        <v>80</v>
      </c>
      <c r="C155" s="43">
        <v>5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1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31">
        <f t="shared" si="90"/>
        <v>86</v>
      </c>
      <c r="Q155" s="30">
        <v>6</v>
      </c>
      <c r="R155" s="43">
        <v>1</v>
      </c>
      <c r="S155" s="43">
        <v>1</v>
      </c>
      <c r="T155" s="43">
        <v>0</v>
      </c>
      <c r="U155" s="43">
        <v>31</v>
      </c>
      <c r="V155" s="43">
        <v>40</v>
      </c>
      <c r="W155" s="43">
        <v>12</v>
      </c>
      <c r="X155" s="43">
        <v>1</v>
      </c>
      <c r="Y155" s="43">
        <v>0</v>
      </c>
      <c r="Z155" s="43">
        <v>0</v>
      </c>
      <c r="AA155" s="43">
        <v>0</v>
      </c>
      <c r="AB155" s="43">
        <v>0</v>
      </c>
      <c r="AC155" s="43">
        <v>0</v>
      </c>
      <c r="AD155" s="31">
        <f t="shared" si="91"/>
        <v>86</v>
      </c>
    </row>
    <row r="156" spans="1:30" x14ac:dyDescent="0.2">
      <c r="A156" s="30">
        <v>7</v>
      </c>
      <c r="B156" s="43">
        <v>212</v>
      </c>
      <c r="C156" s="43">
        <v>15</v>
      </c>
      <c r="D156" s="43">
        <v>2</v>
      </c>
      <c r="E156" s="43">
        <v>1</v>
      </c>
      <c r="F156" s="43">
        <v>0</v>
      </c>
      <c r="G156" s="43">
        <v>0</v>
      </c>
      <c r="H156" s="43">
        <v>0</v>
      </c>
      <c r="I156" s="43">
        <v>3</v>
      </c>
      <c r="J156" s="43">
        <v>0</v>
      </c>
      <c r="K156" s="43">
        <v>0</v>
      </c>
      <c r="L156" s="43">
        <v>1</v>
      </c>
      <c r="M156" s="43">
        <v>2</v>
      </c>
      <c r="N156" s="43">
        <v>0</v>
      </c>
      <c r="O156" s="31">
        <f t="shared" si="90"/>
        <v>236</v>
      </c>
      <c r="Q156" s="30">
        <v>7</v>
      </c>
      <c r="R156" s="43">
        <v>1</v>
      </c>
      <c r="S156" s="43">
        <v>4</v>
      </c>
      <c r="T156" s="43">
        <v>3</v>
      </c>
      <c r="U156" s="43">
        <v>100</v>
      </c>
      <c r="V156" s="43">
        <v>96</v>
      </c>
      <c r="W156" s="43">
        <v>30</v>
      </c>
      <c r="X156" s="43">
        <v>1</v>
      </c>
      <c r="Y156" s="43">
        <v>1</v>
      </c>
      <c r="Z156" s="43">
        <v>0</v>
      </c>
      <c r="AA156" s="43">
        <v>0</v>
      </c>
      <c r="AB156" s="43">
        <v>0</v>
      </c>
      <c r="AC156" s="43">
        <v>0</v>
      </c>
      <c r="AD156" s="31">
        <f t="shared" si="91"/>
        <v>236</v>
      </c>
    </row>
    <row r="157" spans="1:30" x14ac:dyDescent="0.2">
      <c r="A157" s="30">
        <v>8</v>
      </c>
      <c r="B157" s="43">
        <v>511</v>
      </c>
      <c r="C157" s="43">
        <v>43</v>
      </c>
      <c r="D157" s="43">
        <v>1</v>
      </c>
      <c r="E157" s="43">
        <v>0</v>
      </c>
      <c r="F157" s="43">
        <v>0</v>
      </c>
      <c r="G157" s="43">
        <v>0</v>
      </c>
      <c r="H157" s="43">
        <v>0</v>
      </c>
      <c r="I157" s="43">
        <v>1</v>
      </c>
      <c r="J157" s="43">
        <v>0</v>
      </c>
      <c r="K157" s="43">
        <v>0</v>
      </c>
      <c r="L157" s="43">
        <v>0</v>
      </c>
      <c r="M157" s="43">
        <v>3</v>
      </c>
      <c r="N157" s="43">
        <v>0</v>
      </c>
      <c r="O157" s="31">
        <f t="shared" si="90"/>
        <v>559</v>
      </c>
      <c r="Q157" s="30">
        <v>8</v>
      </c>
      <c r="R157" s="43">
        <v>3</v>
      </c>
      <c r="S157" s="43">
        <v>13</v>
      </c>
      <c r="T157" s="43">
        <v>55</v>
      </c>
      <c r="U157" s="43">
        <v>353</v>
      </c>
      <c r="V157" s="43">
        <v>122</v>
      </c>
      <c r="W157" s="43">
        <v>12</v>
      </c>
      <c r="X157" s="43">
        <v>1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31">
        <f t="shared" si="91"/>
        <v>559</v>
      </c>
    </row>
    <row r="158" spans="1:30" x14ac:dyDescent="0.2">
      <c r="A158" s="30">
        <v>9</v>
      </c>
      <c r="B158" s="43">
        <v>663</v>
      </c>
      <c r="C158" s="43">
        <v>30</v>
      </c>
      <c r="D158" s="43">
        <v>3</v>
      </c>
      <c r="E158" s="43">
        <v>0</v>
      </c>
      <c r="F158" s="43">
        <v>2</v>
      </c>
      <c r="G158" s="43">
        <v>0</v>
      </c>
      <c r="H158" s="43">
        <v>0</v>
      </c>
      <c r="I158" s="43">
        <v>1</v>
      </c>
      <c r="J158" s="43">
        <v>2</v>
      </c>
      <c r="K158" s="43">
        <v>0</v>
      </c>
      <c r="L158" s="43">
        <v>0</v>
      </c>
      <c r="M158" s="43">
        <v>4</v>
      </c>
      <c r="N158" s="43">
        <v>0</v>
      </c>
      <c r="O158" s="31">
        <f t="shared" si="90"/>
        <v>705</v>
      </c>
      <c r="Q158" s="30">
        <v>9</v>
      </c>
      <c r="R158" s="43">
        <v>468</v>
      </c>
      <c r="S158" s="43">
        <v>78</v>
      </c>
      <c r="T158" s="43">
        <v>40</v>
      </c>
      <c r="U158" s="43">
        <v>107</v>
      </c>
      <c r="V158" s="43">
        <v>11</v>
      </c>
      <c r="W158" s="43">
        <v>1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31">
        <f t="shared" si="91"/>
        <v>705</v>
      </c>
    </row>
    <row r="159" spans="1:30" x14ac:dyDescent="0.2">
      <c r="A159" s="30">
        <v>10</v>
      </c>
      <c r="B159" s="43">
        <v>651</v>
      </c>
      <c r="C159" s="43">
        <v>40</v>
      </c>
      <c r="D159" s="43">
        <v>2</v>
      </c>
      <c r="E159" s="43">
        <v>0</v>
      </c>
      <c r="F159" s="43">
        <v>0</v>
      </c>
      <c r="G159" s="43">
        <v>0</v>
      </c>
      <c r="H159" s="43">
        <v>0</v>
      </c>
      <c r="I159" s="43">
        <v>3</v>
      </c>
      <c r="J159" s="43">
        <v>1</v>
      </c>
      <c r="K159" s="43">
        <v>0</v>
      </c>
      <c r="L159" s="43">
        <v>0</v>
      </c>
      <c r="M159" s="43">
        <v>1</v>
      </c>
      <c r="N159" s="43">
        <v>0</v>
      </c>
      <c r="O159" s="31">
        <f t="shared" si="90"/>
        <v>698</v>
      </c>
      <c r="Q159" s="30">
        <v>10</v>
      </c>
      <c r="R159" s="43">
        <v>30</v>
      </c>
      <c r="S159" s="43">
        <v>106</v>
      </c>
      <c r="T159" s="43">
        <v>236</v>
      </c>
      <c r="U159" s="43">
        <v>316</v>
      </c>
      <c r="V159" s="43">
        <v>7</v>
      </c>
      <c r="W159" s="43">
        <v>2</v>
      </c>
      <c r="X159" s="43">
        <v>1</v>
      </c>
      <c r="Y159" s="43">
        <v>0</v>
      </c>
      <c r="Z159" s="43">
        <v>0</v>
      </c>
      <c r="AA159" s="43">
        <v>0</v>
      </c>
      <c r="AB159" s="43">
        <v>0</v>
      </c>
      <c r="AC159" s="43">
        <v>0</v>
      </c>
      <c r="AD159" s="31">
        <f t="shared" si="91"/>
        <v>698</v>
      </c>
    </row>
    <row r="160" spans="1:30" x14ac:dyDescent="0.2">
      <c r="A160" s="30">
        <v>11</v>
      </c>
      <c r="B160" s="43">
        <v>658</v>
      </c>
      <c r="C160" s="43">
        <v>37</v>
      </c>
      <c r="D160" s="43">
        <v>4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4</v>
      </c>
      <c r="N160" s="43">
        <v>0</v>
      </c>
      <c r="O160" s="31">
        <f t="shared" si="90"/>
        <v>703</v>
      </c>
      <c r="Q160" s="30">
        <v>11</v>
      </c>
      <c r="R160" s="43">
        <v>1</v>
      </c>
      <c r="S160" s="43">
        <v>5</v>
      </c>
      <c r="T160" s="43">
        <v>119</v>
      </c>
      <c r="U160" s="43">
        <v>502</v>
      </c>
      <c r="V160" s="43">
        <v>73</v>
      </c>
      <c r="W160" s="43">
        <v>0</v>
      </c>
      <c r="X160" s="43">
        <v>1</v>
      </c>
      <c r="Y160" s="43">
        <v>2</v>
      </c>
      <c r="Z160" s="43">
        <v>0</v>
      </c>
      <c r="AA160" s="43">
        <v>0</v>
      </c>
      <c r="AB160" s="43">
        <v>0</v>
      </c>
      <c r="AC160" s="43">
        <v>0</v>
      </c>
      <c r="AD160" s="31">
        <f t="shared" si="91"/>
        <v>703</v>
      </c>
    </row>
    <row r="161" spans="1:30" x14ac:dyDescent="0.2">
      <c r="A161" s="30">
        <v>12</v>
      </c>
      <c r="B161" s="43">
        <v>622</v>
      </c>
      <c r="C161" s="43">
        <v>34</v>
      </c>
      <c r="D161" s="43">
        <v>4</v>
      </c>
      <c r="E161" s="43">
        <v>2</v>
      </c>
      <c r="F161" s="43">
        <v>2</v>
      </c>
      <c r="G161" s="43">
        <v>0</v>
      </c>
      <c r="H161" s="43">
        <v>0</v>
      </c>
      <c r="I161" s="43">
        <v>0</v>
      </c>
      <c r="J161" s="43">
        <v>1</v>
      </c>
      <c r="K161" s="43">
        <v>0</v>
      </c>
      <c r="L161" s="43">
        <v>0</v>
      </c>
      <c r="M161" s="43">
        <v>2</v>
      </c>
      <c r="N161" s="43">
        <v>0</v>
      </c>
      <c r="O161" s="31">
        <f t="shared" si="90"/>
        <v>667</v>
      </c>
      <c r="Q161" s="30">
        <v>12</v>
      </c>
      <c r="R161" s="43">
        <v>1</v>
      </c>
      <c r="S161" s="43">
        <v>3</v>
      </c>
      <c r="T161" s="43">
        <v>66</v>
      </c>
      <c r="U161" s="43">
        <v>491</v>
      </c>
      <c r="V161" s="43">
        <v>102</v>
      </c>
      <c r="W161" s="43">
        <v>4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31">
        <f t="shared" si="91"/>
        <v>667</v>
      </c>
    </row>
    <row r="162" spans="1:30" x14ac:dyDescent="0.2">
      <c r="A162" s="30">
        <v>13</v>
      </c>
      <c r="B162" s="43">
        <v>641</v>
      </c>
      <c r="C162" s="43">
        <v>33</v>
      </c>
      <c r="D162" s="43">
        <v>3</v>
      </c>
      <c r="E162" s="43">
        <v>0</v>
      </c>
      <c r="F162" s="43">
        <v>0</v>
      </c>
      <c r="G162" s="43">
        <v>0</v>
      </c>
      <c r="H162" s="43">
        <v>0</v>
      </c>
      <c r="I162" s="43">
        <v>1</v>
      </c>
      <c r="J162" s="43">
        <v>0</v>
      </c>
      <c r="K162" s="43">
        <v>0</v>
      </c>
      <c r="L162" s="43">
        <v>0</v>
      </c>
      <c r="M162" s="43">
        <v>4</v>
      </c>
      <c r="N162" s="43">
        <v>0</v>
      </c>
      <c r="O162" s="31">
        <f t="shared" si="90"/>
        <v>682</v>
      </c>
      <c r="Q162" s="30">
        <v>13</v>
      </c>
      <c r="R162" s="43">
        <v>1</v>
      </c>
      <c r="S162" s="43">
        <v>19</v>
      </c>
      <c r="T162" s="43">
        <v>47</v>
      </c>
      <c r="U162" s="43">
        <v>480</v>
      </c>
      <c r="V162" s="43">
        <v>127</v>
      </c>
      <c r="W162" s="43">
        <v>6</v>
      </c>
      <c r="X162" s="43">
        <v>2</v>
      </c>
      <c r="Y162" s="43">
        <v>0</v>
      </c>
      <c r="Z162" s="43">
        <v>0</v>
      </c>
      <c r="AA162" s="43">
        <v>0</v>
      </c>
      <c r="AB162" s="43">
        <v>0</v>
      </c>
      <c r="AC162" s="43">
        <v>0</v>
      </c>
      <c r="AD162" s="31">
        <f t="shared" si="91"/>
        <v>682</v>
      </c>
    </row>
    <row r="163" spans="1:30" x14ac:dyDescent="0.2">
      <c r="A163" s="30">
        <v>14</v>
      </c>
      <c r="B163" s="43">
        <v>681</v>
      </c>
      <c r="C163" s="43">
        <v>46</v>
      </c>
      <c r="D163" s="43">
        <v>2</v>
      </c>
      <c r="E163" s="43">
        <v>0</v>
      </c>
      <c r="F163" s="43">
        <v>1</v>
      </c>
      <c r="G163" s="43">
        <v>0</v>
      </c>
      <c r="H163" s="43">
        <v>0</v>
      </c>
      <c r="I163" s="43">
        <v>0</v>
      </c>
      <c r="J163" s="43">
        <v>1</v>
      </c>
      <c r="K163" s="43">
        <v>0</v>
      </c>
      <c r="L163" s="43">
        <v>0</v>
      </c>
      <c r="M163" s="43">
        <v>2</v>
      </c>
      <c r="N163" s="43">
        <v>0</v>
      </c>
      <c r="O163" s="31">
        <f t="shared" si="90"/>
        <v>733</v>
      </c>
      <c r="Q163" s="30">
        <v>14</v>
      </c>
      <c r="R163" s="43">
        <v>2</v>
      </c>
      <c r="S163" s="43">
        <v>5</v>
      </c>
      <c r="T163" s="43">
        <v>81</v>
      </c>
      <c r="U163" s="43">
        <v>494</v>
      </c>
      <c r="V163" s="43">
        <v>147</v>
      </c>
      <c r="W163" s="43">
        <v>4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31">
        <f t="shared" si="91"/>
        <v>733</v>
      </c>
    </row>
    <row r="164" spans="1:30" x14ac:dyDescent="0.2">
      <c r="A164" s="30">
        <v>15</v>
      </c>
      <c r="B164" s="43">
        <v>763</v>
      </c>
      <c r="C164" s="43">
        <v>51</v>
      </c>
      <c r="D164" s="43">
        <v>1</v>
      </c>
      <c r="E164" s="43">
        <v>0</v>
      </c>
      <c r="F164" s="43">
        <v>1</v>
      </c>
      <c r="G164" s="43">
        <v>0</v>
      </c>
      <c r="H164" s="43">
        <v>0</v>
      </c>
      <c r="I164" s="43">
        <v>1</v>
      </c>
      <c r="J164" s="43">
        <v>0</v>
      </c>
      <c r="K164" s="43">
        <v>0</v>
      </c>
      <c r="L164" s="43">
        <v>0</v>
      </c>
      <c r="M164" s="43">
        <v>4</v>
      </c>
      <c r="N164" s="43">
        <v>0</v>
      </c>
      <c r="O164" s="31">
        <f t="shared" si="90"/>
        <v>821</v>
      </c>
      <c r="Q164" s="30">
        <v>15</v>
      </c>
      <c r="R164" s="43">
        <v>46</v>
      </c>
      <c r="S164" s="43">
        <v>116</v>
      </c>
      <c r="T164" s="43">
        <v>134</v>
      </c>
      <c r="U164" s="43">
        <v>422</v>
      </c>
      <c r="V164" s="43">
        <v>90</v>
      </c>
      <c r="W164" s="43">
        <v>9</v>
      </c>
      <c r="X164" s="43">
        <v>2</v>
      </c>
      <c r="Y164" s="43">
        <v>2</v>
      </c>
      <c r="Z164" s="43">
        <v>0</v>
      </c>
      <c r="AA164" s="43">
        <v>0</v>
      </c>
      <c r="AB164" s="43">
        <v>0</v>
      </c>
      <c r="AC164" s="43">
        <v>0</v>
      </c>
      <c r="AD164" s="31">
        <f t="shared" si="91"/>
        <v>821</v>
      </c>
    </row>
    <row r="165" spans="1:30" x14ac:dyDescent="0.2">
      <c r="A165" s="30">
        <v>16</v>
      </c>
      <c r="B165" s="43">
        <v>776</v>
      </c>
      <c r="C165" s="43">
        <v>29</v>
      </c>
      <c r="D165" s="43">
        <v>2</v>
      </c>
      <c r="E165" s="43">
        <v>1</v>
      </c>
      <c r="F165" s="43">
        <v>3</v>
      </c>
      <c r="G165" s="43">
        <v>0</v>
      </c>
      <c r="H165" s="43">
        <v>0</v>
      </c>
      <c r="I165" s="43">
        <v>4</v>
      </c>
      <c r="J165" s="43">
        <v>0</v>
      </c>
      <c r="K165" s="43">
        <v>0</v>
      </c>
      <c r="L165" s="43">
        <v>0</v>
      </c>
      <c r="M165" s="43">
        <v>4</v>
      </c>
      <c r="N165" s="43">
        <v>0</v>
      </c>
      <c r="O165" s="31">
        <f t="shared" si="90"/>
        <v>819</v>
      </c>
      <c r="Q165" s="30">
        <v>16</v>
      </c>
      <c r="R165" s="43">
        <v>307</v>
      </c>
      <c r="S165" s="43">
        <v>198</v>
      </c>
      <c r="T165" s="43">
        <v>117</v>
      </c>
      <c r="U165" s="43">
        <v>161</v>
      </c>
      <c r="V165" s="43">
        <v>33</v>
      </c>
      <c r="W165" s="43">
        <v>2</v>
      </c>
      <c r="X165" s="43">
        <v>1</v>
      </c>
      <c r="Y165" s="43">
        <v>0</v>
      </c>
      <c r="Z165" s="43">
        <v>0</v>
      </c>
      <c r="AA165" s="43">
        <v>0</v>
      </c>
      <c r="AB165" s="43">
        <v>0</v>
      </c>
      <c r="AC165" s="43">
        <v>0</v>
      </c>
      <c r="AD165" s="31">
        <f t="shared" si="91"/>
        <v>819</v>
      </c>
    </row>
    <row r="166" spans="1:30" x14ac:dyDescent="0.2">
      <c r="A166" s="30">
        <v>17</v>
      </c>
      <c r="B166" s="43">
        <v>783</v>
      </c>
      <c r="C166" s="43">
        <v>34</v>
      </c>
      <c r="D166" s="43">
        <v>2</v>
      </c>
      <c r="E166" s="43">
        <v>1</v>
      </c>
      <c r="F166" s="43">
        <v>1</v>
      </c>
      <c r="G166" s="43">
        <v>0</v>
      </c>
      <c r="H166" s="43">
        <v>0</v>
      </c>
      <c r="I166" s="43">
        <v>1</v>
      </c>
      <c r="J166" s="43">
        <v>0</v>
      </c>
      <c r="K166" s="43">
        <v>0</v>
      </c>
      <c r="L166" s="43">
        <v>0</v>
      </c>
      <c r="M166" s="43">
        <v>2</v>
      </c>
      <c r="N166" s="43">
        <v>0</v>
      </c>
      <c r="O166" s="31">
        <f t="shared" si="90"/>
        <v>824</v>
      </c>
      <c r="Q166" s="30">
        <v>17</v>
      </c>
      <c r="R166" s="43">
        <v>13</v>
      </c>
      <c r="S166" s="43">
        <v>96</v>
      </c>
      <c r="T166" s="43">
        <v>198</v>
      </c>
      <c r="U166" s="43">
        <v>394</v>
      </c>
      <c r="V166" s="43">
        <v>112</v>
      </c>
      <c r="W166" s="43">
        <v>11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31">
        <f t="shared" si="91"/>
        <v>824</v>
      </c>
    </row>
    <row r="167" spans="1:30" x14ac:dyDescent="0.2">
      <c r="A167" s="30">
        <v>18</v>
      </c>
      <c r="B167" s="43">
        <v>693</v>
      </c>
      <c r="C167" s="43">
        <v>36</v>
      </c>
      <c r="D167" s="43">
        <v>4</v>
      </c>
      <c r="E167" s="43">
        <v>2</v>
      </c>
      <c r="F167" s="43">
        <v>0</v>
      </c>
      <c r="G167" s="43">
        <v>0</v>
      </c>
      <c r="H167" s="43">
        <v>0</v>
      </c>
      <c r="I167" s="43">
        <v>1</v>
      </c>
      <c r="J167" s="43">
        <v>0</v>
      </c>
      <c r="K167" s="43">
        <v>0</v>
      </c>
      <c r="L167" s="43">
        <v>0</v>
      </c>
      <c r="M167" s="43">
        <v>3</v>
      </c>
      <c r="N167" s="43">
        <v>0</v>
      </c>
      <c r="O167" s="31">
        <f t="shared" si="90"/>
        <v>739</v>
      </c>
      <c r="Q167" s="30">
        <v>18</v>
      </c>
      <c r="R167" s="43">
        <v>15</v>
      </c>
      <c r="S167" s="43">
        <v>56</v>
      </c>
      <c r="T167" s="43">
        <v>87</v>
      </c>
      <c r="U167" s="43">
        <v>434</v>
      </c>
      <c r="V167" s="43">
        <v>136</v>
      </c>
      <c r="W167" s="43">
        <v>11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31">
        <f t="shared" si="91"/>
        <v>739</v>
      </c>
    </row>
    <row r="168" spans="1:30" x14ac:dyDescent="0.2">
      <c r="A168" s="30">
        <v>19</v>
      </c>
      <c r="B168" s="43">
        <v>615</v>
      </c>
      <c r="C168" s="43">
        <v>34</v>
      </c>
      <c r="D168" s="43">
        <v>2</v>
      </c>
      <c r="E168" s="43">
        <v>0</v>
      </c>
      <c r="F168" s="43">
        <v>2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31">
        <f t="shared" si="90"/>
        <v>653</v>
      </c>
      <c r="Q168" s="30">
        <v>19</v>
      </c>
      <c r="R168" s="43">
        <v>0</v>
      </c>
      <c r="S168" s="43">
        <v>5</v>
      </c>
      <c r="T168" s="43">
        <v>35</v>
      </c>
      <c r="U168" s="43">
        <v>440</v>
      </c>
      <c r="V168" s="43">
        <v>157</v>
      </c>
      <c r="W168" s="43">
        <v>15</v>
      </c>
      <c r="X168" s="43">
        <v>0</v>
      </c>
      <c r="Y168" s="43">
        <v>1</v>
      </c>
      <c r="Z168" s="43">
        <v>0</v>
      </c>
      <c r="AA168" s="43">
        <v>0</v>
      </c>
      <c r="AB168" s="43">
        <v>0</v>
      </c>
      <c r="AC168" s="43">
        <v>0</v>
      </c>
      <c r="AD168" s="31">
        <f t="shared" si="91"/>
        <v>653</v>
      </c>
    </row>
    <row r="169" spans="1:30" x14ac:dyDescent="0.2">
      <c r="A169" s="30">
        <v>20</v>
      </c>
      <c r="B169" s="43">
        <v>620</v>
      </c>
      <c r="C169" s="43">
        <v>16</v>
      </c>
      <c r="D169" s="43">
        <v>4</v>
      </c>
      <c r="E169" s="43">
        <v>3</v>
      </c>
      <c r="F169" s="43">
        <v>0</v>
      </c>
      <c r="G169" s="43">
        <v>0</v>
      </c>
      <c r="H169" s="43">
        <v>0</v>
      </c>
      <c r="I169" s="43">
        <v>1</v>
      </c>
      <c r="J169" s="43">
        <v>0</v>
      </c>
      <c r="K169" s="43">
        <v>0</v>
      </c>
      <c r="L169" s="43">
        <v>0</v>
      </c>
      <c r="M169" s="43">
        <v>1</v>
      </c>
      <c r="N169" s="43">
        <v>0</v>
      </c>
      <c r="O169" s="31">
        <f t="shared" si="90"/>
        <v>645</v>
      </c>
      <c r="Q169" s="30">
        <v>20</v>
      </c>
      <c r="R169" s="43">
        <v>3</v>
      </c>
      <c r="S169" s="43">
        <v>2</v>
      </c>
      <c r="T169" s="43">
        <v>54</v>
      </c>
      <c r="U169" s="43">
        <v>452</v>
      </c>
      <c r="V169" s="43">
        <v>124</v>
      </c>
      <c r="W169" s="43">
        <v>9</v>
      </c>
      <c r="X169" s="43">
        <v>1</v>
      </c>
      <c r="Y169" s="43">
        <v>0</v>
      </c>
      <c r="Z169" s="43">
        <v>0</v>
      </c>
      <c r="AA169" s="43">
        <v>0</v>
      </c>
      <c r="AB169" s="43">
        <v>0</v>
      </c>
      <c r="AC169" s="43">
        <v>0</v>
      </c>
      <c r="AD169" s="31">
        <f t="shared" si="91"/>
        <v>645</v>
      </c>
    </row>
    <row r="170" spans="1:30" x14ac:dyDescent="0.2">
      <c r="A170" s="30">
        <v>21</v>
      </c>
      <c r="B170" s="43">
        <v>368</v>
      </c>
      <c r="C170" s="43">
        <v>7</v>
      </c>
      <c r="D170" s="43">
        <v>5</v>
      </c>
      <c r="E170" s="43">
        <v>1</v>
      </c>
      <c r="F170" s="43">
        <v>0</v>
      </c>
      <c r="G170" s="43">
        <v>0</v>
      </c>
      <c r="H170" s="43">
        <v>0</v>
      </c>
      <c r="I170" s="43">
        <v>1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31">
        <f t="shared" si="90"/>
        <v>382</v>
      </c>
      <c r="Q170" s="30">
        <v>21</v>
      </c>
      <c r="R170" s="43">
        <v>0</v>
      </c>
      <c r="S170" s="43">
        <v>3</v>
      </c>
      <c r="T170" s="43">
        <v>17</v>
      </c>
      <c r="U170" s="43">
        <v>201</v>
      </c>
      <c r="V170" s="43">
        <v>138</v>
      </c>
      <c r="W170" s="43">
        <v>18</v>
      </c>
      <c r="X170" s="43">
        <v>4</v>
      </c>
      <c r="Y170" s="43">
        <v>0</v>
      </c>
      <c r="Z170" s="43">
        <v>0</v>
      </c>
      <c r="AA170" s="43">
        <v>0</v>
      </c>
      <c r="AB170" s="43">
        <v>1</v>
      </c>
      <c r="AC170" s="43">
        <v>0</v>
      </c>
      <c r="AD170" s="31">
        <f t="shared" si="91"/>
        <v>382</v>
      </c>
    </row>
    <row r="171" spans="1:30" x14ac:dyDescent="0.2">
      <c r="A171" s="30">
        <v>22</v>
      </c>
      <c r="B171" s="43">
        <v>295</v>
      </c>
      <c r="C171" s="43">
        <v>11</v>
      </c>
      <c r="D171" s="43">
        <v>1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31">
        <f t="shared" si="90"/>
        <v>307</v>
      </c>
      <c r="Q171" s="30">
        <v>22</v>
      </c>
      <c r="R171" s="43">
        <v>0</v>
      </c>
      <c r="S171" s="43">
        <v>4</v>
      </c>
      <c r="T171" s="43">
        <v>14</v>
      </c>
      <c r="U171" s="43">
        <v>169</v>
      </c>
      <c r="V171" s="43">
        <v>108</v>
      </c>
      <c r="W171" s="43">
        <v>12</v>
      </c>
      <c r="X171" s="43">
        <v>0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31">
        <f t="shared" si="91"/>
        <v>307</v>
      </c>
    </row>
    <row r="172" spans="1:30" x14ac:dyDescent="0.2">
      <c r="A172" s="30">
        <v>23</v>
      </c>
      <c r="B172" s="43">
        <v>184</v>
      </c>
      <c r="C172" s="43">
        <v>3</v>
      </c>
      <c r="D172" s="43">
        <v>3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31">
        <f t="shared" si="90"/>
        <v>190</v>
      </c>
      <c r="Q172" s="30">
        <v>23</v>
      </c>
      <c r="R172" s="43">
        <v>0</v>
      </c>
      <c r="S172" s="43">
        <v>2</v>
      </c>
      <c r="T172" s="43">
        <v>1</v>
      </c>
      <c r="U172" s="43">
        <v>77</v>
      </c>
      <c r="V172" s="43">
        <v>94</v>
      </c>
      <c r="W172" s="43">
        <v>13</v>
      </c>
      <c r="X172" s="43">
        <v>3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31">
        <f t="shared" si="91"/>
        <v>190</v>
      </c>
    </row>
    <row r="173" spans="1:30" x14ac:dyDescent="0.2">
      <c r="A173" s="30">
        <v>24</v>
      </c>
      <c r="B173" s="43">
        <v>134</v>
      </c>
      <c r="C173" s="43">
        <v>1</v>
      </c>
      <c r="D173" s="43">
        <v>1</v>
      </c>
      <c r="E173" s="43">
        <v>0</v>
      </c>
      <c r="F173" s="43">
        <v>0</v>
      </c>
      <c r="G173" s="43">
        <v>0</v>
      </c>
      <c r="H173" s="43">
        <v>0</v>
      </c>
      <c r="I173" s="43">
        <v>1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31">
        <f t="shared" si="90"/>
        <v>137</v>
      </c>
      <c r="Q173" s="30">
        <v>24</v>
      </c>
      <c r="R173" s="43">
        <v>1</v>
      </c>
      <c r="S173" s="43">
        <v>3</v>
      </c>
      <c r="T173" s="43">
        <v>10</v>
      </c>
      <c r="U173" s="43">
        <v>29</v>
      </c>
      <c r="V173" s="43">
        <v>77</v>
      </c>
      <c r="W173" s="43">
        <v>15</v>
      </c>
      <c r="X173" s="43">
        <v>1</v>
      </c>
      <c r="Y173" s="43">
        <v>0</v>
      </c>
      <c r="Z173" s="43">
        <v>1</v>
      </c>
      <c r="AA173" s="43">
        <v>0</v>
      </c>
      <c r="AB173" s="43">
        <v>0</v>
      </c>
      <c r="AC173" s="43">
        <v>0</v>
      </c>
      <c r="AD173" s="31">
        <f t="shared" si="91"/>
        <v>137</v>
      </c>
    </row>
    <row r="175" spans="1:30" x14ac:dyDescent="0.2">
      <c r="A175" s="91" t="s">
        <v>34</v>
      </c>
      <c r="B175" s="92">
        <f t="shared" ref="B175:O175" si="92">SUM(B157:B168)</f>
        <v>8057</v>
      </c>
      <c r="C175" s="92">
        <f t="shared" si="92"/>
        <v>447</v>
      </c>
      <c r="D175" s="92">
        <f t="shared" si="92"/>
        <v>30</v>
      </c>
      <c r="E175" s="92">
        <f t="shared" si="92"/>
        <v>6</v>
      </c>
      <c r="F175" s="92">
        <f t="shared" si="92"/>
        <v>12</v>
      </c>
      <c r="G175" s="92">
        <f t="shared" si="92"/>
        <v>0</v>
      </c>
      <c r="H175" s="92">
        <f t="shared" si="92"/>
        <v>0</v>
      </c>
      <c r="I175" s="92">
        <f t="shared" si="92"/>
        <v>13</v>
      </c>
      <c r="J175" s="92">
        <f t="shared" si="92"/>
        <v>5</v>
      </c>
      <c r="K175" s="92">
        <f t="shared" si="92"/>
        <v>0</v>
      </c>
      <c r="L175" s="92">
        <f t="shared" si="92"/>
        <v>0</v>
      </c>
      <c r="M175" s="92">
        <f t="shared" si="92"/>
        <v>33</v>
      </c>
      <c r="N175" s="92">
        <f t="shared" si="92"/>
        <v>0</v>
      </c>
      <c r="O175" s="93">
        <f t="shared" si="92"/>
        <v>8603</v>
      </c>
      <c r="Q175" s="91" t="s">
        <v>34</v>
      </c>
      <c r="R175" s="92">
        <f t="shared" ref="R175:AD175" si="93">SUM(R157:R168)</f>
        <v>887</v>
      </c>
      <c r="S175" s="92">
        <f t="shared" si="93"/>
        <v>700</v>
      </c>
      <c r="T175" s="92">
        <f t="shared" si="93"/>
        <v>1215</v>
      </c>
      <c r="U175" s="92">
        <f t="shared" si="93"/>
        <v>4594</v>
      </c>
      <c r="V175" s="92">
        <f t="shared" si="93"/>
        <v>1117</v>
      </c>
      <c r="W175" s="92">
        <f t="shared" si="93"/>
        <v>77</v>
      </c>
      <c r="X175" s="92">
        <f t="shared" si="93"/>
        <v>8</v>
      </c>
      <c r="Y175" s="92">
        <f t="shared" si="93"/>
        <v>5</v>
      </c>
      <c r="Z175" s="92">
        <f t="shared" si="93"/>
        <v>0</v>
      </c>
      <c r="AA175" s="92">
        <f t="shared" si="93"/>
        <v>0</v>
      </c>
      <c r="AB175" s="92">
        <f t="shared" si="93"/>
        <v>0</v>
      </c>
      <c r="AC175" s="92">
        <f t="shared" si="93"/>
        <v>0</v>
      </c>
      <c r="AD175" s="93">
        <f t="shared" si="93"/>
        <v>8603</v>
      </c>
    </row>
    <row r="176" spans="1:30" x14ac:dyDescent="0.2">
      <c r="A176" s="97" t="s">
        <v>35</v>
      </c>
      <c r="B176" s="98">
        <f t="shared" ref="B176:O176" si="94">SUM(B156:B171)</f>
        <v>9552</v>
      </c>
      <c r="C176" s="98">
        <f t="shared" si="94"/>
        <v>496</v>
      </c>
      <c r="D176" s="98">
        <f t="shared" si="94"/>
        <v>42</v>
      </c>
      <c r="E176" s="98">
        <f t="shared" si="94"/>
        <v>11</v>
      </c>
      <c r="F176" s="98">
        <f t="shared" si="94"/>
        <v>12</v>
      </c>
      <c r="G176" s="98">
        <f t="shared" si="94"/>
        <v>0</v>
      </c>
      <c r="H176" s="98">
        <f t="shared" si="94"/>
        <v>0</v>
      </c>
      <c r="I176" s="98">
        <f t="shared" si="94"/>
        <v>18</v>
      </c>
      <c r="J176" s="98">
        <f t="shared" si="94"/>
        <v>5</v>
      </c>
      <c r="K176" s="98">
        <f t="shared" si="94"/>
        <v>0</v>
      </c>
      <c r="L176" s="98">
        <f t="shared" si="94"/>
        <v>1</v>
      </c>
      <c r="M176" s="98">
        <f t="shared" si="94"/>
        <v>36</v>
      </c>
      <c r="N176" s="98">
        <f t="shared" si="94"/>
        <v>0</v>
      </c>
      <c r="O176" s="93">
        <f t="shared" si="94"/>
        <v>10173</v>
      </c>
      <c r="Q176" s="97" t="s">
        <v>35</v>
      </c>
      <c r="R176" s="98">
        <f t="shared" ref="R176:AD176" si="95">SUM(R156:R171)</f>
        <v>891</v>
      </c>
      <c r="S176" s="98">
        <f t="shared" si="95"/>
        <v>713</v>
      </c>
      <c r="T176" s="98">
        <f t="shared" si="95"/>
        <v>1303</v>
      </c>
      <c r="U176" s="98">
        <f t="shared" si="95"/>
        <v>5516</v>
      </c>
      <c r="V176" s="98">
        <f t="shared" si="95"/>
        <v>1583</v>
      </c>
      <c r="W176" s="98">
        <f t="shared" si="95"/>
        <v>146</v>
      </c>
      <c r="X176" s="98">
        <f t="shared" si="95"/>
        <v>14</v>
      </c>
      <c r="Y176" s="98">
        <f t="shared" si="95"/>
        <v>6</v>
      </c>
      <c r="Z176" s="98">
        <f t="shared" si="95"/>
        <v>0</v>
      </c>
      <c r="AA176" s="98">
        <f t="shared" si="95"/>
        <v>0</v>
      </c>
      <c r="AB176" s="98">
        <f t="shared" si="95"/>
        <v>1</v>
      </c>
      <c r="AC176" s="98">
        <f t="shared" si="95"/>
        <v>0</v>
      </c>
      <c r="AD176" s="93">
        <f t="shared" si="95"/>
        <v>10173</v>
      </c>
    </row>
    <row r="177" spans="1:30" x14ac:dyDescent="0.2">
      <c r="A177" s="101" t="s">
        <v>36</v>
      </c>
      <c r="B177" s="102">
        <f t="shared" ref="B177:O177" si="96">SUM(B156:B173)</f>
        <v>9870</v>
      </c>
      <c r="C177" s="102">
        <f t="shared" si="96"/>
        <v>500</v>
      </c>
      <c r="D177" s="102">
        <f t="shared" si="96"/>
        <v>46</v>
      </c>
      <c r="E177" s="102">
        <f t="shared" si="96"/>
        <v>11</v>
      </c>
      <c r="F177" s="102">
        <f t="shared" si="96"/>
        <v>12</v>
      </c>
      <c r="G177" s="102">
        <f t="shared" si="96"/>
        <v>0</v>
      </c>
      <c r="H177" s="102">
        <f t="shared" si="96"/>
        <v>0</v>
      </c>
      <c r="I177" s="102">
        <f t="shared" si="96"/>
        <v>19</v>
      </c>
      <c r="J177" s="102">
        <f t="shared" si="96"/>
        <v>5</v>
      </c>
      <c r="K177" s="102">
        <f t="shared" si="96"/>
        <v>0</v>
      </c>
      <c r="L177" s="102">
        <f t="shared" si="96"/>
        <v>1</v>
      </c>
      <c r="M177" s="102">
        <f t="shared" si="96"/>
        <v>36</v>
      </c>
      <c r="N177" s="102">
        <f t="shared" si="96"/>
        <v>0</v>
      </c>
      <c r="O177" s="93">
        <f t="shared" si="96"/>
        <v>10500</v>
      </c>
      <c r="Q177" s="101" t="s">
        <v>36</v>
      </c>
      <c r="R177" s="102">
        <f t="shared" ref="R177:AD177" si="97">SUM(R156:R173)</f>
        <v>892</v>
      </c>
      <c r="S177" s="102">
        <f t="shared" si="97"/>
        <v>718</v>
      </c>
      <c r="T177" s="102">
        <f t="shared" si="97"/>
        <v>1314</v>
      </c>
      <c r="U177" s="102">
        <f t="shared" si="97"/>
        <v>5622</v>
      </c>
      <c r="V177" s="102">
        <f t="shared" si="97"/>
        <v>1754</v>
      </c>
      <c r="W177" s="102">
        <f t="shared" si="97"/>
        <v>174</v>
      </c>
      <c r="X177" s="102">
        <f t="shared" si="97"/>
        <v>18</v>
      </c>
      <c r="Y177" s="102">
        <f t="shared" si="97"/>
        <v>6</v>
      </c>
      <c r="Z177" s="102">
        <f t="shared" si="97"/>
        <v>1</v>
      </c>
      <c r="AA177" s="102">
        <f t="shared" si="97"/>
        <v>0</v>
      </c>
      <c r="AB177" s="102">
        <f t="shared" si="97"/>
        <v>1</v>
      </c>
      <c r="AC177" s="102">
        <f t="shared" si="97"/>
        <v>0</v>
      </c>
      <c r="AD177" s="93">
        <f t="shared" si="97"/>
        <v>10500</v>
      </c>
    </row>
    <row r="178" spans="1:30" x14ac:dyDescent="0.2">
      <c r="A178" s="105" t="s">
        <v>37</v>
      </c>
      <c r="B178" s="106">
        <f t="shared" ref="B178:O178" si="98">SUM(B150:B173)</f>
        <v>10095</v>
      </c>
      <c r="C178" s="106">
        <f t="shared" si="98"/>
        <v>507</v>
      </c>
      <c r="D178" s="106">
        <f t="shared" si="98"/>
        <v>46</v>
      </c>
      <c r="E178" s="106">
        <f t="shared" si="98"/>
        <v>11</v>
      </c>
      <c r="F178" s="106">
        <f t="shared" si="98"/>
        <v>12</v>
      </c>
      <c r="G178" s="106">
        <f t="shared" si="98"/>
        <v>0</v>
      </c>
      <c r="H178" s="106">
        <f t="shared" si="98"/>
        <v>0</v>
      </c>
      <c r="I178" s="106">
        <f t="shared" si="98"/>
        <v>20</v>
      </c>
      <c r="J178" s="106">
        <f t="shared" si="98"/>
        <v>5</v>
      </c>
      <c r="K178" s="106">
        <f t="shared" si="98"/>
        <v>0</v>
      </c>
      <c r="L178" s="106">
        <f t="shared" si="98"/>
        <v>1</v>
      </c>
      <c r="M178" s="106">
        <f t="shared" si="98"/>
        <v>36</v>
      </c>
      <c r="N178" s="106">
        <f t="shared" si="98"/>
        <v>0</v>
      </c>
      <c r="O178" s="93">
        <f t="shared" si="98"/>
        <v>10733</v>
      </c>
      <c r="Q178" s="105" t="s">
        <v>37</v>
      </c>
      <c r="R178" s="106">
        <f t="shared" ref="R178:AD178" si="99">SUM(R150:R173)</f>
        <v>893</v>
      </c>
      <c r="S178" s="106">
        <f t="shared" si="99"/>
        <v>721</v>
      </c>
      <c r="T178" s="106">
        <f t="shared" si="99"/>
        <v>1317</v>
      </c>
      <c r="U178" s="106">
        <f t="shared" si="99"/>
        <v>5679</v>
      </c>
      <c r="V178" s="106">
        <f t="shared" si="99"/>
        <v>1860</v>
      </c>
      <c r="W178" s="106">
        <f t="shared" si="99"/>
        <v>225</v>
      </c>
      <c r="X178" s="106">
        <f t="shared" si="99"/>
        <v>28</v>
      </c>
      <c r="Y178" s="106">
        <f t="shared" si="99"/>
        <v>7</v>
      </c>
      <c r="Z178" s="106">
        <f t="shared" si="99"/>
        <v>1</v>
      </c>
      <c r="AA178" s="106">
        <f t="shared" si="99"/>
        <v>0</v>
      </c>
      <c r="AB178" s="106">
        <f t="shared" si="99"/>
        <v>2</v>
      </c>
      <c r="AC178" s="106">
        <f t="shared" si="99"/>
        <v>0</v>
      </c>
      <c r="AD178" s="93">
        <f t="shared" si="99"/>
        <v>10733</v>
      </c>
    </row>
    <row r="181" spans="1:30" x14ac:dyDescent="0.2">
      <c r="A181" s="5"/>
      <c r="B181" s="3" t="s">
        <v>40</v>
      </c>
      <c r="C181" s="5" t="str">
        <f>C41</f>
        <v>Eastbound</v>
      </c>
      <c r="R181" s="3" t="s">
        <v>40</v>
      </c>
      <c r="S181" s="5" t="str">
        <f>C41</f>
        <v>Eastbound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61-65</v>
      </c>
      <c r="AC184" s="30" t="str">
        <f t="shared" si="100"/>
        <v>66+</v>
      </c>
      <c r="AD184" s="31" t="s">
        <v>13</v>
      </c>
    </row>
    <row r="185" spans="1:30" x14ac:dyDescent="0.2">
      <c r="A185" s="30">
        <v>1</v>
      </c>
      <c r="B185" s="43">
        <v>38</v>
      </c>
      <c r="C185" s="43">
        <v>3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1</v>
      </c>
      <c r="K185" s="43">
        <v>0</v>
      </c>
      <c r="L185" s="43">
        <v>0</v>
      </c>
      <c r="M185" s="43">
        <v>0</v>
      </c>
      <c r="N185" s="43">
        <v>0</v>
      </c>
      <c r="O185" s="31">
        <f t="shared" ref="O185:O208" si="101">SUM(B185:N185)</f>
        <v>42</v>
      </c>
      <c r="Q185" s="30">
        <v>1</v>
      </c>
      <c r="R185" s="43">
        <v>0</v>
      </c>
      <c r="S185" s="43">
        <v>0</v>
      </c>
      <c r="T185" s="43">
        <v>0</v>
      </c>
      <c r="U185" s="43">
        <v>14</v>
      </c>
      <c r="V185" s="43">
        <v>20</v>
      </c>
      <c r="W185" s="43">
        <v>6</v>
      </c>
      <c r="X185" s="43">
        <v>2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42</v>
      </c>
    </row>
    <row r="186" spans="1:30" x14ac:dyDescent="0.2">
      <c r="A186" s="30">
        <v>2</v>
      </c>
      <c r="B186" s="43">
        <v>18</v>
      </c>
      <c r="C186" s="43">
        <v>1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1</v>
      </c>
      <c r="M186" s="43">
        <v>0</v>
      </c>
      <c r="N186" s="43">
        <v>0</v>
      </c>
      <c r="O186" s="31">
        <f t="shared" si="101"/>
        <v>20</v>
      </c>
      <c r="Q186" s="30">
        <v>2</v>
      </c>
      <c r="R186" s="43">
        <v>0</v>
      </c>
      <c r="S186" s="43">
        <v>0</v>
      </c>
      <c r="T186" s="43">
        <v>1</v>
      </c>
      <c r="U186" s="43">
        <v>8</v>
      </c>
      <c r="V186" s="43">
        <v>6</v>
      </c>
      <c r="W186" s="43">
        <v>3</v>
      </c>
      <c r="X186" s="43">
        <v>1</v>
      </c>
      <c r="Y186" s="43">
        <v>1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20</v>
      </c>
    </row>
    <row r="187" spans="1:30" x14ac:dyDescent="0.2">
      <c r="A187" s="30">
        <v>3</v>
      </c>
      <c r="B187" s="43">
        <v>19</v>
      </c>
      <c r="C187" s="43">
        <v>3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22</v>
      </c>
      <c r="Q187" s="30">
        <v>3</v>
      </c>
      <c r="R187" s="43">
        <v>0</v>
      </c>
      <c r="S187" s="43">
        <v>1</v>
      </c>
      <c r="T187" s="43">
        <v>1</v>
      </c>
      <c r="U187" s="43">
        <v>9</v>
      </c>
      <c r="V187" s="43">
        <v>8</v>
      </c>
      <c r="W187" s="43">
        <v>1</v>
      </c>
      <c r="X187" s="43">
        <v>1</v>
      </c>
      <c r="Y187" s="43">
        <v>0</v>
      </c>
      <c r="Z187" s="43">
        <v>0</v>
      </c>
      <c r="AA187" s="43">
        <v>0</v>
      </c>
      <c r="AB187" s="43">
        <v>1</v>
      </c>
      <c r="AC187" s="43">
        <v>0</v>
      </c>
      <c r="AD187" s="31">
        <f t="shared" si="102"/>
        <v>22</v>
      </c>
    </row>
    <row r="188" spans="1:30" x14ac:dyDescent="0.2">
      <c r="A188" s="30">
        <v>4</v>
      </c>
      <c r="B188" s="43">
        <v>18</v>
      </c>
      <c r="C188" s="43">
        <v>2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31">
        <f t="shared" si="101"/>
        <v>20</v>
      </c>
      <c r="Q188" s="30">
        <v>4</v>
      </c>
      <c r="R188" s="43">
        <v>0</v>
      </c>
      <c r="S188" s="43">
        <v>1</v>
      </c>
      <c r="T188" s="43">
        <v>1</v>
      </c>
      <c r="U188" s="43">
        <v>7</v>
      </c>
      <c r="V188" s="43">
        <v>6</v>
      </c>
      <c r="W188" s="43">
        <v>3</v>
      </c>
      <c r="X188" s="43">
        <v>2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20</v>
      </c>
    </row>
    <row r="189" spans="1:30" x14ac:dyDescent="0.2">
      <c r="A189" s="30">
        <v>5</v>
      </c>
      <c r="B189" s="43">
        <v>31</v>
      </c>
      <c r="C189" s="43">
        <v>3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31">
        <f t="shared" si="101"/>
        <v>34</v>
      </c>
      <c r="Q189" s="30">
        <v>5</v>
      </c>
      <c r="R189" s="43">
        <v>0</v>
      </c>
      <c r="S189" s="43">
        <v>0</v>
      </c>
      <c r="T189" s="43">
        <v>1</v>
      </c>
      <c r="U189" s="43">
        <v>7</v>
      </c>
      <c r="V189" s="43">
        <v>18</v>
      </c>
      <c r="W189" s="43">
        <v>7</v>
      </c>
      <c r="X189" s="43">
        <v>1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34</v>
      </c>
    </row>
    <row r="190" spans="1:30" x14ac:dyDescent="0.2">
      <c r="A190" s="30">
        <v>6</v>
      </c>
      <c r="B190" s="43">
        <v>57</v>
      </c>
      <c r="C190" s="43">
        <v>3</v>
      </c>
      <c r="D190" s="43">
        <v>1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1</v>
      </c>
      <c r="K190" s="43">
        <v>0</v>
      </c>
      <c r="L190" s="43">
        <v>0</v>
      </c>
      <c r="M190" s="43">
        <v>1</v>
      </c>
      <c r="N190" s="43">
        <v>0</v>
      </c>
      <c r="O190" s="31">
        <f t="shared" si="101"/>
        <v>63</v>
      </c>
      <c r="Q190" s="30">
        <v>6</v>
      </c>
      <c r="R190" s="43">
        <v>0</v>
      </c>
      <c r="S190" s="43">
        <v>0</v>
      </c>
      <c r="T190" s="43">
        <v>2</v>
      </c>
      <c r="U190" s="43">
        <v>35</v>
      </c>
      <c r="V190" s="43">
        <v>23</v>
      </c>
      <c r="W190" s="43">
        <v>3</v>
      </c>
      <c r="X190" s="43">
        <v>0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31">
        <f t="shared" si="102"/>
        <v>63</v>
      </c>
    </row>
    <row r="191" spans="1:30" x14ac:dyDescent="0.2">
      <c r="A191" s="30">
        <v>7</v>
      </c>
      <c r="B191" s="43">
        <v>128</v>
      </c>
      <c r="C191" s="43">
        <v>8</v>
      </c>
      <c r="D191" s="43">
        <v>0</v>
      </c>
      <c r="E191" s="43">
        <v>0</v>
      </c>
      <c r="F191" s="43">
        <v>0</v>
      </c>
      <c r="G191" s="43">
        <v>0</v>
      </c>
      <c r="H191" s="43">
        <v>0</v>
      </c>
      <c r="I191" s="43">
        <v>1</v>
      </c>
      <c r="J191" s="43">
        <v>0</v>
      </c>
      <c r="K191" s="43">
        <v>0</v>
      </c>
      <c r="L191" s="43">
        <v>0</v>
      </c>
      <c r="M191" s="43">
        <v>3</v>
      </c>
      <c r="N191" s="43">
        <v>0</v>
      </c>
      <c r="O191" s="31">
        <f t="shared" si="101"/>
        <v>140</v>
      </c>
      <c r="Q191" s="30">
        <v>7</v>
      </c>
      <c r="R191" s="43">
        <v>0</v>
      </c>
      <c r="S191" s="43">
        <v>0</v>
      </c>
      <c r="T191" s="43">
        <v>2</v>
      </c>
      <c r="U191" s="43">
        <v>61</v>
      </c>
      <c r="V191" s="43">
        <v>65</v>
      </c>
      <c r="W191" s="43">
        <v>12</v>
      </c>
      <c r="X191" s="43">
        <v>0</v>
      </c>
      <c r="Y191" s="43">
        <v>0</v>
      </c>
      <c r="Z191" s="43">
        <v>0</v>
      </c>
      <c r="AA191" s="43">
        <v>0</v>
      </c>
      <c r="AB191" s="43">
        <v>0</v>
      </c>
      <c r="AC191" s="43">
        <v>0</v>
      </c>
      <c r="AD191" s="31">
        <f t="shared" si="102"/>
        <v>140</v>
      </c>
    </row>
    <row r="192" spans="1:30" x14ac:dyDescent="0.2">
      <c r="A192" s="30">
        <v>8</v>
      </c>
      <c r="B192" s="43">
        <v>416</v>
      </c>
      <c r="C192" s="43">
        <v>31</v>
      </c>
      <c r="D192" s="43">
        <v>1</v>
      </c>
      <c r="E192" s="43">
        <v>1</v>
      </c>
      <c r="F192" s="43">
        <v>3</v>
      </c>
      <c r="G192" s="43">
        <v>0</v>
      </c>
      <c r="H192" s="43">
        <v>0</v>
      </c>
      <c r="I192" s="43">
        <v>0</v>
      </c>
      <c r="J192" s="43">
        <v>1</v>
      </c>
      <c r="K192" s="43">
        <v>0</v>
      </c>
      <c r="L192" s="43">
        <v>0</v>
      </c>
      <c r="M192" s="43">
        <v>3</v>
      </c>
      <c r="N192" s="43">
        <v>0</v>
      </c>
      <c r="O192" s="31">
        <f t="shared" si="101"/>
        <v>456</v>
      </c>
      <c r="Q192" s="30">
        <v>8</v>
      </c>
      <c r="R192" s="43">
        <v>0</v>
      </c>
      <c r="S192" s="43">
        <v>0</v>
      </c>
      <c r="T192" s="43">
        <v>12</v>
      </c>
      <c r="U192" s="43">
        <v>314</v>
      </c>
      <c r="V192" s="43">
        <v>126</v>
      </c>
      <c r="W192" s="43">
        <v>4</v>
      </c>
      <c r="X192" s="43">
        <v>0</v>
      </c>
      <c r="Y192" s="43">
        <v>0</v>
      </c>
      <c r="Z192" s="43">
        <v>0</v>
      </c>
      <c r="AA192" s="43">
        <v>0</v>
      </c>
      <c r="AB192" s="43">
        <v>0</v>
      </c>
      <c r="AC192" s="43">
        <v>0</v>
      </c>
      <c r="AD192" s="31">
        <f t="shared" si="102"/>
        <v>456</v>
      </c>
    </row>
    <row r="193" spans="1:30" x14ac:dyDescent="0.2">
      <c r="A193" s="30">
        <v>9</v>
      </c>
      <c r="B193" s="43">
        <v>538</v>
      </c>
      <c r="C193" s="43">
        <v>22</v>
      </c>
      <c r="D193" s="43">
        <v>1</v>
      </c>
      <c r="E193" s="43">
        <v>0</v>
      </c>
      <c r="F193" s="43">
        <v>0</v>
      </c>
      <c r="G193" s="43">
        <v>0</v>
      </c>
      <c r="H193" s="43">
        <v>1</v>
      </c>
      <c r="I193" s="43">
        <v>0</v>
      </c>
      <c r="J193" s="43">
        <v>1</v>
      </c>
      <c r="K193" s="43">
        <v>0</v>
      </c>
      <c r="L193" s="43">
        <v>0</v>
      </c>
      <c r="M193" s="43">
        <v>5</v>
      </c>
      <c r="N193" s="43">
        <v>0</v>
      </c>
      <c r="O193" s="31">
        <f t="shared" si="101"/>
        <v>568</v>
      </c>
      <c r="Q193" s="30">
        <v>9</v>
      </c>
      <c r="R193" s="43">
        <v>1</v>
      </c>
      <c r="S193" s="43">
        <v>4</v>
      </c>
      <c r="T193" s="43">
        <v>108</v>
      </c>
      <c r="U193" s="43">
        <v>392</v>
      </c>
      <c r="V193" s="43">
        <v>58</v>
      </c>
      <c r="W193" s="43">
        <v>5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31">
        <f t="shared" si="102"/>
        <v>568</v>
      </c>
    </row>
    <row r="194" spans="1:30" x14ac:dyDescent="0.2">
      <c r="A194" s="30">
        <v>10</v>
      </c>
      <c r="B194" s="43">
        <v>641</v>
      </c>
      <c r="C194" s="43">
        <v>57</v>
      </c>
      <c r="D194" s="43">
        <v>3</v>
      </c>
      <c r="E194" s="43">
        <v>0</v>
      </c>
      <c r="F194" s="43">
        <v>1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3">
        <v>0</v>
      </c>
      <c r="M194" s="43">
        <v>6</v>
      </c>
      <c r="N194" s="43">
        <v>0</v>
      </c>
      <c r="O194" s="31">
        <f t="shared" si="101"/>
        <v>708</v>
      </c>
      <c r="Q194" s="30">
        <v>10</v>
      </c>
      <c r="R194" s="43">
        <v>1</v>
      </c>
      <c r="S194" s="43">
        <v>1</v>
      </c>
      <c r="T194" s="43">
        <v>99</v>
      </c>
      <c r="U194" s="43">
        <v>539</v>
      </c>
      <c r="V194" s="43">
        <v>62</v>
      </c>
      <c r="W194" s="43">
        <v>2</v>
      </c>
      <c r="X194" s="43">
        <v>2</v>
      </c>
      <c r="Y194" s="43">
        <v>0</v>
      </c>
      <c r="Z194" s="43">
        <v>0</v>
      </c>
      <c r="AA194" s="43">
        <v>0</v>
      </c>
      <c r="AB194" s="43">
        <v>0</v>
      </c>
      <c r="AC194" s="43">
        <v>2</v>
      </c>
      <c r="AD194" s="31">
        <f t="shared" si="102"/>
        <v>708</v>
      </c>
    </row>
    <row r="195" spans="1:30" x14ac:dyDescent="0.2">
      <c r="A195" s="30">
        <v>11</v>
      </c>
      <c r="B195" s="43">
        <v>707</v>
      </c>
      <c r="C195" s="43">
        <v>53</v>
      </c>
      <c r="D195" s="43">
        <v>0</v>
      </c>
      <c r="E195" s="43">
        <v>0</v>
      </c>
      <c r="F195" s="43">
        <v>1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3">
        <v>3</v>
      </c>
      <c r="N195" s="43">
        <v>0</v>
      </c>
      <c r="O195" s="31">
        <f t="shared" si="101"/>
        <v>764</v>
      </c>
      <c r="Q195" s="30">
        <v>11</v>
      </c>
      <c r="R195" s="43">
        <v>0</v>
      </c>
      <c r="S195" s="43">
        <v>6</v>
      </c>
      <c r="T195" s="43">
        <v>100</v>
      </c>
      <c r="U195" s="43">
        <v>550</v>
      </c>
      <c r="V195" s="43">
        <v>100</v>
      </c>
      <c r="W195" s="43">
        <v>8</v>
      </c>
      <c r="X195" s="43">
        <v>0</v>
      </c>
      <c r="Y195" s="43">
        <v>0</v>
      </c>
      <c r="Z195" s="43">
        <v>0</v>
      </c>
      <c r="AA195" s="43">
        <v>0</v>
      </c>
      <c r="AB195" s="43">
        <v>0</v>
      </c>
      <c r="AC195" s="43">
        <v>0</v>
      </c>
      <c r="AD195" s="31">
        <f t="shared" si="102"/>
        <v>764</v>
      </c>
    </row>
    <row r="196" spans="1:30" x14ac:dyDescent="0.2">
      <c r="A196" s="30">
        <v>12</v>
      </c>
      <c r="B196" s="43">
        <v>758</v>
      </c>
      <c r="C196" s="43">
        <v>53</v>
      </c>
      <c r="D196" s="43">
        <v>3</v>
      </c>
      <c r="E196" s="43">
        <v>0</v>
      </c>
      <c r="F196" s="43">
        <v>1</v>
      </c>
      <c r="G196" s="43">
        <v>0</v>
      </c>
      <c r="H196" s="43">
        <v>1</v>
      </c>
      <c r="I196" s="43">
        <v>1</v>
      </c>
      <c r="J196" s="43">
        <v>1</v>
      </c>
      <c r="K196" s="43">
        <v>0</v>
      </c>
      <c r="L196" s="43">
        <v>0</v>
      </c>
      <c r="M196" s="43">
        <v>4</v>
      </c>
      <c r="N196" s="43">
        <v>0</v>
      </c>
      <c r="O196" s="31">
        <f t="shared" si="101"/>
        <v>822</v>
      </c>
      <c r="Q196" s="30">
        <v>12</v>
      </c>
      <c r="R196" s="43">
        <v>0</v>
      </c>
      <c r="S196" s="43">
        <v>0</v>
      </c>
      <c r="T196" s="43">
        <v>75</v>
      </c>
      <c r="U196" s="43">
        <v>588</v>
      </c>
      <c r="V196" s="43">
        <v>152</v>
      </c>
      <c r="W196" s="43">
        <v>7</v>
      </c>
      <c r="X196" s="43">
        <v>0</v>
      </c>
      <c r="Y196" s="43">
        <v>0</v>
      </c>
      <c r="Z196" s="43">
        <v>0</v>
      </c>
      <c r="AA196" s="43">
        <v>0</v>
      </c>
      <c r="AB196" s="43">
        <v>0</v>
      </c>
      <c r="AC196" s="43">
        <v>0</v>
      </c>
      <c r="AD196" s="31">
        <f t="shared" si="102"/>
        <v>822</v>
      </c>
    </row>
    <row r="197" spans="1:30" x14ac:dyDescent="0.2">
      <c r="A197" s="30">
        <v>13</v>
      </c>
      <c r="B197" s="43">
        <v>755</v>
      </c>
      <c r="C197" s="43">
        <v>59</v>
      </c>
      <c r="D197" s="43">
        <v>1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1</v>
      </c>
      <c r="K197" s="43">
        <v>0</v>
      </c>
      <c r="L197" s="43">
        <v>0</v>
      </c>
      <c r="M197" s="43">
        <v>0</v>
      </c>
      <c r="N197" s="43">
        <v>0</v>
      </c>
      <c r="O197" s="31">
        <f t="shared" si="101"/>
        <v>816</v>
      </c>
      <c r="Q197" s="30">
        <v>13</v>
      </c>
      <c r="R197" s="43">
        <v>1</v>
      </c>
      <c r="S197" s="43">
        <v>1</v>
      </c>
      <c r="T197" s="43">
        <v>36</v>
      </c>
      <c r="U197" s="43">
        <v>588</v>
      </c>
      <c r="V197" s="43">
        <v>177</v>
      </c>
      <c r="W197" s="43">
        <v>13</v>
      </c>
      <c r="X197" s="43">
        <v>0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31">
        <f t="shared" si="102"/>
        <v>816</v>
      </c>
    </row>
    <row r="198" spans="1:30" x14ac:dyDescent="0.2">
      <c r="A198" s="30">
        <v>14</v>
      </c>
      <c r="B198" s="43">
        <v>755</v>
      </c>
      <c r="C198" s="43">
        <v>55</v>
      </c>
      <c r="D198" s="43">
        <v>1</v>
      </c>
      <c r="E198" s="43">
        <v>0</v>
      </c>
      <c r="F198" s="43">
        <v>1</v>
      </c>
      <c r="G198" s="43">
        <v>0</v>
      </c>
      <c r="H198" s="43">
        <v>0</v>
      </c>
      <c r="I198" s="43">
        <v>0</v>
      </c>
      <c r="J198" s="43">
        <v>1</v>
      </c>
      <c r="K198" s="43">
        <v>0</v>
      </c>
      <c r="L198" s="43">
        <v>0</v>
      </c>
      <c r="M198" s="43">
        <v>5</v>
      </c>
      <c r="N198" s="43">
        <v>0</v>
      </c>
      <c r="O198" s="31">
        <f t="shared" si="101"/>
        <v>818</v>
      </c>
      <c r="Q198" s="30">
        <v>14</v>
      </c>
      <c r="R198" s="43">
        <v>0</v>
      </c>
      <c r="S198" s="43">
        <v>0</v>
      </c>
      <c r="T198" s="43">
        <v>43</v>
      </c>
      <c r="U198" s="43">
        <v>597</v>
      </c>
      <c r="V198" s="43">
        <v>168</v>
      </c>
      <c r="W198" s="43">
        <v>10</v>
      </c>
      <c r="X198" s="43">
        <v>0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31">
        <f t="shared" si="102"/>
        <v>818</v>
      </c>
    </row>
    <row r="199" spans="1:30" x14ac:dyDescent="0.2">
      <c r="A199" s="30">
        <v>15</v>
      </c>
      <c r="B199" s="43">
        <v>699</v>
      </c>
      <c r="C199" s="43">
        <v>38</v>
      </c>
      <c r="D199" s="43">
        <v>0</v>
      </c>
      <c r="E199" s="43">
        <v>0</v>
      </c>
      <c r="F199" s="43">
        <v>0</v>
      </c>
      <c r="G199" s="43">
        <v>0</v>
      </c>
      <c r="H199" s="43">
        <v>1</v>
      </c>
      <c r="I199" s="43">
        <v>1</v>
      </c>
      <c r="J199" s="43">
        <v>0</v>
      </c>
      <c r="K199" s="43">
        <v>0</v>
      </c>
      <c r="L199" s="43">
        <v>0</v>
      </c>
      <c r="M199" s="43">
        <v>4</v>
      </c>
      <c r="N199" s="43">
        <v>0</v>
      </c>
      <c r="O199" s="31">
        <f t="shared" si="101"/>
        <v>743</v>
      </c>
      <c r="Q199" s="30">
        <v>15</v>
      </c>
      <c r="R199" s="43">
        <v>0</v>
      </c>
      <c r="S199" s="43">
        <v>4</v>
      </c>
      <c r="T199" s="43">
        <v>21</v>
      </c>
      <c r="U199" s="43">
        <v>572</v>
      </c>
      <c r="V199" s="43">
        <v>138</v>
      </c>
      <c r="W199" s="43">
        <v>6</v>
      </c>
      <c r="X199" s="43">
        <v>2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31">
        <f t="shared" si="102"/>
        <v>743</v>
      </c>
    </row>
    <row r="200" spans="1:30" x14ac:dyDescent="0.2">
      <c r="A200" s="30">
        <v>16</v>
      </c>
      <c r="B200" s="43">
        <v>673</v>
      </c>
      <c r="C200" s="43">
        <v>40</v>
      </c>
      <c r="D200" s="43">
        <v>0</v>
      </c>
      <c r="E200" s="43">
        <v>0</v>
      </c>
      <c r="F200" s="43">
        <v>2</v>
      </c>
      <c r="G200" s="43">
        <v>0</v>
      </c>
      <c r="H200" s="43">
        <v>1</v>
      </c>
      <c r="I200" s="43">
        <v>1</v>
      </c>
      <c r="J200" s="43">
        <v>1</v>
      </c>
      <c r="K200" s="43">
        <v>0</v>
      </c>
      <c r="L200" s="43">
        <v>0</v>
      </c>
      <c r="M200" s="43">
        <v>3</v>
      </c>
      <c r="N200" s="43">
        <v>0</v>
      </c>
      <c r="O200" s="31">
        <f t="shared" si="101"/>
        <v>721</v>
      </c>
      <c r="Q200" s="30">
        <v>16</v>
      </c>
      <c r="R200" s="43">
        <v>3</v>
      </c>
      <c r="S200" s="43">
        <v>4</v>
      </c>
      <c r="T200" s="43">
        <v>42</v>
      </c>
      <c r="U200" s="43">
        <v>532</v>
      </c>
      <c r="V200" s="43">
        <v>131</v>
      </c>
      <c r="W200" s="43">
        <v>9</v>
      </c>
      <c r="X200" s="43">
        <v>0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31">
        <f t="shared" si="102"/>
        <v>721</v>
      </c>
    </row>
    <row r="201" spans="1:30" x14ac:dyDescent="0.2">
      <c r="A201" s="30">
        <v>17</v>
      </c>
      <c r="B201" s="43">
        <v>904</v>
      </c>
      <c r="C201" s="43">
        <v>59</v>
      </c>
      <c r="D201" s="43">
        <v>1</v>
      </c>
      <c r="E201" s="43">
        <v>0</v>
      </c>
      <c r="F201" s="43">
        <v>2</v>
      </c>
      <c r="G201" s="43">
        <v>0</v>
      </c>
      <c r="H201" s="43">
        <v>0</v>
      </c>
      <c r="I201" s="43">
        <v>4</v>
      </c>
      <c r="J201" s="43">
        <v>0</v>
      </c>
      <c r="K201" s="43">
        <v>0</v>
      </c>
      <c r="L201" s="43">
        <v>0</v>
      </c>
      <c r="M201" s="43">
        <v>2</v>
      </c>
      <c r="N201" s="43">
        <v>0</v>
      </c>
      <c r="O201" s="31">
        <f t="shared" si="101"/>
        <v>972</v>
      </c>
      <c r="Q201" s="30">
        <v>17</v>
      </c>
      <c r="R201" s="43">
        <v>0</v>
      </c>
      <c r="S201" s="43">
        <v>6</v>
      </c>
      <c r="T201" s="43">
        <v>63</v>
      </c>
      <c r="U201" s="43">
        <v>696</v>
      </c>
      <c r="V201" s="43">
        <v>192</v>
      </c>
      <c r="W201" s="43">
        <v>15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31">
        <f t="shared" si="102"/>
        <v>972</v>
      </c>
    </row>
    <row r="202" spans="1:30" x14ac:dyDescent="0.2">
      <c r="A202" s="30">
        <v>18</v>
      </c>
      <c r="B202" s="43">
        <v>919</v>
      </c>
      <c r="C202" s="43">
        <v>62</v>
      </c>
      <c r="D202" s="43">
        <v>0</v>
      </c>
      <c r="E202" s="43">
        <v>1</v>
      </c>
      <c r="F202" s="43">
        <v>1</v>
      </c>
      <c r="G202" s="43">
        <v>0</v>
      </c>
      <c r="H202" s="43">
        <v>1</v>
      </c>
      <c r="I202" s="43">
        <v>2</v>
      </c>
      <c r="J202" s="43">
        <v>0</v>
      </c>
      <c r="K202" s="43">
        <v>0</v>
      </c>
      <c r="L202" s="43">
        <v>0</v>
      </c>
      <c r="M202" s="43">
        <v>4</v>
      </c>
      <c r="N202" s="43">
        <v>0</v>
      </c>
      <c r="O202" s="31">
        <f t="shared" si="101"/>
        <v>990</v>
      </c>
      <c r="Q202" s="30">
        <v>18</v>
      </c>
      <c r="R202" s="43">
        <v>2</v>
      </c>
      <c r="S202" s="43">
        <v>1</v>
      </c>
      <c r="T202" s="43">
        <v>70</v>
      </c>
      <c r="U202" s="43">
        <v>728</v>
      </c>
      <c r="V202" s="43">
        <v>172</v>
      </c>
      <c r="W202" s="43">
        <v>17</v>
      </c>
      <c r="X202" s="43">
        <v>0</v>
      </c>
      <c r="Y202" s="43">
        <v>0</v>
      </c>
      <c r="Z202" s="43">
        <v>0</v>
      </c>
      <c r="AA202" s="43">
        <v>0</v>
      </c>
      <c r="AB202" s="43">
        <v>0</v>
      </c>
      <c r="AC202" s="43">
        <v>0</v>
      </c>
      <c r="AD202" s="31">
        <f t="shared" si="102"/>
        <v>990</v>
      </c>
    </row>
    <row r="203" spans="1:30" x14ac:dyDescent="0.2">
      <c r="A203" s="30">
        <v>19</v>
      </c>
      <c r="B203" s="43">
        <v>798</v>
      </c>
      <c r="C203" s="43">
        <v>38</v>
      </c>
      <c r="D203" s="43">
        <v>0</v>
      </c>
      <c r="E203" s="43">
        <v>0</v>
      </c>
      <c r="F203" s="43">
        <v>0</v>
      </c>
      <c r="G203" s="43">
        <v>0</v>
      </c>
      <c r="H203" s="43">
        <v>0</v>
      </c>
      <c r="I203" s="43">
        <v>2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31">
        <f t="shared" si="101"/>
        <v>838</v>
      </c>
      <c r="Q203" s="30">
        <v>19</v>
      </c>
      <c r="R203" s="43">
        <v>0</v>
      </c>
      <c r="S203" s="43">
        <v>0</v>
      </c>
      <c r="T203" s="43">
        <v>42</v>
      </c>
      <c r="U203" s="43">
        <v>597</v>
      </c>
      <c r="V203" s="43">
        <v>184</v>
      </c>
      <c r="W203" s="43">
        <v>13</v>
      </c>
      <c r="X203" s="43">
        <v>2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31">
        <f t="shared" si="102"/>
        <v>838</v>
      </c>
    </row>
    <row r="204" spans="1:30" x14ac:dyDescent="0.2">
      <c r="A204" s="30">
        <v>20</v>
      </c>
      <c r="B204" s="43">
        <v>628</v>
      </c>
      <c r="C204" s="43">
        <v>26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31">
        <f t="shared" si="101"/>
        <v>654</v>
      </c>
      <c r="Q204" s="30">
        <v>20</v>
      </c>
      <c r="R204" s="43">
        <v>0</v>
      </c>
      <c r="S204" s="43">
        <v>0</v>
      </c>
      <c r="T204" s="43">
        <v>52</v>
      </c>
      <c r="U204" s="43">
        <v>496</v>
      </c>
      <c r="V204" s="43">
        <v>96</v>
      </c>
      <c r="W204" s="43">
        <v>8</v>
      </c>
      <c r="X204" s="43">
        <v>1</v>
      </c>
      <c r="Y204" s="43">
        <v>1</v>
      </c>
      <c r="Z204" s="43">
        <v>0</v>
      </c>
      <c r="AA204" s="43">
        <v>0</v>
      </c>
      <c r="AB204" s="43">
        <v>0</v>
      </c>
      <c r="AC204" s="43">
        <v>0</v>
      </c>
      <c r="AD204" s="31">
        <f t="shared" si="102"/>
        <v>654</v>
      </c>
    </row>
    <row r="205" spans="1:30" x14ac:dyDescent="0.2">
      <c r="A205" s="30">
        <v>21</v>
      </c>
      <c r="B205" s="43">
        <v>422</v>
      </c>
      <c r="C205" s="43">
        <v>15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1</v>
      </c>
      <c r="N205" s="43">
        <v>0</v>
      </c>
      <c r="O205" s="31">
        <f t="shared" si="101"/>
        <v>438</v>
      </c>
      <c r="Q205" s="30">
        <v>21</v>
      </c>
      <c r="R205" s="43">
        <v>0</v>
      </c>
      <c r="S205" s="43">
        <v>1</v>
      </c>
      <c r="T205" s="43">
        <v>50</v>
      </c>
      <c r="U205" s="43">
        <v>299</v>
      </c>
      <c r="V205" s="43">
        <v>83</v>
      </c>
      <c r="W205" s="43">
        <v>5</v>
      </c>
      <c r="X205" s="43">
        <v>0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31">
        <f t="shared" si="102"/>
        <v>438</v>
      </c>
    </row>
    <row r="206" spans="1:30" x14ac:dyDescent="0.2">
      <c r="A206" s="30">
        <v>22</v>
      </c>
      <c r="B206" s="43">
        <v>321</v>
      </c>
      <c r="C206" s="43">
        <v>13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1</v>
      </c>
      <c r="K206" s="43">
        <v>0</v>
      </c>
      <c r="L206" s="43">
        <v>0</v>
      </c>
      <c r="M206" s="43">
        <v>0</v>
      </c>
      <c r="N206" s="43">
        <v>0</v>
      </c>
      <c r="O206" s="31">
        <f t="shared" si="101"/>
        <v>335</v>
      </c>
      <c r="Q206" s="30">
        <v>22</v>
      </c>
      <c r="R206" s="43">
        <v>0</v>
      </c>
      <c r="S206" s="43">
        <v>0</v>
      </c>
      <c r="T206" s="43">
        <v>23</v>
      </c>
      <c r="U206" s="43">
        <v>232</v>
      </c>
      <c r="V206" s="43">
        <v>72</v>
      </c>
      <c r="W206" s="43">
        <v>5</v>
      </c>
      <c r="X206" s="43">
        <v>3</v>
      </c>
      <c r="Y206" s="43">
        <v>0</v>
      </c>
      <c r="Z206" s="43">
        <v>0</v>
      </c>
      <c r="AA206" s="43">
        <v>0</v>
      </c>
      <c r="AB206" s="43">
        <v>0</v>
      </c>
      <c r="AC206" s="43">
        <v>0</v>
      </c>
      <c r="AD206" s="31">
        <f t="shared" si="102"/>
        <v>335</v>
      </c>
    </row>
    <row r="207" spans="1:30" x14ac:dyDescent="0.2">
      <c r="A207" s="30">
        <v>23</v>
      </c>
      <c r="B207" s="43">
        <v>165</v>
      </c>
      <c r="C207" s="43">
        <v>6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31">
        <f t="shared" si="101"/>
        <v>171</v>
      </c>
      <c r="Q207" s="30">
        <v>23</v>
      </c>
      <c r="R207" s="43">
        <v>0</v>
      </c>
      <c r="S207" s="43">
        <v>0</v>
      </c>
      <c r="T207" s="43">
        <v>10</v>
      </c>
      <c r="U207" s="43">
        <v>94</v>
      </c>
      <c r="V207" s="43">
        <v>52</v>
      </c>
      <c r="W207" s="43">
        <v>12</v>
      </c>
      <c r="X207" s="43">
        <v>3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31">
        <f t="shared" si="102"/>
        <v>171</v>
      </c>
    </row>
    <row r="208" spans="1:30" x14ac:dyDescent="0.2">
      <c r="A208" s="30">
        <v>24</v>
      </c>
      <c r="B208" s="43">
        <v>119</v>
      </c>
      <c r="C208" s="43">
        <v>4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31">
        <f t="shared" si="101"/>
        <v>123</v>
      </c>
      <c r="Q208" s="30">
        <v>24</v>
      </c>
      <c r="R208" s="43">
        <v>0</v>
      </c>
      <c r="S208" s="43">
        <v>7</v>
      </c>
      <c r="T208" s="43">
        <v>1</v>
      </c>
      <c r="U208" s="43">
        <v>60</v>
      </c>
      <c r="V208" s="43">
        <v>38</v>
      </c>
      <c r="W208" s="43">
        <v>15</v>
      </c>
      <c r="X208" s="43">
        <v>2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31">
        <f t="shared" si="102"/>
        <v>123</v>
      </c>
    </row>
    <row r="210" spans="1:30" x14ac:dyDescent="0.2">
      <c r="A210" s="91" t="s">
        <v>34</v>
      </c>
      <c r="B210" s="92">
        <f t="shared" ref="B210:O210" si="103">SUM(B192:B203)</f>
        <v>8563</v>
      </c>
      <c r="C210" s="92">
        <f t="shared" si="103"/>
        <v>567</v>
      </c>
      <c r="D210" s="92">
        <f t="shared" si="103"/>
        <v>11</v>
      </c>
      <c r="E210" s="92">
        <f t="shared" si="103"/>
        <v>2</v>
      </c>
      <c r="F210" s="92">
        <f t="shared" si="103"/>
        <v>12</v>
      </c>
      <c r="G210" s="92">
        <f t="shared" si="103"/>
        <v>0</v>
      </c>
      <c r="H210" s="92">
        <f t="shared" si="103"/>
        <v>5</v>
      </c>
      <c r="I210" s="92">
        <f t="shared" si="103"/>
        <v>11</v>
      </c>
      <c r="J210" s="92">
        <f t="shared" si="103"/>
        <v>6</v>
      </c>
      <c r="K210" s="92">
        <f t="shared" si="103"/>
        <v>0</v>
      </c>
      <c r="L210" s="92">
        <f t="shared" si="103"/>
        <v>0</v>
      </c>
      <c r="M210" s="92">
        <f t="shared" si="103"/>
        <v>39</v>
      </c>
      <c r="N210" s="92">
        <f t="shared" si="103"/>
        <v>0</v>
      </c>
      <c r="O210" s="93">
        <f t="shared" si="103"/>
        <v>9216</v>
      </c>
      <c r="Q210" s="91" t="s">
        <v>34</v>
      </c>
      <c r="R210" s="92">
        <f t="shared" ref="R210:AD210" si="104">SUM(R192:R203)</f>
        <v>8</v>
      </c>
      <c r="S210" s="92">
        <f t="shared" si="104"/>
        <v>27</v>
      </c>
      <c r="T210" s="92">
        <f t="shared" si="104"/>
        <v>711</v>
      </c>
      <c r="U210" s="92">
        <f t="shared" si="104"/>
        <v>6693</v>
      </c>
      <c r="V210" s="92">
        <f t="shared" si="104"/>
        <v>1660</v>
      </c>
      <c r="W210" s="92">
        <f t="shared" si="104"/>
        <v>109</v>
      </c>
      <c r="X210" s="92">
        <f t="shared" si="104"/>
        <v>6</v>
      </c>
      <c r="Y210" s="92">
        <f t="shared" si="104"/>
        <v>0</v>
      </c>
      <c r="Z210" s="92">
        <f t="shared" si="104"/>
        <v>0</v>
      </c>
      <c r="AA210" s="92">
        <f t="shared" si="104"/>
        <v>0</v>
      </c>
      <c r="AB210" s="92">
        <f t="shared" si="104"/>
        <v>0</v>
      </c>
      <c r="AC210" s="92">
        <f t="shared" si="104"/>
        <v>2</v>
      </c>
      <c r="AD210" s="93">
        <f t="shared" si="104"/>
        <v>9216</v>
      </c>
    </row>
    <row r="211" spans="1:30" x14ac:dyDescent="0.2">
      <c r="A211" s="97" t="s">
        <v>35</v>
      </c>
      <c r="B211" s="98">
        <f t="shared" ref="B211:O211" si="105">SUM(B191:B206)</f>
        <v>10062</v>
      </c>
      <c r="C211" s="98">
        <f t="shared" si="105"/>
        <v>629</v>
      </c>
      <c r="D211" s="98">
        <f t="shared" si="105"/>
        <v>11</v>
      </c>
      <c r="E211" s="98">
        <f t="shared" si="105"/>
        <v>2</v>
      </c>
      <c r="F211" s="98">
        <f t="shared" si="105"/>
        <v>12</v>
      </c>
      <c r="G211" s="98">
        <f t="shared" si="105"/>
        <v>0</v>
      </c>
      <c r="H211" s="98">
        <f t="shared" si="105"/>
        <v>5</v>
      </c>
      <c r="I211" s="98">
        <f t="shared" si="105"/>
        <v>12</v>
      </c>
      <c r="J211" s="98">
        <f t="shared" si="105"/>
        <v>7</v>
      </c>
      <c r="K211" s="98">
        <f t="shared" si="105"/>
        <v>0</v>
      </c>
      <c r="L211" s="98">
        <f t="shared" si="105"/>
        <v>0</v>
      </c>
      <c r="M211" s="98">
        <f t="shared" si="105"/>
        <v>43</v>
      </c>
      <c r="N211" s="98">
        <f t="shared" si="105"/>
        <v>0</v>
      </c>
      <c r="O211" s="93">
        <f t="shared" si="105"/>
        <v>10783</v>
      </c>
      <c r="Q211" s="97" t="s">
        <v>35</v>
      </c>
      <c r="R211" s="98">
        <f t="shared" ref="R211:AD211" si="106">SUM(R191:R206)</f>
        <v>8</v>
      </c>
      <c r="S211" s="98">
        <f t="shared" si="106"/>
        <v>28</v>
      </c>
      <c r="T211" s="98">
        <f t="shared" si="106"/>
        <v>838</v>
      </c>
      <c r="U211" s="98">
        <f t="shared" si="106"/>
        <v>7781</v>
      </c>
      <c r="V211" s="98">
        <f t="shared" si="106"/>
        <v>1976</v>
      </c>
      <c r="W211" s="98">
        <f t="shared" si="106"/>
        <v>139</v>
      </c>
      <c r="X211" s="98">
        <f t="shared" si="106"/>
        <v>10</v>
      </c>
      <c r="Y211" s="98">
        <f t="shared" si="106"/>
        <v>1</v>
      </c>
      <c r="Z211" s="98">
        <f t="shared" si="106"/>
        <v>0</v>
      </c>
      <c r="AA211" s="98">
        <f t="shared" si="106"/>
        <v>0</v>
      </c>
      <c r="AB211" s="98">
        <f t="shared" si="106"/>
        <v>0</v>
      </c>
      <c r="AC211" s="98">
        <f t="shared" si="106"/>
        <v>2</v>
      </c>
      <c r="AD211" s="93">
        <f t="shared" si="106"/>
        <v>10783</v>
      </c>
    </row>
    <row r="212" spans="1:30" x14ac:dyDescent="0.2">
      <c r="A212" s="101" t="s">
        <v>36</v>
      </c>
      <c r="B212" s="102">
        <f t="shared" ref="B212:O212" si="107">SUM(B191:B208)</f>
        <v>10346</v>
      </c>
      <c r="C212" s="102">
        <f t="shared" si="107"/>
        <v>639</v>
      </c>
      <c r="D212" s="102">
        <f t="shared" si="107"/>
        <v>11</v>
      </c>
      <c r="E212" s="102">
        <f t="shared" si="107"/>
        <v>2</v>
      </c>
      <c r="F212" s="102">
        <f t="shared" si="107"/>
        <v>12</v>
      </c>
      <c r="G212" s="102">
        <f t="shared" si="107"/>
        <v>0</v>
      </c>
      <c r="H212" s="102">
        <f t="shared" si="107"/>
        <v>5</v>
      </c>
      <c r="I212" s="102">
        <f t="shared" si="107"/>
        <v>12</v>
      </c>
      <c r="J212" s="102">
        <f t="shared" si="107"/>
        <v>7</v>
      </c>
      <c r="K212" s="102">
        <f t="shared" si="107"/>
        <v>0</v>
      </c>
      <c r="L212" s="102">
        <f t="shared" si="107"/>
        <v>0</v>
      </c>
      <c r="M212" s="102">
        <f t="shared" si="107"/>
        <v>43</v>
      </c>
      <c r="N212" s="102">
        <f t="shared" si="107"/>
        <v>0</v>
      </c>
      <c r="O212" s="93">
        <f t="shared" si="107"/>
        <v>11077</v>
      </c>
      <c r="Q212" s="101" t="s">
        <v>36</v>
      </c>
      <c r="R212" s="102">
        <f t="shared" ref="R212:AD212" si="108">SUM(R191:R208)</f>
        <v>8</v>
      </c>
      <c r="S212" s="102">
        <f t="shared" si="108"/>
        <v>35</v>
      </c>
      <c r="T212" s="102">
        <f t="shared" si="108"/>
        <v>849</v>
      </c>
      <c r="U212" s="102">
        <f t="shared" si="108"/>
        <v>7935</v>
      </c>
      <c r="V212" s="102">
        <f t="shared" si="108"/>
        <v>2066</v>
      </c>
      <c r="W212" s="102">
        <f t="shared" si="108"/>
        <v>166</v>
      </c>
      <c r="X212" s="102">
        <f t="shared" si="108"/>
        <v>15</v>
      </c>
      <c r="Y212" s="102">
        <f t="shared" si="108"/>
        <v>1</v>
      </c>
      <c r="Z212" s="102">
        <f t="shared" si="108"/>
        <v>0</v>
      </c>
      <c r="AA212" s="102">
        <f t="shared" si="108"/>
        <v>0</v>
      </c>
      <c r="AB212" s="102">
        <f t="shared" si="108"/>
        <v>0</v>
      </c>
      <c r="AC212" s="102">
        <f t="shared" si="108"/>
        <v>2</v>
      </c>
      <c r="AD212" s="93">
        <f t="shared" si="108"/>
        <v>11077</v>
      </c>
    </row>
    <row r="213" spans="1:30" x14ac:dyDescent="0.2">
      <c r="A213" s="105" t="s">
        <v>37</v>
      </c>
      <c r="B213" s="106">
        <f t="shared" ref="B213:O213" si="109">SUM(B185:B208)</f>
        <v>10527</v>
      </c>
      <c r="C213" s="106">
        <f t="shared" si="109"/>
        <v>654</v>
      </c>
      <c r="D213" s="106">
        <f t="shared" si="109"/>
        <v>12</v>
      </c>
      <c r="E213" s="106">
        <f t="shared" si="109"/>
        <v>2</v>
      </c>
      <c r="F213" s="106">
        <f t="shared" si="109"/>
        <v>12</v>
      </c>
      <c r="G213" s="106">
        <f t="shared" si="109"/>
        <v>0</v>
      </c>
      <c r="H213" s="106">
        <f t="shared" si="109"/>
        <v>5</v>
      </c>
      <c r="I213" s="106">
        <f t="shared" si="109"/>
        <v>12</v>
      </c>
      <c r="J213" s="106">
        <f t="shared" si="109"/>
        <v>9</v>
      </c>
      <c r="K213" s="106">
        <f t="shared" si="109"/>
        <v>0</v>
      </c>
      <c r="L213" s="106">
        <f t="shared" si="109"/>
        <v>1</v>
      </c>
      <c r="M213" s="106">
        <f t="shared" si="109"/>
        <v>44</v>
      </c>
      <c r="N213" s="106">
        <f t="shared" si="109"/>
        <v>0</v>
      </c>
      <c r="O213" s="93">
        <f t="shared" si="109"/>
        <v>11278</v>
      </c>
      <c r="Q213" s="105" t="s">
        <v>37</v>
      </c>
      <c r="R213" s="106">
        <f t="shared" ref="R213:AD213" si="110">SUM(R185:R208)</f>
        <v>8</v>
      </c>
      <c r="S213" s="106">
        <f t="shared" si="110"/>
        <v>37</v>
      </c>
      <c r="T213" s="106">
        <f t="shared" si="110"/>
        <v>855</v>
      </c>
      <c r="U213" s="106">
        <f t="shared" si="110"/>
        <v>8015</v>
      </c>
      <c r="V213" s="106">
        <f t="shared" si="110"/>
        <v>2147</v>
      </c>
      <c r="W213" s="106">
        <f t="shared" si="110"/>
        <v>189</v>
      </c>
      <c r="X213" s="106">
        <f t="shared" si="110"/>
        <v>22</v>
      </c>
      <c r="Y213" s="106">
        <f t="shared" si="110"/>
        <v>2</v>
      </c>
      <c r="Z213" s="106">
        <f t="shared" si="110"/>
        <v>0</v>
      </c>
      <c r="AA213" s="106">
        <f t="shared" si="110"/>
        <v>0</v>
      </c>
      <c r="AB213" s="106">
        <f t="shared" si="110"/>
        <v>1</v>
      </c>
      <c r="AC213" s="106">
        <f t="shared" si="110"/>
        <v>2</v>
      </c>
      <c r="AD213" s="93">
        <f t="shared" si="110"/>
        <v>11278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10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M1614"/>
  <sheetViews>
    <sheetView topLeftCell="S64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69</v>
      </c>
      <c r="Q1" s="129" t="str">
        <f>A1</f>
        <v>1508 19 Grimsby ATC 16, A46 Clee Road</v>
      </c>
      <c r="AF1" s="129" t="str">
        <f>A1</f>
        <v>1508 19 Grimsby ATC 16, A46 Clee Road</v>
      </c>
      <c r="AQ1" s="130" t="str">
        <f>A1</f>
        <v>1508 19 Grimsby ATC 16, A46 Clee Road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16, A46 Clee Road</v>
      </c>
      <c r="BI1" s="129" t="str">
        <f>A1</f>
        <v>1508 19 Grimsby ATC 16, A46 Clee Road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50</v>
      </c>
      <c r="R6" s="3" t="s">
        <v>0</v>
      </c>
      <c r="S6" s="5" t="str">
        <f>C6</f>
        <v>Northeastbound</v>
      </c>
      <c r="AF6" s="6"/>
      <c r="AG6" s="3" t="s">
        <v>0</v>
      </c>
      <c r="AH6" s="7" t="str">
        <f>C6</f>
        <v>Northeastbound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Northeastbound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Northeastbound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Northeastbound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19</v>
      </c>
      <c r="C10" s="43">
        <v>2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21</v>
      </c>
      <c r="Q10" s="30">
        <v>1</v>
      </c>
      <c r="R10" s="43">
        <v>0</v>
      </c>
      <c r="S10" s="43">
        <v>0</v>
      </c>
      <c r="T10" s="43">
        <v>0</v>
      </c>
      <c r="U10" s="43">
        <v>5</v>
      </c>
      <c r="V10" s="43">
        <v>8</v>
      </c>
      <c r="W10" s="43">
        <v>6</v>
      </c>
      <c r="X10" s="43">
        <v>2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31">
        <f t="shared" ref="AD10:AD33" si="7">SUM(R10:AC10)</f>
        <v>21</v>
      </c>
      <c r="AF10" s="30">
        <v>1</v>
      </c>
      <c r="AG10" s="44">
        <f t="shared" ref="AG10:AG33" si="8">O10</f>
        <v>21</v>
      </c>
      <c r="AH10" s="45">
        <f t="shared" ref="AH10:AH33" si="9">O80</f>
        <v>23</v>
      </c>
      <c r="AI10" s="45">
        <f t="shared" ref="AI10:AI33" si="10">O150</f>
        <v>29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24.333333333333332</v>
      </c>
      <c r="AO10" s="47">
        <f>SUM(AG10:AM10)/3</f>
        <v>24.333333333333332</v>
      </c>
      <c r="AQ10" s="35">
        <v>1</v>
      </c>
      <c r="AR10" s="48">
        <v>34.200000000000003</v>
      </c>
      <c r="AS10" s="48">
        <v>29.8</v>
      </c>
      <c r="AT10" s="48">
        <v>31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4490</v>
      </c>
      <c r="BB10" s="50">
        <f>SUM(R108:T108)</f>
        <v>4989</v>
      </c>
      <c r="BC10" s="50">
        <f>SUM(R178:T178)</f>
        <v>4971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15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31">
        <f t="shared" si="6"/>
        <v>15</v>
      </c>
      <c r="Q11" s="30">
        <v>2</v>
      </c>
      <c r="R11" s="43">
        <v>0</v>
      </c>
      <c r="S11" s="43">
        <v>0</v>
      </c>
      <c r="T11" s="43">
        <v>1</v>
      </c>
      <c r="U11" s="43">
        <v>4</v>
      </c>
      <c r="V11" s="43">
        <v>7</v>
      </c>
      <c r="W11" s="43">
        <v>1</v>
      </c>
      <c r="X11" s="43">
        <v>2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31">
        <f t="shared" si="7"/>
        <v>15</v>
      </c>
      <c r="AF11" s="56">
        <v>2</v>
      </c>
      <c r="AG11" s="44">
        <f t="shared" si="8"/>
        <v>15</v>
      </c>
      <c r="AH11" s="45">
        <f t="shared" si="9"/>
        <v>11</v>
      </c>
      <c r="AI11" s="45">
        <f t="shared" si="10"/>
        <v>14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13.333333333333334</v>
      </c>
      <c r="AO11" s="47">
        <f t="shared" ref="AO11:AO33" si="16">SUM(AG11:AM11)/3</f>
        <v>13.333333333333334</v>
      </c>
      <c r="AQ11" s="57">
        <v>2</v>
      </c>
      <c r="AR11" s="48">
        <v>32.700000000000003</v>
      </c>
      <c r="AS11" s="48">
        <v>35.5</v>
      </c>
      <c r="AT11" s="48">
        <v>33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2634</v>
      </c>
      <c r="BB11" s="59">
        <f>SUM(U108:W108)</f>
        <v>2574</v>
      </c>
      <c r="BC11" s="59">
        <f>SUM(U178:W178)</f>
        <v>2919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5657</v>
      </c>
      <c r="BK11" s="62">
        <f>SUM(C35:D35,F35:H35,M35)</f>
        <v>293</v>
      </c>
      <c r="BL11" s="63">
        <f>SUM(E35,I35:L35,N35)</f>
        <v>6</v>
      </c>
      <c r="BM11" s="64">
        <f>SUM(BJ11:BL11)</f>
        <v>5956</v>
      </c>
    </row>
    <row r="12" spans="1:65" x14ac:dyDescent="0.2">
      <c r="A12" s="30">
        <v>3</v>
      </c>
      <c r="B12" s="43">
        <v>6</v>
      </c>
      <c r="C12" s="43">
        <v>1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31">
        <f t="shared" si="6"/>
        <v>7</v>
      </c>
      <c r="Q12" s="30">
        <v>3</v>
      </c>
      <c r="R12" s="43">
        <v>0</v>
      </c>
      <c r="S12" s="43">
        <v>2</v>
      </c>
      <c r="T12" s="43">
        <v>2</v>
      </c>
      <c r="U12" s="43">
        <v>0</v>
      </c>
      <c r="V12" s="43">
        <v>2</v>
      </c>
      <c r="W12" s="43">
        <v>1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31">
        <f t="shared" si="7"/>
        <v>7</v>
      </c>
      <c r="AF12" s="30">
        <v>3</v>
      </c>
      <c r="AG12" s="44">
        <f t="shared" si="8"/>
        <v>7</v>
      </c>
      <c r="AH12" s="45">
        <f t="shared" si="9"/>
        <v>13</v>
      </c>
      <c r="AI12" s="45">
        <f t="shared" si="10"/>
        <v>11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10.333333333333334</v>
      </c>
      <c r="AO12" s="47">
        <f t="shared" si="16"/>
        <v>10.333333333333334</v>
      </c>
      <c r="AQ12" s="35">
        <v>3</v>
      </c>
      <c r="AR12" s="48">
        <v>25.9</v>
      </c>
      <c r="AS12" s="48">
        <v>29.7</v>
      </c>
      <c r="AT12" s="48">
        <v>35.700000000000003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13</v>
      </c>
      <c r="BB12" s="66">
        <f>SUM(X108:Z108)</f>
        <v>17</v>
      </c>
      <c r="BC12" s="66">
        <f>SUM(X178:Z178)</f>
        <v>28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6448</v>
      </c>
      <c r="BK12" s="69">
        <f>SUM(C36:D36,F36:H36,M36)</f>
        <v>342</v>
      </c>
      <c r="BL12" s="70">
        <f>SUM(E36,I36:L36,N36)</f>
        <v>6</v>
      </c>
      <c r="BM12" s="64">
        <f>SUM(BJ12:BL12)</f>
        <v>6796</v>
      </c>
    </row>
    <row r="13" spans="1:65" x14ac:dyDescent="0.2">
      <c r="A13" s="30">
        <v>4</v>
      </c>
      <c r="B13" s="43">
        <v>8</v>
      </c>
      <c r="C13" s="43">
        <v>3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31">
        <f t="shared" si="6"/>
        <v>11</v>
      </c>
      <c r="Q13" s="30">
        <v>4</v>
      </c>
      <c r="R13" s="43">
        <v>0</v>
      </c>
      <c r="S13" s="43">
        <v>1</v>
      </c>
      <c r="T13" s="43">
        <v>1</v>
      </c>
      <c r="U13" s="43">
        <v>4</v>
      </c>
      <c r="V13" s="43">
        <v>5</v>
      </c>
      <c r="W13" s="43">
        <v>0</v>
      </c>
      <c r="X13" s="43">
        <v>0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31">
        <f t="shared" si="7"/>
        <v>11</v>
      </c>
      <c r="AF13" s="30">
        <v>4</v>
      </c>
      <c r="AG13" s="44">
        <f t="shared" si="8"/>
        <v>11</v>
      </c>
      <c r="AH13" s="45">
        <f t="shared" si="9"/>
        <v>12</v>
      </c>
      <c r="AI13" s="45">
        <f t="shared" si="10"/>
        <v>8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10.333333333333334</v>
      </c>
      <c r="AO13" s="47">
        <f t="shared" si="16"/>
        <v>10.333333333333334</v>
      </c>
      <c r="AQ13" s="35">
        <v>4</v>
      </c>
      <c r="AR13" s="48">
        <v>28.7</v>
      </c>
      <c r="AS13" s="48">
        <v>27.5</v>
      </c>
      <c r="AT13" s="48">
        <v>33.299999999999997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1</v>
      </c>
      <c r="BB13" s="72">
        <f>SUM(AA108:AC108)</f>
        <v>10</v>
      </c>
      <c r="BC13" s="72">
        <f>SUM(AA178:AC178)</f>
        <v>4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6618</v>
      </c>
      <c r="BK13" s="75">
        <f>SUM(C37:D37,F37:H37,M37)</f>
        <v>348</v>
      </c>
      <c r="BL13" s="76">
        <f>SUM(E37,I37:L37,N37)</f>
        <v>6</v>
      </c>
      <c r="BM13" s="64">
        <f>SUM(BJ13:BL13)</f>
        <v>6972</v>
      </c>
    </row>
    <row r="14" spans="1:65" x14ac:dyDescent="0.2">
      <c r="A14" s="30">
        <v>5</v>
      </c>
      <c r="B14" s="43">
        <v>24</v>
      </c>
      <c r="C14" s="43">
        <v>3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31">
        <f t="shared" si="6"/>
        <v>27</v>
      </c>
      <c r="Q14" s="30">
        <v>5</v>
      </c>
      <c r="R14" s="43">
        <v>1</v>
      </c>
      <c r="S14" s="43">
        <v>0</v>
      </c>
      <c r="T14" s="43">
        <v>1</v>
      </c>
      <c r="U14" s="43">
        <v>5</v>
      </c>
      <c r="V14" s="43">
        <v>9</v>
      </c>
      <c r="W14" s="43">
        <v>11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31">
        <f t="shared" si="7"/>
        <v>27</v>
      </c>
      <c r="AF14" s="30">
        <v>5</v>
      </c>
      <c r="AG14" s="44">
        <f t="shared" si="8"/>
        <v>27</v>
      </c>
      <c r="AH14" s="45">
        <f t="shared" si="9"/>
        <v>30</v>
      </c>
      <c r="AI14" s="45">
        <f t="shared" si="10"/>
        <v>25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27.333333333333332</v>
      </c>
      <c r="AO14" s="47">
        <f t="shared" si="16"/>
        <v>27.333333333333332</v>
      </c>
      <c r="AQ14" s="35">
        <v>5</v>
      </c>
      <c r="AR14" s="48">
        <v>32.700000000000003</v>
      </c>
      <c r="AS14" s="48">
        <v>29.6</v>
      </c>
      <c r="AT14" s="48">
        <v>30.4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6766</v>
      </c>
      <c r="BK14" s="79">
        <f>SUM(C38:D38,F38:H38,M38)</f>
        <v>366</v>
      </c>
      <c r="BL14" s="80">
        <f>SUM(E38,I38:L38,N38)</f>
        <v>6</v>
      </c>
      <c r="BM14" s="64">
        <f>SUM(BJ14:BL14)</f>
        <v>7138</v>
      </c>
    </row>
    <row r="15" spans="1:65" x14ac:dyDescent="0.2">
      <c r="A15" s="30">
        <v>6</v>
      </c>
      <c r="B15" s="43">
        <v>76</v>
      </c>
      <c r="C15" s="43">
        <v>9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31">
        <f t="shared" si="6"/>
        <v>85</v>
      </c>
      <c r="Q15" s="30">
        <v>6</v>
      </c>
      <c r="R15" s="43">
        <v>0</v>
      </c>
      <c r="S15" s="43">
        <v>3</v>
      </c>
      <c r="T15" s="43">
        <v>6</v>
      </c>
      <c r="U15" s="43">
        <v>24</v>
      </c>
      <c r="V15" s="43">
        <v>36</v>
      </c>
      <c r="W15" s="43">
        <v>14</v>
      </c>
      <c r="X15" s="43">
        <v>2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31">
        <f t="shared" si="7"/>
        <v>85</v>
      </c>
      <c r="AF15" s="30">
        <v>6</v>
      </c>
      <c r="AG15" s="44">
        <f t="shared" si="8"/>
        <v>85</v>
      </c>
      <c r="AH15" s="45">
        <f t="shared" si="9"/>
        <v>69</v>
      </c>
      <c r="AI15" s="45">
        <f t="shared" si="10"/>
        <v>82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78.666666666666671</v>
      </c>
      <c r="AO15" s="47">
        <f t="shared" si="16"/>
        <v>78.666666666666671</v>
      </c>
      <c r="AQ15" s="35">
        <v>6</v>
      </c>
      <c r="AR15" s="48">
        <v>31.3</v>
      </c>
      <c r="AS15" s="48">
        <v>30.1</v>
      </c>
      <c r="AT15" s="48">
        <v>29.8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7138</v>
      </c>
      <c r="BB15" s="82">
        <f t="shared" si="17"/>
        <v>7590</v>
      </c>
      <c r="BC15" s="82">
        <f t="shared" si="17"/>
        <v>7922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102</v>
      </c>
      <c r="C16" s="43">
        <v>20</v>
      </c>
      <c r="D16" s="43">
        <v>0</v>
      </c>
      <c r="E16" s="43">
        <v>0</v>
      </c>
      <c r="F16" s="43">
        <v>1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1</v>
      </c>
      <c r="N16" s="43">
        <v>0</v>
      </c>
      <c r="O16" s="31">
        <f t="shared" si="6"/>
        <v>124</v>
      </c>
      <c r="Q16" s="30">
        <v>7</v>
      </c>
      <c r="R16" s="43">
        <v>1</v>
      </c>
      <c r="S16" s="43">
        <v>3</v>
      </c>
      <c r="T16" s="43">
        <v>26</v>
      </c>
      <c r="U16" s="43">
        <v>56</v>
      </c>
      <c r="V16" s="43">
        <v>30</v>
      </c>
      <c r="W16" s="43">
        <v>8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31">
        <f t="shared" si="7"/>
        <v>124</v>
      </c>
      <c r="AF16" s="30">
        <v>7</v>
      </c>
      <c r="AG16" s="44">
        <f t="shared" si="8"/>
        <v>124</v>
      </c>
      <c r="AH16" s="45">
        <f t="shared" si="9"/>
        <v>125</v>
      </c>
      <c r="AI16" s="45">
        <f t="shared" si="10"/>
        <v>139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129.33333333333334</v>
      </c>
      <c r="AO16" s="47">
        <f t="shared" si="16"/>
        <v>129.33333333333334</v>
      </c>
      <c r="AQ16" s="35">
        <v>7</v>
      </c>
      <c r="AR16" s="48">
        <v>28.3</v>
      </c>
      <c r="AS16" s="48">
        <v>28.3</v>
      </c>
      <c r="AT16" s="48">
        <v>28.1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6118</v>
      </c>
      <c r="BK16" s="88">
        <f>SUM(C105:D105,F105:H105,M105)</f>
        <v>174</v>
      </c>
      <c r="BL16" s="89">
        <f>SUM(E105,I105:L105,N105)</f>
        <v>9</v>
      </c>
      <c r="BM16" s="64">
        <f>SUM(BJ16:BL16)</f>
        <v>6301</v>
      </c>
    </row>
    <row r="17" spans="1:65" x14ac:dyDescent="0.2">
      <c r="A17" s="30">
        <v>8</v>
      </c>
      <c r="B17" s="43">
        <v>263</v>
      </c>
      <c r="C17" s="43">
        <v>24</v>
      </c>
      <c r="D17" s="43">
        <v>1</v>
      </c>
      <c r="E17" s="43">
        <v>0</v>
      </c>
      <c r="F17" s="43">
        <v>1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2</v>
      </c>
      <c r="N17" s="43">
        <v>0</v>
      </c>
      <c r="O17" s="31">
        <f t="shared" si="6"/>
        <v>291</v>
      </c>
      <c r="Q17" s="30">
        <v>8</v>
      </c>
      <c r="R17" s="43">
        <v>0</v>
      </c>
      <c r="S17" s="43">
        <v>14</v>
      </c>
      <c r="T17" s="43">
        <v>106</v>
      </c>
      <c r="U17" s="43">
        <v>127</v>
      </c>
      <c r="V17" s="43">
        <v>43</v>
      </c>
      <c r="W17" s="43">
        <v>1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31">
        <f t="shared" si="7"/>
        <v>291</v>
      </c>
      <c r="AF17" s="30">
        <v>8</v>
      </c>
      <c r="AG17" s="44">
        <f t="shared" si="8"/>
        <v>291</v>
      </c>
      <c r="AH17" s="45">
        <f t="shared" si="9"/>
        <v>315</v>
      </c>
      <c r="AI17" s="45">
        <f t="shared" si="10"/>
        <v>311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305.66666666666669</v>
      </c>
      <c r="AO17" s="47">
        <f t="shared" si="16"/>
        <v>305.66666666666669</v>
      </c>
      <c r="AQ17" s="35">
        <v>8</v>
      </c>
      <c r="AR17" s="48">
        <v>26.4</v>
      </c>
      <c r="AS17" s="48">
        <v>25.5</v>
      </c>
      <c r="AT17" s="48">
        <v>25.2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7033</v>
      </c>
      <c r="BK17" s="69">
        <f>SUM(C106:D106,F106:H106,M106)</f>
        <v>222</v>
      </c>
      <c r="BL17" s="70">
        <f>SUM(E106,I106:L106,N106)</f>
        <v>9</v>
      </c>
      <c r="BM17" s="64">
        <f>SUM(BJ17:BL17)</f>
        <v>7264</v>
      </c>
    </row>
    <row r="18" spans="1:65" x14ac:dyDescent="0.2">
      <c r="A18" s="30">
        <v>9</v>
      </c>
      <c r="B18" s="43">
        <v>480</v>
      </c>
      <c r="C18" s="43">
        <v>20</v>
      </c>
      <c r="D18" s="43">
        <v>0</v>
      </c>
      <c r="E18" s="43">
        <v>0</v>
      </c>
      <c r="F18" s="43">
        <v>1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31">
        <f t="shared" si="6"/>
        <v>501</v>
      </c>
      <c r="Q18" s="30">
        <v>9</v>
      </c>
      <c r="R18" s="43">
        <v>0</v>
      </c>
      <c r="S18" s="43">
        <v>39</v>
      </c>
      <c r="T18" s="43">
        <v>312</v>
      </c>
      <c r="U18" s="43">
        <v>137</v>
      </c>
      <c r="V18" s="43">
        <v>12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1</v>
      </c>
      <c r="AD18" s="31">
        <f t="shared" si="7"/>
        <v>501</v>
      </c>
      <c r="AF18" s="30">
        <v>9</v>
      </c>
      <c r="AG18" s="44">
        <f t="shared" si="8"/>
        <v>501</v>
      </c>
      <c r="AH18" s="45">
        <f t="shared" si="9"/>
        <v>524</v>
      </c>
      <c r="AI18" s="45">
        <f t="shared" si="10"/>
        <v>479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501.33333333333331</v>
      </c>
      <c r="AO18" s="47">
        <f t="shared" si="16"/>
        <v>501.33333333333331</v>
      </c>
      <c r="AQ18" s="35">
        <v>9</v>
      </c>
      <c r="AR18" s="48">
        <v>24.1</v>
      </c>
      <c r="AS18" s="48">
        <v>23.4</v>
      </c>
      <c r="AT18" s="48">
        <v>24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7191</v>
      </c>
      <c r="BK18" s="75">
        <f>SUM(C107:D107,F107:H107,M107)</f>
        <v>232</v>
      </c>
      <c r="BL18" s="76">
        <f>SUM(E107,I107:L107,N107)</f>
        <v>9</v>
      </c>
      <c r="BM18" s="64">
        <f>SUM(BJ18:BL18)</f>
        <v>7432</v>
      </c>
    </row>
    <row r="19" spans="1:65" x14ac:dyDescent="0.2">
      <c r="A19" s="30">
        <v>10</v>
      </c>
      <c r="B19" s="43">
        <v>489</v>
      </c>
      <c r="C19" s="43">
        <v>35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31">
        <f t="shared" si="6"/>
        <v>524</v>
      </c>
      <c r="Q19" s="30">
        <v>10</v>
      </c>
      <c r="R19" s="43">
        <v>1</v>
      </c>
      <c r="S19" s="43">
        <v>54</v>
      </c>
      <c r="T19" s="43">
        <v>312</v>
      </c>
      <c r="U19" s="43">
        <v>136</v>
      </c>
      <c r="V19" s="43">
        <v>20</v>
      </c>
      <c r="W19" s="43">
        <v>0</v>
      </c>
      <c r="X19" s="43">
        <v>0</v>
      </c>
      <c r="Y19" s="43">
        <v>1</v>
      </c>
      <c r="Z19" s="43">
        <v>0</v>
      </c>
      <c r="AA19" s="43">
        <v>0</v>
      </c>
      <c r="AB19" s="43">
        <v>0</v>
      </c>
      <c r="AC19" s="43">
        <v>0</v>
      </c>
      <c r="AD19" s="31">
        <f t="shared" si="7"/>
        <v>524</v>
      </c>
      <c r="AF19" s="30">
        <v>10</v>
      </c>
      <c r="AG19" s="44">
        <f t="shared" si="8"/>
        <v>524</v>
      </c>
      <c r="AH19" s="45">
        <f t="shared" si="9"/>
        <v>526</v>
      </c>
      <c r="AI19" s="45">
        <f t="shared" si="10"/>
        <v>524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524.66666666666663</v>
      </c>
      <c r="AO19" s="47">
        <f t="shared" si="16"/>
        <v>524.66666666666663</v>
      </c>
      <c r="AQ19" s="35">
        <v>10</v>
      </c>
      <c r="AR19" s="48">
        <v>23.9</v>
      </c>
      <c r="AS19" s="48">
        <v>22.7</v>
      </c>
      <c r="AT19" s="48">
        <v>24.5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7335</v>
      </c>
      <c r="BK19" s="79">
        <f>SUM(C108:D108,F108:H108,M108)</f>
        <v>246</v>
      </c>
      <c r="BL19" s="80">
        <f>SUM(E108,I108:L108,N108)</f>
        <v>9</v>
      </c>
      <c r="BM19" s="64">
        <f>SUM(BJ19:BL19)</f>
        <v>7590</v>
      </c>
    </row>
    <row r="20" spans="1:65" x14ac:dyDescent="0.2">
      <c r="A20" s="30">
        <v>11</v>
      </c>
      <c r="B20" s="43">
        <v>497</v>
      </c>
      <c r="C20" s="43">
        <v>23</v>
      </c>
      <c r="D20" s="43">
        <v>0</v>
      </c>
      <c r="E20" s="43">
        <v>1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4</v>
      </c>
      <c r="N20" s="43">
        <v>0</v>
      </c>
      <c r="O20" s="31">
        <f t="shared" si="6"/>
        <v>525</v>
      </c>
      <c r="Q20" s="30">
        <v>11</v>
      </c>
      <c r="R20" s="43">
        <v>1</v>
      </c>
      <c r="S20" s="43">
        <v>77</v>
      </c>
      <c r="T20" s="43">
        <v>329</v>
      </c>
      <c r="U20" s="43">
        <v>109</v>
      </c>
      <c r="V20" s="43">
        <v>9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525</v>
      </c>
      <c r="AF20" s="30">
        <v>11</v>
      </c>
      <c r="AG20" s="44">
        <f t="shared" si="8"/>
        <v>525</v>
      </c>
      <c r="AH20" s="45">
        <f t="shared" si="9"/>
        <v>502</v>
      </c>
      <c r="AI20" s="45">
        <f t="shared" si="10"/>
        <v>533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520</v>
      </c>
      <c r="AO20" s="47">
        <f t="shared" si="16"/>
        <v>520</v>
      </c>
      <c r="AQ20" s="35">
        <v>11</v>
      </c>
      <c r="AR20" s="48">
        <v>23.1</v>
      </c>
      <c r="AS20" s="48">
        <v>23.1</v>
      </c>
      <c r="AT20" s="48">
        <v>23.9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439</v>
      </c>
      <c r="C21" s="43">
        <v>31</v>
      </c>
      <c r="D21" s="43">
        <v>0</v>
      </c>
      <c r="E21" s="43">
        <v>1</v>
      </c>
      <c r="F21" s="43">
        <v>0</v>
      </c>
      <c r="G21" s="43">
        <v>0</v>
      </c>
      <c r="H21" s="43">
        <v>1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31">
        <f t="shared" si="6"/>
        <v>472</v>
      </c>
      <c r="Q21" s="30">
        <v>12</v>
      </c>
      <c r="R21" s="43">
        <v>0</v>
      </c>
      <c r="S21" s="43">
        <v>58</v>
      </c>
      <c r="T21" s="43">
        <v>305</v>
      </c>
      <c r="U21" s="43">
        <v>97</v>
      </c>
      <c r="V21" s="43">
        <v>11</v>
      </c>
      <c r="W21" s="43">
        <v>1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31">
        <f t="shared" si="7"/>
        <v>472</v>
      </c>
      <c r="AF21" s="30">
        <v>12</v>
      </c>
      <c r="AG21" s="44">
        <f t="shared" si="8"/>
        <v>472</v>
      </c>
      <c r="AH21" s="45">
        <f t="shared" si="9"/>
        <v>538</v>
      </c>
      <c r="AI21" s="45">
        <f t="shared" si="10"/>
        <v>589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533</v>
      </c>
      <c r="AO21" s="47">
        <f t="shared" si="16"/>
        <v>533</v>
      </c>
      <c r="AQ21" s="35">
        <v>12</v>
      </c>
      <c r="AR21" s="48">
        <v>23.4</v>
      </c>
      <c r="AS21" s="48">
        <v>23.1</v>
      </c>
      <c r="AT21" s="48">
        <v>23.8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6205</v>
      </c>
      <c r="BK21" s="88">
        <f>SUM(C175:D175,F175:H175,M175)</f>
        <v>188</v>
      </c>
      <c r="BL21" s="89">
        <f>SUM(E175,I175:L175,N175)</f>
        <v>16</v>
      </c>
      <c r="BM21" s="64">
        <f>SUM(BJ21:BL21)</f>
        <v>6409</v>
      </c>
    </row>
    <row r="22" spans="1:65" x14ac:dyDescent="0.2">
      <c r="A22" s="30">
        <v>13</v>
      </c>
      <c r="B22" s="43">
        <v>476</v>
      </c>
      <c r="C22" s="43">
        <v>17</v>
      </c>
      <c r="D22" s="43">
        <v>1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2</v>
      </c>
      <c r="N22" s="43">
        <v>0</v>
      </c>
      <c r="O22" s="31">
        <f t="shared" si="6"/>
        <v>496</v>
      </c>
      <c r="Q22" s="30">
        <v>13</v>
      </c>
      <c r="R22" s="43">
        <v>1</v>
      </c>
      <c r="S22" s="43">
        <v>50</v>
      </c>
      <c r="T22" s="43">
        <v>283</v>
      </c>
      <c r="U22" s="43">
        <v>145</v>
      </c>
      <c r="V22" s="43">
        <v>16</v>
      </c>
      <c r="W22" s="43">
        <v>1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31">
        <f t="shared" si="7"/>
        <v>496</v>
      </c>
      <c r="AF22" s="30">
        <v>13</v>
      </c>
      <c r="AG22" s="44">
        <f t="shared" si="8"/>
        <v>496</v>
      </c>
      <c r="AH22" s="45">
        <f t="shared" si="9"/>
        <v>517</v>
      </c>
      <c r="AI22" s="45">
        <f t="shared" si="10"/>
        <v>577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530</v>
      </c>
      <c r="AO22" s="47">
        <f t="shared" si="16"/>
        <v>530</v>
      </c>
      <c r="AQ22" s="35">
        <v>13</v>
      </c>
      <c r="AR22" s="48">
        <v>24</v>
      </c>
      <c r="AS22" s="48">
        <v>23.1</v>
      </c>
      <c r="AT22" s="48">
        <v>24.3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7269</v>
      </c>
      <c r="BK22" s="69">
        <f>SUM(C176:D176,F176:H176,M176)</f>
        <v>227</v>
      </c>
      <c r="BL22" s="70">
        <f>SUM(E176,I176:L176,N176)</f>
        <v>19</v>
      </c>
      <c r="BM22" s="64">
        <f>SUM(BJ22:BL22)</f>
        <v>7515</v>
      </c>
    </row>
    <row r="23" spans="1:65" x14ac:dyDescent="0.2">
      <c r="A23" s="30">
        <v>14</v>
      </c>
      <c r="B23" s="43">
        <v>486</v>
      </c>
      <c r="C23" s="43">
        <v>19</v>
      </c>
      <c r="D23" s="43">
        <v>1</v>
      </c>
      <c r="E23" s="43">
        <v>0</v>
      </c>
      <c r="F23" s="43">
        <v>0</v>
      </c>
      <c r="G23" s="43">
        <v>0</v>
      </c>
      <c r="H23" s="43">
        <v>0</v>
      </c>
      <c r="I23" s="43">
        <v>1</v>
      </c>
      <c r="J23" s="43">
        <v>0</v>
      </c>
      <c r="K23" s="43">
        <v>0</v>
      </c>
      <c r="L23" s="43">
        <v>0</v>
      </c>
      <c r="M23" s="43">
        <v>1</v>
      </c>
      <c r="N23" s="43">
        <v>0</v>
      </c>
      <c r="O23" s="31">
        <f t="shared" si="6"/>
        <v>508</v>
      </c>
      <c r="Q23" s="30">
        <v>14</v>
      </c>
      <c r="R23" s="43">
        <v>1</v>
      </c>
      <c r="S23" s="43">
        <v>45</v>
      </c>
      <c r="T23" s="43">
        <v>263</v>
      </c>
      <c r="U23" s="43">
        <v>194</v>
      </c>
      <c r="V23" s="43">
        <v>4</v>
      </c>
      <c r="W23" s="43">
        <v>1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31">
        <f t="shared" si="7"/>
        <v>508</v>
      </c>
      <c r="AF23" s="30">
        <v>14</v>
      </c>
      <c r="AG23" s="44">
        <f t="shared" si="8"/>
        <v>508</v>
      </c>
      <c r="AH23" s="45">
        <f t="shared" si="9"/>
        <v>559</v>
      </c>
      <c r="AI23" s="45">
        <f t="shared" si="10"/>
        <v>541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536</v>
      </c>
      <c r="AO23" s="47">
        <f t="shared" si="16"/>
        <v>536</v>
      </c>
      <c r="AQ23" s="35">
        <v>14</v>
      </c>
      <c r="AR23" s="48">
        <v>24.3</v>
      </c>
      <c r="AS23" s="48">
        <v>24.2</v>
      </c>
      <c r="AT23" s="48">
        <v>24.2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7496</v>
      </c>
      <c r="BK23" s="75">
        <f>SUM(C177:D177,F177:H177,M177)</f>
        <v>238</v>
      </c>
      <c r="BL23" s="76">
        <f>SUM(E177,I177:L177,N177)</f>
        <v>19</v>
      </c>
      <c r="BM23" s="64">
        <f>SUM(BJ23:BL23)</f>
        <v>7753</v>
      </c>
    </row>
    <row r="24" spans="1:65" x14ac:dyDescent="0.2">
      <c r="A24" s="30">
        <v>15</v>
      </c>
      <c r="B24" s="43">
        <v>473</v>
      </c>
      <c r="C24" s="43">
        <v>23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1</v>
      </c>
      <c r="N24" s="43">
        <v>0</v>
      </c>
      <c r="O24" s="31">
        <f t="shared" si="6"/>
        <v>497</v>
      </c>
      <c r="Q24" s="30">
        <v>15</v>
      </c>
      <c r="R24" s="43">
        <v>1</v>
      </c>
      <c r="S24" s="43">
        <v>55</v>
      </c>
      <c r="T24" s="43">
        <v>280</v>
      </c>
      <c r="U24" s="43">
        <v>146</v>
      </c>
      <c r="V24" s="43">
        <v>15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31">
        <f t="shared" si="7"/>
        <v>497</v>
      </c>
      <c r="AF24" s="30">
        <v>15</v>
      </c>
      <c r="AG24" s="44">
        <f t="shared" si="8"/>
        <v>497</v>
      </c>
      <c r="AH24" s="45">
        <f t="shared" si="9"/>
        <v>516</v>
      </c>
      <c r="AI24" s="45">
        <f t="shared" si="10"/>
        <v>523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512</v>
      </c>
      <c r="AO24" s="47">
        <f t="shared" si="16"/>
        <v>512</v>
      </c>
      <c r="AQ24" s="35">
        <v>15</v>
      </c>
      <c r="AR24" s="48">
        <v>23.9</v>
      </c>
      <c r="AS24" s="48">
        <v>23.7</v>
      </c>
      <c r="AT24" s="48">
        <v>24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7646</v>
      </c>
      <c r="BK24" s="79">
        <f>SUM(C178:D178,F178:H178,M178)</f>
        <v>257</v>
      </c>
      <c r="BL24" s="80">
        <f>SUM(E178,I178:L178,N178)</f>
        <v>19</v>
      </c>
      <c r="BM24" s="64">
        <f>SUM(BJ24:BL24)</f>
        <v>7922</v>
      </c>
    </row>
    <row r="25" spans="1:65" x14ac:dyDescent="0.2">
      <c r="A25" s="30">
        <v>16</v>
      </c>
      <c r="B25" s="43">
        <v>528</v>
      </c>
      <c r="C25" s="43">
        <v>26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31">
        <f t="shared" si="6"/>
        <v>554</v>
      </c>
      <c r="Q25" s="30">
        <v>16</v>
      </c>
      <c r="R25" s="43">
        <v>3</v>
      </c>
      <c r="S25" s="43">
        <v>77</v>
      </c>
      <c r="T25" s="43">
        <v>308</v>
      </c>
      <c r="U25" s="43">
        <v>156</v>
      </c>
      <c r="V25" s="43">
        <v>10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31">
        <f t="shared" si="7"/>
        <v>554</v>
      </c>
      <c r="AF25" s="30">
        <v>16</v>
      </c>
      <c r="AG25" s="44">
        <f t="shared" si="8"/>
        <v>554</v>
      </c>
      <c r="AH25" s="45">
        <f t="shared" si="9"/>
        <v>586</v>
      </c>
      <c r="AI25" s="45">
        <f t="shared" si="10"/>
        <v>572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570.66666666666663</v>
      </c>
      <c r="AO25" s="47">
        <f t="shared" si="16"/>
        <v>570.66666666666663</v>
      </c>
      <c r="AQ25" s="35">
        <v>16</v>
      </c>
      <c r="AR25" s="48">
        <v>23.4</v>
      </c>
      <c r="AS25" s="48">
        <v>24.1</v>
      </c>
      <c r="AT25" s="48">
        <v>22.8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540</v>
      </c>
      <c r="C26" s="43">
        <v>21</v>
      </c>
      <c r="D26" s="43">
        <v>1</v>
      </c>
      <c r="E26" s="43">
        <v>0</v>
      </c>
      <c r="F26" s="43">
        <v>1</v>
      </c>
      <c r="G26" s="43">
        <v>0</v>
      </c>
      <c r="H26" s="43">
        <v>0</v>
      </c>
      <c r="I26" s="43">
        <v>0</v>
      </c>
      <c r="J26" s="43">
        <v>0</v>
      </c>
      <c r="K26" s="43">
        <v>1</v>
      </c>
      <c r="L26" s="43">
        <v>0</v>
      </c>
      <c r="M26" s="43">
        <v>0</v>
      </c>
      <c r="N26" s="43">
        <v>0</v>
      </c>
      <c r="O26" s="31">
        <f t="shared" si="6"/>
        <v>564</v>
      </c>
      <c r="Q26" s="30">
        <v>17</v>
      </c>
      <c r="R26" s="43">
        <v>2</v>
      </c>
      <c r="S26" s="43">
        <v>69</v>
      </c>
      <c r="T26" s="43">
        <v>361</v>
      </c>
      <c r="U26" s="43">
        <v>124</v>
      </c>
      <c r="V26" s="43">
        <v>8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31">
        <f t="shared" si="7"/>
        <v>564</v>
      </c>
      <c r="AF26" s="30">
        <v>17</v>
      </c>
      <c r="AG26" s="44">
        <f t="shared" si="8"/>
        <v>564</v>
      </c>
      <c r="AH26" s="45">
        <f t="shared" si="9"/>
        <v>548</v>
      </c>
      <c r="AI26" s="45">
        <f t="shared" si="10"/>
        <v>612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574.66666666666663</v>
      </c>
      <c r="AO26" s="47">
        <f t="shared" si="16"/>
        <v>574.66666666666663</v>
      </c>
      <c r="AQ26" s="35">
        <v>17</v>
      </c>
      <c r="AR26" s="48">
        <v>23.3</v>
      </c>
      <c r="AS26" s="48">
        <v>23.7</v>
      </c>
      <c r="AT26" s="48">
        <v>23.1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565</v>
      </c>
      <c r="C27" s="43">
        <v>20</v>
      </c>
      <c r="D27" s="43">
        <v>0</v>
      </c>
      <c r="E27" s="43">
        <v>0</v>
      </c>
      <c r="F27" s="43">
        <v>1</v>
      </c>
      <c r="G27" s="43">
        <v>0</v>
      </c>
      <c r="H27" s="43">
        <v>1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31">
        <f t="shared" si="6"/>
        <v>587</v>
      </c>
      <c r="Q27" s="30">
        <v>18</v>
      </c>
      <c r="R27" s="43">
        <v>0</v>
      </c>
      <c r="S27" s="43">
        <v>94</v>
      </c>
      <c r="T27" s="43">
        <v>385</v>
      </c>
      <c r="U27" s="43">
        <v>103</v>
      </c>
      <c r="V27" s="43">
        <v>5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31">
        <f t="shared" si="7"/>
        <v>587</v>
      </c>
      <c r="AF27" s="30">
        <v>18</v>
      </c>
      <c r="AG27" s="44">
        <f t="shared" si="8"/>
        <v>587</v>
      </c>
      <c r="AH27" s="45">
        <f t="shared" si="9"/>
        <v>637</v>
      </c>
      <c r="AI27" s="45">
        <f t="shared" si="10"/>
        <v>599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607.66666666666663</v>
      </c>
      <c r="AO27" s="47">
        <f t="shared" si="16"/>
        <v>607.66666666666663</v>
      </c>
      <c r="AQ27" s="35">
        <v>18</v>
      </c>
      <c r="AR27" s="48">
        <v>22.8</v>
      </c>
      <c r="AS27" s="48">
        <v>23.8</v>
      </c>
      <c r="AT27" s="48">
        <v>24.2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421</v>
      </c>
      <c r="C28" s="43">
        <v>13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2</v>
      </c>
      <c r="J28" s="43">
        <v>0</v>
      </c>
      <c r="K28" s="43">
        <v>0</v>
      </c>
      <c r="L28" s="43">
        <v>0</v>
      </c>
      <c r="M28" s="43">
        <v>1</v>
      </c>
      <c r="N28" s="43">
        <v>0</v>
      </c>
      <c r="O28" s="31">
        <f t="shared" si="6"/>
        <v>437</v>
      </c>
      <c r="Q28" s="30">
        <v>19</v>
      </c>
      <c r="R28" s="43">
        <v>1</v>
      </c>
      <c r="S28" s="43">
        <v>24</v>
      </c>
      <c r="T28" s="43">
        <v>219</v>
      </c>
      <c r="U28" s="43">
        <v>173</v>
      </c>
      <c r="V28" s="43">
        <v>19</v>
      </c>
      <c r="W28" s="43">
        <v>1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31">
        <f t="shared" si="7"/>
        <v>437</v>
      </c>
      <c r="AF28" s="30">
        <v>19</v>
      </c>
      <c r="AG28" s="44">
        <f t="shared" si="8"/>
        <v>437</v>
      </c>
      <c r="AH28" s="45">
        <f t="shared" si="9"/>
        <v>533</v>
      </c>
      <c r="AI28" s="45">
        <f t="shared" si="10"/>
        <v>549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506.33333333333331</v>
      </c>
      <c r="AO28" s="47">
        <f t="shared" si="16"/>
        <v>506.33333333333331</v>
      </c>
      <c r="AQ28" s="35">
        <v>19</v>
      </c>
      <c r="AR28" s="48">
        <v>25</v>
      </c>
      <c r="AS28" s="48">
        <v>24.1</v>
      </c>
      <c r="AT28" s="48">
        <v>23.8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327</v>
      </c>
      <c r="C29" s="43">
        <v>10</v>
      </c>
      <c r="D29" s="43">
        <v>1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31">
        <f t="shared" si="6"/>
        <v>338</v>
      </c>
      <c r="Q29" s="30">
        <v>20</v>
      </c>
      <c r="R29" s="43">
        <v>1</v>
      </c>
      <c r="S29" s="43">
        <v>21</v>
      </c>
      <c r="T29" s="43">
        <v>164</v>
      </c>
      <c r="U29" s="43">
        <v>127</v>
      </c>
      <c r="V29" s="43">
        <v>21</v>
      </c>
      <c r="W29" s="43">
        <v>3</v>
      </c>
      <c r="X29" s="43">
        <v>1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31">
        <f t="shared" si="7"/>
        <v>338</v>
      </c>
      <c r="AF29" s="30">
        <v>20</v>
      </c>
      <c r="AG29" s="44">
        <f t="shared" si="8"/>
        <v>338</v>
      </c>
      <c r="AH29" s="45">
        <f t="shared" si="9"/>
        <v>357</v>
      </c>
      <c r="AI29" s="45">
        <f t="shared" si="10"/>
        <v>466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387</v>
      </c>
      <c r="AO29" s="47">
        <f t="shared" si="16"/>
        <v>387</v>
      </c>
      <c r="AQ29" s="35">
        <v>20</v>
      </c>
      <c r="AR29" s="48">
        <v>25.2</v>
      </c>
      <c r="AS29" s="48">
        <v>25.5</v>
      </c>
      <c r="AT29" s="48">
        <v>25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206</v>
      </c>
      <c r="C30" s="43">
        <v>7</v>
      </c>
      <c r="D30" s="43">
        <v>1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2</v>
      </c>
      <c r="N30" s="43">
        <v>0</v>
      </c>
      <c r="O30" s="31">
        <f t="shared" si="6"/>
        <v>216</v>
      </c>
      <c r="Q30" s="30">
        <v>21</v>
      </c>
      <c r="R30" s="43">
        <v>0</v>
      </c>
      <c r="S30" s="43">
        <v>5</v>
      </c>
      <c r="T30" s="43">
        <v>48</v>
      </c>
      <c r="U30" s="43">
        <v>114</v>
      </c>
      <c r="V30" s="43">
        <v>43</v>
      </c>
      <c r="W30" s="43">
        <v>5</v>
      </c>
      <c r="X30" s="43">
        <v>1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31">
        <f t="shared" si="7"/>
        <v>216</v>
      </c>
      <c r="AF30" s="30">
        <v>21</v>
      </c>
      <c r="AG30" s="44">
        <f t="shared" si="8"/>
        <v>216</v>
      </c>
      <c r="AH30" s="45">
        <f t="shared" si="9"/>
        <v>287</v>
      </c>
      <c r="AI30" s="45">
        <f t="shared" si="10"/>
        <v>287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263.33333333333331</v>
      </c>
      <c r="AO30" s="47">
        <f t="shared" si="16"/>
        <v>263.33333333333331</v>
      </c>
      <c r="AQ30" s="35">
        <v>21</v>
      </c>
      <c r="AR30" s="48">
        <v>27.9</v>
      </c>
      <c r="AS30" s="48">
        <v>26.3</v>
      </c>
      <c r="AT30" s="48">
        <v>27.4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156</v>
      </c>
      <c r="C31" s="43">
        <v>6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31">
        <f t="shared" si="6"/>
        <v>162</v>
      </c>
      <c r="Q31" s="30">
        <v>22</v>
      </c>
      <c r="R31" s="43">
        <v>0</v>
      </c>
      <c r="S31" s="43">
        <v>5</v>
      </c>
      <c r="T31" s="43">
        <v>38</v>
      </c>
      <c r="U31" s="43">
        <v>64</v>
      </c>
      <c r="V31" s="43">
        <v>48</v>
      </c>
      <c r="W31" s="43">
        <v>7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31">
        <f t="shared" si="7"/>
        <v>162</v>
      </c>
      <c r="AF31" s="30">
        <v>22</v>
      </c>
      <c r="AG31" s="44">
        <f t="shared" si="8"/>
        <v>162</v>
      </c>
      <c r="AH31" s="45">
        <f t="shared" si="9"/>
        <v>194</v>
      </c>
      <c r="AI31" s="45">
        <f t="shared" si="10"/>
        <v>214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190</v>
      </c>
      <c r="AO31" s="47">
        <f t="shared" si="16"/>
        <v>190</v>
      </c>
      <c r="AQ31" s="35">
        <v>22</v>
      </c>
      <c r="AR31" s="48">
        <v>28.4</v>
      </c>
      <c r="AS31" s="48">
        <v>27.9</v>
      </c>
      <c r="AT31" s="48">
        <v>27.5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108</v>
      </c>
      <c r="C32" s="43">
        <v>4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31">
        <f t="shared" si="6"/>
        <v>112</v>
      </c>
      <c r="Q32" s="30">
        <v>23</v>
      </c>
      <c r="R32" s="43">
        <v>1</v>
      </c>
      <c r="S32" s="43">
        <v>2</v>
      </c>
      <c r="T32" s="43">
        <v>14</v>
      </c>
      <c r="U32" s="43">
        <v>50</v>
      </c>
      <c r="V32" s="43">
        <v>42</v>
      </c>
      <c r="W32" s="43">
        <v>1</v>
      </c>
      <c r="X32" s="43">
        <v>2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31">
        <f t="shared" si="7"/>
        <v>112</v>
      </c>
      <c r="AF32" s="30">
        <v>23</v>
      </c>
      <c r="AG32" s="44">
        <f t="shared" si="8"/>
        <v>112</v>
      </c>
      <c r="AH32" s="45">
        <f t="shared" si="9"/>
        <v>113</v>
      </c>
      <c r="AI32" s="45">
        <f t="shared" si="10"/>
        <v>149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124.66666666666667</v>
      </c>
      <c r="AO32" s="47">
        <f t="shared" si="16"/>
        <v>124.66666666666667</v>
      </c>
      <c r="AQ32" s="35">
        <v>23</v>
      </c>
      <c r="AR32" s="48">
        <v>29.2</v>
      </c>
      <c r="AS32" s="48">
        <v>28.2</v>
      </c>
      <c r="AT32" s="48">
        <v>28.6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62</v>
      </c>
      <c r="C33" s="43">
        <v>2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31">
        <f t="shared" si="6"/>
        <v>64</v>
      </c>
      <c r="Q33" s="30">
        <v>24</v>
      </c>
      <c r="R33" s="43">
        <v>0</v>
      </c>
      <c r="S33" s="43">
        <v>5</v>
      </c>
      <c r="T33" s="43">
        <v>8</v>
      </c>
      <c r="U33" s="43">
        <v>30</v>
      </c>
      <c r="V33" s="43">
        <v>18</v>
      </c>
      <c r="W33" s="43">
        <v>1</v>
      </c>
      <c r="X33" s="43">
        <v>2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31">
        <f t="shared" si="7"/>
        <v>64</v>
      </c>
      <c r="AF33" s="30">
        <v>24</v>
      </c>
      <c r="AG33" s="44">
        <f t="shared" si="8"/>
        <v>64</v>
      </c>
      <c r="AH33" s="45">
        <f t="shared" si="9"/>
        <v>55</v>
      </c>
      <c r="AI33" s="45">
        <f t="shared" si="10"/>
        <v>89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69.333333333333329</v>
      </c>
      <c r="AO33" s="47">
        <f t="shared" si="16"/>
        <v>69.333333333333329</v>
      </c>
      <c r="AQ33" s="35">
        <v>24</v>
      </c>
      <c r="AR33" s="48">
        <v>28.4</v>
      </c>
      <c r="AS33" s="48">
        <v>28.6</v>
      </c>
      <c r="AT33" s="48">
        <v>30.2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5657</v>
      </c>
      <c r="C35" s="92">
        <f t="shared" si="18"/>
        <v>272</v>
      </c>
      <c r="D35" s="92">
        <f t="shared" si="18"/>
        <v>4</v>
      </c>
      <c r="E35" s="92">
        <f t="shared" si="18"/>
        <v>2</v>
      </c>
      <c r="F35" s="92">
        <f t="shared" si="18"/>
        <v>4</v>
      </c>
      <c r="G35" s="92">
        <f t="shared" si="18"/>
        <v>0</v>
      </c>
      <c r="H35" s="92">
        <f t="shared" si="18"/>
        <v>2</v>
      </c>
      <c r="I35" s="92">
        <f t="shared" si="18"/>
        <v>3</v>
      </c>
      <c r="J35" s="92">
        <f t="shared" si="18"/>
        <v>0</v>
      </c>
      <c r="K35" s="92">
        <f t="shared" si="18"/>
        <v>1</v>
      </c>
      <c r="L35" s="92">
        <f t="shared" si="18"/>
        <v>0</v>
      </c>
      <c r="M35" s="92">
        <f t="shared" si="18"/>
        <v>11</v>
      </c>
      <c r="N35" s="92">
        <f t="shared" si="18"/>
        <v>0</v>
      </c>
      <c r="O35" s="93">
        <f t="shared" si="18"/>
        <v>5956</v>
      </c>
      <c r="Q35" s="91" t="s">
        <v>34</v>
      </c>
      <c r="R35" s="92">
        <f t="shared" ref="R35:AD35" si="19">SUM(R17:R28)</f>
        <v>11</v>
      </c>
      <c r="S35" s="92">
        <f t="shared" si="19"/>
        <v>656</v>
      </c>
      <c r="T35" s="92">
        <f t="shared" si="19"/>
        <v>3463</v>
      </c>
      <c r="U35" s="92">
        <f t="shared" si="19"/>
        <v>1647</v>
      </c>
      <c r="V35" s="92">
        <f t="shared" si="19"/>
        <v>172</v>
      </c>
      <c r="W35" s="92">
        <f t="shared" si="19"/>
        <v>5</v>
      </c>
      <c r="X35" s="92">
        <f t="shared" si="19"/>
        <v>0</v>
      </c>
      <c r="Y35" s="92">
        <f t="shared" si="19"/>
        <v>1</v>
      </c>
      <c r="Z35" s="92">
        <f t="shared" si="19"/>
        <v>0</v>
      </c>
      <c r="AA35" s="92">
        <f t="shared" si="19"/>
        <v>0</v>
      </c>
      <c r="AB35" s="92">
        <f t="shared" si="19"/>
        <v>0</v>
      </c>
      <c r="AC35" s="92">
        <f t="shared" si="19"/>
        <v>1</v>
      </c>
      <c r="AD35" s="93">
        <f t="shared" si="19"/>
        <v>5956</v>
      </c>
      <c r="AF35" s="91" t="s">
        <v>34</v>
      </c>
      <c r="AG35" s="92">
        <f t="shared" ref="AG35:AO35" si="20">SUM(AG17:AG28)</f>
        <v>5956</v>
      </c>
      <c r="AH35" s="92">
        <f t="shared" si="20"/>
        <v>6301</v>
      </c>
      <c r="AI35" s="92">
        <f t="shared" si="20"/>
        <v>6409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6222</v>
      </c>
      <c r="AO35" s="94">
        <f t="shared" si="20"/>
        <v>6222</v>
      </c>
      <c r="AQ35" s="95" t="s">
        <v>38</v>
      </c>
      <c r="AR35" s="96">
        <v>23.2</v>
      </c>
      <c r="AS35" s="96">
        <v>23.1</v>
      </c>
      <c r="AT35" s="96">
        <v>23.8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6448</v>
      </c>
      <c r="C36" s="98">
        <f t="shared" si="21"/>
        <v>315</v>
      </c>
      <c r="D36" s="98">
        <f t="shared" si="21"/>
        <v>6</v>
      </c>
      <c r="E36" s="98">
        <f t="shared" si="21"/>
        <v>2</v>
      </c>
      <c r="F36" s="98">
        <f t="shared" si="21"/>
        <v>5</v>
      </c>
      <c r="G36" s="98">
        <f t="shared" si="21"/>
        <v>0</v>
      </c>
      <c r="H36" s="98">
        <f t="shared" si="21"/>
        <v>2</v>
      </c>
      <c r="I36" s="98">
        <f t="shared" si="21"/>
        <v>3</v>
      </c>
      <c r="J36" s="98">
        <f t="shared" si="21"/>
        <v>0</v>
      </c>
      <c r="K36" s="98">
        <f t="shared" si="21"/>
        <v>1</v>
      </c>
      <c r="L36" s="98">
        <f t="shared" si="21"/>
        <v>0</v>
      </c>
      <c r="M36" s="98">
        <f t="shared" si="21"/>
        <v>14</v>
      </c>
      <c r="N36" s="98">
        <f t="shared" si="21"/>
        <v>0</v>
      </c>
      <c r="O36" s="93">
        <f t="shared" si="21"/>
        <v>6796</v>
      </c>
      <c r="Q36" s="97" t="s">
        <v>35</v>
      </c>
      <c r="R36" s="98">
        <f t="shared" ref="R36:AD36" si="22">SUM(R16:R31)</f>
        <v>13</v>
      </c>
      <c r="S36" s="98">
        <f t="shared" si="22"/>
        <v>690</v>
      </c>
      <c r="T36" s="98">
        <f t="shared" si="22"/>
        <v>3739</v>
      </c>
      <c r="U36" s="98">
        <f t="shared" si="22"/>
        <v>2008</v>
      </c>
      <c r="V36" s="98">
        <f t="shared" si="22"/>
        <v>314</v>
      </c>
      <c r="W36" s="98">
        <f t="shared" si="22"/>
        <v>28</v>
      </c>
      <c r="X36" s="98">
        <f t="shared" si="22"/>
        <v>2</v>
      </c>
      <c r="Y36" s="98">
        <f t="shared" si="22"/>
        <v>1</v>
      </c>
      <c r="Z36" s="98">
        <f t="shared" si="22"/>
        <v>0</v>
      </c>
      <c r="AA36" s="98">
        <f t="shared" si="22"/>
        <v>0</v>
      </c>
      <c r="AB36" s="98">
        <f t="shared" si="22"/>
        <v>0</v>
      </c>
      <c r="AC36" s="98">
        <f t="shared" si="22"/>
        <v>1</v>
      </c>
      <c r="AD36" s="93">
        <f t="shared" si="22"/>
        <v>6796</v>
      </c>
      <c r="AF36" s="97" t="s">
        <v>35</v>
      </c>
      <c r="AG36" s="98">
        <f t="shared" ref="AG36:AO36" si="23">SUM(AG16:AG31)</f>
        <v>6796</v>
      </c>
      <c r="AH36" s="98">
        <f t="shared" si="23"/>
        <v>7264</v>
      </c>
      <c r="AI36" s="98">
        <f t="shared" si="23"/>
        <v>7515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7191.666666666667</v>
      </c>
      <c r="AO36" s="94">
        <f t="shared" si="23"/>
        <v>7191.666666666667</v>
      </c>
      <c r="AQ36" s="99" t="s">
        <v>39</v>
      </c>
      <c r="AR36" s="100">
        <v>23.7</v>
      </c>
      <c r="AS36" s="100">
        <v>23.9</v>
      </c>
      <c r="AT36" s="100">
        <v>23.3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6618</v>
      </c>
      <c r="C37" s="102">
        <f t="shared" si="24"/>
        <v>321</v>
      </c>
      <c r="D37" s="102">
        <f t="shared" si="24"/>
        <v>6</v>
      </c>
      <c r="E37" s="102">
        <f t="shared" si="24"/>
        <v>2</v>
      </c>
      <c r="F37" s="102">
        <f t="shared" si="24"/>
        <v>5</v>
      </c>
      <c r="G37" s="102">
        <f t="shared" si="24"/>
        <v>0</v>
      </c>
      <c r="H37" s="102">
        <f t="shared" si="24"/>
        <v>2</v>
      </c>
      <c r="I37" s="102">
        <f t="shared" si="24"/>
        <v>3</v>
      </c>
      <c r="J37" s="102">
        <f t="shared" si="24"/>
        <v>0</v>
      </c>
      <c r="K37" s="102">
        <f t="shared" si="24"/>
        <v>1</v>
      </c>
      <c r="L37" s="102">
        <f t="shared" si="24"/>
        <v>0</v>
      </c>
      <c r="M37" s="102">
        <f t="shared" si="24"/>
        <v>14</v>
      </c>
      <c r="N37" s="102">
        <f t="shared" si="24"/>
        <v>0</v>
      </c>
      <c r="O37" s="93">
        <f t="shared" si="24"/>
        <v>6972</v>
      </c>
      <c r="Q37" s="101" t="s">
        <v>36</v>
      </c>
      <c r="R37" s="102">
        <f t="shared" ref="R37:AD37" si="25">SUM(R16:R33)</f>
        <v>14</v>
      </c>
      <c r="S37" s="102">
        <f t="shared" si="25"/>
        <v>697</v>
      </c>
      <c r="T37" s="102">
        <f t="shared" si="25"/>
        <v>3761</v>
      </c>
      <c r="U37" s="102">
        <f t="shared" si="25"/>
        <v>2088</v>
      </c>
      <c r="V37" s="102">
        <f t="shared" si="25"/>
        <v>374</v>
      </c>
      <c r="W37" s="102">
        <f t="shared" si="25"/>
        <v>30</v>
      </c>
      <c r="X37" s="102">
        <f t="shared" si="25"/>
        <v>6</v>
      </c>
      <c r="Y37" s="102">
        <f t="shared" si="25"/>
        <v>1</v>
      </c>
      <c r="Z37" s="102">
        <f t="shared" si="25"/>
        <v>0</v>
      </c>
      <c r="AA37" s="102">
        <f t="shared" si="25"/>
        <v>0</v>
      </c>
      <c r="AB37" s="102">
        <f t="shared" si="25"/>
        <v>0</v>
      </c>
      <c r="AC37" s="102">
        <f t="shared" si="25"/>
        <v>1</v>
      </c>
      <c r="AD37" s="93">
        <f t="shared" si="25"/>
        <v>6972</v>
      </c>
      <c r="AF37" s="101" t="s">
        <v>36</v>
      </c>
      <c r="AG37" s="102">
        <f t="shared" ref="AG37:AO37" si="26">SUM(AG16:AG33)</f>
        <v>6972</v>
      </c>
      <c r="AH37" s="102">
        <f t="shared" si="26"/>
        <v>7432</v>
      </c>
      <c r="AI37" s="102">
        <f t="shared" si="26"/>
        <v>7753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7385.666666666667</v>
      </c>
      <c r="AO37" s="94">
        <f t="shared" si="26"/>
        <v>7385.666666666667</v>
      </c>
      <c r="AQ37" s="103" t="s">
        <v>37</v>
      </c>
      <c r="AR37" s="104">
        <v>24.5</v>
      </c>
      <c r="AS37" s="104">
        <v>24.3</v>
      </c>
      <c r="AT37" s="104">
        <v>24.6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6766</v>
      </c>
      <c r="C38" s="106">
        <f t="shared" si="27"/>
        <v>339</v>
      </c>
      <c r="D38" s="106">
        <f t="shared" si="27"/>
        <v>6</v>
      </c>
      <c r="E38" s="106">
        <f t="shared" si="27"/>
        <v>2</v>
      </c>
      <c r="F38" s="106">
        <f t="shared" si="27"/>
        <v>5</v>
      </c>
      <c r="G38" s="106">
        <f t="shared" si="27"/>
        <v>0</v>
      </c>
      <c r="H38" s="106">
        <f t="shared" si="27"/>
        <v>2</v>
      </c>
      <c r="I38" s="106">
        <f t="shared" si="27"/>
        <v>3</v>
      </c>
      <c r="J38" s="106">
        <f t="shared" si="27"/>
        <v>0</v>
      </c>
      <c r="K38" s="106">
        <f t="shared" si="27"/>
        <v>1</v>
      </c>
      <c r="L38" s="106">
        <f t="shared" si="27"/>
        <v>0</v>
      </c>
      <c r="M38" s="106">
        <f t="shared" si="27"/>
        <v>14</v>
      </c>
      <c r="N38" s="106">
        <f t="shared" si="27"/>
        <v>0</v>
      </c>
      <c r="O38" s="93">
        <f t="shared" si="27"/>
        <v>7138</v>
      </c>
      <c r="Q38" s="105" t="s">
        <v>37</v>
      </c>
      <c r="R38" s="106">
        <f t="shared" ref="R38:AD38" si="28">SUM(R10:R33)</f>
        <v>15</v>
      </c>
      <c r="S38" s="106">
        <f t="shared" si="28"/>
        <v>703</v>
      </c>
      <c r="T38" s="106">
        <f t="shared" si="28"/>
        <v>3772</v>
      </c>
      <c r="U38" s="106">
        <f t="shared" si="28"/>
        <v>2130</v>
      </c>
      <c r="V38" s="106">
        <f t="shared" si="28"/>
        <v>441</v>
      </c>
      <c r="W38" s="106">
        <f t="shared" si="28"/>
        <v>63</v>
      </c>
      <c r="X38" s="106">
        <f t="shared" si="28"/>
        <v>12</v>
      </c>
      <c r="Y38" s="106">
        <f t="shared" si="28"/>
        <v>1</v>
      </c>
      <c r="Z38" s="106">
        <f t="shared" si="28"/>
        <v>0</v>
      </c>
      <c r="AA38" s="106">
        <f t="shared" si="28"/>
        <v>0</v>
      </c>
      <c r="AB38" s="106">
        <f t="shared" si="28"/>
        <v>0</v>
      </c>
      <c r="AC38" s="106">
        <f t="shared" si="28"/>
        <v>1</v>
      </c>
      <c r="AD38" s="93">
        <f t="shared" si="28"/>
        <v>7138</v>
      </c>
      <c r="AF38" s="105" t="s">
        <v>37</v>
      </c>
      <c r="AG38" s="106">
        <f t="shared" ref="AG38:AO38" si="29">SUM(AG10:AG33)</f>
        <v>7138</v>
      </c>
      <c r="AH38" s="106">
        <f t="shared" si="29"/>
        <v>7590</v>
      </c>
      <c r="AI38" s="106">
        <f t="shared" si="29"/>
        <v>7922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7550.0000000000009</v>
      </c>
      <c r="AO38" s="94">
        <f t="shared" si="29"/>
        <v>7550.0000000000009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24.466666666666669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49</v>
      </c>
      <c r="R41" s="3" t="s">
        <v>40</v>
      </c>
      <c r="S41" s="5" t="str">
        <f>C41</f>
        <v>Southwestbound</v>
      </c>
      <c r="AR41" s="12" t="s">
        <v>0</v>
      </c>
      <c r="AS41" s="13" t="str">
        <f>C6</f>
        <v>Northeastbound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27</v>
      </c>
      <c r="C45" s="43">
        <v>3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31">
        <f t="shared" ref="O45:O68" si="33">SUM(B45:N45)</f>
        <v>30</v>
      </c>
      <c r="Q45" s="30">
        <v>1</v>
      </c>
      <c r="R45" s="43">
        <v>0</v>
      </c>
      <c r="S45" s="43">
        <v>2</v>
      </c>
      <c r="T45" s="43">
        <v>2</v>
      </c>
      <c r="U45" s="43">
        <v>7</v>
      </c>
      <c r="V45" s="43">
        <v>10</v>
      </c>
      <c r="W45" s="43">
        <v>7</v>
      </c>
      <c r="X45" s="43">
        <v>1</v>
      </c>
      <c r="Y45" s="43">
        <v>0</v>
      </c>
      <c r="Z45" s="43">
        <v>1</v>
      </c>
      <c r="AA45" s="43">
        <v>0</v>
      </c>
      <c r="AB45" s="43">
        <v>0</v>
      </c>
      <c r="AC45" s="43">
        <v>0</v>
      </c>
      <c r="AD45" s="31">
        <f t="shared" ref="AD45:AD68" si="34">SUM(R45:AC45)</f>
        <v>30</v>
      </c>
      <c r="AQ45" s="35">
        <v>1</v>
      </c>
      <c r="AR45" s="112">
        <v>38.700000762939453</v>
      </c>
      <c r="AS45" s="112">
        <v>38.599998474121094</v>
      </c>
      <c r="AT45" s="112">
        <v>34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17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31">
        <f t="shared" si="33"/>
        <v>17</v>
      </c>
      <c r="Q46" s="30">
        <v>2</v>
      </c>
      <c r="R46" s="43">
        <v>0</v>
      </c>
      <c r="S46" s="43">
        <v>1</v>
      </c>
      <c r="T46" s="43">
        <v>0</v>
      </c>
      <c r="U46" s="43">
        <v>8</v>
      </c>
      <c r="V46" s="43">
        <v>4</v>
      </c>
      <c r="W46" s="43">
        <v>4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17</v>
      </c>
      <c r="AQ46" s="57">
        <v>2</v>
      </c>
      <c r="AR46" s="112">
        <v>43.5</v>
      </c>
      <c r="AS46" s="112">
        <v>43.299999237060547</v>
      </c>
      <c r="AT46" s="112">
        <v>43.400001525878906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3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31">
        <f t="shared" si="33"/>
        <v>3</v>
      </c>
      <c r="Q47" s="30">
        <v>3</v>
      </c>
      <c r="R47" s="43">
        <v>0</v>
      </c>
      <c r="S47" s="43">
        <v>1</v>
      </c>
      <c r="T47" s="43">
        <v>1</v>
      </c>
      <c r="U47" s="43">
        <v>0</v>
      </c>
      <c r="V47" s="43">
        <v>1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31">
        <f t="shared" si="34"/>
        <v>3</v>
      </c>
      <c r="AQ47" s="35">
        <v>3</v>
      </c>
      <c r="AR47" s="112">
        <v>38.599998474121094</v>
      </c>
      <c r="AS47" s="112">
        <v>38.299999237060547</v>
      </c>
      <c r="AT47" s="112">
        <v>43.299999237060547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2568.5714285714284</v>
      </c>
      <c r="BK47" s="88">
        <f t="shared" si="35"/>
        <v>93.571428571428569</v>
      </c>
      <c r="BL47" s="89">
        <f t="shared" si="35"/>
        <v>4.4285714285714288</v>
      </c>
      <c r="BM47" s="114">
        <f>SUM(BJ47:BL47)</f>
        <v>2666.5714285714284</v>
      </c>
    </row>
    <row r="48" spans="1:65" x14ac:dyDescent="0.2">
      <c r="A48" s="30">
        <v>4</v>
      </c>
      <c r="B48" s="43">
        <v>5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31">
        <f t="shared" si="33"/>
        <v>5</v>
      </c>
      <c r="Q48" s="30">
        <v>4</v>
      </c>
      <c r="R48" s="43">
        <v>0</v>
      </c>
      <c r="S48" s="43">
        <v>0</v>
      </c>
      <c r="T48" s="43">
        <v>0</v>
      </c>
      <c r="U48" s="43">
        <v>3</v>
      </c>
      <c r="V48" s="43">
        <v>2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31">
        <f t="shared" si="34"/>
        <v>5</v>
      </c>
      <c r="AQ48" s="35">
        <v>4</v>
      </c>
      <c r="AR48" s="112">
        <v>33.299999237060547</v>
      </c>
      <c r="AS48" s="112">
        <v>38.799999237060547</v>
      </c>
      <c r="AT48" s="112">
        <v>38.200000762939453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2964.2857142857142</v>
      </c>
      <c r="BK48" s="116">
        <f t="shared" si="35"/>
        <v>113</v>
      </c>
      <c r="BL48" s="117">
        <f t="shared" si="35"/>
        <v>4.8571428571428568</v>
      </c>
      <c r="BM48" s="114">
        <f>SUM(BJ48:BL48)</f>
        <v>3082.1428571428569</v>
      </c>
    </row>
    <row r="49" spans="1:65" x14ac:dyDescent="0.2">
      <c r="A49" s="30">
        <v>5</v>
      </c>
      <c r="B49" s="43">
        <v>11</v>
      </c>
      <c r="C49" s="43">
        <v>2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31">
        <f t="shared" si="33"/>
        <v>13</v>
      </c>
      <c r="Q49" s="30">
        <v>5</v>
      </c>
      <c r="R49" s="43">
        <v>0</v>
      </c>
      <c r="S49" s="43">
        <v>0</v>
      </c>
      <c r="T49" s="43">
        <v>1</v>
      </c>
      <c r="U49" s="43">
        <v>6</v>
      </c>
      <c r="V49" s="43">
        <v>4</v>
      </c>
      <c r="W49" s="43">
        <v>1</v>
      </c>
      <c r="X49" s="43">
        <v>1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13</v>
      </c>
      <c r="AQ49" s="35">
        <v>5</v>
      </c>
      <c r="AR49" s="112">
        <v>38.299999237060547</v>
      </c>
      <c r="AS49" s="112">
        <v>38.799999237060547</v>
      </c>
      <c r="AT49" s="112">
        <v>38.200000762939453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3043.5714285714284</v>
      </c>
      <c r="BK49" s="119">
        <f t="shared" si="35"/>
        <v>116.85714285714286</v>
      </c>
      <c r="BL49" s="120">
        <f t="shared" si="35"/>
        <v>4.8571428571428568</v>
      </c>
      <c r="BM49" s="114">
        <f>SUM(BJ49:BL49)</f>
        <v>3165.2857142857138</v>
      </c>
    </row>
    <row r="50" spans="1:65" x14ac:dyDescent="0.2">
      <c r="A50" s="30">
        <v>6</v>
      </c>
      <c r="B50" s="43">
        <v>41</v>
      </c>
      <c r="C50" s="43">
        <v>2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31">
        <f t="shared" si="33"/>
        <v>43</v>
      </c>
      <c r="Q50" s="30">
        <v>6</v>
      </c>
      <c r="R50" s="43">
        <v>0</v>
      </c>
      <c r="S50" s="43">
        <v>12</v>
      </c>
      <c r="T50" s="43">
        <v>8</v>
      </c>
      <c r="U50" s="43">
        <v>16</v>
      </c>
      <c r="V50" s="43">
        <v>5</v>
      </c>
      <c r="W50" s="43">
        <v>2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31">
        <f t="shared" si="34"/>
        <v>43</v>
      </c>
      <c r="AQ50" s="35">
        <v>6</v>
      </c>
      <c r="AR50" s="112">
        <v>38.799999237060547</v>
      </c>
      <c r="AS50" s="112">
        <v>33.599998474121094</v>
      </c>
      <c r="AT50" s="112">
        <v>38.599998474121094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3106.7142857142858</v>
      </c>
      <c r="BK50" s="79">
        <f t="shared" si="35"/>
        <v>124.14285714285714</v>
      </c>
      <c r="BL50" s="80">
        <f t="shared" si="35"/>
        <v>4.8571428571428568</v>
      </c>
      <c r="BM50" s="114">
        <f>SUM(BJ50:BL50)</f>
        <v>3235.7142857142858</v>
      </c>
    </row>
    <row r="51" spans="1:65" x14ac:dyDescent="0.2">
      <c r="A51" s="30">
        <v>7</v>
      </c>
      <c r="B51" s="43">
        <v>81</v>
      </c>
      <c r="C51" s="43">
        <v>9</v>
      </c>
      <c r="D51" s="43">
        <v>0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1</v>
      </c>
      <c r="M51" s="43">
        <v>0</v>
      </c>
      <c r="N51" s="43">
        <v>0</v>
      </c>
      <c r="O51" s="31">
        <f t="shared" si="33"/>
        <v>91</v>
      </c>
      <c r="Q51" s="30">
        <v>7</v>
      </c>
      <c r="R51" s="43">
        <v>0</v>
      </c>
      <c r="S51" s="43">
        <v>14</v>
      </c>
      <c r="T51" s="43">
        <v>17</v>
      </c>
      <c r="U51" s="43">
        <v>33</v>
      </c>
      <c r="V51" s="43">
        <v>19</v>
      </c>
      <c r="W51" s="43">
        <v>7</v>
      </c>
      <c r="X51" s="43">
        <v>0</v>
      </c>
      <c r="Y51" s="43">
        <v>1</v>
      </c>
      <c r="Z51" s="43">
        <v>0</v>
      </c>
      <c r="AA51" s="43">
        <v>0</v>
      </c>
      <c r="AB51" s="43">
        <v>0</v>
      </c>
      <c r="AC51" s="43">
        <v>0</v>
      </c>
      <c r="AD51" s="31">
        <f t="shared" si="34"/>
        <v>91</v>
      </c>
      <c r="AQ51" s="35">
        <v>7</v>
      </c>
      <c r="AR51" s="112">
        <v>33</v>
      </c>
      <c r="AS51" s="112">
        <v>34</v>
      </c>
      <c r="AT51" s="112">
        <v>33.400001525878906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235</v>
      </c>
      <c r="C52" s="43">
        <v>23</v>
      </c>
      <c r="D52" s="43">
        <v>1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2</v>
      </c>
      <c r="N52" s="43">
        <v>0</v>
      </c>
      <c r="O52" s="31">
        <f t="shared" si="33"/>
        <v>261</v>
      </c>
      <c r="Q52" s="30">
        <v>8</v>
      </c>
      <c r="R52" s="43">
        <v>2</v>
      </c>
      <c r="S52" s="43">
        <v>124</v>
      </c>
      <c r="T52" s="43">
        <v>84</v>
      </c>
      <c r="U52" s="43">
        <v>42</v>
      </c>
      <c r="V52" s="43">
        <v>5</v>
      </c>
      <c r="W52" s="43">
        <v>3</v>
      </c>
      <c r="X52" s="43">
        <v>1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31">
        <f t="shared" si="34"/>
        <v>261</v>
      </c>
      <c r="AQ52" s="35">
        <v>8</v>
      </c>
      <c r="AR52" s="112">
        <v>33.799999237060547</v>
      </c>
      <c r="AS52" s="112">
        <v>28.899999618530273</v>
      </c>
      <c r="AT52" s="112">
        <v>28.399999618530273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437</v>
      </c>
      <c r="C53" s="43">
        <v>22</v>
      </c>
      <c r="D53" s="43">
        <v>3</v>
      </c>
      <c r="E53" s="4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31">
        <f t="shared" si="33"/>
        <v>462</v>
      </c>
      <c r="Q53" s="30">
        <v>9</v>
      </c>
      <c r="R53" s="43">
        <v>27</v>
      </c>
      <c r="S53" s="43">
        <v>304</v>
      </c>
      <c r="T53" s="43">
        <v>83</v>
      </c>
      <c r="U53" s="43">
        <v>38</v>
      </c>
      <c r="V53" s="43">
        <v>6</v>
      </c>
      <c r="W53" s="43">
        <v>1</v>
      </c>
      <c r="X53" s="43">
        <v>2</v>
      </c>
      <c r="Y53" s="43">
        <v>0</v>
      </c>
      <c r="Z53" s="43">
        <v>0</v>
      </c>
      <c r="AA53" s="43">
        <v>0</v>
      </c>
      <c r="AB53" s="43">
        <v>0</v>
      </c>
      <c r="AC53" s="43">
        <v>1</v>
      </c>
      <c r="AD53" s="31">
        <f t="shared" si="34"/>
        <v>462</v>
      </c>
      <c r="AQ53" s="35">
        <v>9</v>
      </c>
      <c r="AR53" s="112">
        <v>28.799999237060547</v>
      </c>
      <c r="AS53" s="112">
        <v>28.200000762939453</v>
      </c>
      <c r="AT53" s="112">
        <v>28.700000762939453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366</v>
      </c>
      <c r="C54" s="43">
        <v>34</v>
      </c>
      <c r="D54" s="43">
        <v>0</v>
      </c>
      <c r="E54" s="43">
        <v>0</v>
      </c>
      <c r="F54" s="43">
        <v>1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31">
        <f t="shared" si="33"/>
        <v>401</v>
      </c>
      <c r="Q54" s="30">
        <v>10</v>
      </c>
      <c r="R54" s="43">
        <v>15</v>
      </c>
      <c r="S54" s="43">
        <v>285</v>
      </c>
      <c r="T54" s="43">
        <v>63</v>
      </c>
      <c r="U54" s="43">
        <v>30</v>
      </c>
      <c r="V54" s="43">
        <v>8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31">
        <f t="shared" si="34"/>
        <v>401</v>
      </c>
      <c r="AQ54" s="35">
        <v>10</v>
      </c>
      <c r="AR54" s="112">
        <v>28.700000762939453</v>
      </c>
      <c r="AS54" s="112">
        <v>28.700000762939453</v>
      </c>
      <c r="AT54" s="112">
        <v>28.299999237060547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429</v>
      </c>
      <c r="C55" s="43">
        <v>36</v>
      </c>
      <c r="D55" s="43">
        <v>2</v>
      </c>
      <c r="E55" s="43">
        <v>0</v>
      </c>
      <c r="F55" s="43">
        <v>1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0</v>
      </c>
      <c r="M55" s="43">
        <v>2</v>
      </c>
      <c r="N55" s="43">
        <v>0</v>
      </c>
      <c r="O55" s="31">
        <f t="shared" si="33"/>
        <v>470</v>
      </c>
      <c r="Q55" s="30">
        <v>11</v>
      </c>
      <c r="R55" s="43">
        <v>14</v>
      </c>
      <c r="S55" s="43">
        <v>337</v>
      </c>
      <c r="T55" s="43">
        <v>85</v>
      </c>
      <c r="U55" s="43">
        <v>29</v>
      </c>
      <c r="V55" s="43">
        <v>5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31">
        <f t="shared" si="34"/>
        <v>470</v>
      </c>
      <c r="AQ55" s="35">
        <v>11</v>
      </c>
      <c r="AR55" s="112">
        <v>28</v>
      </c>
      <c r="AS55" s="112">
        <v>29</v>
      </c>
      <c r="AT55" s="112">
        <v>28.600000381469727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434</v>
      </c>
      <c r="C56" s="43">
        <v>40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1</v>
      </c>
      <c r="L56" s="43">
        <v>0</v>
      </c>
      <c r="M56" s="43">
        <v>6</v>
      </c>
      <c r="N56" s="43">
        <v>0</v>
      </c>
      <c r="O56" s="31">
        <f t="shared" si="33"/>
        <v>481</v>
      </c>
      <c r="Q56" s="30">
        <v>12</v>
      </c>
      <c r="R56" s="43">
        <v>27</v>
      </c>
      <c r="S56" s="43">
        <v>349</v>
      </c>
      <c r="T56" s="43">
        <v>79</v>
      </c>
      <c r="U56" s="43">
        <v>23</v>
      </c>
      <c r="V56" s="43">
        <v>3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31">
        <f t="shared" si="34"/>
        <v>481</v>
      </c>
      <c r="AQ56" s="35">
        <v>12</v>
      </c>
      <c r="AR56" s="112">
        <v>28.399999618530273</v>
      </c>
      <c r="AS56" s="112">
        <v>28.200000762939453</v>
      </c>
      <c r="AT56" s="112">
        <v>28.200000762939453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422</v>
      </c>
      <c r="C57" s="43">
        <v>26</v>
      </c>
      <c r="D57" s="43">
        <v>3</v>
      </c>
      <c r="E57" s="43">
        <v>1</v>
      </c>
      <c r="F57" s="43">
        <v>1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3</v>
      </c>
      <c r="N57" s="43">
        <v>0</v>
      </c>
      <c r="O57" s="31">
        <f t="shared" si="33"/>
        <v>456</v>
      </c>
      <c r="Q57" s="30">
        <v>13</v>
      </c>
      <c r="R57" s="43">
        <v>32</v>
      </c>
      <c r="S57" s="43">
        <v>312</v>
      </c>
      <c r="T57" s="43">
        <v>88</v>
      </c>
      <c r="U57" s="43">
        <v>20</v>
      </c>
      <c r="V57" s="43">
        <v>3</v>
      </c>
      <c r="W57" s="43">
        <v>1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31">
        <f t="shared" si="34"/>
        <v>456</v>
      </c>
      <c r="AQ57" s="35">
        <v>13</v>
      </c>
      <c r="AR57" s="112">
        <v>28.899999618530273</v>
      </c>
      <c r="AS57" s="112">
        <v>28.5</v>
      </c>
      <c r="AT57" s="112">
        <v>28.200000762939453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481</v>
      </c>
      <c r="C58" s="43">
        <v>30</v>
      </c>
      <c r="D58" s="43">
        <v>2</v>
      </c>
      <c r="E58" s="43">
        <v>1</v>
      </c>
      <c r="F58" s="43">
        <v>0</v>
      </c>
      <c r="G58" s="43">
        <v>0</v>
      </c>
      <c r="H58" s="43">
        <v>0</v>
      </c>
      <c r="I58" s="43">
        <v>0</v>
      </c>
      <c r="J58" s="43">
        <v>1</v>
      </c>
      <c r="K58" s="43">
        <v>0</v>
      </c>
      <c r="L58" s="43">
        <v>0</v>
      </c>
      <c r="M58" s="43">
        <v>0</v>
      </c>
      <c r="N58" s="43">
        <v>0</v>
      </c>
      <c r="O58" s="31">
        <f t="shared" si="33"/>
        <v>515</v>
      </c>
      <c r="Q58" s="30">
        <v>14</v>
      </c>
      <c r="R58" s="43">
        <v>18</v>
      </c>
      <c r="S58" s="43">
        <v>374</v>
      </c>
      <c r="T58" s="43">
        <v>92</v>
      </c>
      <c r="U58" s="43">
        <v>26</v>
      </c>
      <c r="V58" s="43">
        <v>5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515</v>
      </c>
      <c r="AQ58" s="35">
        <v>14</v>
      </c>
      <c r="AR58" s="112">
        <v>28.799999237060547</v>
      </c>
      <c r="AS58" s="112">
        <v>28.100000381469727</v>
      </c>
      <c r="AT58" s="112">
        <v>28.600000381469727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483</v>
      </c>
      <c r="C59" s="43">
        <v>21</v>
      </c>
      <c r="D59" s="43">
        <v>2</v>
      </c>
      <c r="E59" s="43">
        <v>0</v>
      </c>
      <c r="F59" s="43">
        <v>1</v>
      </c>
      <c r="G59" s="43">
        <v>0</v>
      </c>
      <c r="H59" s="43">
        <v>0</v>
      </c>
      <c r="I59" s="43">
        <v>1</v>
      </c>
      <c r="J59" s="43">
        <v>0</v>
      </c>
      <c r="K59" s="43">
        <v>0</v>
      </c>
      <c r="L59" s="43">
        <v>0</v>
      </c>
      <c r="M59" s="43">
        <v>2</v>
      </c>
      <c r="N59" s="43">
        <v>0</v>
      </c>
      <c r="O59" s="31">
        <f t="shared" si="33"/>
        <v>510</v>
      </c>
      <c r="Q59" s="30">
        <v>15</v>
      </c>
      <c r="R59" s="43">
        <v>15</v>
      </c>
      <c r="S59" s="43">
        <v>336</v>
      </c>
      <c r="T59" s="43">
        <v>96</v>
      </c>
      <c r="U59" s="43">
        <v>59</v>
      </c>
      <c r="V59" s="43">
        <v>3</v>
      </c>
      <c r="W59" s="43">
        <v>0</v>
      </c>
      <c r="X59" s="43">
        <v>1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31">
        <f t="shared" si="34"/>
        <v>510</v>
      </c>
      <c r="AQ59" s="35">
        <v>15</v>
      </c>
      <c r="AR59" s="112">
        <v>28.399999618530273</v>
      </c>
      <c r="AS59" s="112">
        <v>29</v>
      </c>
      <c r="AT59" s="112">
        <v>28.100000381469727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474</v>
      </c>
      <c r="C60" s="43">
        <v>22</v>
      </c>
      <c r="D60" s="43">
        <v>5</v>
      </c>
      <c r="E60" s="43">
        <v>1</v>
      </c>
      <c r="F60" s="43">
        <v>0</v>
      </c>
      <c r="G60" s="43">
        <v>0</v>
      </c>
      <c r="H60" s="43">
        <v>0</v>
      </c>
      <c r="I60" s="43">
        <v>0</v>
      </c>
      <c r="J60" s="43">
        <v>1</v>
      </c>
      <c r="K60" s="43">
        <v>0</v>
      </c>
      <c r="L60" s="43">
        <v>0</v>
      </c>
      <c r="M60" s="43">
        <v>0</v>
      </c>
      <c r="N60" s="43">
        <v>0</v>
      </c>
      <c r="O60" s="31">
        <f t="shared" si="33"/>
        <v>503</v>
      </c>
      <c r="Q60" s="30">
        <v>16</v>
      </c>
      <c r="R60" s="43">
        <v>37</v>
      </c>
      <c r="S60" s="43">
        <v>358</v>
      </c>
      <c r="T60" s="43">
        <v>88</v>
      </c>
      <c r="U60" s="43">
        <v>19</v>
      </c>
      <c r="V60" s="43">
        <v>0</v>
      </c>
      <c r="W60" s="43">
        <v>1</v>
      </c>
      <c r="X60" s="43">
        <v>0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31">
        <f t="shared" si="34"/>
        <v>503</v>
      </c>
      <c r="AQ60" s="35">
        <v>16</v>
      </c>
      <c r="AR60" s="112">
        <v>29</v>
      </c>
      <c r="AS60" s="112">
        <v>28.700000762939453</v>
      </c>
      <c r="AT60" s="112">
        <v>28.5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509</v>
      </c>
      <c r="C61" s="43">
        <v>14</v>
      </c>
      <c r="D61" s="43">
        <v>2</v>
      </c>
      <c r="E61" s="43">
        <v>0</v>
      </c>
      <c r="F61" s="43">
        <v>0</v>
      </c>
      <c r="G61" s="43">
        <v>0</v>
      </c>
      <c r="H61" s="43">
        <v>0</v>
      </c>
      <c r="I61" s="43">
        <v>0</v>
      </c>
      <c r="J61" s="43">
        <v>1</v>
      </c>
      <c r="K61" s="43">
        <v>0</v>
      </c>
      <c r="L61" s="43">
        <v>0</v>
      </c>
      <c r="M61" s="43">
        <v>0</v>
      </c>
      <c r="N61" s="43">
        <v>0</v>
      </c>
      <c r="O61" s="31">
        <f t="shared" si="33"/>
        <v>526</v>
      </c>
      <c r="Q61" s="30">
        <v>17</v>
      </c>
      <c r="R61" s="43">
        <v>10</v>
      </c>
      <c r="S61" s="43">
        <v>389</v>
      </c>
      <c r="T61" s="43">
        <v>101</v>
      </c>
      <c r="U61" s="43">
        <v>22</v>
      </c>
      <c r="V61" s="43">
        <v>4</v>
      </c>
      <c r="W61" s="43">
        <v>0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31">
        <f t="shared" si="34"/>
        <v>526</v>
      </c>
      <c r="AQ61" s="35">
        <v>17</v>
      </c>
      <c r="AR61" s="112">
        <v>28.899999618530273</v>
      </c>
      <c r="AS61" s="112">
        <v>28</v>
      </c>
      <c r="AT61" s="112">
        <v>28.899999618530273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493</v>
      </c>
      <c r="C62" s="43">
        <v>17</v>
      </c>
      <c r="D62" s="43">
        <v>1</v>
      </c>
      <c r="E62" s="43">
        <v>0</v>
      </c>
      <c r="F62" s="43">
        <v>0</v>
      </c>
      <c r="G62" s="43">
        <v>0</v>
      </c>
      <c r="H62" s="43">
        <v>0</v>
      </c>
      <c r="I62" s="43">
        <v>0</v>
      </c>
      <c r="J62" s="43">
        <v>2</v>
      </c>
      <c r="K62" s="43">
        <v>0</v>
      </c>
      <c r="L62" s="43">
        <v>0</v>
      </c>
      <c r="M62" s="43">
        <v>0</v>
      </c>
      <c r="N62" s="43">
        <v>0</v>
      </c>
      <c r="O62" s="31">
        <f t="shared" si="33"/>
        <v>513</v>
      </c>
      <c r="Q62" s="30">
        <v>18</v>
      </c>
      <c r="R62" s="43">
        <v>18</v>
      </c>
      <c r="S62" s="43">
        <v>353</v>
      </c>
      <c r="T62" s="43">
        <v>103</v>
      </c>
      <c r="U62" s="43">
        <v>36</v>
      </c>
      <c r="V62" s="43">
        <v>3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31">
        <f t="shared" si="34"/>
        <v>513</v>
      </c>
      <c r="AQ62" s="35">
        <v>18</v>
      </c>
      <c r="AR62" s="112">
        <v>28.100000381469727</v>
      </c>
      <c r="AS62" s="112">
        <v>28.600000381469727</v>
      </c>
      <c r="AT62" s="112">
        <v>28.299999237060547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401</v>
      </c>
      <c r="C63" s="43">
        <v>13</v>
      </c>
      <c r="D63" s="43">
        <v>0</v>
      </c>
      <c r="E63" s="43">
        <v>0</v>
      </c>
      <c r="F63" s="43">
        <v>1</v>
      </c>
      <c r="G63" s="43">
        <v>0</v>
      </c>
      <c r="H63" s="43">
        <v>0</v>
      </c>
      <c r="I63" s="43">
        <v>0</v>
      </c>
      <c r="J63" s="43">
        <v>1</v>
      </c>
      <c r="K63" s="43">
        <v>0</v>
      </c>
      <c r="L63" s="43">
        <v>0</v>
      </c>
      <c r="M63" s="43">
        <v>2</v>
      </c>
      <c r="N63" s="43">
        <v>0</v>
      </c>
      <c r="O63" s="31">
        <f t="shared" si="33"/>
        <v>418</v>
      </c>
      <c r="Q63" s="30">
        <v>19</v>
      </c>
      <c r="R63" s="43">
        <v>16</v>
      </c>
      <c r="S63" s="43">
        <v>262</v>
      </c>
      <c r="T63" s="43">
        <v>84</v>
      </c>
      <c r="U63" s="43">
        <v>47</v>
      </c>
      <c r="V63" s="43">
        <v>9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31">
        <f t="shared" si="34"/>
        <v>418</v>
      </c>
      <c r="AQ63" s="35">
        <v>19</v>
      </c>
      <c r="AR63" s="112">
        <v>28.899999618530273</v>
      </c>
      <c r="AS63" s="112">
        <v>28.100000381469727</v>
      </c>
      <c r="AT63" s="112">
        <v>28.799999237060547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321</v>
      </c>
      <c r="C64" s="43">
        <v>9</v>
      </c>
      <c r="D64" s="43">
        <v>1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1</v>
      </c>
      <c r="N64" s="43">
        <v>0</v>
      </c>
      <c r="O64" s="31">
        <f t="shared" si="33"/>
        <v>332</v>
      </c>
      <c r="Q64" s="30">
        <v>20</v>
      </c>
      <c r="R64" s="43">
        <v>14</v>
      </c>
      <c r="S64" s="43">
        <v>179</v>
      </c>
      <c r="T64" s="43">
        <v>90</v>
      </c>
      <c r="U64" s="43">
        <v>40</v>
      </c>
      <c r="V64" s="43">
        <v>8</v>
      </c>
      <c r="W64" s="43">
        <v>1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31">
        <f t="shared" si="34"/>
        <v>332</v>
      </c>
      <c r="AQ64" s="35">
        <v>20</v>
      </c>
      <c r="AR64" s="112">
        <v>28.399999618530273</v>
      </c>
      <c r="AS64" s="112">
        <v>28.100000381469727</v>
      </c>
      <c r="AT64" s="112">
        <v>28.399999618530273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210</v>
      </c>
      <c r="C65" s="43">
        <v>15</v>
      </c>
      <c r="D65" s="43">
        <v>0</v>
      </c>
      <c r="E65" s="43">
        <v>1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31">
        <f t="shared" si="33"/>
        <v>226</v>
      </c>
      <c r="Q65" s="30">
        <v>21</v>
      </c>
      <c r="R65" s="43">
        <v>3</v>
      </c>
      <c r="S65" s="43">
        <v>66</v>
      </c>
      <c r="T65" s="43">
        <v>64</v>
      </c>
      <c r="U65" s="43">
        <v>75</v>
      </c>
      <c r="V65" s="43">
        <v>15</v>
      </c>
      <c r="W65" s="43">
        <v>3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31">
        <f t="shared" si="34"/>
        <v>226</v>
      </c>
      <c r="AQ65" s="35">
        <v>21</v>
      </c>
      <c r="AR65" s="112">
        <v>33.5</v>
      </c>
      <c r="AS65" s="112">
        <v>28.799999237060547</v>
      </c>
      <c r="AT65" s="112">
        <v>33.299999237060547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192</v>
      </c>
      <c r="C66" s="43">
        <v>7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1</v>
      </c>
      <c r="N66" s="43">
        <v>0</v>
      </c>
      <c r="O66" s="31">
        <f t="shared" si="33"/>
        <v>200</v>
      </c>
      <c r="Q66" s="30">
        <v>22</v>
      </c>
      <c r="R66" s="43">
        <v>0</v>
      </c>
      <c r="S66" s="43">
        <v>53</v>
      </c>
      <c r="T66" s="43">
        <v>55</v>
      </c>
      <c r="U66" s="43">
        <v>56</v>
      </c>
      <c r="V66" s="43">
        <v>30</v>
      </c>
      <c r="W66" s="43">
        <v>5</v>
      </c>
      <c r="X66" s="43">
        <v>0</v>
      </c>
      <c r="Y66" s="43">
        <v>1</v>
      </c>
      <c r="Z66" s="43">
        <v>0</v>
      </c>
      <c r="AA66" s="43">
        <v>0</v>
      </c>
      <c r="AB66" s="43">
        <v>0</v>
      </c>
      <c r="AC66" s="43">
        <v>0</v>
      </c>
      <c r="AD66" s="31">
        <f t="shared" si="34"/>
        <v>200</v>
      </c>
      <c r="AQ66" s="35">
        <v>22</v>
      </c>
      <c r="AR66" s="112">
        <v>33.799999237060547</v>
      </c>
      <c r="AS66" s="112">
        <v>33.299999237060547</v>
      </c>
      <c r="AT66" s="112">
        <v>33.900001525878906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138</v>
      </c>
      <c r="C67" s="43">
        <v>6</v>
      </c>
      <c r="D67" s="43">
        <v>2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31">
        <f t="shared" si="33"/>
        <v>146</v>
      </c>
      <c r="Q67" s="30">
        <v>23</v>
      </c>
      <c r="R67" s="43">
        <v>1</v>
      </c>
      <c r="S67" s="43">
        <v>26</v>
      </c>
      <c r="T67" s="43">
        <v>30</v>
      </c>
      <c r="U67" s="43">
        <v>58</v>
      </c>
      <c r="V67" s="43">
        <v>27</v>
      </c>
      <c r="W67" s="43">
        <v>4</v>
      </c>
      <c r="X67" s="43">
        <v>0</v>
      </c>
      <c r="Y67" s="43">
        <v>0</v>
      </c>
      <c r="Z67" s="43">
        <v>0</v>
      </c>
      <c r="AA67" s="43">
        <v>0</v>
      </c>
      <c r="AB67" s="43">
        <v>0</v>
      </c>
      <c r="AC67" s="43">
        <v>0</v>
      </c>
      <c r="AD67" s="31">
        <f t="shared" si="34"/>
        <v>146</v>
      </c>
      <c r="AQ67" s="35">
        <v>23</v>
      </c>
      <c r="AR67" s="112">
        <v>33.099998474121094</v>
      </c>
      <c r="AS67" s="112">
        <v>33</v>
      </c>
      <c r="AT67" s="112">
        <v>33.599998474121094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57</v>
      </c>
      <c r="C68" s="43">
        <v>4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31">
        <f t="shared" si="33"/>
        <v>61</v>
      </c>
      <c r="Q68" s="30">
        <v>24</v>
      </c>
      <c r="R68" s="43">
        <v>0</v>
      </c>
      <c r="S68" s="43">
        <v>9</v>
      </c>
      <c r="T68" s="43">
        <v>14</v>
      </c>
      <c r="U68" s="43">
        <v>12</v>
      </c>
      <c r="V68" s="43">
        <v>22</v>
      </c>
      <c r="W68" s="43">
        <v>3</v>
      </c>
      <c r="X68" s="43">
        <v>1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31">
        <f t="shared" si="34"/>
        <v>61</v>
      </c>
      <c r="AQ68" s="35">
        <v>24</v>
      </c>
      <c r="AR68" s="112">
        <v>33.599998474121094</v>
      </c>
      <c r="AS68" s="112">
        <v>33.299999237060547</v>
      </c>
      <c r="AT68" s="112">
        <v>38.599998474121094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5164</v>
      </c>
      <c r="C70" s="92">
        <f t="shared" si="36"/>
        <v>298</v>
      </c>
      <c r="D70" s="92">
        <f t="shared" si="36"/>
        <v>21</v>
      </c>
      <c r="E70" s="92">
        <f t="shared" si="36"/>
        <v>3</v>
      </c>
      <c r="F70" s="92">
        <f t="shared" si="36"/>
        <v>5</v>
      </c>
      <c r="G70" s="92">
        <f t="shared" si="36"/>
        <v>0</v>
      </c>
      <c r="H70" s="92">
        <f t="shared" si="36"/>
        <v>0</v>
      </c>
      <c r="I70" s="92">
        <f t="shared" si="36"/>
        <v>1</v>
      </c>
      <c r="J70" s="92">
        <f t="shared" si="36"/>
        <v>6</v>
      </c>
      <c r="K70" s="92">
        <f t="shared" si="36"/>
        <v>1</v>
      </c>
      <c r="L70" s="92">
        <f t="shared" si="36"/>
        <v>0</v>
      </c>
      <c r="M70" s="92">
        <f t="shared" si="36"/>
        <v>17</v>
      </c>
      <c r="N70" s="92">
        <f t="shared" si="36"/>
        <v>0</v>
      </c>
      <c r="O70" s="93">
        <f t="shared" si="36"/>
        <v>5516</v>
      </c>
      <c r="Q70" s="91" t="s">
        <v>34</v>
      </c>
      <c r="R70" s="92">
        <f t="shared" ref="R70:AD70" si="37">SUM(R52:R63)</f>
        <v>231</v>
      </c>
      <c r="S70" s="92">
        <f t="shared" si="37"/>
        <v>3783</v>
      </c>
      <c r="T70" s="92">
        <f t="shared" si="37"/>
        <v>1046</v>
      </c>
      <c r="U70" s="92">
        <f t="shared" si="37"/>
        <v>391</v>
      </c>
      <c r="V70" s="92">
        <f t="shared" si="37"/>
        <v>54</v>
      </c>
      <c r="W70" s="92">
        <f t="shared" si="37"/>
        <v>6</v>
      </c>
      <c r="X70" s="92">
        <f t="shared" si="37"/>
        <v>4</v>
      </c>
      <c r="Y70" s="92">
        <f t="shared" si="37"/>
        <v>0</v>
      </c>
      <c r="Z70" s="92">
        <f t="shared" si="37"/>
        <v>0</v>
      </c>
      <c r="AA70" s="92">
        <f t="shared" si="37"/>
        <v>0</v>
      </c>
      <c r="AB70" s="92">
        <f t="shared" si="37"/>
        <v>0</v>
      </c>
      <c r="AC70" s="92">
        <f t="shared" si="37"/>
        <v>1</v>
      </c>
      <c r="AD70" s="93">
        <f t="shared" si="37"/>
        <v>5516</v>
      </c>
      <c r="AQ70" s="95" t="s">
        <v>38</v>
      </c>
      <c r="AR70" s="96">
        <v>28.5</v>
      </c>
      <c r="AS70" s="96">
        <v>28.399999618530273</v>
      </c>
      <c r="AT70" s="96">
        <v>28.399999618530273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5968</v>
      </c>
      <c r="C71" s="98">
        <f t="shared" si="38"/>
        <v>338</v>
      </c>
      <c r="D71" s="98">
        <f t="shared" si="38"/>
        <v>22</v>
      </c>
      <c r="E71" s="98">
        <f t="shared" si="38"/>
        <v>4</v>
      </c>
      <c r="F71" s="98">
        <f t="shared" si="38"/>
        <v>5</v>
      </c>
      <c r="G71" s="98">
        <f t="shared" si="38"/>
        <v>0</v>
      </c>
      <c r="H71" s="98">
        <f t="shared" si="38"/>
        <v>0</v>
      </c>
      <c r="I71" s="98">
        <f t="shared" si="38"/>
        <v>1</v>
      </c>
      <c r="J71" s="98">
        <f t="shared" si="38"/>
        <v>6</v>
      </c>
      <c r="K71" s="98">
        <f t="shared" si="38"/>
        <v>1</v>
      </c>
      <c r="L71" s="98">
        <f t="shared" si="38"/>
        <v>1</v>
      </c>
      <c r="M71" s="98">
        <f t="shared" si="38"/>
        <v>19</v>
      </c>
      <c r="N71" s="98">
        <f t="shared" si="38"/>
        <v>0</v>
      </c>
      <c r="O71" s="93">
        <f t="shared" si="38"/>
        <v>6365</v>
      </c>
      <c r="Q71" s="97" t="s">
        <v>35</v>
      </c>
      <c r="R71" s="98">
        <f t="shared" ref="R71:AD71" si="39">SUM(R51:R66)</f>
        <v>248</v>
      </c>
      <c r="S71" s="98">
        <f t="shared" si="39"/>
        <v>4095</v>
      </c>
      <c r="T71" s="98">
        <f t="shared" si="39"/>
        <v>1272</v>
      </c>
      <c r="U71" s="98">
        <f t="shared" si="39"/>
        <v>595</v>
      </c>
      <c r="V71" s="98">
        <f t="shared" si="39"/>
        <v>126</v>
      </c>
      <c r="W71" s="98">
        <f t="shared" si="39"/>
        <v>22</v>
      </c>
      <c r="X71" s="98">
        <f t="shared" si="39"/>
        <v>4</v>
      </c>
      <c r="Y71" s="98">
        <f t="shared" si="39"/>
        <v>2</v>
      </c>
      <c r="Z71" s="98">
        <f t="shared" si="39"/>
        <v>0</v>
      </c>
      <c r="AA71" s="98">
        <f t="shared" si="39"/>
        <v>0</v>
      </c>
      <c r="AB71" s="98">
        <f t="shared" si="39"/>
        <v>0</v>
      </c>
      <c r="AC71" s="98">
        <f t="shared" si="39"/>
        <v>1</v>
      </c>
      <c r="AD71" s="93">
        <f t="shared" si="39"/>
        <v>6365</v>
      </c>
      <c r="AQ71" s="99" t="s">
        <v>39</v>
      </c>
      <c r="AR71" s="100">
        <v>28.299999237060547</v>
      </c>
      <c r="AS71" s="100">
        <v>28.299999237060547</v>
      </c>
      <c r="AT71" s="100">
        <v>28.100000381469727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6163</v>
      </c>
      <c r="C72" s="102">
        <f t="shared" si="40"/>
        <v>348</v>
      </c>
      <c r="D72" s="102">
        <f t="shared" si="40"/>
        <v>24</v>
      </c>
      <c r="E72" s="102">
        <f t="shared" si="40"/>
        <v>4</v>
      </c>
      <c r="F72" s="102">
        <f t="shared" si="40"/>
        <v>5</v>
      </c>
      <c r="G72" s="102">
        <f t="shared" si="40"/>
        <v>0</v>
      </c>
      <c r="H72" s="102">
        <f t="shared" si="40"/>
        <v>0</v>
      </c>
      <c r="I72" s="102">
        <f t="shared" si="40"/>
        <v>1</v>
      </c>
      <c r="J72" s="102">
        <f t="shared" si="40"/>
        <v>6</v>
      </c>
      <c r="K72" s="102">
        <f t="shared" si="40"/>
        <v>1</v>
      </c>
      <c r="L72" s="102">
        <f t="shared" si="40"/>
        <v>1</v>
      </c>
      <c r="M72" s="102">
        <f t="shared" si="40"/>
        <v>19</v>
      </c>
      <c r="N72" s="102">
        <f t="shared" si="40"/>
        <v>0</v>
      </c>
      <c r="O72" s="93">
        <f t="shared" si="40"/>
        <v>6572</v>
      </c>
      <c r="Q72" s="101" t="s">
        <v>36</v>
      </c>
      <c r="R72" s="102">
        <f t="shared" ref="R72:AD72" si="41">SUM(R51:R68)</f>
        <v>249</v>
      </c>
      <c r="S72" s="102">
        <f t="shared" si="41"/>
        <v>4130</v>
      </c>
      <c r="T72" s="102">
        <f t="shared" si="41"/>
        <v>1316</v>
      </c>
      <c r="U72" s="102">
        <f t="shared" si="41"/>
        <v>665</v>
      </c>
      <c r="V72" s="102">
        <f t="shared" si="41"/>
        <v>175</v>
      </c>
      <c r="W72" s="102">
        <f t="shared" si="41"/>
        <v>29</v>
      </c>
      <c r="X72" s="102">
        <f t="shared" si="41"/>
        <v>5</v>
      </c>
      <c r="Y72" s="102">
        <f t="shared" si="41"/>
        <v>2</v>
      </c>
      <c r="Z72" s="102">
        <f t="shared" si="41"/>
        <v>0</v>
      </c>
      <c r="AA72" s="102">
        <f t="shared" si="41"/>
        <v>0</v>
      </c>
      <c r="AB72" s="102">
        <f t="shared" si="41"/>
        <v>0</v>
      </c>
      <c r="AC72" s="102">
        <f t="shared" si="41"/>
        <v>1</v>
      </c>
      <c r="AD72" s="93">
        <f t="shared" si="41"/>
        <v>6572</v>
      </c>
      <c r="AQ72" s="103" t="s">
        <v>37</v>
      </c>
      <c r="AR72" s="104">
        <v>28.600000381469727</v>
      </c>
      <c r="AS72" s="104">
        <v>28.899999618530273</v>
      </c>
      <c r="AT72" s="104">
        <v>28.600000381469727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6267</v>
      </c>
      <c r="C73" s="106">
        <f t="shared" si="42"/>
        <v>355</v>
      </c>
      <c r="D73" s="106">
        <f t="shared" si="42"/>
        <v>24</v>
      </c>
      <c r="E73" s="106">
        <f t="shared" si="42"/>
        <v>4</v>
      </c>
      <c r="F73" s="106">
        <f t="shared" si="42"/>
        <v>5</v>
      </c>
      <c r="G73" s="106">
        <f t="shared" si="42"/>
        <v>0</v>
      </c>
      <c r="H73" s="106">
        <f t="shared" si="42"/>
        <v>0</v>
      </c>
      <c r="I73" s="106">
        <f t="shared" si="42"/>
        <v>1</v>
      </c>
      <c r="J73" s="106">
        <f t="shared" si="42"/>
        <v>6</v>
      </c>
      <c r="K73" s="106">
        <f t="shared" si="42"/>
        <v>1</v>
      </c>
      <c r="L73" s="106">
        <f t="shared" si="42"/>
        <v>1</v>
      </c>
      <c r="M73" s="106">
        <f t="shared" si="42"/>
        <v>19</v>
      </c>
      <c r="N73" s="106">
        <f t="shared" si="42"/>
        <v>0</v>
      </c>
      <c r="O73" s="93">
        <f t="shared" si="42"/>
        <v>6683</v>
      </c>
      <c r="Q73" s="105" t="s">
        <v>37</v>
      </c>
      <c r="R73" s="106">
        <f t="shared" ref="R73:AD73" si="43">SUM(R45:R68)</f>
        <v>249</v>
      </c>
      <c r="S73" s="106">
        <f t="shared" si="43"/>
        <v>4146</v>
      </c>
      <c r="T73" s="106">
        <f t="shared" si="43"/>
        <v>1328</v>
      </c>
      <c r="U73" s="106">
        <f t="shared" si="43"/>
        <v>705</v>
      </c>
      <c r="V73" s="106">
        <f t="shared" si="43"/>
        <v>201</v>
      </c>
      <c r="W73" s="106">
        <f t="shared" si="43"/>
        <v>43</v>
      </c>
      <c r="X73" s="106">
        <f t="shared" si="43"/>
        <v>7</v>
      </c>
      <c r="Y73" s="106">
        <f t="shared" si="43"/>
        <v>2</v>
      </c>
      <c r="Z73" s="106">
        <f t="shared" si="43"/>
        <v>1</v>
      </c>
      <c r="AA73" s="106">
        <f t="shared" si="43"/>
        <v>0</v>
      </c>
      <c r="AB73" s="106">
        <f t="shared" si="43"/>
        <v>0</v>
      </c>
      <c r="AC73" s="106">
        <f t="shared" si="43"/>
        <v>1</v>
      </c>
      <c r="AD73" s="93">
        <f t="shared" si="43"/>
        <v>6683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28.700000127156574</v>
      </c>
    </row>
    <row r="76" spans="1:65" x14ac:dyDescent="0.2">
      <c r="A76" s="5"/>
      <c r="B76" s="3" t="s">
        <v>0</v>
      </c>
      <c r="C76" s="5" t="str">
        <f>C6</f>
        <v>Northeastbound</v>
      </c>
      <c r="R76" s="3" t="s">
        <v>0</v>
      </c>
      <c r="S76" s="5" t="str">
        <f>C6</f>
        <v>Northeastbound</v>
      </c>
      <c r="AF76" s="6"/>
      <c r="AG76" s="3" t="s">
        <v>40</v>
      </c>
      <c r="AH76" s="7" t="str">
        <f>C41</f>
        <v>Southwestbound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Southwestbound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Southwestbound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Southwestbound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22</v>
      </c>
      <c r="C80" s="43">
        <v>1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31">
        <f t="shared" ref="O80:O103" si="51">SUM(B80:N80)</f>
        <v>23</v>
      </c>
      <c r="Q80" s="30">
        <v>1</v>
      </c>
      <c r="R80" s="43">
        <v>0</v>
      </c>
      <c r="S80" s="43">
        <v>1</v>
      </c>
      <c r="T80" s="43">
        <v>4</v>
      </c>
      <c r="U80" s="43">
        <v>8</v>
      </c>
      <c r="V80" s="43">
        <v>5</v>
      </c>
      <c r="W80" s="43">
        <v>5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31">
        <f t="shared" ref="AD80:AD103" si="52">SUM(R80:AC80)</f>
        <v>23</v>
      </c>
      <c r="AF80" s="30">
        <v>1</v>
      </c>
      <c r="AG80" s="44">
        <f t="shared" ref="AG80:AG103" si="53">O45</f>
        <v>30</v>
      </c>
      <c r="AH80" s="45">
        <f t="shared" ref="AH80:AH103" si="54">O115</f>
        <v>36</v>
      </c>
      <c r="AI80" s="45">
        <f t="shared" ref="AI80:AI103" si="55">O185</f>
        <v>37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34.333333333333336</v>
      </c>
      <c r="AO80" s="47">
        <f>SUM(AG80:AM80)/3</f>
        <v>34.333333333333336</v>
      </c>
      <c r="AQ80" s="35">
        <v>1</v>
      </c>
      <c r="AR80" s="48">
        <v>32.200000000000003</v>
      </c>
      <c r="AS80" s="48">
        <v>31.3</v>
      </c>
      <c r="AT80" s="48">
        <v>30.6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5723</v>
      </c>
      <c r="BB80" s="50">
        <f>SUM(R143:T143)</f>
        <v>5778</v>
      </c>
      <c r="BC80" s="50">
        <f>SUM(R213:T213)</f>
        <v>5725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11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31">
        <f t="shared" si="51"/>
        <v>11</v>
      </c>
      <c r="Q81" s="30">
        <v>2</v>
      </c>
      <c r="R81" s="43">
        <v>0</v>
      </c>
      <c r="S81" s="43">
        <v>0</v>
      </c>
      <c r="T81" s="43">
        <v>1</v>
      </c>
      <c r="U81" s="43">
        <v>4</v>
      </c>
      <c r="V81" s="43">
        <v>2</v>
      </c>
      <c r="W81" s="43">
        <v>1</v>
      </c>
      <c r="X81" s="43">
        <v>2</v>
      </c>
      <c r="Y81" s="43">
        <v>0</v>
      </c>
      <c r="Z81" s="43">
        <v>0</v>
      </c>
      <c r="AA81" s="43">
        <v>0</v>
      </c>
      <c r="AB81" s="43">
        <v>1</v>
      </c>
      <c r="AC81" s="43">
        <v>0</v>
      </c>
      <c r="AD81" s="31">
        <f t="shared" si="52"/>
        <v>11</v>
      </c>
      <c r="AF81" s="56">
        <v>2</v>
      </c>
      <c r="AG81" s="44">
        <f t="shared" si="53"/>
        <v>17</v>
      </c>
      <c r="AH81" s="45">
        <f t="shared" si="54"/>
        <v>8</v>
      </c>
      <c r="AI81" s="45">
        <f t="shared" si="55"/>
        <v>17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14</v>
      </c>
      <c r="AO81" s="47">
        <f t="shared" ref="AO81:AO103" si="61">SUM(AG81:AM81)/3</f>
        <v>14</v>
      </c>
      <c r="AQ81" s="57">
        <v>2</v>
      </c>
      <c r="AR81" s="48">
        <v>30.8</v>
      </c>
      <c r="AS81" s="48">
        <v>26.4</v>
      </c>
      <c r="AT81" s="48">
        <v>32.700000000000003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949</v>
      </c>
      <c r="BB81" s="59">
        <f>SUM(U143:W143)</f>
        <v>962</v>
      </c>
      <c r="BC81" s="59">
        <f>SUM(U213:W213)</f>
        <v>1041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5164</v>
      </c>
      <c r="BK81" s="88">
        <f>SUM(C70:D70,F70:H70,M70)</f>
        <v>341</v>
      </c>
      <c r="BL81" s="89">
        <f>SUM(E70,I70:L70,N70)</f>
        <v>11</v>
      </c>
      <c r="BM81" s="64">
        <f>SUM(BJ81:BL81)</f>
        <v>5516</v>
      </c>
    </row>
    <row r="82" spans="1:65" x14ac:dyDescent="0.2">
      <c r="A82" s="30">
        <v>3</v>
      </c>
      <c r="B82" s="43">
        <v>11</v>
      </c>
      <c r="C82" s="43">
        <v>2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13</v>
      </c>
      <c r="Q82" s="30">
        <v>3</v>
      </c>
      <c r="R82" s="43">
        <v>0</v>
      </c>
      <c r="S82" s="43">
        <v>1</v>
      </c>
      <c r="T82" s="43">
        <v>2</v>
      </c>
      <c r="U82" s="43">
        <v>4</v>
      </c>
      <c r="V82" s="43">
        <v>4</v>
      </c>
      <c r="W82" s="43">
        <v>1</v>
      </c>
      <c r="X82" s="43">
        <v>1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31">
        <f t="shared" si="52"/>
        <v>13</v>
      </c>
      <c r="AF82" s="30">
        <v>3</v>
      </c>
      <c r="AG82" s="44">
        <f t="shared" si="53"/>
        <v>3</v>
      </c>
      <c r="AH82" s="45">
        <f t="shared" si="54"/>
        <v>15</v>
      </c>
      <c r="AI82" s="45">
        <f t="shared" si="55"/>
        <v>13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10.333333333333334</v>
      </c>
      <c r="AO82" s="47">
        <f t="shared" si="61"/>
        <v>10.333333333333334</v>
      </c>
      <c r="AQ82" s="35">
        <v>3</v>
      </c>
      <c r="AR82" s="48">
        <v>23.8</v>
      </c>
      <c r="AS82" s="48">
        <v>29.8</v>
      </c>
      <c r="AT82" s="48">
        <v>31.1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10</v>
      </c>
      <c r="BB82" s="66">
        <f>SUM(X143:Z143)</f>
        <v>20</v>
      </c>
      <c r="BC82" s="66">
        <f>SUM(X213:Z213)</f>
        <v>13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5968</v>
      </c>
      <c r="BK82" s="69">
        <f>SUM(C71:D71,F71:H71,M71)</f>
        <v>384</v>
      </c>
      <c r="BL82" s="70">
        <f>SUM(E71,I71:L71,N71)</f>
        <v>13</v>
      </c>
      <c r="BM82" s="64">
        <f>SUM(BJ82:BL82)</f>
        <v>6365</v>
      </c>
    </row>
    <row r="83" spans="1:65" x14ac:dyDescent="0.2">
      <c r="A83" s="30">
        <v>4</v>
      </c>
      <c r="B83" s="43">
        <v>10</v>
      </c>
      <c r="C83" s="43">
        <v>2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31">
        <f t="shared" si="51"/>
        <v>12</v>
      </c>
      <c r="Q83" s="30">
        <v>4</v>
      </c>
      <c r="R83" s="43">
        <v>1</v>
      </c>
      <c r="S83" s="43">
        <v>1</v>
      </c>
      <c r="T83" s="43">
        <v>2</v>
      </c>
      <c r="U83" s="43">
        <v>3</v>
      </c>
      <c r="V83" s="43">
        <v>3</v>
      </c>
      <c r="W83" s="43">
        <v>1</v>
      </c>
      <c r="X83" s="43">
        <v>1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31">
        <f t="shared" si="52"/>
        <v>12</v>
      </c>
      <c r="AF83" s="30">
        <v>4</v>
      </c>
      <c r="AG83" s="44">
        <f t="shared" si="53"/>
        <v>5</v>
      </c>
      <c r="AH83" s="45">
        <f t="shared" si="54"/>
        <v>11</v>
      </c>
      <c r="AI83" s="45">
        <f t="shared" si="55"/>
        <v>4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6.666666666666667</v>
      </c>
      <c r="AO83" s="47">
        <f t="shared" si="61"/>
        <v>6.666666666666667</v>
      </c>
      <c r="AQ83" s="35">
        <v>4</v>
      </c>
      <c r="AR83" s="48">
        <v>30</v>
      </c>
      <c r="AS83" s="48">
        <v>24.8</v>
      </c>
      <c r="AT83" s="48">
        <v>30.5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1</v>
      </c>
      <c r="BB83" s="72">
        <f>SUM(AA143:AC143)</f>
        <v>4</v>
      </c>
      <c r="BC83" s="72">
        <f>SUM(AA213:AC213)</f>
        <v>2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6163</v>
      </c>
      <c r="BK83" s="75">
        <f>SUM(C72:D72,F72:H72,M72)</f>
        <v>396</v>
      </c>
      <c r="BL83" s="76">
        <f>SUM(E72,I72:L72,N72)</f>
        <v>13</v>
      </c>
      <c r="BM83" s="64">
        <f>SUM(BJ83:BL83)</f>
        <v>6572</v>
      </c>
    </row>
    <row r="84" spans="1:65" x14ac:dyDescent="0.2">
      <c r="A84" s="30">
        <v>5</v>
      </c>
      <c r="B84" s="43">
        <v>23</v>
      </c>
      <c r="C84" s="43">
        <v>7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31">
        <f t="shared" si="51"/>
        <v>30</v>
      </c>
      <c r="Q84" s="30">
        <v>5</v>
      </c>
      <c r="R84" s="43">
        <v>1</v>
      </c>
      <c r="S84" s="43">
        <v>3</v>
      </c>
      <c r="T84" s="43">
        <v>4</v>
      </c>
      <c r="U84" s="43">
        <v>3</v>
      </c>
      <c r="V84" s="43">
        <v>14</v>
      </c>
      <c r="W84" s="43">
        <v>3</v>
      </c>
      <c r="X84" s="43">
        <v>2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31">
        <f t="shared" si="52"/>
        <v>30</v>
      </c>
      <c r="AF84" s="30">
        <v>5</v>
      </c>
      <c r="AG84" s="44">
        <f t="shared" si="53"/>
        <v>13</v>
      </c>
      <c r="AH84" s="45">
        <f t="shared" si="54"/>
        <v>17</v>
      </c>
      <c r="AI84" s="45">
        <f t="shared" si="55"/>
        <v>12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14</v>
      </c>
      <c r="AO84" s="47">
        <f t="shared" si="61"/>
        <v>14</v>
      </c>
      <c r="AQ84" s="35">
        <v>5</v>
      </c>
      <c r="AR84" s="48">
        <v>31.1</v>
      </c>
      <c r="AS84" s="48">
        <v>26.4</v>
      </c>
      <c r="AT84" s="48">
        <v>32.200000000000003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6267</v>
      </c>
      <c r="BK84" s="79">
        <f>SUM(C73:D73,F73:H73,M73)</f>
        <v>403</v>
      </c>
      <c r="BL84" s="80">
        <f>SUM(E73,I73:L73,N73)</f>
        <v>13</v>
      </c>
      <c r="BM84" s="64">
        <f>SUM(BJ84:BL84)</f>
        <v>6683</v>
      </c>
    </row>
    <row r="85" spans="1:65" x14ac:dyDescent="0.2">
      <c r="A85" s="30">
        <v>6</v>
      </c>
      <c r="B85" s="43">
        <v>67</v>
      </c>
      <c r="C85" s="43">
        <v>2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31">
        <f t="shared" si="51"/>
        <v>69</v>
      </c>
      <c r="Q85" s="30">
        <v>6</v>
      </c>
      <c r="R85" s="43">
        <v>0</v>
      </c>
      <c r="S85" s="43">
        <v>5</v>
      </c>
      <c r="T85" s="43">
        <v>6</v>
      </c>
      <c r="U85" s="43">
        <v>19</v>
      </c>
      <c r="V85" s="43">
        <v>32</v>
      </c>
      <c r="W85" s="43">
        <v>6</v>
      </c>
      <c r="X85" s="43">
        <v>1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31">
        <f t="shared" si="52"/>
        <v>69</v>
      </c>
      <c r="AF85" s="30">
        <v>6</v>
      </c>
      <c r="AG85" s="44">
        <f t="shared" si="53"/>
        <v>43</v>
      </c>
      <c r="AH85" s="45">
        <f t="shared" si="54"/>
        <v>49</v>
      </c>
      <c r="AI85" s="45">
        <f t="shared" si="55"/>
        <v>41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44.333333333333336</v>
      </c>
      <c r="AO85" s="47">
        <f t="shared" si="61"/>
        <v>44.333333333333336</v>
      </c>
      <c r="AQ85" s="35">
        <v>6</v>
      </c>
      <c r="AR85" s="48">
        <v>24.6</v>
      </c>
      <c r="AS85" s="48">
        <v>28.7</v>
      </c>
      <c r="AT85" s="48">
        <v>25.7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6683</v>
      </c>
      <c r="BB85" s="82">
        <f t="shared" si="62"/>
        <v>6764</v>
      </c>
      <c r="BC85" s="82">
        <f t="shared" si="62"/>
        <v>6781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109</v>
      </c>
      <c r="C86" s="43">
        <v>16</v>
      </c>
      <c r="D86" s="43">
        <v>0</v>
      </c>
      <c r="E86" s="43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0</v>
      </c>
      <c r="N86" s="43">
        <v>0</v>
      </c>
      <c r="O86" s="31">
        <f t="shared" si="51"/>
        <v>125</v>
      </c>
      <c r="Q86" s="30">
        <v>7</v>
      </c>
      <c r="R86" s="43">
        <v>0</v>
      </c>
      <c r="S86" s="43">
        <v>5</v>
      </c>
      <c r="T86" s="43">
        <v>30</v>
      </c>
      <c r="U86" s="43">
        <v>53</v>
      </c>
      <c r="V86" s="43">
        <v>27</v>
      </c>
      <c r="W86" s="43">
        <v>8</v>
      </c>
      <c r="X86" s="43">
        <v>2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31">
        <f t="shared" si="52"/>
        <v>125</v>
      </c>
      <c r="AF86" s="30">
        <v>7</v>
      </c>
      <c r="AG86" s="44">
        <f t="shared" si="53"/>
        <v>91</v>
      </c>
      <c r="AH86" s="45">
        <f t="shared" si="54"/>
        <v>103</v>
      </c>
      <c r="AI86" s="45">
        <f t="shared" si="55"/>
        <v>84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92.666666666666671</v>
      </c>
      <c r="AO86" s="47">
        <f t="shared" si="61"/>
        <v>92.666666666666671</v>
      </c>
      <c r="AQ86" s="35">
        <v>7</v>
      </c>
      <c r="AR86" s="48">
        <v>27.2</v>
      </c>
      <c r="AS86" s="48">
        <v>26</v>
      </c>
      <c r="AT86" s="48">
        <v>25.7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5154</v>
      </c>
      <c r="BK86" s="88">
        <f>SUM(C140:D140,F140:H140,M140)</f>
        <v>291</v>
      </c>
      <c r="BL86" s="89">
        <f>SUM(E140,I140:L140,N140)</f>
        <v>13</v>
      </c>
      <c r="BM86" s="64">
        <f>SUM(BJ86:BL86)</f>
        <v>5458</v>
      </c>
    </row>
    <row r="87" spans="1:65" x14ac:dyDescent="0.2">
      <c r="A87" s="30">
        <v>8</v>
      </c>
      <c r="B87" s="43">
        <v>307</v>
      </c>
      <c r="C87" s="43">
        <v>6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1</v>
      </c>
      <c r="M87" s="43">
        <v>1</v>
      </c>
      <c r="N87" s="43">
        <v>0</v>
      </c>
      <c r="O87" s="31">
        <f t="shared" si="51"/>
        <v>315</v>
      </c>
      <c r="Q87" s="30">
        <v>8</v>
      </c>
      <c r="R87" s="43">
        <v>0</v>
      </c>
      <c r="S87" s="43">
        <v>17</v>
      </c>
      <c r="T87" s="43">
        <v>153</v>
      </c>
      <c r="U87" s="43">
        <v>116</v>
      </c>
      <c r="V87" s="43">
        <v>25</v>
      </c>
      <c r="W87" s="43">
        <v>3</v>
      </c>
      <c r="X87" s="43">
        <v>0</v>
      </c>
      <c r="Y87" s="43">
        <v>0</v>
      </c>
      <c r="Z87" s="43">
        <v>0</v>
      </c>
      <c r="AA87" s="43">
        <v>0</v>
      </c>
      <c r="AB87" s="43">
        <v>1</v>
      </c>
      <c r="AC87" s="43">
        <v>0</v>
      </c>
      <c r="AD87" s="31">
        <f t="shared" si="52"/>
        <v>315</v>
      </c>
      <c r="AF87" s="30">
        <v>8</v>
      </c>
      <c r="AG87" s="44">
        <f t="shared" si="53"/>
        <v>261</v>
      </c>
      <c r="AH87" s="45">
        <f t="shared" si="54"/>
        <v>271</v>
      </c>
      <c r="AI87" s="45">
        <f t="shared" si="55"/>
        <v>243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258.33333333333331</v>
      </c>
      <c r="AO87" s="47">
        <f t="shared" si="61"/>
        <v>258.33333333333331</v>
      </c>
      <c r="AQ87" s="35">
        <v>8</v>
      </c>
      <c r="AR87" s="48">
        <v>20.5</v>
      </c>
      <c r="AS87" s="48">
        <v>20.100000000000001</v>
      </c>
      <c r="AT87" s="48">
        <v>19.600000000000001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6039</v>
      </c>
      <c r="BK87" s="69">
        <f>SUM(C141:D141,F141:H141,M141)</f>
        <v>351</v>
      </c>
      <c r="BL87" s="70">
        <f>SUM(E141,I141:L141,N141)</f>
        <v>15</v>
      </c>
      <c r="BM87" s="64">
        <f>SUM(BJ87:BL87)</f>
        <v>6405</v>
      </c>
    </row>
    <row r="88" spans="1:65" x14ac:dyDescent="0.2">
      <c r="A88" s="30">
        <v>9</v>
      </c>
      <c r="B88" s="43">
        <v>520</v>
      </c>
      <c r="C88" s="43">
        <v>4</v>
      </c>
      <c r="D88" s="43">
        <v>0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31">
        <f t="shared" si="51"/>
        <v>524</v>
      </c>
      <c r="Q88" s="30">
        <v>9</v>
      </c>
      <c r="R88" s="43">
        <v>2</v>
      </c>
      <c r="S88" s="43">
        <v>42</v>
      </c>
      <c r="T88" s="43">
        <v>372</v>
      </c>
      <c r="U88" s="43">
        <v>103</v>
      </c>
      <c r="V88" s="43">
        <v>4</v>
      </c>
      <c r="W88" s="43">
        <v>1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31">
        <f t="shared" si="52"/>
        <v>524</v>
      </c>
      <c r="AF88" s="30">
        <v>9</v>
      </c>
      <c r="AG88" s="44">
        <f t="shared" si="53"/>
        <v>462</v>
      </c>
      <c r="AH88" s="45">
        <f t="shared" si="54"/>
        <v>447</v>
      </c>
      <c r="AI88" s="45">
        <f t="shared" si="55"/>
        <v>398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435.66666666666669</v>
      </c>
      <c r="AO88" s="47">
        <f t="shared" si="61"/>
        <v>435.66666666666669</v>
      </c>
      <c r="AQ88" s="35">
        <v>9</v>
      </c>
      <c r="AR88" s="48">
        <v>17.8</v>
      </c>
      <c r="AS88" s="48">
        <v>16.399999999999999</v>
      </c>
      <c r="AT88" s="48">
        <v>17.2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6241</v>
      </c>
      <c r="BK88" s="75">
        <f>SUM(C142:D142,F142:H142,M142)</f>
        <v>372</v>
      </c>
      <c r="BL88" s="76">
        <f>SUM(E142,I142:L142,N142)</f>
        <v>15</v>
      </c>
      <c r="BM88" s="64">
        <f>SUM(BJ88:BL88)</f>
        <v>6628</v>
      </c>
    </row>
    <row r="89" spans="1:65" x14ac:dyDescent="0.2">
      <c r="A89" s="30">
        <v>10</v>
      </c>
      <c r="B89" s="43">
        <v>515</v>
      </c>
      <c r="C89" s="43">
        <v>10</v>
      </c>
      <c r="D89" s="43">
        <v>0</v>
      </c>
      <c r="E89" s="43">
        <v>0</v>
      </c>
      <c r="F89" s="43">
        <v>1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31">
        <f t="shared" si="51"/>
        <v>526</v>
      </c>
      <c r="Q89" s="30">
        <v>10</v>
      </c>
      <c r="R89" s="43">
        <v>0</v>
      </c>
      <c r="S89" s="43">
        <v>105</v>
      </c>
      <c r="T89" s="43">
        <v>301</v>
      </c>
      <c r="U89" s="43">
        <v>113</v>
      </c>
      <c r="V89" s="43">
        <v>7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526</v>
      </c>
      <c r="AF89" s="30">
        <v>10</v>
      </c>
      <c r="AG89" s="44">
        <f t="shared" si="53"/>
        <v>401</v>
      </c>
      <c r="AH89" s="45">
        <f t="shared" si="54"/>
        <v>409</v>
      </c>
      <c r="AI89" s="45">
        <f t="shared" si="55"/>
        <v>387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399</v>
      </c>
      <c r="AO89" s="47">
        <f t="shared" si="61"/>
        <v>399</v>
      </c>
      <c r="AQ89" s="35">
        <v>10</v>
      </c>
      <c r="AR89" s="48">
        <v>17.600000000000001</v>
      </c>
      <c r="AS89" s="48">
        <v>18.8</v>
      </c>
      <c r="AT89" s="48">
        <v>18.3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6367</v>
      </c>
      <c r="BK89" s="79">
        <f>SUM(C143:D143,F143:H143,M143)</f>
        <v>382</v>
      </c>
      <c r="BL89" s="80">
        <f>SUM(E143,I143:L143,N143)</f>
        <v>15</v>
      </c>
      <c r="BM89" s="64">
        <f>SUM(BJ89:BL89)</f>
        <v>6764</v>
      </c>
    </row>
    <row r="90" spans="1:65" x14ac:dyDescent="0.2">
      <c r="A90" s="30">
        <v>11</v>
      </c>
      <c r="B90" s="43">
        <v>494</v>
      </c>
      <c r="C90" s="43">
        <v>6</v>
      </c>
      <c r="D90" s="43">
        <v>0</v>
      </c>
      <c r="E90" s="43">
        <v>0</v>
      </c>
      <c r="F90" s="43">
        <v>1</v>
      </c>
      <c r="G90" s="43">
        <v>0</v>
      </c>
      <c r="H90" s="43">
        <v>0</v>
      </c>
      <c r="I90" s="43">
        <v>1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31">
        <f t="shared" si="51"/>
        <v>502</v>
      </c>
      <c r="Q90" s="30">
        <v>11</v>
      </c>
      <c r="R90" s="43">
        <v>3</v>
      </c>
      <c r="S90" s="43">
        <v>66</v>
      </c>
      <c r="T90" s="43">
        <v>331</v>
      </c>
      <c r="U90" s="43">
        <v>91</v>
      </c>
      <c r="V90" s="43">
        <v>8</v>
      </c>
      <c r="W90" s="43">
        <v>1</v>
      </c>
      <c r="X90" s="43">
        <v>2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31">
        <f t="shared" si="52"/>
        <v>502</v>
      </c>
      <c r="AF90" s="30">
        <v>11</v>
      </c>
      <c r="AG90" s="44">
        <f t="shared" si="53"/>
        <v>470</v>
      </c>
      <c r="AH90" s="45">
        <f t="shared" si="54"/>
        <v>442</v>
      </c>
      <c r="AI90" s="45">
        <f t="shared" si="55"/>
        <v>430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447.33333333333331</v>
      </c>
      <c r="AO90" s="47">
        <f t="shared" si="61"/>
        <v>447.33333333333331</v>
      </c>
      <c r="AQ90" s="35">
        <v>11</v>
      </c>
      <c r="AR90" s="48">
        <v>17.5</v>
      </c>
      <c r="AS90" s="48">
        <v>17</v>
      </c>
      <c r="AT90" s="48">
        <v>17.899999999999999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512</v>
      </c>
      <c r="C91" s="43">
        <v>24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2</v>
      </c>
      <c r="N91" s="43">
        <v>0</v>
      </c>
      <c r="O91" s="31">
        <f t="shared" si="51"/>
        <v>538</v>
      </c>
      <c r="Q91" s="30">
        <v>12</v>
      </c>
      <c r="R91" s="43">
        <v>2</v>
      </c>
      <c r="S91" s="43">
        <v>70</v>
      </c>
      <c r="T91" s="43">
        <v>345</v>
      </c>
      <c r="U91" s="43">
        <v>117</v>
      </c>
      <c r="V91" s="43">
        <v>4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31">
        <f t="shared" si="52"/>
        <v>538</v>
      </c>
      <c r="AF91" s="30">
        <v>12</v>
      </c>
      <c r="AG91" s="44">
        <f t="shared" si="53"/>
        <v>481</v>
      </c>
      <c r="AH91" s="45">
        <f t="shared" si="54"/>
        <v>449</v>
      </c>
      <c r="AI91" s="45">
        <f t="shared" si="55"/>
        <v>417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449</v>
      </c>
      <c r="AO91" s="47">
        <f t="shared" si="61"/>
        <v>449</v>
      </c>
      <c r="AQ91" s="35">
        <v>12</v>
      </c>
      <c r="AR91" s="48">
        <v>16.8</v>
      </c>
      <c r="AS91" s="48">
        <v>17.5</v>
      </c>
      <c r="AT91" s="48">
        <v>17.899999999999999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5077</v>
      </c>
      <c r="BK91" s="88">
        <f>SUM(C210:D210,F210:H210,M210)</f>
        <v>255</v>
      </c>
      <c r="BL91" s="89">
        <f>SUM(E210,I210:L210,N210)</f>
        <v>14</v>
      </c>
      <c r="BM91" s="64">
        <f>SUM(BJ91:BL91)</f>
        <v>5346</v>
      </c>
    </row>
    <row r="92" spans="1:65" x14ac:dyDescent="0.2">
      <c r="A92" s="30">
        <v>13</v>
      </c>
      <c r="B92" s="43">
        <v>509</v>
      </c>
      <c r="C92" s="43">
        <v>8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31">
        <f t="shared" si="51"/>
        <v>517</v>
      </c>
      <c r="Q92" s="30">
        <v>13</v>
      </c>
      <c r="R92" s="43">
        <v>2</v>
      </c>
      <c r="S92" s="43">
        <v>78</v>
      </c>
      <c r="T92" s="43">
        <v>315</v>
      </c>
      <c r="U92" s="43">
        <v>114</v>
      </c>
      <c r="V92" s="43">
        <v>5</v>
      </c>
      <c r="W92" s="43">
        <v>3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31">
        <f t="shared" si="52"/>
        <v>517</v>
      </c>
      <c r="AF92" s="30">
        <v>13</v>
      </c>
      <c r="AG92" s="44">
        <f t="shared" si="53"/>
        <v>456</v>
      </c>
      <c r="AH92" s="45">
        <f t="shared" si="54"/>
        <v>461</v>
      </c>
      <c r="AI92" s="45">
        <f t="shared" si="55"/>
        <v>416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444.33333333333331</v>
      </c>
      <c r="AO92" s="47">
        <f t="shared" si="61"/>
        <v>444.33333333333331</v>
      </c>
      <c r="AQ92" s="35">
        <v>13</v>
      </c>
      <c r="AR92" s="48">
        <v>16.899999999999999</v>
      </c>
      <c r="AS92" s="48">
        <v>17.7</v>
      </c>
      <c r="AT92" s="48">
        <v>18.7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6067</v>
      </c>
      <c r="BK92" s="69">
        <f>SUM(C211:D211,F211:H211,M211)</f>
        <v>304</v>
      </c>
      <c r="BL92" s="70">
        <f>SUM(E211,I211:L211,N211)</f>
        <v>16</v>
      </c>
      <c r="BM92" s="64">
        <f>SUM(BJ92:BL92)</f>
        <v>6387</v>
      </c>
    </row>
    <row r="93" spans="1:65" x14ac:dyDescent="0.2">
      <c r="A93" s="30">
        <v>14</v>
      </c>
      <c r="B93" s="43">
        <v>536</v>
      </c>
      <c r="C93" s="43">
        <v>19</v>
      </c>
      <c r="D93" s="43">
        <v>1</v>
      </c>
      <c r="E93" s="43">
        <v>0</v>
      </c>
      <c r="F93" s="43">
        <v>1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2</v>
      </c>
      <c r="N93" s="43">
        <v>0</v>
      </c>
      <c r="O93" s="31">
        <f t="shared" si="51"/>
        <v>559</v>
      </c>
      <c r="Q93" s="30">
        <v>14</v>
      </c>
      <c r="R93" s="43">
        <v>3</v>
      </c>
      <c r="S93" s="43">
        <v>48</v>
      </c>
      <c r="T93" s="43">
        <v>300</v>
      </c>
      <c r="U93" s="43">
        <v>199</v>
      </c>
      <c r="V93" s="43">
        <v>9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31">
        <f t="shared" si="52"/>
        <v>559</v>
      </c>
      <c r="AF93" s="30">
        <v>14</v>
      </c>
      <c r="AG93" s="44">
        <f t="shared" si="53"/>
        <v>515</v>
      </c>
      <c r="AH93" s="45">
        <f t="shared" si="54"/>
        <v>471</v>
      </c>
      <c r="AI93" s="45">
        <f t="shared" si="55"/>
        <v>441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475.66666666666669</v>
      </c>
      <c r="AO93" s="47">
        <f t="shared" si="61"/>
        <v>475.66666666666669</v>
      </c>
      <c r="AQ93" s="35">
        <v>14</v>
      </c>
      <c r="AR93" s="48">
        <v>17.3</v>
      </c>
      <c r="AS93" s="48">
        <v>17.600000000000001</v>
      </c>
      <c r="AT93" s="48">
        <v>17.899999999999999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6328</v>
      </c>
      <c r="BK93" s="75">
        <f>SUM(C212:D212,F212:H212,M212)</f>
        <v>313</v>
      </c>
      <c r="BL93" s="76">
        <f>SUM(E212,I212:L212,N212)</f>
        <v>16</v>
      </c>
      <c r="BM93" s="64">
        <f>SUM(BJ93:BL93)</f>
        <v>6657</v>
      </c>
    </row>
    <row r="94" spans="1:65" x14ac:dyDescent="0.2">
      <c r="A94" s="30">
        <v>15</v>
      </c>
      <c r="B94" s="43">
        <v>482</v>
      </c>
      <c r="C94" s="43">
        <v>27</v>
      </c>
      <c r="D94" s="43">
        <v>0</v>
      </c>
      <c r="E94" s="43">
        <v>0</v>
      </c>
      <c r="F94" s="43">
        <v>2</v>
      </c>
      <c r="G94" s="43">
        <v>0</v>
      </c>
      <c r="H94" s="43">
        <v>0</v>
      </c>
      <c r="I94" s="43">
        <v>3</v>
      </c>
      <c r="J94" s="43">
        <v>0</v>
      </c>
      <c r="K94" s="43">
        <v>0</v>
      </c>
      <c r="L94" s="43">
        <v>1</v>
      </c>
      <c r="M94" s="43">
        <v>1</v>
      </c>
      <c r="N94" s="43">
        <v>0</v>
      </c>
      <c r="O94" s="31">
        <f t="shared" si="51"/>
        <v>516</v>
      </c>
      <c r="Q94" s="30">
        <v>15</v>
      </c>
      <c r="R94" s="43">
        <v>3</v>
      </c>
      <c r="S94" s="43">
        <v>53</v>
      </c>
      <c r="T94" s="43">
        <v>309</v>
      </c>
      <c r="U94" s="43">
        <v>138</v>
      </c>
      <c r="V94" s="43">
        <v>11</v>
      </c>
      <c r="W94" s="43">
        <v>2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31">
        <f t="shared" si="52"/>
        <v>516</v>
      </c>
      <c r="AF94" s="30">
        <v>15</v>
      </c>
      <c r="AG94" s="44">
        <f t="shared" si="53"/>
        <v>510</v>
      </c>
      <c r="AH94" s="45">
        <f t="shared" si="54"/>
        <v>465</v>
      </c>
      <c r="AI94" s="45">
        <f t="shared" si="55"/>
        <v>496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490.33333333333331</v>
      </c>
      <c r="AO94" s="47">
        <f t="shared" si="61"/>
        <v>490.33333333333331</v>
      </c>
      <c r="AQ94" s="35">
        <v>15</v>
      </c>
      <c r="AR94" s="48">
        <v>18.2</v>
      </c>
      <c r="AS94" s="48">
        <v>17.5</v>
      </c>
      <c r="AT94" s="48">
        <v>18.2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6442</v>
      </c>
      <c r="BK94" s="79">
        <f>SUM(C213:D213,F213:H213,M213)</f>
        <v>323</v>
      </c>
      <c r="BL94" s="80">
        <f>SUM(E213,I213:L213,N213)</f>
        <v>16</v>
      </c>
      <c r="BM94" s="64">
        <f>SUM(BJ94:BL94)</f>
        <v>6781</v>
      </c>
    </row>
    <row r="95" spans="1:65" x14ac:dyDescent="0.2">
      <c r="A95" s="30">
        <v>16</v>
      </c>
      <c r="B95" s="43">
        <v>571</v>
      </c>
      <c r="C95" s="43">
        <v>12</v>
      </c>
      <c r="D95" s="43">
        <v>0</v>
      </c>
      <c r="E95" s="43">
        <v>0</v>
      </c>
      <c r="F95" s="43">
        <v>0</v>
      </c>
      <c r="G95" s="43">
        <v>0</v>
      </c>
      <c r="H95" s="43">
        <v>0</v>
      </c>
      <c r="I95" s="43">
        <v>2</v>
      </c>
      <c r="J95" s="43">
        <v>0</v>
      </c>
      <c r="K95" s="43">
        <v>0</v>
      </c>
      <c r="L95" s="43">
        <v>0</v>
      </c>
      <c r="M95" s="43">
        <v>1</v>
      </c>
      <c r="N95" s="43">
        <v>0</v>
      </c>
      <c r="O95" s="31">
        <f t="shared" si="51"/>
        <v>586</v>
      </c>
      <c r="Q95" s="30">
        <v>16</v>
      </c>
      <c r="R95" s="43">
        <v>1</v>
      </c>
      <c r="S95" s="43">
        <v>60</v>
      </c>
      <c r="T95" s="43">
        <v>359</v>
      </c>
      <c r="U95" s="43">
        <v>158</v>
      </c>
      <c r="V95" s="43">
        <v>3</v>
      </c>
      <c r="W95" s="43">
        <v>0</v>
      </c>
      <c r="X95" s="43">
        <v>0</v>
      </c>
      <c r="Y95" s="43">
        <v>0</v>
      </c>
      <c r="Z95" s="43">
        <v>0</v>
      </c>
      <c r="AA95" s="43">
        <v>0</v>
      </c>
      <c r="AB95" s="43">
        <v>0</v>
      </c>
      <c r="AC95" s="43">
        <v>5</v>
      </c>
      <c r="AD95" s="31">
        <f t="shared" si="52"/>
        <v>586</v>
      </c>
      <c r="AF95" s="30">
        <v>16</v>
      </c>
      <c r="AG95" s="44">
        <f t="shared" si="53"/>
        <v>503</v>
      </c>
      <c r="AH95" s="45">
        <f t="shared" si="54"/>
        <v>528</v>
      </c>
      <c r="AI95" s="45">
        <f t="shared" si="55"/>
        <v>510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513.66666666666663</v>
      </c>
      <c r="AO95" s="47">
        <f t="shared" si="61"/>
        <v>513.66666666666663</v>
      </c>
      <c r="AQ95" s="35">
        <v>16</v>
      </c>
      <c r="AR95" s="48">
        <v>16.600000000000001</v>
      </c>
      <c r="AS95" s="48">
        <v>17.2</v>
      </c>
      <c r="AT95" s="48">
        <v>17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526</v>
      </c>
      <c r="C96" s="43">
        <v>21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3">
        <v>1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31">
        <f t="shared" si="51"/>
        <v>548</v>
      </c>
      <c r="Q96" s="30">
        <v>17</v>
      </c>
      <c r="R96" s="43">
        <v>4</v>
      </c>
      <c r="S96" s="43">
        <v>62</v>
      </c>
      <c r="T96" s="43">
        <v>327</v>
      </c>
      <c r="U96" s="43">
        <v>137</v>
      </c>
      <c r="V96" s="43">
        <v>15</v>
      </c>
      <c r="W96" s="43">
        <v>1</v>
      </c>
      <c r="X96" s="43">
        <v>1</v>
      </c>
      <c r="Y96" s="43">
        <v>0</v>
      </c>
      <c r="Z96" s="43">
        <v>0</v>
      </c>
      <c r="AA96" s="43">
        <v>0</v>
      </c>
      <c r="AB96" s="43">
        <v>0</v>
      </c>
      <c r="AC96" s="43">
        <v>1</v>
      </c>
      <c r="AD96" s="31">
        <f t="shared" si="52"/>
        <v>548</v>
      </c>
      <c r="AF96" s="30">
        <v>17</v>
      </c>
      <c r="AG96" s="44">
        <f t="shared" si="53"/>
        <v>526</v>
      </c>
      <c r="AH96" s="45">
        <f t="shared" si="54"/>
        <v>501</v>
      </c>
      <c r="AI96" s="45">
        <f t="shared" si="55"/>
        <v>574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533.66666666666663</v>
      </c>
      <c r="AO96" s="47">
        <f t="shared" si="61"/>
        <v>533.66666666666663</v>
      </c>
      <c r="AQ96" s="35">
        <v>17</v>
      </c>
      <c r="AR96" s="48">
        <v>17.399999999999999</v>
      </c>
      <c r="AS96" s="48">
        <v>17.3</v>
      </c>
      <c r="AT96" s="48">
        <v>17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625</v>
      </c>
      <c r="C97" s="43">
        <v>12</v>
      </c>
      <c r="D97" s="43">
        <v>0</v>
      </c>
      <c r="E97" s="43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31">
        <f t="shared" si="51"/>
        <v>637</v>
      </c>
      <c r="Q97" s="30">
        <v>18</v>
      </c>
      <c r="R97" s="43">
        <v>4</v>
      </c>
      <c r="S97" s="43">
        <v>58</v>
      </c>
      <c r="T97" s="43">
        <v>396</v>
      </c>
      <c r="U97" s="43">
        <v>165</v>
      </c>
      <c r="V97" s="43">
        <v>9</v>
      </c>
      <c r="W97" s="43">
        <v>3</v>
      </c>
      <c r="X97" s="43">
        <v>0</v>
      </c>
      <c r="Y97" s="43">
        <v>0</v>
      </c>
      <c r="Z97" s="43">
        <v>2</v>
      </c>
      <c r="AA97" s="43">
        <v>0</v>
      </c>
      <c r="AB97" s="43">
        <v>0</v>
      </c>
      <c r="AC97" s="43">
        <v>0</v>
      </c>
      <c r="AD97" s="31">
        <f t="shared" si="52"/>
        <v>637</v>
      </c>
      <c r="AF97" s="30">
        <v>18</v>
      </c>
      <c r="AG97" s="44">
        <f t="shared" si="53"/>
        <v>513</v>
      </c>
      <c r="AH97" s="45">
        <f t="shared" si="54"/>
        <v>552</v>
      </c>
      <c r="AI97" s="45">
        <f t="shared" si="55"/>
        <v>521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528.66666666666663</v>
      </c>
      <c r="AO97" s="47">
        <f t="shared" si="61"/>
        <v>528.66666666666663</v>
      </c>
      <c r="AQ97" s="35">
        <v>18</v>
      </c>
      <c r="AR97" s="48">
        <v>17.600000000000001</v>
      </c>
      <c r="AS97" s="48">
        <v>17.600000000000001</v>
      </c>
      <c r="AT97" s="48">
        <v>17.100000000000001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521</v>
      </c>
      <c r="C98" s="43">
        <v>11</v>
      </c>
      <c r="D98" s="43">
        <v>0</v>
      </c>
      <c r="E98" s="43">
        <v>0</v>
      </c>
      <c r="F98" s="43">
        <v>1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31">
        <f t="shared" si="51"/>
        <v>533</v>
      </c>
      <c r="Q98" s="30">
        <v>19</v>
      </c>
      <c r="R98" s="43">
        <v>0</v>
      </c>
      <c r="S98" s="43">
        <v>65</v>
      </c>
      <c r="T98" s="43">
        <v>281</v>
      </c>
      <c r="U98" s="43">
        <v>171</v>
      </c>
      <c r="V98" s="43">
        <v>15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1</v>
      </c>
      <c r="AC98" s="43">
        <v>0</v>
      </c>
      <c r="AD98" s="31">
        <f t="shared" si="52"/>
        <v>533</v>
      </c>
      <c r="AF98" s="30">
        <v>19</v>
      </c>
      <c r="AG98" s="44">
        <f t="shared" si="53"/>
        <v>418</v>
      </c>
      <c r="AH98" s="45">
        <f t="shared" si="54"/>
        <v>462</v>
      </c>
      <c r="AI98" s="45">
        <f t="shared" si="55"/>
        <v>513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464.33333333333331</v>
      </c>
      <c r="AO98" s="47">
        <f t="shared" si="61"/>
        <v>464.33333333333331</v>
      </c>
      <c r="AQ98" s="35">
        <v>19</v>
      </c>
      <c r="AR98" s="48">
        <v>18.399999999999999</v>
      </c>
      <c r="AS98" s="48">
        <v>18.100000000000001</v>
      </c>
      <c r="AT98" s="48">
        <v>17.399999999999999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344</v>
      </c>
      <c r="C99" s="43">
        <v>13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31">
        <f t="shared" si="51"/>
        <v>357</v>
      </c>
      <c r="Q99" s="30">
        <v>20</v>
      </c>
      <c r="R99" s="43">
        <v>2</v>
      </c>
      <c r="S99" s="43">
        <v>25</v>
      </c>
      <c r="T99" s="43">
        <v>155</v>
      </c>
      <c r="U99" s="43">
        <v>143</v>
      </c>
      <c r="V99" s="43">
        <v>25</v>
      </c>
      <c r="W99" s="43">
        <v>5</v>
      </c>
      <c r="X99" s="43">
        <v>0</v>
      </c>
      <c r="Y99" s="43">
        <v>1</v>
      </c>
      <c r="Z99" s="43">
        <v>0</v>
      </c>
      <c r="AA99" s="43">
        <v>0</v>
      </c>
      <c r="AB99" s="43">
        <v>1</v>
      </c>
      <c r="AC99" s="43">
        <v>0</v>
      </c>
      <c r="AD99" s="31">
        <f t="shared" si="52"/>
        <v>357</v>
      </c>
      <c r="AF99" s="30">
        <v>20</v>
      </c>
      <c r="AG99" s="44">
        <f t="shared" si="53"/>
        <v>332</v>
      </c>
      <c r="AH99" s="45">
        <f t="shared" si="54"/>
        <v>359</v>
      </c>
      <c r="AI99" s="45">
        <f t="shared" si="55"/>
        <v>450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380.33333333333331</v>
      </c>
      <c r="AO99" s="47">
        <f t="shared" si="61"/>
        <v>380.33333333333331</v>
      </c>
      <c r="AQ99" s="35">
        <v>20</v>
      </c>
      <c r="AR99" s="48">
        <v>19.100000000000001</v>
      </c>
      <c r="AS99" s="48">
        <v>19.399999999999999</v>
      </c>
      <c r="AT99" s="48">
        <v>18.899999999999999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274</v>
      </c>
      <c r="C100" s="43">
        <v>12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1</v>
      </c>
      <c r="N100" s="43">
        <v>0</v>
      </c>
      <c r="O100" s="31">
        <f t="shared" si="51"/>
        <v>287</v>
      </c>
      <c r="Q100" s="30">
        <v>21</v>
      </c>
      <c r="R100" s="43">
        <v>0</v>
      </c>
      <c r="S100" s="43">
        <v>12</v>
      </c>
      <c r="T100" s="43">
        <v>104</v>
      </c>
      <c r="U100" s="43">
        <v>139</v>
      </c>
      <c r="V100" s="43">
        <v>30</v>
      </c>
      <c r="W100" s="43">
        <v>2</v>
      </c>
      <c r="X100" s="43">
        <v>0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31">
        <f t="shared" si="52"/>
        <v>287</v>
      </c>
      <c r="AF100" s="30">
        <v>21</v>
      </c>
      <c r="AG100" s="44">
        <f t="shared" si="53"/>
        <v>226</v>
      </c>
      <c r="AH100" s="45">
        <f t="shared" si="54"/>
        <v>285</v>
      </c>
      <c r="AI100" s="45">
        <f t="shared" si="55"/>
        <v>260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257</v>
      </c>
      <c r="AO100" s="47">
        <f t="shared" si="61"/>
        <v>257</v>
      </c>
      <c r="AQ100" s="35">
        <v>21</v>
      </c>
      <c r="AR100" s="48">
        <v>23.1</v>
      </c>
      <c r="AS100" s="48">
        <v>22.5</v>
      </c>
      <c r="AT100" s="48">
        <v>22.7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188</v>
      </c>
      <c r="C101" s="43">
        <v>6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31">
        <f t="shared" si="51"/>
        <v>194</v>
      </c>
      <c r="Q101" s="30">
        <v>22</v>
      </c>
      <c r="R101" s="43">
        <v>0</v>
      </c>
      <c r="S101" s="43">
        <v>5</v>
      </c>
      <c r="T101" s="43">
        <v>47</v>
      </c>
      <c r="U101" s="43">
        <v>92</v>
      </c>
      <c r="V101" s="43">
        <v>45</v>
      </c>
      <c r="W101" s="43">
        <v>4</v>
      </c>
      <c r="X101" s="43">
        <v>1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31">
        <f t="shared" si="52"/>
        <v>194</v>
      </c>
      <c r="AF101" s="30">
        <v>22</v>
      </c>
      <c r="AG101" s="44">
        <f t="shared" si="53"/>
        <v>200</v>
      </c>
      <c r="AH101" s="45">
        <f t="shared" si="54"/>
        <v>200</v>
      </c>
      <c r="AI101" s="45">
        <f t="shared" si="55"/>
        <v>247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215.66666666666666</v>
      </c>
      <c r="AO101" s="47">
        <f t="shared" si="61"/>
        <v>215.66666666666666</v>
      </c>
      <c r="AQ101" s="35">
        <v>22</v>
      </c>
      <c r="AR101" s="48">
        <v>24.4</v>
      </c>
      <c r="AS101" s="48">
        <v>22</v>
      </c>
      <c r="AT101" s="48">
        <v>22.2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109</v>
      </c>
      <c r="C102" s="43">
        <v>3</v>
      </c>
      <c r="D102" s="43">
        <v>1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31">
        <f t="shared" si="51"/>
        <v>113</v>
      </c>
      <c r="Q102" s="30">
        <v>23</v>
      </c>
      <c r="R102" s="43">
        <v>0</v>
      </c>
      <c r="S102" s="43">
        <v>0</v>
      </c>
      <c r="T102" s="43">
        <v>24</v>
      </c>
      <c r="U102" s="43">
        <v>63</v>
      </c>
      <c r="V102" s="43">
        <v>23</v>
      </c>
      <c r="W102" s="43">
        <v>3</v>
      </c>
      <c r="X102" s="43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31">
        <f t="shared" si="52"/>
        <v>113</v>
      </c>
      <c r="AF102" s="30">
        <v>23</v>
      </c>
      <c r="AG102" s="44">
        <f t="shared" si="53"/>
        <v>146</v>
      </c>
      <c r="AH102" s="45">
        <f t="shared" si="54"/>
        <v>144</v>
      </c>
      <c r="AI102" s="45">
        <f t="shared" si="55"/>
        <v>155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148.33333333333334</v>
      </c>
      <c r="AO102" s="47">
        <f t="shared" si="61"/>
        <v>148.33333333333334</v>
      </c>
      <c r="AQ102" s="35">
        <v>23</v>
      </c>
      <c r="AR102" s="48">
        <v>25.8</v>
      </c>
      <c r="AS102" s="48">
        <v>23.7</v>
      </c>
      <c r="AT102" s="48">
        <v>24.8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49</v>
      </c>
      <c r="C103" s="43">
        <v>6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31">
        <f t="shared" si="51"/>
        <v>55</v>
      </c>
      <c r="Q103" s="30">
        <v>24</v>
      </c>
      <c r="R103" s="43">
        <v>0</v>
      </c>
      <c r="S103" s="43">
        <v>2</v>
      </c>
      <c r="T103" s="43">
        <v>9</v>
      </c>
      <c r="U103" s="43">
        <v>27</v>
      </c>
      <c r="V103" s="43">
        <v>14</v>
      </c>
      <c r="W103" s="43">
        <v>2</v>
      </c>
      <c r="X103" s="43">
        <v>1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31">
        <f t="shared" si="52"/>
        <v>55</v>
      </c>
      <c r="AF103" s="30">
        <v>24</v>
      </c>
      <c r="AG103" s="44">
        <f t="shared" si="53"/>
        <v>61</v>
      </c>
      <c r="AH103" s="45">
        <f t="shared" si="54"/>
        <v>79</v>
      </c>
      <c r="AI103" s="45">
        <f t="shared" si="55"/>
        <v>115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85</v>
      </c>
      <c r="AO103" s="47">
        <f t="shared" si="61"/>
        <v>85</v>
      </c>
      <c r="AQ103" s="35">
        <v>24</v>
      </c>
      <c r="AR103" s="48">
        <v>27.5</v>
      </c>
      <c r="AS103" s="48">
        <v>27.8</v>
      </c>
      <c r="AT103" s="48">
        <v>27.6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6118</v>
      </c>
      <c r="C105" s="92">
        <f t="shared" si="63"/>
        <v>160</v>
      </c>
      <c r="D105" s="92">
        <f t="shared" si="63"/>
        <v>1</v>
      </c>
      <c r="E105" s="92">
        <f t="shared" si="63"/>
        <v>0</v>
      </c>
      <c r="F105" s="92">
        <f t="shared" si="63"/>
        <v>6</v>
      </c>
      <c r="G105" s="92">
        <f t="shared" si="63"/>
        <v>0</v>
      </c>
      <c r="H105" s="92">
        <f t="shared" si="63"/>
        <v>0</v>
      </c>
      <c r="I105" s="92">
        <f t="shared" si="63"/>
        <v>7</v>
      </c>
      <c r="J105" s="92">
        <f t="shared" si="63"/>
        <v>0</v>
      </c>
      <c r="K105" s="92">
        <f t="shared" si="63"/>
        <v>0</v>
      </c>
      <c r="L105" s="92">
        <f t="shared" si="63"/>
        <v>2</v>
      </c>
      <c r="M105" s="92">
        <f t="shared" si="63"/>
        <v>7</v>
      </c>
      <c r="N105" s="92">
        <f t="shared" si="63"/>
        <v>0</v>
      </c>
      <c r="O105" s="93">
        <f t="shared" si="63"/>
        <v>6301</v>
      </c>
      <c r="Q105" s="91" t="s">
        <v>34</v>
      </c>
      <c r="R105" s="92">
        <f t="shared" ref="R105:AD105" si="64">SUM(R87:R98)</f>
        <v>24</v>
      </c>
      <c r="S105" s="92">
        <f t="shared" si="64"/>
        <v>724</v>
      </c>
      <c r="T105" s="92">
        <f t="shared" si="64"/>
        <v>3789</v>
      </c>
      <c r="U105" s="92">
        <f t="shared" si="64"/>
        <v>1622</v>
      </c>
      <c r="V105" s="92">
        <f t="shared" si="64"/>
        <v>115</v>
      </c>
      <c r="W105" s="92">
        <f t="shared" si="64"/>
        <v>14</v>
      </c>
      <c r="X105" s="92">
        <f t="shared" si="64"/>
        <v>3</v>
      </c>
      <c r="Y105" s="92">
        <f t="shared" si="64"/>
        <v>0</v>
      </c>
      <c r="Z105" s="92">
        <f t="shared" si="64"/>
        <v>2</v>
      </c>
      <c r="AA105" s="92">
        <f t="shared" si="64"/>
        <v>0</v>
      </c>
      <c r="AB105" s="92">
        <f t="shared" si="64"/>
        <v>2</v>
      </c>
      <c r="AC105" s="92">
        <f t="shared" si="64"/>
        <v>6</v>
      </c>
      <c r="AD105" s="93">
        <f t="shared" si="64"/>
        <v>6301</v>
      </c>
      <c r="AF105" s="91" t="s">
        <v>34</v>
      </c>
      <c r="AG105" s="92">
        <f t="shared" ref="AG105:AO105" si="65">SUM(AG87:AG98)</f>
        <v>5516</v>
      </c>
      <c r="AH105" s="92">
        <f t="shared" si="65"/>
        <v>5458</v>
      </c>
      <c r="AI105" s="92">
        <f t="shared" si="65"/>
        <v>5346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5440</v>
      </c>
      <c r="AO105" s="94">
        <f t="shared" si="65"/>
        <v>5440</v>
      </c>
      <c r="AQ105" s="95" t="s">
        <v>38</v>
      </c>
      <c r="AR105" s="96">
        <v>17.2</v>
      </c>
      <c r="AS105" s="96">
        <v>17.2</v>
      </c>
      <c r="AT105" s="96">
        <v>17.899999999999999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7033</v>
      </c>
      <c r="C106" s="98">
        <f t="shared" si="66"/>
        <v>207</v>
      </c>
      <c r="D106" s="98">
        <f t="shared" si="66"/>
        <v>1</v>
      </c>
      <c r="E106" s="98">
        <f t="shared" si="66"/>
        <v>0</v>
      </c>
      <c r="F106" s="98">
        <f t="shared" si="66"/>
        <v>6</v>
      </c>
      <c r="G106" s="98">
        <f t="shared" si="66"/>
        <v>0</v>
      </c>
      <c r="H106" s="98">
        <f t="shared" si="66"/>
        <v>0</v>
      </c>
      <c r="I106" s="98">
        <f t="shared" si="66"/>
        <v>7</v>
      </c>
      <c r="J106" s="98">
        <f t="shared" si="66"/>
        <v>0</v>
      </c>
      <c r="K106" s="98">
        <f t="shared" si="66"/>
        <v>0</v>
      </c>
      <c r="L106" s="98">
        <f t="shared" si="66"/>
        <v>2</v>
      </c>
      <c r="M106" s="98">
        <f t="shared" si="66"/>
        <v>8</v>
      </c>
      <c r="N106" s="98">
        <f t="shared" si="66"/>
        <v>0</v>
      </c>
      <c r="O106" s="93">
        <f t="shared" si="66"/>
        <v>7264</v>
      </c>
      <c r="Q106" s="97" t="s">
        <v>35</v>
      </c>
      <c r="R106" s="98">
        <f t="shared" ref="R106:AD106" si="67">SUM(R86:R101)</f>
        <v>26</v>
      </c>
      <c r="S106" s="98">
        <f t="shared" si="67"/>
        <v>771</v>
      </c>
      <c r="T106" s="98">
        <f t="shared" si="67"/>
        <v>4125</v>
      </c>
      <c r="U106" s="98">
        <f t="shared" si="67"/>
        <v>2049</v>
      </c>
      <c r="V106" s="98">
        <f t="shared" si="67"/>
        <v>242</v>
      </c>
      <c r="W106" s="98">
        <f t="shared" si="67"/>
        <v>33</v>
      </c>
      <c r="X106" s="98">
        <f t="shared" si="67"/>
        <v>6</v>
      </c>
      <c r="Y106" s="98">
        <f t="shared" si="67"/>
        <v>1</v>
      </c>
      <c r="Z106" s="98">
        <f t="shared" si="67"/>
        <v>2</v>
      </c>
      <c r="AA106" s="98">
        <f t="shared" si="67"/>
        <v>0</v>
      </c>
      <c r="AB106" s="98">
        <f t="shared" si="67"/>
        <v>3</v>
      </c>
      <c r="AC106" s="98">
        <f t="shared" si="67"/>
        <v>6</v>
      </c>
      <c r="AD106" s="93">
        <f t="shared" si="67"/>
        <v>7264</v>
      </c>
      <c r="AF106" s="97" t="s">
        <v>35</v>
      </c>
      <c r="AG106" s="98">
        <f t="shared" ref="AG106:AO106" si="68">SUM(AG86:AG101)</f>
        <v>6365</v>
      </c>
      <c r="AH106" s="98">
        <f t="shared" si="68"/>
        <v>6405</v>
      </c>
      <c r="AI106" s="98">
        <f t="shared" si="68"/>
        <v>6387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6385.666666666667</v>
      </c>
      <c r="AO106" s="94">
        <f t="shared" si="68"/>
        <v>6385.666666666667</v>
      </c>
      <c r="AQ106" s="99" t="s">
        <v>39</v>
      </c>
      <c r="AR106" s="100">
        <v>17.399999999999999</v>
      </c>
      <c r="AS106" s="100">
        <v>17.3</v>
      </c>
      <c r="AT106" s="100">
        <v>17.600000000000001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7191</v>
      </c>
      <c r="C107" s="102">
        <f t="shared" si="69"/>
        <v>216</v>
      </c>
      <c r="D107" s="102">
        <f t="shared" si="69"/>
        <v>2</v>
      </c>
      <c r="E107" s="102">
        <f t="shared" si="69"/>
        <v>0</v>
      </c>
      <c r="F107" s="102">
        <f t="shared" si="69"/>
        <v>6</v>
      </c>
      <c r="G107" s="102">
        <f t="shared" si="69"/>
        <v>0</v>
      </c>
      <c r="H107" s="102">
        <f t="shared" si="69"/>
        <v>0</v>
      </c>
      <c r="I107" s="102">
        <f t="shared" si="69"/>
        <v>7</v>
      </c>
      <c r="J107" s="102">
        <f t="shared" si="69"/>
        <v>0</v>
      </c>
      <c r="K107" s="102">
        <f t="shared" si="69"/>
        <v>0</v>
      </c>
      <c r="L107" s="102">
        <f t="shared" si="69"/>
        <v>2</v>
      </c>
      <c r="M107" s="102">
        <f t="shared" si="69"/>
        <v>8</v>
      </c>
      <c r="N107" s="102">
        <f t="shared" si="69"/>
        <v>0</v>
      </c>
      <c r="O107" s="93">
        <f t="shared" si="69"/>
        <v>7432</v>
      </c>
      <c r="Q107" s="101" t="s">
        <v>36</v>
      </c>
      <c r="R107" s="102">
        <f t="shared" ref="R107:AD107" si="70">SUM(R86:R103)</f>
        <v>26</v>
      </c>
      <c r="S107" s="102">
        <f t="shared" si="70"/>
        <v>773</v>
      </c>
      <c r="T107" s="102">
        <f t="shared" si="70"/>
        <v>4158</v>
      </c>
      <c r="U107" s="102">
        <f t="shared" si="70"/>
        <v>2139</v>
      </c>
      <c r="V107" s="102">
        <f t="shared" si="70"/>
        <v>279</v>
      </c>
      <c r="W107" s="102">
        <f t="shared" si="70"/>
        <v>38</v>
      </c>
      <c r="X107" s="102">
        <f t="shared" si="70"/>
        <v>7</v>
      </c>
      <c r="Y107" s="102">
        <f t="shared" si="70"/>
        <v>1</v>
      </c>
      <c r="Z107" s="102">
        <f t="shared" si="70"/>
        <v>2</v>
      </c>
      <c r="AA107" s="102">
        <f t="shared" si="70"/>
        <v>0</v>
      </c>
      <c r="AB107" s="102">
        <f t="shared" si="70"/>
        <v>3</v>
      </c>
      <c r="AC107" s="102">
        <f t="shared" si="70"/>
        <v>6</v>
      </c>
      <c r="AD107" s="93">
        <f t="shared" si="70"/>
        <v>7432</v>
      </c>
      <c r="AF107" s="101" t="s">
        <v>36</v>
      </c>
      <c r="AG107" s="102">
        <f t="shared" ref="AG107:AO107" si="71">SUM(AG86:AG103)</f>
        <v>6572</v>
      </c>
      <c r="AH107" s="102">
        <f t="shared" si="71"/>
        <v>6628</v>
      </c>
      <c r="AI107" s="102">
        <f t="shared" si="71"/>
        <v>6657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6619</v>
      </c>
      <c r="AO107" s="94">
        <f t="shared" si="71"/>
        <v>6619</v>
      </c>
      <c r="AQ107" s="103" t="s">
        <v>37</v>
      </c>
      <c r="AR107" s="104">
        <v>18.600000000000001</v>
      </c>
      <c r="AS107" s="104">
        <v>18.7</v>
      </c>
      <c r="AT107" s="104">
        <v>18.8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7335</v>
      </c>
      <c r="C108" s="106">
        <f t="shared" si="72"/>
        <v>230</v>
      </c>
      <c r="D108" s="106">
        <f t="shared" si="72"/>
        <v>2</v>
      </c>
      <c r="E108" s="106">
        <f t="shared" si="72"/>
        <v>0</v>
      </c>
      <c r="F108" s="106">
        <f t="shared" si="72"/>
        <v>6</v>
      </c>
      <c r="G108" s="106">
        <f t="shared" si="72"/>
        <v>0</v>
      </c>
      <c r="H108" s="106">
        <f t="shared" si="72"/>
        <v>0</v>
      </c>
      <c r="I108" s="106">
        <f t="shared" si="72"/>
        <v>7</v>
      </c>
      <c r="J108" s="106">
        <f t="shared" si="72"/>
        <v>0</v>
      </c>
      <c r="K108" s="106">
        <f t="shared" si="72"/>
        <v>0</v>
      </c>
      <c r="L108" s="106">
        <f t="shared" si="72"/>
        <v>2</v>
      </c>
      <c r="M108" s="106">
        <f t="shared" si="72"/>
        <v>8</v>
      </c>
      <c r="N108" s="106">
        <f t="shared" si="72"/>
        <v>0</v>
      </c>
      <c r="O108" s="93">
        <f t="shared" si="72"/>
        <v>7590</v>
      </c>
      <c r="Q108" s="105" t="s">
        <v>37</v>
      </c>
      <c r="R108" s="106">
        <f t="shared" ref="R108:AD108" si="73">SUM(R80:R103)</f>
        <v>28</v>
      </c>
      <c r="S108" s="106">
        <f t="shared" si="73"/>
        <v>784</v>
      </c>
      <c r="T108" s="106">
        <f t="shared" si="73"/>
        <v>4177</v>
      </c>
      <c r="U108" s="106">
        <f t="shared" si="73"/>
        <v>2180</v>
      </c>
      <c r="V108" s="106">
        <f t="shared" si="73"/>
        <v>339</v>
      </c>
      <c r="W108" s="106">
        <f t="shared" si="73"/>
        <v>55</v>
      </c>
      <c r="X108" s="106">
        <f t="shared" si="73"/>
        <v>14</v>
      </c>
      <c r="Y108" s="106">
        <f t="shared" si="73"/>
        <v>1</v>
      </c>
      <c r="Z108" s="106">
        <f t="shared" si="73"/>
        <v>2</v>
      </c>
      <c r="AA108" s="106">
        <f t="shared" si="73"/>
        <v>0</v>
      </c>
      <c r="AB108" s="106">
        <f t="shared" si="73"/>
        <v>4</v>
      </c>
      <c r="AC108" s="106">
        <f t="shared" si="73"/>
        <v>6</v>
      </c>
      <c r="AD108" s="93">
        <f t="shared" si="73"/>
        <v>7590</v>
      </c>
      <c r="AF108" s="105" t="s">
        <v>37</v>
      </c>
      <c r="AG108" s="106">
        <f t="shared" ref="AG108:AO108" si="74">SUM(AG80:AG103)</f>
        <v>6683</v>
      </c>
      <c r="AH108" s="106">
        <f t="shared" si="74"/>
        <v>6764</v>
      </c>
      <c r="AI108" s="106">
        <f t="shared" si="74"/>
        <v>6781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6742.666666666667</v>
      </c>
      <c r="AO108" s="94">
        <f t="shared" si="74"/>
        <v>6742.666666666667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18.7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Southwestbound</v>
      </c>
      <c r="R111" s="3" t="s">
        <v>40</v>
      </c>
      <c r="S111" s="5" t="str">
        <f>C41</f>
        <v>Southwestbound</v>
      </c>
      <c r="AR111" s="12" t="s">
        <v>40</v>
      </c>
      <c r="AS111" s="13" t="str">
        <f>C41</f>
        <v>Southwestbound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36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31">
        <f t="shared" ref="O115:O138" si="78">SUM(B115:N115)</f>
        <v>36</v>
      </c>
      <c r="Q115" s="30">
        <v>1</v>
      </c>
      <c r="R115" s="43">
        <v>0</v>
      </c>
      <c r="S115" s="43">
        <v>3</v>
      </c>
      <c r="T115" s="43">
        <v>1</v>
      </c>
      <c r="U115" s="43">
        <v>11</v>
      </c>
      <c r="V115" s="43">
        <v>14</v>
      </c>
      <c r="W115" s="43">
        <v>5</v>
      </c>
      <c r="X115" s="43">
        <v>0</v>
      </c>
      <c r="Y115" s="43">
        <v>2</v>
      </c>
      <c r="Z115" s="43">
        <v>0</v>
      </c>
      <c r="AA115" s="43">
        <v>0</v>
      </c>
      <c r="AB115" s="43">
        <v>0</v>
      </c>
      <c r="AC115" s="43">
        <v>0</v>
      </c>
      <c r="AD115" s="31">
        <f t="shared" ref="AD115:AD138" si="79">SUM(R115:AC115)</f>
        <v>36</v>
      </c>
      <c r="AQ115" s="35">
        <v>1</v>
      </c>
      <c r="AR115" s="112">
        <v>38.700000762939453</v>
      </c>
      <c r="AS115" s="112">
        <v>38.900001525878906</v>
      </c>
      <c r="AT115" s="112">
        <v>38.700000762939453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7</v>
      </c>
      <c r="C116" s="43">
        <v>0</v>
      </c>
      <c r="D116" s="43">
        <v>1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31">
        <f t="shared" si="78"/>
        <v>8</v>
      </c>
      <c r="Q116" s="30">
        <v>2</v>
      </c>
      <c r="R116" s="43">
        <v>0</v>
      </c>
      <c r="S116" s="43">
        <v>1</v>
      </c>
      <c r="T116" s="43">
        <v>2</v>
      </c>
      <c r="U116" s="43">
        <v>3</v>
      </c>
      <c r="V116" s="43">
        <v>2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31">
        <f t="shared" si="79"/>
        <v>8</v>
      </c>
      <c r="AQ116" s="57">
        <v>2</v>
      </c>
      <c r="AR116" s="112">
        <v>38.900001525878906</v>
      </c>
      <c r="AS116" s="112">
        <v>33.700000762939453</v>
      </c>
      <c r="AT116" s="112">
        <v>38.900001525878906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15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31">
        <f t="shared" si="78"/>
        <v>15</v>
      </c>
      <c r="Q117" s="30">
        <v>3</v>
      </c>
      <c r="R117" s="43">
        <v>0</v>
      </c>
      <c r="S117" s="43">
        <v>1</v>
      </c>
      <c r="T117" s="43">
        <v>1</v>
      </c>
      <c r="U117" s="43">
        <v>7</v>
      </c>
      <c r="V117" s="43">
        <v>3</v>
      </c>
      <c r="W117" s="43">
        <v>3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31">
        <f t="shared" si="79"/>
        <v>15</v>
      </c>
      <c r="AQ117" s="35">
        <v>3</v>
      </c>
      <c r="AR117" s="112">
        <v>33.799999237060547</v>
      </c>
      <c r="AS117" s="112">
        <v>38.5</v>
      </c>
      <c r="AT117" s="112">
        <v>38.5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2199.2857142857142</v>
      </c>
      <c r="BK117" s="88">
        <f t="shared" si="80"/>
        <v>126.71428571428571</v>
      </c>
      <c r="BL117" s="89">
        <f t="shared" si="80"/>
        <v>5.4285714285714288</v>
      </c>
      <c r="BM117" s="114">
        <f>SUM(BJ117:BL117)</f>
        <v>2331.4285714285716</v>
      </c>
    </row>
    <row r="118" spans="1:65" x14ac:dyDescent="0.2">
      <c r="A118" s="30">
        <v>4</v>
      </c>
      <c r="B118" s="43">
        <v>11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31">
        <f t="shared" si="78"/>
        <v>11</v>
      </c>
      <c r="Q118" s="30">
        <v>4</v>
      </c>
      <c r="R118" s="43">
        <v>1</v>
      </c>
      <c r="S118" s="43">
        <v>3</v>
      </c>
      <c r="T118" s="43">
        <v>1</v>
      </c>
      <c r="U118" s="43">
        <v>3</v>
      </c>
      <c r="V118" s="43">
        <v>1</v>
      </c>
      <c r="W118" s="43">
        <v>1</v>
      </c>
      <c r="X118" s="43">
        <v>1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11</v>
      </c>
      <c r="AQ118" s="35">
        <v>4</v>
      </c>
      <c r="AR118" s="112">
        <v>33</v>
      </c>
      <c r="AS118" s="112">
        <v>38.400001525878906</v>
      </c>
      <c r="AT118" s="112">
        <v>33.099998474121094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2582</v>
      </c>
      <c r="BK118" s="116">
        <f t="shared" si="80"/>
        <v>148.42857142857142</v>
      </c>
      <c r="BL118" s="117">
        <f t="shared" si="80"/>
        <v>6.2857142857142856</v>
      </c>
      <c r="BM118" s="114">
        <f>SUM(BJ118:BL118)</f>
        <v>2736.7142857142858</v>
      </c>
    </row>
    <row r="119" spans="1:65" x14ac:dyDescent="0.2">
      <c r="A119" s="30">
        <v>5</v>
      </c>
      <c r="B119" s="43">
        <v>13</v>
      </c>
      <c r="C119" s="43">
        <v>2</v>
      </c>
      <c r="D119" s="43">
        <v>2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31">
        <f t="shared" si="78"/>
        <v>17</v>
      </c>
      <c r="Q119" s="30">
        <v>5</v>
      </c>
      <c r="R119" s="43">
        <v>0</v>
      </c>
      <c r="S119" s="43">
        <v>3</v>
      </c>
      <c r="T119" s="43">
        <v>5</v>
      </c>
      <c r="U119" s="43">
        <v>5</v>
      </c>
      <c r="V119" s="43">
        <v>1</v>
      </c>
      <c r="W119" s="43">
        <v>3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31">
        <f t="shared" si="79"/>
        <v>17</v>
      </c>
      <c r="AQ119" s="35">
        <v>5</v>
      </c>
      <c r="AR119" s="112">
        <v>38.5</v>
      </c>
      <c r="AS119" s="112">
        <v>38.099998474121094</v>
      </c>
      <c r="AT119" s="112">
        <v>38.799999237060547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2676</v>
      </c>
      <c r="BK119" s="119">
        <f t="shared" si="80"/>
        <v>154.42857142857142</v>
      </c>
      <c r="BL119" s="120">
        <f t="shared" si="80"/>
        <v>6.2857142857142856</v>
      </c>
      <c r="BM119" s="114">
        <f>SUM(BJ119:BL119)</f>
        <v>2836.7142857142858</v>
      </c>
    </row>
    <row r="120" spans="1:65" x14ac:dyDescent="0.2">
      <c r="A120" s="30">
        <v>6</v>
      </c>
      <c r="B120" s="43">
        <v>44</v>
      </c>
      <c r="C120" s="43">
        <v>4</v>
      </c>
      <c r="D120" s="43">
        <v>0</v>
      </c>
      <c r="E120" s="43">
        <v>0</v>
      </c>
      <c r="F120" s="43">
        <v>1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31">
        <f t="shared" si="78"/>
        <v>49</v>
      </c>
      <c r="Q120" s="30">
        <v>6</v>
      </c>
      <c r="R120" s="43">
        <v>0</v>
      </c>
      <c r="S120" s="43">
        <v>1</v>
      </c>
      <c r="T120" s="43">
        <v>8</v>
      </c>
      <c r="U120" s="43">
        <v>28</v>
      </c>
      <c r="V120" s="43">
        <v>8</v>
      </c>
      <c r="W120" s="43">
        <v>3</v>
      </c>
      <c r="X120" s="43">
        <v>1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31">
        <f t="shared" si="79"/>
        <v>49</v>
      </c>
      <c r="AQ120" s="35">
        <v>6</v>
      </c>
      <c r="AR120" s="112">
        <v>33.900001525878906</v>
      </c>
      <c r="AS120" s="112">
        <v>33.799999237060547</v>
      </c>
      <c r="AT120" s="112">
        <v>33.400001525878906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2725.1428571428573</v>
      </c>
      <c r="BK120" s="79">
        <f t="shared" si="80"/>
        <v>158.28571428571428</v>
      </c>
      <c r="BL120" s="80">
        <f t="shared" si="80"/>
        <v>6.2857142857142856</v>
      </c>
      <c r="BM120" s="114">
        <f>SUM(BJ120:BL120)</f>
        <v>2889.7142857142858</v>
      </c>
    </row>
    <row r="121" spans="1:65" x14ac:dyDescent="0.2">
      <c r="A121" s="30">
        <v>7</v>
      </c>
      <c r="B121" s="43">
        <v>95</v>
      </c>
      <c r="C121" s="43">
        <v>8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31">
        <f t="shared" si="78"/>
        <v>103</v>
      </c>
      <c r="Q121" s="30">
        <v>7</v>
      </c>
      <c r="R121" s="43">
        <v>1</v>
      </c>
      <c r="S121" s="43">
        <v>20</v>
      </c>
      <c r="T121" s="43">
        <v>23</v>
      </c>
      <c r="U121" s="43">
        <v>32</v>
      </c>
      <c r="V121" s="43">
        <v>18</v>
      </c>
      <c r="W121" s="43">
        <v>8</v>
      </c>
      <c r="X121" s="43">
        <v>1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31">
        <f t="shared" si="79"/>
        <v>103</v>
      </c>
      <c r="AQ121" s="35">
        <v>7</v>
      </c>
      <c r="AR121" s="112">
        <v>33.400001525878906</v>
      </c>
      <c r="AS121" s="112">
        <v>33.5</v>
      </c>
      <c r="AT121" s="112">
        <v>33.5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242</v>
      </c>
      <c r="C122" s="43">
        <v>26</v>
      </c>
      <c r="D122" s="43">
        <v>0</v>
      </c>
      <c r="E122" s="43">
        <v>0</v>
      </c>
      <c r="F122" s="43">
        <v>1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2</v>
      </c>
      <c r="N122" s="43">
        <v>0</v>
      </c>
      <c r="O122" s="31">
        <f t="shared" si="78"/>
        <v>271</v>
      </c>
      <c r="Q122" s="30">
        <v>8</v>
      </c>
      <c r="R122" s="43">
        <v>10</v>
      </c>
      <c r="S122" s="43">
        <v>136</v>
      </c>
      <c r="T122" s="43">
        <v>74</v>
      </c>
      <c r="U122" s="43">
        <v>35</v>
      </c>
      <c r="V122" s="43">
        <v>12</v>
      </c>
      <c r="W122" s="43">
        <v>2</v>
      </c>
      <c r="X122" s="43">
        <v>0</v>
      </c>
      <c r="Y122" s="43">
        <v>0</v>
      </c>
      <c r="Z122" s="43">
        <v>0</v>
      </c>
      <c r="AA122" s="43">
        <v>0</v>
      </c>
      <c r="AB122" s="43">
        <v>2</v>
      </c>
      <c r="AC122" s="43">
        <v>0</v>
      </c>
      <c r="AD122" s="31">
        <f t="shared" si="79"/>
        <v>271</v>
      </c>
      <c r="AQ122" s="35">
        <v>8</v>
      </c>
      <c r="AR122" s="112">
        <v>28.700000762939453</v>
      </c>
      <c r="AS122" s="112">
        <v>28.799999237060547</v>
      </c>
      <c r="AT122" s="112">
        <v>28.5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431</v>
      </c>
      <c r="C123" s="43">
        <v>12</v>
      </c>
      <c r="D123" s="43">
        <v>3</v>
      </c>
      <c r="E123" s="43">
        <v>0</v>
      </c>
      <c r="F123" s="43">
        <v>1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31">
        <f t="shared" si="78"/>
        <v>447</v>
      </c>
      <c r="Q123" s="30">
        <v>9</v>
      </c>
      <c r="R123" s="43">
        <v>47</v>
      </c>
      <c r="S123" s="43">
        <v>302</v>
      </c>
      <c r="T123" s="43">
        <v>70</v>
      </c>
      <c r="U123" s="43">
        <v>27</v>
      </c>
      <c r="V123" s="43">
        <v>1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31">
        <f t="shared" si="79"/>
        <v>447</v>
      </c>
      <c r="AQ123" s="35">
        <v>9</v>
      </c>
      <c r="AR123" s="112">
        <v>23.5</v>
      </c>
      <c r="AS123" s="112">
        <v>23.600000381469727</v>
      </c>
      <c r="AT123" s="112">
        <v>23.200000762939453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370</v>
      </c>
      <c r="C124" s="43">
        <v>31</v>
      </c>
      <c r="D124" s="43">
        <v>3</v>
      </c>
      <c r="E124" s="43">
        <v>0</v>
      </c>
      <c r="F124" s="43">
        <v>1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4</v>
      </c>
      <c r="N124" s="43">
        <v>0</v>
      </c>
      <c r="O124" s="31">
        <f t="shared" si="78"/>
        <v>409</v>
      </c>
      <c r="Q124" s="30">
        <v>10</v>
      </c>
      <c r="R124" s="43">
        <v>10</v>
      </c>
      <c r="S124" s="43">
        <v>245</v>
      </c>
      <c r="T124" s="43">
        <v>99</v>
      </c>
      <c r="U124" s="43">
        <v>50</v>
      </c>
      <c r="V124" s="43">
        <v>4</v>
      </c>
      <c r="W124" s="43">
        <v>1</v>
      </c>
      <c r="X124" s="43">
        <v>0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31">
        <f t="shared" si="79"/>
        <v>409</v>
      </c>
      <c r="AQ124" s="35">
        <v>10</v>
      </c>
      <c r="AR124" s="112">
        <v>23.5</v>
      </c>
      <c r="AS124" s="112">
        <v>23.799999237060547</v>
      </c>
      <c r="AT124" s="112">
        <v>23.299999237060547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404</v>
      </c>
      <c r="C125" s="43">
        <v>30</v>
      </c>
      <c r="D125" s="43">
        <v>2</v>
      </c>
      <c r="E125" s="43">
        <v>1</v>
      </c>
      <c r="F125" s="43">
        <v>1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4</v>
      </c>
      <c r="N125" s="43">
        <v>0</v>
      </c>
      <c r="O125" s="31">
        <f t="shared" si="78"/>
        <v>442</v>
      </c>
      <c r="Q125" s="30">
        <v>11</v>
      </c>
      <c r="R125" s="43">
        <v>33</v>
      </c>
      <c r="S125" s="43">
        <v>306</v>
      </c>
      <c r="T125" s="43">
        <v>71</v>
      </c>
      <c r="U125" s="43">
        <v>22</v>
      </c>
      <c r="V125" s="43">
        <v>8</v>
      </c>
      <c r="W125" s="43">
        <v>0</v>
      </c>
      <c r="X125" s="43">
        <v>2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442</v>
      </c>
      <c r="AQ125" s="35">
        <v>11</v>
      </c>
      <c r="AR125" s="112">
        <v>23.5</v>
      </c>
      <c r="AS125" s="112">
        <v>23</v>
      </c>
      <c r="AT125" s="112">
        <v>23.100000381469727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413</v>
      </c>
      <c r="C126" s="43">
        <v>27</v>
      </c>
      <c r="D126" s="43">
        <v>2</v>
      </c>
      <c r="E126" s="43">
        <v>0</v>
      </c>
      <c r="F126" s="43">
        <v>1</v>
      </c>
      <c r="G126" s="43">
        <v>0</v>
      </c>
      <c r="H126" s="43">
        <v>0</v>
      </c>
      <c r="I126" s="43">
        <v>0</v>
      </c>
      <c r="J126" s="43">
        <v>2</v>
      </c>
      <c r="K126" s="43">
        <v>1</v>
      </c>
      <c r="L126" s="43">
        <v>0</v>
      </c>
      <c r="M126" s="43">
        <v>3</v>
      </c>
      <c r="N126" s="43">
        <v>0</v>
      </c>
      <c r="O126" s="31">
        <f t="shared" si="78"/>
        <v>449</v>
      </c>
      <c r="Q126" s="30">
        <v>12</v>
      </c>
      <c r="R126" s="43">
        <v>25</v>
      </c>
      <c r="S126" s="43">
        <v>302</v>
      </c>
      <c r="T126" s="43">
        <v>82</v>
      </c>
      <c r="U126" s="43">
        <v>35</v>
      </c>
      <c r="V126" s="43">
        <v>4</v>
      </c>
      <c r="W126" s="43">
        <v>0</v>
      </c>
      <c r="X126" s="43">
        <v>1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31">
        <f t="shared" si="79"/>
        <v>449</v>
      </c>
      <c r="AQ126" s="35">
        <v>12</v>
      </c>
      <c r="AR126" s="112">
        <v>23.399999618530273</v>
      </c>
      <c r="AS126" s="112">
        <v>23.200000762939453</v>
      </c>
      <c r="AT126" s="112">
        <v>23.600000381469727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441</v>
      </c>
      <c r="C127" s="43">
        <v>19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1</v>
      </c>
      <c r="N127" s="43">
        <v>0</v>
      </c>
      <c r="O127" s="31">
        <f t="shared" si="78"/>
        <v>461</v>
      </c>
      <c r="Q127" s="30">
        <v>13</v>
      </c>
      <c r="R127" s="43">
        <v>18</v>
      </c>
      <c r="S127" s="43">
        <v>309</v>
      </c>
      <c r="T127" s="43">
        <v>100</v>
      </c>
      <c r="U127" s="43">
        <v>31</v>
      </c>
      <c r="V127" s="43">
        <v>1</v>
      </c>
      <c r="W127" s="43">
        <v>2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31">
        <f t="shared" si="79"/>
        <v>461</v>
      </c>
      <c r="AQ127" s="35">
        <v>13</v>
      </c>
      <c r="AR127" s="112">
        <v>23.399999618530273</v>
      </c>
      <c r="AS127" s="112">
        <v>23.100000381469727</v>
      </c>
      <c r="AT127" s="112">
        <v>28.200000762939453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446</v>
      </c>
      <c r="C128" s="43">
        <v>22</v>
      </c>
      <c r="D128" s="43">
        <v>0</v>
      </c>
      <c r="E128" s="43">
        <v>0</v>
      </c>
      <c r="F128" s="43">
        <v>1</v>
      </c>
      <c r="G128" s="43">
        <v>0</v>
      </c>
      <c r="H128" s="43">
        <v>0</v>
      </c>
      <c r="I128" s="43">
        <v>0</v>
      </c>
      <c r="J128" s="43">
        <v>0</v>
      </c>
      <c r="K128" s="43">
        <v>1</v>
      </c>
      <c r="L128" s="43">
        <v>0</v>
      </c>
      <c r="M128" s="43">
        <v>1</v>
      </c>
      <c r="N128" s="43">
        <v>0</v>
      </c>
      <c r="O128" s="31">
        <f t="shared" si="78"/>
        <v>471</v>
      </c>
      <c r="Q128" s="30">
        <v>14</v>
      </c>
      <c r="R128" s="43">
        <v>26</v>
      </c>
      <c r="S128" s="43">
        <v>306</v>
      </c>
      <c r="T128" s="43">
        <v>96</v>
      </c>
      <c r="U128" s="43">
        <v>40</v>
      </c>
      <c r="V128" s="43">
        <v>3</v>
      </c>
      <c r="W128" s="43">
        <v>0</v>
      </c>
      <c r="X128" s="43">
        <v>0</v>
      </c>
      <c r="Y128" s="43">
        <v>0</v>
      </c>
      <c r="Z128" s="43">
        <v>0</v>
      </c>
      <c r="AA128" s="43">
        <v>0</v>
      </c>
      <c r="AB128" s="43">
        <v>0</v>
      </c>
      <c r="AC128" s="43">
        <v>0</v>
      </c>
      <c r="AD128" s="31">
        <f t="shared" si="79"/>
        <v>471</v>
      </c>
      <c r="AQ128" s="35">
        <v>14</v>
      </c>
      <c r="AR128" s="112">
        <v>23.299999237060547</v>
      </c>
      <c r="AS128" s="112">
        <v>23.100000381469727</v>
      </c>
      <c r="AT128" s="112">
        <v>23.899999618530273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441</v>
      </c>
      <c r="C129" s="43">
        <v>17</v>
      </c>
      <c r="D129" s="43">
        <v>1</v>
      </c>
      <c r="E129" s="43">
        <v>3</v>
      </c>
      <c r="F129" s="43">
        <v>0</v>
      </c>
      <c r="G129" s="43">
        <v>0</v>
      </c>
      <c r="H129" s="43">
        <v>0</v>
      </c>
      <c r="I129" s="43">
        <v>1</v>
      </c>
      <c r="J129" s="43">
        <v>1</v>
      </c>
      <c r="K129" s="43">
        <v>0</v>
      </c>
      <c r="L129" s="43">
        <v>0</v>
      </c>
      <c r="M129" s="43">
        <v>1</v>
      </c>
      <c r="N129" s="43">
        <v>0</v>
      </c>
      <c r="O129" s="31">
        <f t="shared" si="78"/>
        <v>465</v>
      </c>
      <c r="Q129" s="30">
        <v>15</v>
      </c>
      <c r="R129" s="43">
        <v>23</v>
      </c>
      <c r="S129" s="43">
        <v>322</v>
      </c>
      <c r="T129" s="43">
        <v>79</v>
      </c>
      <c r="U129" s="43">
        <v>32</v>
      </c>
      <c r="V129" s="43">
        <v>6</v>
      </c>
      <c r="W129" s="43">
        <v>3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31">
        <f t="shared" si="79"/>
        <v>465</v>
      </c>
      <c r="AQ129" s="35">
        <v>15</v>
      </c>
      <c r="AR129" s="112">
        <v>23.100000381469727</v>
      </c>
      <c r="AS129" s="112">
        <v>23.299999237060547</v>
      </c>
      <c r="AT129" s="112">
        <v>23.100000381469727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510</v>
      </c>
      <c r="C130" s="43">
        <v>13</v>
      </c>
      <c r="D130" s="43">
        <v>2</v>
      </c>
      <c r="E130" s="43">
        <v>1</v>
      </c>
      <c r="F130" s="43">
        <v>0</v>
      </c>
      <c r="G130" s="43">
        <v>0</v>
      </c>
      <c r="H130" s="43">
        <v>0</v>
      </c>
      <c r="I130" s="43">
        <v>0</v>
      </c>
      <c r="J130" s="43">
        <v>2</v>
      </c>
      <c r="K130" s="43">
        <v>0</v>
      </c>
      <c r="L130" s="43">
        <v>0</v>
      </c>
      <c r="M130" s="43">
        <v>0</v>
      </c>
      <c r="N130" s="43">
        <v>0</v>
      </c>
      <c r="O130" s="31">
        <f t="shared" si="78"/>
        <v>528</v>
      </c>
      <c r="Q130" s="30">
        <v>16</v>
      </c>
      <c r="R130" s="43">
        <v>19</v>
      </c>
      <c r="S130" s="43">
        <v>389</v>
      </c>
      <c r="T130" s="43">
        <v>89</v>
      </c>
      <c r="U130" s="43">
        <v>29</v>
      </c>
      <c r="V130" s="43">
        <v>1</v>
      </c>
      <c r="W130" s="43">
        <v>0</v>
      </c>
      <c r="X130" s="43">
        <v>0</v>
      </c>
      <c r="Y130" s="43">
        <v>1</v>
      </c>
      <c r="Z130" s="43">
        <v>0</v>
      </c>
      <c r="AA130" s="43">
        <v>0</v>
      </c>
      <c r="AB130" s="43">
        <v>0</v>
      </c>
      <c r="AC130" s="43">
        <v>0</v>
      </c>
      <c r="AD130" s="31">
        <f t="shared" si="79"/>
        <v>528</v>
      </c>
      <c r="AQ130" s="35">
        <v>16</v>
      </c>
      <c r="AR130" s="112">
        <v>23.200000762939453</v>
      </c>
      <c r="AS130" s="112">
        <v>23.100000381469727</v>
      </c>
      <c r="AT130" s="112">
        <v>23.399999618530273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483</v>
      </c>
      <c r="C131" s="43">
        <v>18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31">
        <f t="shared" si="78"/>
        <v>501</v>
      </c>
      <c r="Q131" s="30">
        <v>17</v>
      </c>
      <c r="R131" s="43">
        <v>16</v>
      </c>
      <c r="S131" s="43">
        <v>369</v>
      </c>
      <c r="T131" s="43">
        <v>81</v>
      </c>
      <c r="U131" s="43">
        <v>30</v>
      </c>
      <c r="V131" s="43">
        <v>5</v>
      </c>
      <c r="W131" s="43">
        <v>0</v>
      </c>
      <c r="X131" s="43">
        <v>0</v>
      </c>
      <c r="Y131" s="43">
        <v>0</v>
      </c>
      <c r="Z131" s="43">
        <v>0</v>
      </c>
      <c r="AA131" s="43">
        <v>0</v>
      </c>
      <c r="AB131" s="43">
        <v>0</v>
      </c>
      <c r="AC131" s="43">
        <v>0</v>
      </c>
      <c r="AD131" s="31">
        <f t="shared" si="79"/>
        <v>501</v>
      </c>
      <c r="AQ131" s="35">
        <v>17</v>
      </c>
      <c r="AR131" s="112">
        <v>24</v>
      </c>
      <c r="AS131" s="112">
        <v>23</v>
      </c>
      <c r="AT131" s="112">
        <v>23.299999237060547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530</v>
      </c>
      <c r="C132" s="43">
        <v>20</v>
      </c>
      <c r="D132" s="43">
        <v>0</v>
      </c>
      <c r="E132" s="43">
        <v>0</v>
      </c>
      <c r="F132" s="43">
        <v>1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3">
        <v>1</v>
      </c>
      <c r="N132" s="43">
        <v>0</v>
      </c>
      <c r="O132" s="31">
        <f t="shared" si="78"/>
        <v>552</v>
      </c>
      <c r="Q132" s="30">
        <v>18</v>
      </c>
      <c r="R132" s="43">
        <v>18</v>
      </c>
      <c r="S132" s="43">
        <v>388</v>
      </c>
      <c r="T132" s="43">
        <v>108</v>
      </c>
      <c r="U132" s="43">
        <v>32</v>
      </c>
      <c r="V132" s="43">
        <v>3</v>
      </c>
      <c r="W132" s="43">
        <v>1</v>
      </c>
      <c r="X132" s="43">
        <v>1</v>
      </c>
      <c r="Y132" s="43">
        <v>0</v>
      </c>
      <c r="Z132" s="43">
        <v>1</v>
      </c>
      <c r="AA132" s="43">
        <v>0</v>
      </c>
      <c r="AB132" s="43">
        <v>0</v>
      </c>
      <c r="AC132" s="43">
        <v>0</v>
      </c>
      <c r="AD132" s="31">
        <f t="shared" si="79"/>
        <v>552</v>
      </c>
      <c r="AQ132" s="35">
        <v>18</v>
      </c>
      <c r="AR132" s="112">
        <v>23.100000381469727</v>
      </c>
      <c r="AS132" s="112">
        <v>23.5</v>
      </c>
      <c r="AT132" s="112">
        <v>23.899999618530273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443</v>
      </c>
      <c r="C133" s="43">
        <v>17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2</v>
      </c>
      <c r="N133" s="43">
        <v>0</v>
      </c>
      <c r="O133" s="31">
        <f t="shared" si="78"/>
        <v>462</v>
      </c>
      <c r="Q133" s="30">
        <v>19</v>
      </c>
      <c r="R133" s="43">
        <v>20</v>
      </c>
      <c r="S133" s="43">
        <v>304</v>
      </c>
      <c r="T133" s="43">
        <v>87</v>
      </c>
      <c r="U133" s="43">
        <v>39</v>
      </c>
      <c r="V133" s="43">
        <v>9</v>
      </c>
      <c r="W133" s="43">
        <v>1</v>
      </c>
      <c r="X133" s="43">
        <v>0</v>
      </c>
      <c r="Y133" s="43">
        <v>0</v>
      </c>
      <c r="Z133" s="43">
        <v>0</v>
      </c>
      <c r="AA133" s="43">
        <v>0</v>
      </c>
      <c r="AB133" s="43">
        <v>2</v>
      </c>
      <c r="AC133" s="43">
        <v>0</v>
      </c>
      <c r="AD133" s="31">
        <f t="shared" si="79"/>
        <v>462</v>
      </c>
      <c r="AQ133" s="35">
        <v>19</v>
      </c>
      <c r="AR133" s="112">
        <v>23.399999618530273</v>
      </c>
      <c r="AS133" s="112">
        <v>23.700000762939453</v>
      </c>
      <c r="AT133" s="112">
        <v>23.799999237060547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335</v>
      </c>
      <c r="C134" s="43">
        <v>18</v>
      </c>
      <c r="D134" s="43">
        <v>3</v>
      </c>
      <c r="E134" s="43">
        <v>0</v>
      </c>
      <c r="F134" s="43">
        <v>0</v>
      </c>
      <c r="G134" s="43">
        <v>0</v>
      </c>
      <c r="H134" s="43">
        <v>0</v>
      </c>
      <c r="I134" s="43">
        <v>1</v>
      </c>
      <c r="J134" s="43">
        <v>1</v>
      </c>
      <c r="K134" s="43">
        <v>0</v>
      </c>
      <c r="L134" s="43">
        <v>0</v>
      </c>
      <c r="M134" s="43">
        <v>1</v>
      </c>
      <c r="N134" s="43">
        <v>0</v>
      </c>
      <c r="O134" s="31">
        <f t="shared" si="78"/>
        <v>359</v>
      </c>
      <c r="Q134" s="30">
        <v>20</v>
      </c>
      <c r="R134" s="43">
        <v>11</v>
      </c>
      <c r="S134" s="43">
        <v>203</v>
      </c>
      <c r="T134" s="43">
        <v>86</v>
      </c>
      <c r="U134" s="43">
        <v>44</v>
      </c>
      <c r="V134" s="43">
        <v>8</v>
      </c>
      <c r="W134" s="43">
        <v>3</v>
      </c>
      <c r="X134" s="43">
        <v>2</v>
      </c>
      <c r="Y134" s="43">
        <v>2</v>
      </c>
      <c r="Z134" s="43">
        <v>0</v>
      </c>
      <c r="AA134" s="43">
        <v>0</v>
      </c>
      <c r="AB134" s="43">
        <v>0</v>
      </c>
      <c r="AC134" s="43">
        <v>0</v>
      </c>
      <c r="AD134" s="31">
        <f t="shared" si="79"/>
        <v>359</v>
      </c>
      <c r="AQ134" s="35">
        <v>20</v>
      </c>
      <c r="AR134" s="112">
        <v>28.399999618530273</v>
      </c>
      <c r="AS134" s="112">
        <v>28.5</v>
      </c>
      <c r="AT134" s="112">
        <v>28.299999237060547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267</v>
      </c>
      <c r="C135" s="43">
        <v>17</v>
      </c>
      <c r="D135" s="43">
        <v>1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31">
        <f t="shared" si="78"/>
        <v>285</v>
      </c>
      <c r="Q135" s="30">
        <v>21</v>
      </c>
      <c r="R135" s="43">
        <v>2</v>
      </c>
      <c r="S135" s="43">
        <v>94</v>
      </c>
      <c r="T135" s="43">
        <v>91</v>
      </c>
      <c r="U135" s="43">
        <v>81</v>
      </c>
      <c r="V135" s="43">
        <v>15</v>
      </c>
      <c r="W135" s="43">
        <v>1</v>
      </c>
      <c r="X135" s="43">
        <v>0</v>
      </c>
      <c r="Y135" s="43">
        <v>1</v>
      </c>
      <c r="Z135" s="43">
        <v>0</v>
      </c>
      <c r="AA135" s="43">
        <v>0</v>
      </c>
      <c r="AB135" s="43">
        <v>0</v>
      </c>
      <c r="AC135" s="43">
        <v>0</v>
      </c>
      <c r="AD135" s="31">
        <f t="shared" si="79"/>
        <v>285</v>
      </c>
      <c r="AQ135" s="35">
        <v>21</v>
      </c>
      <c r="AR135" s="112">
        <v>28.5</v>
      </c>
      <c r="AS135" s="112">
        <v>28.799999237060547</v>
      </c>
      <c r="AT135" s="112">
        <v>28.700000762939453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188</v>
      </c>
      <c r="C136" s="43">
        <v>11</v>
      </c>
      <c r="D136" s="43">
        <v>1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31">
        <f t="shared" si="78"/>
        <v>200</v>
      </c>
      <c r="Q136" s="30">
        <v>22</v>
      </c>
      <c r="R136" s="43">
        <v>4</v>
      </c>
      <c r="S136" s="43">
        <v>86</v>
      </c>
      <c r="T136" s="43">
        <v>40</v>
      </c>
      <c r="U136" s="43">
        <v>49</v>
      </c>
      <c r="V136" s="43">
        <v>11</v>
      </c>
      <c r="W136" s="43">
        <v>9</v>
      </c>
      <c r="X136" s="43">
        <v>0</v>
      </c>
      <c r="Y136" s="43">
        <v>1</v>
      </c>
      <c r="Z136" s="43">
        <v>0</v>
      </c>
      <c r="AA136" s="43">
        <v>0</v>
      </c>
      <c r="AB136" s="43">
        <v>0</v>
      </c>
      <c r="AC136" s="43">
        <v>0</v>
      </c>
      <c r="AD136" s="31">
        <f t="shared" si="79"/>
        <v>200</v>
      </c>
      <c r="AQ136" s="35">
        <v>22</v>
      </c>
      <c r="AR136" s="112">
        <v>33.200000762939453</v>
      </c>
      <c r="AS136" s="112">
        <v>28.100000381469727</v>
      </c>
      <c r="AT136" s="112">
        <v>28.299999237060547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133</v>
      </c>
      <c r="C137" s="43">
        <v>10</v>
      </c>
      <c r="D137" s="43">
        <v>0</v>
      </c>
      <c r="E137" s="43">
        <v>0</v>
      </c>
      <c r="F137" s="43">
        <v>1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31">
        <f t="shared" si="78"/>
        <v>144</v>
      </c>
      <c r="Q137" s="30">
        <v>23</v>
      </c>
      <c r="R137" s="43">
        <v>2</v>
      </c>
      <c r="S137" s="43">
        <v>45</v>
      </c>
      <c r="T137" s="43">
        <v>34</v>
      </c>
      <c r="U137" s="43">
        <v>35</v>
      </c>
      <c r="V137" s="43">
        <v>25</v>
      </c>
      <c r="W137" s="43">
        <v>1</v>
      </c>
      <c r="X137" s="43">
        <v>2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31">
        <f t="shared" si="79"/>
        <v>144</v>
      </c>
      <c r="AQ137" s="35">
        <v>23</v>
      </c>
      <c r="AR137" s="112">
        <v>33.5</v>
      </c>
      <c r="AS137" s="112">
        <v>33.200000762939453</v>
      </c>
      <c r="AT137" s="112">
        <v>33.099998474121094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69</v>
      </c>
      <c r="C138" s="43">
        <v>10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31">
        <f t="shared" si="78"/>
        <v>79</v>
      </c>
      <c r="Q138" s="30">
        <v>24</v>
      </c>
      <c r="R138" s="43">
        <v>0</v>
      </c>
      <c r="S138" s="43">
        <v>9</v>
      </c>
      <c r="T138" s="43">
        <v>17</v>
      </c>
      <c r="U138" s="43">
        <v>25</v>
      </c>
      <c r="V138" s="43">
        <v>21</v>
      </c>
      <c r="W138" s="43">
        <v>6</v>
      </c>
      <c r="X138" s="43">
        <v>1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31">
        <f t="shared" si="79"/>
        <v>79</v>
      </c>
      <c r="AQ138" s="35">
        <v>24</v>
      </c>
      <c r="AR138" s="112">
        <v>33.299999237060547</v>
      </c>
      <c r="AS138" s="112">
        <v>33.700000762939453</v>
      </c>
      <c r="AT138" s="112">
        <v>33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5154</v>
      </c>
      <c r="C140" s="92">
        <f t="shared" si="81"/>
        <v>252</v>
      </c>
      <c r="D140" s="92">
        <f t="shared" si="81"/>
        <v>13</v>
      </c>
      <c r="E140" s="92">
        <f t="shared" si="81"/>
        <v>5</v>
      </c>
      <c r="F140" s="92">
        <f t="shared" si="81"/>
        <v>7</v>
      </c>
      <c r="G140" s="92">
        <f t="shared" si="81"/>
        <v>0</v>
      </c>
      <c r="H140" s="92">
        <f t="shared" si="81"/>
        <v>0</v>
      </c>
      <c r="I140" s="92">
        <f t="shared" si="81"/>
        <v>1</v>
      </c>
      <c r="J140" s="92">
        <f t="shared" si="81"/>
        <v>5</v>
      </c>
      <c r="K140" s="92">
        <f t="shared" si="81"/>
        <v>2</v>
      </c>
      <c r="L140" s="92">
        <f t="shared" si="81"/>
        <v>0</v>
      </c>
      <c r="M140" s="92">
        <f t="shared" si="81"/>
        <v>19</v>
      </c>
      <c r="N140" s="92">
        <f t="shared" si="81"/>
        <v>0</v>
      </c>
      <c r="O140" s="93">
        <f t="shared" si="81"/>
        <v>5458</v>
      </c>
      <c r="Q140" s="91" t="s">
        <v>34</v>
      </c>
      <c r="R140" s="92">
        <f t="shared" ref="R140:AD140" si="82">SUM(R122:R133)</f>
        <v>265</v>
      </c>
      <c r="S140" s="92">
        <f t="shared" si="82"/>
        <v>3678</v>
      </c>
      <c r="T140" s="92">
        <f t="shared" si="82"/>
        <v>1036</v>
      </c>
      <c r="U140" s="92">
        <f t="shared" si="82"/>
        <v>402</v>
      </c>
      <c r="V140" s="92">
        <f t="shared" si="82"/>
        <v>57</v>
      </c>
      <c r="W140" s="92">
        <f t="shared" si="82"/>
        <v>10</v>
      </c>
      <c r="X140" s="92">
        <f t="shared" si="82"/>
        <v>4</v>
      </c>
      <c r="Y140" s="92">
        <f t="shared" si="82"/>
        <v>1</v>
      </c>
      <c r="Z140" s="92">
        <f t="shared" si="82"/>
        <v>1</v>
      </c>
      <c r="AA140" s="92">
        <f t="shared" si="82"/>
        <v>0</v>
      </c>
      <c r="AB140" s="92">
        <f t="shared" si="82"/>
        <v>4</v>
      </c>
      <c r="AC140" s="92">
        <f t="shared" si="82"/>
        <v>0</v>
      </c>
      <c r="AD140" s="93">
        <f t="shared" si="82"/>
        <v>5458</v>
      </c>
      <c r="AQ140" s="95" t="s">
        <v>38</v>
      </c>
      <c r="AR140" s="96">
        <v>23.600000381469727</v>
      </c>
      <c r="AS140" s="96">
        <v>23.5</v>
      </c>
      <c r="AT140" s="96">
        <v>23.299999237060547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6039</v>
      </c>
      <c r="C141" s="98">
        <f t="shared" si="83"/>
        <v>306</v>
      </c>
      <c r="D141" s="98">
        <f t="shared" si="83"/>
        <v>18</v>
      </c>
      <c r="E141" s="98">
        <f t="shared" si="83"/>
        <v>5</v>
      </c>
      <c r="F141" s="98">
        <f t="shared" si="83"/>
        <v>7</v>
      </c>
      <c r="G141" s="98">
        <f t="shared" si="83"/>
        <v>0</v>
      </c>
      <c r="H141" s="98">
        <f t="shared" si="83"/>
        <v>0</v>
      </c>
      <c r="I141" s="98">
        <f t="shared" si="83"/>
        <v>2</v>
      </c>
      <c r="J141" s="98">
        <f t="shared" si="83"/>
        <v>6</v>
      </c>
      <c r="K141" s="98">
        <f t="shared" si="83"/>
        <v>2</v>
      </c>
      <c r="L141" s="98">
        <f t="shared" si="83"/>
        <v>0</v>
      </c>
      <c r="M141" s="98">
        <f t="shared" si="83"/>
        <v>20</v>
      </c>
      <c r="N141" s="98">
        <f t="shared" si="83"/>
        <v>0</v>
      </c>
      <c r="O141" s="93">
        <f t="shared" si="83"/>
        <v>6405</v>
      </c>
      <c r="Q141" s="97" t="s">
        <v>35</v>
      </c>
      <c r="R141" s="98">
        <f t="shared" ref="R141:AD141" si="84">SUM(R121:R136)</f>
        <v>283</v>
      </c>
      <c r="S141" s="98">
        <f t="shared" si="84"/>
        <v>4081</v>
      </c>
      <c r="T141" s="98">
        <f t="shared" si="84"/>
        <v>1276</v>
      </c>
      <c r="U141" s="98">
        <f t="shared" si="84"/>
        <v>608</v>
      </c>
      <c r="V141" s="98">
        <f t="shared" si="84"/>
        <v>109</v>
      </c>
      <c r="W141" s="98">
        <f t="shared" si="84"/>
        <v>31</v>
      </c>
      <c r="X141" s="98">
        <f t="shared" si="84"/>
        <v>7</v>
      </c>
      <c r="Y141" s="98">
        <f t="shared" si="84"/>
        <v>5</v>
      </c>
      <c r="Z141" s="98">
        <f t="shared" si="84"/>
        <v>1</v>
      </c>
      <c r="AA141" s="98">
        <f t="shared" si="84"/>
        <v>0</v>
      </c>
      <c r="AB141" s="98">
        <f t="shared" si="84"/>
        <v>4</v>
      </c>
      <c r="AC141" s="98">
        <f t="shared" si="84"/>
        <v>0</v>
      </c>
      <c r="AD141" s="93">
        <f t="shared" si="84"/>
        <v>6405</v>
      </c>
      <c r="AQ141" s="99" t="s">
        <v>39</v>
      </c>
      <c r="AR141" s="100">
        <v>23.5</v>
      </c>
      <c r="AS141" s="100">
        <v>23.399999618530273</v>
      </c>
      <c r="AT141" s="100">
        <v>23.799999237060547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6241</v>
      </c>
      <c r="C142" s="102">
        <f t="shared" si="85"/>
        <v>326</v>
      </c>
      <c r="D142" s="102">
        <f t="shared" si="85"/>
        <v>18</v>
      </c>
      <c r="E142" s="102">
        <f t="shared" si="85"/>
        <v>5</v>
      </c>
      <c r="F142" s="102">
        <f t="shared" si="85"/>
        <v>8</v>
      </c>
      <c r="G142" s="102">
        <f t="shared" si="85"/>
        <v>0</v>
      </c>
      <c r="H142" s="102">
        <f t="shared" si="85"/>
        <v>0</v>
      </c>
      <c r="I142" s="102">
        <f t="shared" si="85"/>
        <v>2</v>
      </c>
      <c r="J142" s="102">
        <f t="shared" si="85"/>
        <v>6</v>
      </c>
      <c r="K142" s="102">
        <f t="shared" si="85"/>
        <v>2</v>
      </c>
      <c r="L142" s="102">
        <f t="shared" si="85"/>
        <v>0</v>
      </c>
      <c r="M142" s="102">
        <f t="shared" si="85"/>
        <v>20</v>
      </c>
      <c r="N142" s="102">
        <f t="shared" si="85"/>
        <v>0</v>
      </c>
      <c r="O142" s="93">
        <f t="shared" si="85"/>
        <v>6628</v>
      </c>
      <c r="Q142" s="101" t="s">
        <v>36</v>
      </c>
      <c r="R142" s="102">
        <f t="shared" ref="R142:AD142" si="86">SUM(R121:R138)</f>
        <v>285</v>
      </c>
      <c r="S142" s="102">
        <f t="shared" si="86"/>
        <v>4135</v>
      </c>
      <c r="T142" s="102">
        <f t="shared" si="86"/>
        <v>1327</v>
      </c>
      <c r="U142" s="102">
        <f t="shared" si="86"/>
        <v>668</v>
      </c>
      <c r="V142" s="102">
        <f t="shared" si="86"/>
        <v>155</v>
      </c>
      <c r="W142" s="102">
        <f t="shared" si="86"/>
        <v>38</v>
      </c>
      <c r="X142" s="102">
        <f t="shared" si="86"/>
        <v>10</v>
      </c>
      <c r="Y142" s="102">
        <f t="shared" si="86"/>
        <v>5</v>
      </c>
      <c r="Z142" s="102">
        <f t="shared" si="86"/>
        <v>1</v>
      </c>
      <c r="AA142" s="102">
        <f t="shared" si="86"/>
        <v>0</v>
      </c>
      <c r="AB142" s="102">
        <f t="shared" si="86"/>
        <v>4</v>
      </c>
      <c r="AC142" s="102">
        <f t="shared" si="86"/>
        <v>0</v>
      </c>
      <c r="AD142" s="93">
        <f t="shared" si="86"/>
        <v>6628</v>
      </c>
      <c r="AQ142" s="103" t="s">
        <v>37</v>
      </c>
      <c r="AR142" s="104">
        <v>23.200000762939453</v>
      </c>
      <c r="AS142" s="104">
        <v>23.100000381469727</v>
      </c>
      <c r="AT142" s="104">
        <v>28.299999237060547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6367</v>
      </c>
      <c r="C143" s="106">
        <f t="shared" si="87"/>
        <v>332</v>
      </c>
      <c r="D143" s="106">
        <f t="shared" si="87"/>
        <v>21</v>
      </c>
      <c r="E143" s="106">
        <f t="shared" si="87"/>
        <v>5</v>
      </c>
      <c r="F143" s="106">
        <f t="shared" si="87"/>
        <v>9</v>
      </c>
      <c r="G143" s="106">
        <f t="shared" si="87"/>
        <v>0</v>
      </c>
      <c r="H143" s="106">
        <f t="shared" si="87"/>
        <v>0</v>
      </c>
      <c r="I143" s="106">
        <f t="shared" si="87"/>
        <v>2</v>
      </c>
      <c r="J143" s="106">
        <f t="shared" si="87"/>
        <v>6</v>
      </c>
      <c r="K143" s="106">
        <f t="shared" si="87"/>
        <v>2</v>
      </c>
      <c r="L143" s="106">
        <f t="shared" si="87"/>
        <v>0</v>
      </c>
      <c r="M143" s="106">
        <f t="shared" si="87"/>
        <v>20</v>
      </c>
      <c r="N143" s="106">
        <f t="shared" si="87"/>
        <v>0</v>
      </c>
      <c r="O143" s="93">
        <f t="shared" si="87"/>
        <v>6764</v>
      </c>
      <c r="Q143" s="105" t="s">
        <v>37</v>
      </c>
      <c r="R143" s="106">
        <f t="shared" ref="R143:AD143" si="88">SUM(R115:R138)</f>
        <v>286</v>
      </c>
      <c r="S143" s="106">
        <f t="shared" si="88"/>
        <v>4147</v>
      </c>
      <c r="T143" s="106">
        <f t="shared" si="88"/>
        <v>1345</v>
      </c>
      <c r="U143" s="106">
        <f t="shared" si="88"/>
        <v>725</v>
      </c>
      <c r="V143" s="106">
        <f t="shared" si="88"/>
        <v>184</v>
      </c>
      <c r="W143" s="106">
        <f t="shared" si="88"/>
        <v>53</v>
      </c>
      <c r="X143" s="106">
        <f t="shared" si="88"/>
        <v>12</v>
      </c>
      <c r="Y143" s="106">
        <f t="shared" si="88"/>
        <v>7</v>
      </c>
      <c r="Z143" s="106">
        <f t="shared" si="88"/>
        <v>1</v>
      </c>
      <c r="AA143" s="106">
        <f t="shared" si="88"/>
        <v>0</v>
      </c>
      <c r="AB143" s="106">
        <f t="shared" si="88"/>
        <v>4</v>
      </c>
      <c r="AC143" s="106">
        <f t="shared" si="88"/>
        <v>0</v>
      </c>
      <c r="AD143" s="93">
        <f t="shared" si="88"/>
        <v>6764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24.866666793823242</v>
      </c>
    </row>
    <row r="146" spans="1:30" x14ac:dyDescent="0.2">
      <c r="A146" s="5"/>
      <c r="B146" s="3" t="s">
        <v>0</v>
      </c>
      <c r="C146" s="5" t="str">
        <f>C6</f>
        <v>Northeastbound</v>
      </c>
      <c r="R146" s="3" t="s">
        <v>0</v>
      </c>
      <c r="S146" s="5" t="str">
        <f>C6</f>
        <v>Northeastbound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26</v>
      </c>
      <c r="C150" s="43">
        <v>3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31">
        <f t="shared" ref="O150:O173" si="90">SUM(B150:N150)</f>
        <v>29</v>
      </c>
      <c r="Q150" s="30">
        <v>1</v>
      </c>
      <c r="R150" s="43">
        <v>0</v>
      </c>
      <c r="S150" s="43">
        <v>1</v>
      </c>
      <c r="T150" s="43">
        <v>3</v>
      </c>
      <c r="U150" s="43">
        <v>7</v>
      </c>
      <c r="V150" s="43">
        <v>14</v>
      </c>
      <c r="W150" s="43">
        <v>3</v>
      </c>
      <c r="X150" s="43">
        <v>1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29</v>
      </c>
    </row>
    <row r="151" spans="1:30" x14ac:dyDescent="0.2">
      <c r="A151" s="30">
        <v>2</v>
      </c>
      <c r="B151" s="43">
        <v>14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31">
        <f t="shared" si="90"/>
        <v>14</v>
      </c>
      <c r="Q151" s="30">
        <v>2</v>
      </c>
      <c r="R151" s="43">
        <v>0</v>
      </c>
      <c r="S151" s="43">
        <v>0</v>
      </c>
      <c r="T151" s="43">
        <v>2</v>
      </c>
      <c r="U151" s="43">
        <v>4</v>
      </c>
      <c r="V151" s="43">
        <v>3</v>
      </c>
      <c r="W151" s="43">
        <v>2</v>
      </c>
      <c r="X151" s="43">
        <v>3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14</v>
      </c>
    </row>
    <row r="152" spans="1:30" x14ac:dyDescent="0.2">
      <c r="A152" s="30">
        <v>3</v>
      </c>
      <c r="B152" s="43">
        <v>9</v>
      </c>
      <c r="C152" s="43">
        <v>2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11</v>
      </c>
      <c r="Q152" s="30">
        <v>3</v>
      </c>
      <c r="R152" s="43">
        <v>0</v>
      </c>
      <c r="S152" s="43">
        <v>0</v>
      </c>
      <c r="T152" s="43">
        <v>0</v>
      </c>
      <c r="U152" s="43">
        <v>2</v>
      </c>
      <c r="V152" s="43">
        <v>3</v>
      </c>
      <c r="W152" s="43">
        <v>4</v>
      </c>
      <c r="X152" s="43">
        <v>2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11</v>
      </c>
    </row>
    <row r="153" spans="1:30" x14ac:dyDescent="0.2">
      <c r="A153" s="30">
        <v>4</v>
      </c>
      <c r="B153" s="43">
        <v>8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31">
        <f t="shared" si="90"/>
        <v>8</v>
      </c>
      <c r="Q153" s="30">
        <v>4</v>
      </c>
      <c r="R153" s="43">
        <v>0</v>
      </c>
      <c r="S153" s="43">
        <v>1</v>
      </c>
      <c r="T153" s="43">
        <v>0</v>
      </c>
      <c r="U153" s="43">
        <v>0</v>
      </c>
      <c r="V153" s="43">
        <v>3</v>
      </c>
      <c r="W153" s="43">
        <v>4</v>
      </c>
      <c r="X153" s="43">
        <v>0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31">
        <f t="shared" si="91"/>
        <v>8</v>
      </c>
    </row>
    <row r="154" spans="1:30" x14ac:dyDescent="0.2">
      <c r="A154" s="30">
        <v>5</v>
      </c>
      <c r="B154" s="43">
        <v>20</v>
      </c>
      <c r="C154" s="43">
        <v>5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31">
        <f t="shared" si="90"/>
        <v>25</v>
      </c>
      <c r="Q154" s="30">
        <v>5</v>
      </c>
      <c r="R154" s="43">
        <v>1</v>
      </c>
      <c r="S154" s="43">
        <v>1</v>
      </c>
      <c r="T154" s="43">
        <v>1</v>
      </c>
      <c r="U154" s="43">
        <v>8</v>
      </c>
      <c r="V154" s="43">
        <v>9</v>
      </c>
      <c r="W154" s="43">
        <v>4</v>
      </c>
      <c r="X154" s="43">
        <v>1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31">
        <f t="shared" si="91"/>
        <v>25</v>
      </c>
    </row>
    <row r="155" spans="1:30" x14ac:dyDescent="0.2">
      <c r="A155" s="30">
        <v>6</v>
      </c>
      <c r="B155" s="43">
        <v>73</v>
      </c>
      <c r="C155" s="43">
        <v>9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31">
        <f t="shared" si="90"/>
        <v>82</v>
      </c>
      <c r="Q155" s="30">
        <v>6</v>
      </c>
      <c r="R155" s="43">
        <v>0</v>
      </c>
      <c r="S155" s="43">
        <v>6</v>
      </c>
      <c r="T155" s="43">
        <v>7</v>
      </c>
      <c r="U155" s="43">
        <v>33</v>
      </c>
      <c r="V155" s="43">
        <v>24</v>
      </c>
      <c r="W155" s="43">
        <v>9</v>
      </c>
      <c r="X155" s="43">
        <v>3</v>
      </c>
      <c r="Y155" s="43">
        <v>0</v>
      </c>
      <c r="Z155" s="43">
        <v>0</v>
      </c>
      <c r="AA155" s="43">
        <v>0</v>
      </c>
      <c r="AB155" s="43">
        <v>0</v>
      </c>
      <c r="AC155" s="43">
        <v>0</v>
      </c>
      <c r="AD155" s="31">
        <f t="shared" si="91"/>
        <v>82</v>
      </c>
    </row>
    <row r="156" spans="1:30" x14ac:dyDescent="0.2">
      <c r="A156" s="30">
        <v>7</v>
      </c>
      <c r="B156" s="43">
        <v>121</v>
      </c>
      <c r="C156" s="43">
        <v>18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31">
        <f t="shared" si="90"/>
        <v>139</v>
      </c>
      <c r="Q156" s="30">
        <v>7</v>
      </c>
      <c r="R156" s="43">
        <v>0</v>
      </c>
      <c r="S156" s="43">
        <v>4</v>
      </c>
      <c r="T156" s="43">
        <v>32</v>
      </c>
      <c r="U156" s="43">
        <v>69</v>
      </c>
      <c r="V156" s="43">
        <v>26</v>
      </c>
      <c r="W156" s="43">
        <v>5</v>
      </c>
      <c r="X156" s="43">
        <v>3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31">
        <f t="shared" si="91"/>
        <v>139</v>
      </c>
    </row>
    <row r="157" spans="1:30" x14ac:dyDescent="0.2">
      <c r="A157" s="30">
        <v>8</v>
      </c>
      <c r="B157" s="43">
        <v>298</v>
      </c>
      <c r="C157" s="43">
        <v>12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1</v>
      </c>
      <c r="N157" s="43">
        <v>0</v>
      </c>
      <c r="O157" s="31">
        <f t="shared" si="90"/>
        <v>311</v>
      </c>
      <c r="Q157" s="30">
        <v>8</v>
      </c>
      <c r="R157" s="43">
        <v>0</v>
      </c>
      <c r="S157" s="43">
        <v>15</v>
      </c>
      <c r="T157" s="43">
        <v>159</v>
      </c>
      <c r="U157" s="43">
        <v>119</v>
      </c>
      <c r="V157" s="43">
        <v>16</v>
      </c>
      <c r="W157" s="43">
        <v>1</v>
      </c>
      <c r="X157" s="43">
        <v>0</v>
      </c>
      <c r="Y157" s="43">
        <v>0</v>
      </c>
      <c r="Z157" s="43">
        <v>1</v>
      </c>
      <c r="AA157" s="43">
        <v>0</v>
      </c>
      <c r="AB157" s="43">
        <v>0</v>
      </c>
      <c r="AC157" s="43">
        <v>0</v>
      </c>
      <c r="AD157" s="31">
        <f t="shared" si="91"/>
        <v>311</v>
      </c>
    </row>
    <row r="158" spans="1:30" x14ac:dyDescent="0.2">
      <c r="A158" s="30">
        <v>9</v>
      </c>
      <c r="B158" s="43">
        <v>460</v>
      </c>
      <c r="C158" s="43">
        <v>18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1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31">
        <f t="shared" si="90"/>
        <v>479</v>
      </c>
      <c r="Q158" s="30">
        <v>9</v>
      </c>
      <c r="R158" s="43">
        <v>1</v>
      </c>
      <c r="S158" s="43">
        <v>50</v>
      </c>
      <c r="T158" s="43">
        <v>263</v>
      </c>
      <c r="U158" s="43">
        <v>157</v>
      </c>
      <c r="V158" s="43">
        <v>5</v>
      </c>
      <c r="W158" s="43">
        <v>2</v>
      </c>
      <c r="X158" s="43">
        <v>1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31">
        <f t="shared" si="91"/>
        <v>479</v>
      </c>
    </row>
    <row r="159" spans="1:30" x14ac:dyDescent="0.2">
      <c r="A159" s="30">
        <v>10</v>
      </c>
      <c r="B159" s="43">
        <v>510</v>
      </c>
      <c r="C159" s="43">
        <v>14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31">
        <f t="shared" si="90"/>
        <v>524</v>
      </c>
      <c r="Q159" s="30">
        <v>10</v>
      </c>
      <c r="R159" s="43">
        <v>2</v>
      </c>
      <c r="S159" s="43">
        <v>33</v>
      </c>
      <c r="T159" s="43">
        <v>292</v>
      </c>
      <c r="U159" s="43">
        <v>183</v>
      </c>
      <c r="V159" s="43">
        <v>12</v>
      </c>
      <c r="W159" s="43">
        <v>1</v>
      </c>
      <c r="X159" s="43">
        <v>1</v>
      </c>
      <c r="Y159" s="43">
        <v>0</v>
      </c>
      <c r="Z159" s="43">
        <v>0</v>
      </c>
      <c r="AA159" s="43">
        <v>0</v>
      </c>
      <c r="AB159" s="43">
        <v>0</v>
      </c>
      <c r="AC159" s="43">
        <v>0</v>
      </c>
      <c r="AD159" s="31">
        <f t="shared" si="91"/>
        <v>524</v>
      </c>
    </row>
    <row r="160" spans="1:30" x14ac:dyDescent="0.2">
      <c r="A160" s="30">
        <v>11</v>
      </c>
      <c r="B160" s="43">
        <v>516</v>
      </c>
      <c r="C160" s="43">
        <v>16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1</v>
      </c>
      <c r="K160" s="43">
        <v>0</v>
      </c>
      <c r="L160" s="43">
        <v>0</v>
      </c>
      <c r="M160" s="43">
        <v>0</v>
      </c>
      <c r="N160" s="43">
        <v>0</v>
      </c>
      <c r="O160" s="31">
        <f t="shared" si="90"/>
        <v>533</v>
      </c>
      <c r="Q160" s="30">
        <v>11</v>
      </c>
      <c r="R160" s="43">
        <v>1</v>
      </c>
      <c r="S160" s="43">
        <v>42</v>
      </c>
      <c r="T160" s="43">
        <v>344</v>
      </c>
      <c r="U160" s="43">
        <v>136</v>
      </c>
      <c r="V160" s="43">
        <v>9</v>
      </c>
      <c r="W160" s="43">
        <v>0</v>
      </c>
      <c r="X160" s="43">
        <v>1</v>
      </c>
      <c r="Y160" s="43">
        <v>0</v>
      </c>
      <c r="Z160" s="43">
        <v>0</v>
      </c>
      <c r="AA160" s="43">
        <v>0</v>
      </c>
      <c r="AB160" s="43">
        <v>0</v>
      </c>
      <c r="AC160" s="43">
        <v>0</v>
      </c>
      <c r="AD160" s="31">
        <f t="shared" si="91"/>
        <v>533</v>
      </c>
    </row>
    <row r="161" spans="1:30" x14ac:dyDescent="0.2">
      <c r="A161" s="30">
        <v>12</v>
      </c>
      <c r="B161" s="43">
        <v>571</v>
      </c>
      <c r="C161" s="43">
        <v>13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1</v>
      </c>
      <c r="J161" s="43">
        <v>3</v>
      </c>
      <c r="K161" s="43">
        <v>0</v>
      </c>
      <c r="L161" s="43">
        <v>0</v>
      </c>
      <c r="M161" s="43">
        <v>1</v>
      </c>
      <c r="N161" s="43">
        <v>0</v>
      </c>
      <c r="O161" s="31">
        <f t="shared" si="90"/>
        <v>589</v>
      </c>
      <c r="Q161" s="30">
        <v>12</v>
      </c>
      <c r="R161" s="43">
        <v>0</v>
      </c>
      <c r="S161" s="43">
        <v>62</v>
      </c>
      <c r="T161" s="43">
        <v>351</v>
      </c>
      <c r="U161" s="43">
        <v>164</v>
      </c>
      <c r="V161" s="43">
        <v>12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31">
        <f t="shared" si="91"/>
        <v>589</v>
      </c>
    </row>
    <row r="162" spans="1:30" x14ac:dyDescent="0.2">
      <c r="A162" s="30">
        <v>13</v>
      </c>
      <c r="B162" s="43">
        <v>555</v>
      </c>
      <c r="C162" s="43">
        <v>20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2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31">
        <f t="shared" si="90"/>
        <v>577</v>
      </c>
      <c r="Q162" s="30">
        <v>13</v>
      </c>
      <c r="R162" s="43">
        <v>1</v>
      </c>
      <c r="S162" s="43">
        <v>46</v>
      </c>
      <c r="T162" s="43">
        <v>325</v>
      </c>
      <c r="U162" s="43">
        <v>194</v>
      </c>
      <c r="V162" s="43">
        <v>8</v>
      </c>
      <c r="W162" s="43">
        <v>3</v>
      </c>
      <c r="X162" s="43">
        <v>0</v>
      </c>
      <c r="Y162" s="43">
        <v>0</v>
      </c>
      <c r="Z162" s="43">
        <v>0</v>
      </c>
      <c r="AA162" s="43">
        <v>0</v>
      </c>
      <c r="AB162" s="43">
        <v>0</v>
      </c>
      <c r="AC162" s="43">
        <v>0</v>
      </c>
      <c r="AD162" s="31">
        <f t="shared" si="91"/>
        <v>577</v>
      </c>
    </row>
    <row r="163" spans="1:30" x14ac:dyDescent="0.2">
      <c r="A163" s="30">
        <v>14</v>
      </c>
      <c r="B163" s="43">
        <v>521</v>
      </c>
      <c r="C163" s="43">
        <v>17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2</v>
      </c>
      <c r="J163" s="43">
        <v>0</v>
      </c>
      <c r="K163" s="43">
        <v>0</v>
      </c>
      <c r="L163" s="43">
        <v>0</v>
      </c>
      <c r="M163" s="43">
        <v>1</v>
      </c>
      <c r="N163" s="43">
        <v>0</v>
      </c>
      <c r="O163" s="31">
        <f t="shared" si="90"/>
        <v>541</v>
      </c>
      <c r="Q163" s="30">
        <v>14</v>
      </c>
      <c r="R163" s="43">
        <v>2</v>
      </c>
      <c r="S163" s="43">
        <v>50</v>
      </c>
      <c r="T163" s="43">
        <v>303</v>
      </c>
      <c r="U163" s="43">
        <v>166</v>
      </c>
      <c r="V163" s="43">
        <v>18</v>
      </c>
      <c r="W163" s="43">
        <v>2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31">
        <f t="shared" si="91"/>
        <v>541</v>
      </c>
    </row>
    <row r="164" spans="1:30" x14ac:dyDescent="0.2">
      <c r="A164" s="30">
        <v>15</v>
      </c>
      <c r="B164" s="43">
        <v>507</v>
      </c>
      <c r="C164" s="43">
        <v>12</v>
      </c>
      <c r="D164" s="43">
        <v>1</v>
      </c>
      <c r="E164" s="43">
        <v>0</v>
      </c>
      <c r="F164" s="43">
        <v>0</v>
      </c>
      <c r="G164" s="43">
        <v>0</v>
      </c>
      <c r="H164" s="43">
        <v>0</v>
      </c>
      <c r="I164" s="43">
        <v>1</v>
      </c>
      <c r="J164" s="43">
        <v>0</v>
      </c>
      <c r="K164" s="43">
        <v>0</v>
      </c>
      <c r="L164" s="43">
        <v>0</v>
      </c>
      <c r="M164" s="43">
        <v>2</v>
      </c>
      <c r="N164" s="43">
        <v>0</v>
      </c>
      <c r="O164" s="31">
        <f t="shared" si="90"/>
        <v>523</v>
      </c>
      <c r="Q164" s="30">
        <v>15</v>
      </c>
      <c r="R164" s="43">
        <v>1</v>
      </c>
      <c r="S164" s="43">
        <v>56</v>
      </c>
      <c r="T164" s="43">
        <v>289</v>
      </c>
      <c r="U164" s="43">
        <v>166</v>
      </c>
      <c r="V164" s="43">
        <v>11</v>
      </c>
      <c r="W164" s="43">
        <v>0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31">
        <f t="shared" si="91"/>
        <v>523</v>
      </c>
    </row>
    <row r="165" spans="1:30" x14ac:dyDescent="0.2">
      <c r="A165" s="30">
        <v>16</v>
      </c>
      <c r="B165" s="43">
        <v>558</v>
      </c>
      <c r="C165" s="43">
        <v>14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31">
        <f t="shared" si="90"/>
        <v>572</v>
      </c>
      <c r="Q165" s="30">
        <v>16</v>
      </c>
      <c r="R165" s="43">
        <v>1</v>
      </c>
      <c r="S165" s="43">
        <v>97</v>
      </c>
      <c r="T165" s="43">
        <v>362</v>
      </c>
      <c r="U165" s="43">
        <v>100</v>
      </c>
      <c r="V165" s="43">
        <v>11</v>
      </c>
      <c r="W165" s="43">
        <v>1</v>
      </c>
      <c r="X165" s="43">
        <v>0</v>
      </c>
      <c r="Y165" s="43">
        <v>0</v>
      </c>
      <c r="Z165" s="43">
        <v>0</v>
      </c>
      <c r="AA165" s="43">
        <v>0</v>
      </c>
      <c r="AB165" s="43">
        <v>0</v>
      </c>
      <c r="AC165" s="43">
        <v>0</v>
      </c>
      <c r="AD165" s="31">
        <f t="shared" si="91"/>
        <v>572</v>
      </c>
    </row>
    <row r="166" spans="1:30" x14ac:dyDescent="0.2">
      <c r="A166" s="30">
        <v>17</v>
      </c>
      <c r="B166" s="43">
        <v>594</v>
      </c>
      <c r="C166" s="43">
        <v>17</v>
      </c>
      <c r="D166" s="43">
        <v>0</v>
      </c>
      <c r="E166" s="43">
        <v>0</v>
      </c>
      <c r="F166" s="43">
        <v>1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31">
        <f t="shared" si="90"/>
        <v>612</v>
      </c>
      <c r="Q166" s="30">
        <v>17</v>
      </c>
      <c r="R166" s="43">
        <v>5</v>
      </c>
      <c r="S166" s="43">
        <v>101</v>
      </c>
      <c r="T166" s="43">
        <v>331</v>
      </c>
      <c r="U166" s="43">
        <v>163</v>
      </c>
      <c r="V166" s="43">
        <v>12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31">
        <f t="shared" si="91"/>
        <v>612</v>
      </c>
    </row>
    <row r="167" spans="1:30" x14ac:dyDescent="0.2">
      <c r="A167" s="30">
        <v>18</v>
      </c>
      <c r="B167" s="43">
        <v>576</v>
      </c>
      <c r="C167" s="43">
        <v>20</v>
      </c>
      <c r="D167" s="43">
        <v>1</v>
      </c>
      <c r="E167" s="43">
        <v>0</v>
      </c>
      <c r="F167" s="43">
        <v>0</v>
      </c>
      <c r="G167" s="43">
        <v>0</v>
      </c>
      <c r="H167" s="43">
        <v>0</v>
      </c>
      <c r="I167" s="43">
        <v>2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31">
        <f t="shared" si="90"/>
        <v>599</v>
      </c>
      <c r="Q167" s="30">
        <v>18</v>
      </c>
      <c r="R167" s="43">
        <v>1</v>
      </c>
      <c r="S167" s="43">
        <v>50</v>
      </c>
      <c r="T167" s="43">
        <v>372</v>
      </c>
      <c r="U167" s="43">
        <v>162</v>
      </c>
      <c r="V167" s="43">
        <v>9</v>
      </c>
      <c r="W167" s="43">
        <v>1</v>
      </c>
      <c r="X167" s="43">
        <v>0</v>
      </c>
      <c r="Y167" s="43">
        <v>0</v>
      </c>
      <c r="Z167" s="43">
        <v>0</v>
      </c>
      <c r="AA167" s="43">
        <v>2</v>
      </c>
      <c r="AB167" s="43">
        <v>0</v>
      </c>
      <c r="AC167" s="43">
        <v>2</v>
      </c>
      <c r="AD167" s="31">
        <f t="shared" si="91"/>
        <v>599</v>
      </c>
    </row>
    <row r="168" spans="1:30" x14ac:dyDescent="0.2">
      <c r="A168" s="30">
        <v>19</v>
      </c>
      <c r="B168" s="43">
        <v>539</v>
      </c>
      <c r="C168" s="43">
        <v>7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3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31">
        <f t="shared" si="90"/>
        <v>549</v>
      </c>
      <c r="Q168" s="30">
        <v>19</v>
      </c>
      <c r="R168" s="43">
        <v>2</v>
      </c>
      <c r="S168" s="43">
        <v>42</v>
      </c>
      <c r="T168" s="43">
        <v>365</v>
      </c>
      <c r="U168" s="43">
        <v>129</v>
      </c>
      <c r="V168" s="43">
        <v>9</v>
      </c>
      <c r="W168" s="43">
        <v>1</v>
      </c>
      <c r="X168" s="43">
        <v>1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31">
        <f t="shared" si="91"/>
        <v>549</v>
      </c>
    </row>
    <row r="169" spans="1:30" x14ac:dyDescent="0.2">
      <c r="A169" s="30">
        <v>20</v>
      </c>
      <c r="B169" s="43">
        <v>455</v>
      </c>
      <c r="C169" s="43">
        <v>11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31">
        <f t="shared" si="90"/>
        <v>466</v>
      </c>
      <c r="Q169" s="30">
        <v>20</v>
      </c>
      <c r="R169" s="43">
        <v>0</v>
      </c>
      <c r="S169" s="43">
        <v>22</v>
      </c>
      <c r="T169" s="43">
        <v>256</v>
      </c>
      <c r="U169" s="43">
        <v>163</v>
      </c>
      <c r="V169" s="43">
        <v>20</v>
      </c>
      <c r="W169" s="43">
        <v>5</v>
      </c>
      <c r="X169" s="43">
        <v>0</v>
      </c>
      <c r="Y169" s="43">
        <v>0</v>
      </c>
      <c r="Z169" s="43">
        <v>0</v>
      </c>
      <c r="AA169" s="43">
        <v>0</v>
      </c>
      <c r="AB169" s="43">
        <v>0</v>
      </c>
      <c r="AC169" s="43">
        <v>0</v>
      </c>
      <c r="AD169" s="31">
        <f t="shared" si="91"/>
        <v>466</v>
      </c>
    </row>
    <row r="170" spans="1:30" x14ac:dyDescent="0.2">
      <c r="A170" s="30">
        <v>21</v>
      </c>
      <c r="B170" s="43">
        <v>277</v>
      </c>
      <c r="C170" s="43">
        <v>6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2</v>
      </c>
      <c r="J170" s="43">
        <v>1</v>
      </c>
      <c r="K170" s="43">
        <v>0</v>
      </c>
      <c r="L170" s="43">
        <v>0</v>
      </c>
      <c r="M170" s="43">
        <v>1</v>
      </c>
      <c r="N170" s="43">
        <v>0</v>
      </c>
      <c r="O170" s="31">
        <f t="shared" si="90"/>
        <v>287</v>
      </c>
      <c r="Q170" s="30">
        <v>21</v>
      </c>
      <c r="R170" s="43">
        <v>0</v>
      </c>
      <c r="S170" s="43">
        <v>3</v>
      </c>
      <c r="T170" s="43">
        <v>106</v>
      </c>
      <c r="U170" s="43">
        <v>119</v>
      </c>
      <c r="V170" s="43">
        <v>46</v>
      </c>
      <c r="W170" s="43">
        <v>8</v>
      </c>
      <c r="X170" s="43">
        <v>4</v>
      </c>
      <c r="Y170" s="43">
        <v>1</v>
      </c>
      <c r="Z170" s="43">
        <v>0</v>
      </c>
      <c r="AA170" s="43">
        <v>0</v>
      </c>
      <c r="AB170" s="43">
        <v>0</v>
      </c>
      <c r="AC170" s="43">
        <v>0</v>
      </c>
      <c r="AD170" s="31">
        <f t="shared" si="91"/>
        <v>287</v>
      </c>
    </row>
    <row r="171" spans="1:30" x14ac:dyDescent="0.2">
      <c r="A171" s="30">
        <v>22</v>
      </c>
      <c r="B171" s="43">
        <v>211</v>
      </c>
      <c r="C171" s="43">
        <v>3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31">
        <f t="shared" si="90"/>
        <v>214</v>
      </c>
      <c r="Q171" s="30">
        <v>22</v>
      </c>
      <c r="R171" s="43">
        <v>0</v>
      </c>
      <c r="S171" s="43">
        <v>5</v>
      </c>
      <c r="T171" s="43">
        <v>58</v>
      </c>
      <c r="U171" s="43">
        <v>105</v>
      </c>
      <c r="V171" s="43">
        <v>42</v>
      </c>
      <c r="W171" s="43">
        <v>3</v>
      </c>
      <c r="X171" s="43">
        <v>1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31">
        <f t="shared" si="91"/>
        <v>214</v>
      </c>
    </row>
    <row r="172" spans="1:30" x14ac:dyDescent="0.2">
      <c r="A172" s="30">
        <v>23</v>
      </c>
      <c r="B172" s="43">
        <v>145</v>
      </c>
      <c r="C172" s="43">
        <v>4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31">
        <f t="shared" si="90"/>
        <v>149</v>
      </c>
      <c r="Q172" s="30">
        <v>23</v>
      </c>
      <c r="R172" s="43">
        <v>0</v>
      </c>
      <c r="S172" s="43">
        <v>3</v>
      </c>
      <c r="T172" s="43">
        <v>24</v>
      </c>
      <c r="U172" s="43">
        <v>80</v>
      </c>
      <c r="V172" s="43">
        <v>36</v>
      </c>
      <c r="W172" s="43">
        <v>6</v>
      </c>
      <c r="X172" s="43">
        <v>0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31">
        <f t="shared" si="91"/>
        <v>149</v>
      </c>
    </row>
    <row r="173" spans="1:30" x14ac:dyDescent="0.2">
      <c r="A173" s="30">
        <v>24</v>
      </c>
      <c r="B173" s="43">
        <v>82</v>
      </c>
      <c r="C173" s="43">
        <v>7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31">
        <f t="shared" si="90"/>
        <v>89</v>
      </c>
      <c r="Q173" s="30">
        <v>24</v>
      </c>
      <c r="R173" s="43">
        <v>2</v>
      </c>
      <c r="S173" s="43">
        <v>0</v>
      </c>
      <c r="T173" s="43">
        <v>16</v>
      </c>
      <c r="U173" s="43">
        <v>28</v>
      </c>
      <c r="V173" s="43">
        <v>27</v>
      </c>
      <c r="W173" s="43">
        <v>12</v>
      </c>
      <c r="X173" s="43">
        <v>3</v>
      </c>
      <c r="Y173" s="43">
        <v>0</v>
      </c>
      <c r="Z173" s="43">
        <v>1</v>
      </c>
      <c r="AA173" s="43">
        <v>0</v>
      </c>
      <c r="AB173" s="43">
        <v>0</v>
      </c>
      <c r="AC173" s="43">
        <v>0</v>
      </c>
      <c r="AD173" s="31">
        <f t="shared" si="91"/>
        <v>89</v>
      </c>
    </row>
    <row r="175" spans="1:30" x14ac:dyDescent="0.2">
      <c r="A175" s="91" t="s">
        <v>34</v>
      </c>
      <c r="B175" s="92">
        <f t="shared" ref="B175:O175" si="92">SUM(B157:B168)</f>
        <v>6205</v>
      </c>
      <c r="C175" s="92">
        <f t="shared" si="92"/>
        <v>180</v>
      </c>
      <c r="D175" s="92">
        <f t="shared" si="92"/>
        <v>2</v>
      </c>
      <c r="E175" s="92">
        <f t="shared" si="92"/>
        <v>0</v>
      </c>
      <c r="F175" s="92">
        <f t="shared" si="92"/>
        <v>1</v>
      </c>
      <c r="G175" s="92">
        <f t="shared" si="92"/>
        <v>0</v>
      </c>
      <c r="H175" s="92">
        <f t="shared" si="92"/>
        <v>0</v>
      </c>
      <c r="I175" s="92">
        <f t="shared" si="92"/>
        <v>12</v>
      </c>
      <c r="J175" s="92">
        <f t="shared" si="92"/>
        <v>4</v>
      </c>
      <c r="K175" s="92">
        <f t="shared" si="92"/>
        <v>0</v>
      </c>
      <c r="L175" s="92">
        <f t="shared" si="92"/>
        <v>0</v>
      </c>
      <c r="M175" s="92">
        <f t="shared" si="92"/>
        <v>5</v>
      </c>
      <c r="N175" s="92">
        <f t="shared" si="92"/>
        <v>0</v>
      </c>
      <c r="O175" s="93">
        <f t="shared" si="92"/>
        <v>6409</v>
      </c>
      <c r="Q175" s="91" t="s">
        <v>34</v>
      </c>
      <c r="R175" s="92">
        <f t="shared" ref="R175:AD175" si="93">SUM(R157:R168)</f>
        <v>17</v>
      </c>
      <c r="S175" s="92">
        <f t="shared" si="93"/>
        <v>644</v>
      </c>
      <c r="T175" s="92">
        <f t="shared" si="93"/>
        <v>3756</v>
      </c>
      <c r="U175" s="92">
        <f t="shared" si="93"/>
        <v>1839</v>
      </c>
      <c r="V175" s="92">
        <f t="shared" si="93"/>
        <v>132</v>
      </c>
      <c r="W175" s="92">
        <f t="shared" si="93"/>
        <v>12</v>
      </c>
      <c r="X175" s="92">
        <f t="shared" si="93"/>
        <v>4</v>
      </c>
      <c r="Y175" s="92">
        <f t="shared" si="93"/>
        <v>0</v>
      </c>
      <c r="Z175" s="92">
        <f t="shared" si="93"/>
        <v>1</v>
      </c>
      <c r="AA175" s="92">
        <f t="shared" si="93"/>
        <v>2</v>
      </c>
      <c r="AB175" s="92">
        <f t="shared" si="93"/>
        <v>0</v>
      </c>
      <c r="AC175" s="92">
        <f t="shared" si="93"/>
        <v>2</v>
      </c>
      <c r="AD175" s="93">
        <f t="shared" si="93"/>
        <v>6409</v>
      </c>
    </row>
    <row r="176" spans="1:30" x14ac:dyDescent="0.2">
      <c r="A176" s="97" t="s">
        <v>35</v>
      </c>
      <c r="B176" s="98">
        <f t="shared" ref="B176:O176" si="94">SUM(B156:B171)</f>
        <v>7269</v>
      </c>
      <c r="C176" s="98">
        <f t="shared" si="94"/>
        <v>218</v>
      </c>
      <c r="D176" s="98">
        <f t="shared" si="94"/>
        <v>2</v>
      </c>
      <c r="E176" s="98">
        <f t="shared" si="94"/>
        <v>0</v>
      </c>
      <c r="F176" s="98">
        <f t="shared" si="94"/>
        <v>1</v>
      </c>
      <c r="G176" s="98">
        <f t="shared" si="94"/>
        <v>0</v>
      </c>
      <c r="H176" s="98">
        <f t="shared" si="94"/>
        <v>0</v>
      </c>
      <c r="I176" s="98">
        <f t="shared" si="94"/>
        <v>14</v>
      </c>
      <c r="J176" s="98">
        <f t="shared" si="94"/>
        <v>5</v>
      </c>
      <c r="K176" s="98">
        <f t="shared" si="94"/>
        <v>0</v>
      </c>
      <c r="L176" s="98">
        <f t="shared" si="94"/>
        <v>0</v>
      </c>
      <c r="M176" s="98">
        <f t="shared" si="94"/>
        <v>6</v>
      </c>
      <c r="N176" s="98">
        <f t="shared" si="94"/>
        <v>0</v>
      </c>
      <c r="O176" s="93">
        <f t="shared" si="94"/>
        <v>7515</v>
      </c>
      <c r="Q176" s="97" t="s">
        <v>35</v>
      </c>
      <c r="R176" s="98">
        <f t="shared" ref="R176:AD176" si="95">SUM(R156:R171)</f>
        <v>17</v>
      </c>
      <c r="S176" s="98">
        <f t="shared" si="95"/>
        <v>678</v>
      </c>
      <c r="T176" s="98">
        <f t="shared" si="95"/>
        <v>4208</v>
      </c>
      <c r="U176" s="98">
        <f t="shared" si="95"/>
        <v>2295</v>
      </c>
      <c r="V176" s="98">
        <f t="shared" si="95"/>
        <v>266</v>
      </c>
      <c r="W176" s="98">
        <f t="shared" si="95"/>
        <v>33</v>
      </c>
      <c r="X176" s="98">
        <f t="shared" si="95"/>
        <v>12</v>
      </c>
      <c r="Y176" s="98">
        <f t="shared" si="95"/>
        <v>1</v>
      </c>
      <c r="Z176" s="98">
        <f t="shared" si="95"/>
        <v>1</v>
      </c>
      <c r="AA176" s="98">
        <f t="shared" si="95"/>
        <v>2</v>
      </c>
      <c r="AB176" s="98">
        <f t="shared" si="95"/>
        <v>0</v>
      </c>
      <c r="AC176" s="98">
        <f t="shared" si="95"/>
        <v>2</v>
      </c>
      <c r="AD176" s="93">
        <f t="shared" si="95"/>
        <v>7515</v>
      </c>
    </row>
    <row r="177" spans="1:30" x14ac:dyDescent="0.2">
      <c r="A177" s="101" t="s">
        <v>36</v>
      </c>
      <c r="B177" s="102">
        <f t="shared" ref="B177:O177" si="96">SUM(B156:B173)</f>
        <v>7496</v>
      </c>
      <c r="C177" s="102">
        <f t="shared" si="96"/>
        <v>229</v>
      </c>
      <c r="D177" s="102">
        <f t="shared" si="96"/>
        <v>2</v>
      </c>
      <c r="E177" s="102">
        <f t="shared" si="96"/>
        <v>0</v>
      </c>
      <c r="F177" s="102">
        <f t="shared" si="96"/>
        <v>1</v>
      </c>
      <c r="G177" s="102">
        <f t="shared" si="96"/>
        <v>0</v>
      </c>
      <c r="H177" s="102">
        <f t="shared" si="96"/>
        <v>0</v>
      </c>
      <c r="I177" s="102">
        <f t="shared" si="96"/>
        <v>14</v>
      </c>
      <c r="J177" s="102">
        <f t="shared" si="96"/>
        <v>5</v>
      </c>
      <c r="K177" s="102">
        <f t="shared" si="96"/>
        <v>0</v>
      </c>
      <c r="L177" s="102">
        <f t="shared" si="96"/>
        <v>0</v>
      </c>
      <c r="M177" s="102">
        <f t="shared" si="96"/>
        <v>6</v>
      </c>
      <c r="N177" s="102">
        <f t="shared" si="96"/>
        <v>0</v>
      </c>
      <c r="O177" s="93">
        <f t="shared" si="96"/>
        <v>7753</v>
      </c>
      <c r="Q177" s="101" t="s">
        <v>36</v>
      </c>
      <c r="R177" s="102">
        <f t="shared" ref="R177:AD177" si="97">SUM(R156:R173)</f>
        <v>19</v>
      </c>
      <c r="S177" s="102">
        <f t="shared" si="97"/>
        <v>681</v>
      </c>
      <c r="T177" s="102">
        <f t="shared" si="97"/>
        <v>4248</v>
      </c>
      <c r="U177" s="102">
        <f t="shared" si="97"/>
        <v>2403</v>
      </c>
      <c r="V177" s="102">
        <f t="shared" si="97"/>
        <v>329</v>
      </c>
      <c r="W177" s="102">
        <f t="shared" si="97"/>
        <v>51</v>
      </c>
      <c r="X177" s="102">
        <f t="shared" si="97"/>
        <v>15</v>
      </c>
      <c r="Y177" s="102">
        <f t="shared" si="97"/>
        <v>1</v>
      </c>
      <c r="Z177" s="102">
        <f t="shared" si="97"/>
        <v>2</v>
      </c>
      <c r="AA177" s="102">
        <f t="shared" si="97"/>
        <v>2</v>
      </c>
      <c r="AB177" s="102">
        <f t="shared" si="97"/>
        <v>0</v>
      </c>
      <c r="AC177" s="102">
        <f t="shared" si="97"/>
        <v>2</v>
      </c>
      <c r="AD177" s="93">
        <f t="shared" si="97"/>
        <v>7753</v>
      </c>
    </row>
    <row r="178" spans="1:30" x14ac:dyDescent="0.2">
      <c r="A178" s="105" t="s">
        <v>37</v>
      </c>
      <c r="B178" s="106">
        <f t="shared" ref="B178:O178" si="98">SUM(B150:B173)</f>
        <v>7646</v>
      </c>
      <c r="C178" s="106">
        <f t="shared" si="98"/>
        <v>248</v>
      </c>
      <c r="D178" s="106">
        <f t="shared" si="98"/>
        <v>2</v>
      </c>
      <c r="E178" s="106">
        <f t="shared" si="98"/>
        <v>0</v>
      </c>
      <c r="F178" s="106">
        <f t="shared" si="98"/>
        <v>1</v>
      </c>
      <c r="G178" s="106">
        <f t="shared" si="98"/>
        <v>0</v>
      </c>
      <c r="H178" s="106">
        <f t="shared" si="98"/>
        <v>0</v>
      </c>
      <c r="I178" s="106">
        <f t="shared" si="98"/>
        <v>14</v>
      </c>
      <c r="J178" s="106">
        <f t="shared" si="98"/>
        <v>5</v>
      </c>
      <c r="K178" s="106">
        <f t="shared" si="98"/>
        <v>0</v>
      </c>
      <c r="L178" s="106">
        <f t="shared" si="98"/>
        <v>0</v>
      </c>
      <c r="M178" s="106">
        <f t="shared" si="98"/>
        <v>6</v>
      </c>
      <c r="N178" s="106">
        <f t="shared" si="98"/>
        <v>0</v>
      </c>
      <c r="O178" s="93">
        <f t="shared" si="98"/>
        <v>7922</v>
      </c>
      <c r="Q178" s="105" t="s">
        <v>37</v>
      </c>
      <c r="R178" s="106">
        <f t="shared" ref="R178:AD178" si="99">SUM(R150:R173)</f>
        <v>20</v>
      </c>
      <c r="S178" s="106">
        <f t="shared" si="99"/>
        <v>690</v>
      </c>
      <c r="T178" s="106">
        <f t="shared" si="99"/>
        <v>4261</v>
      </c>
      <c r="U178" s="106">
        <f t="shared" si="99"/>
        <v>2457</v>
      </c>
      <c r="V178" s="106">
        <f t="shared" si="99"/>
        <v>385</v>
      </c>
      <c r="W178" s="106">
        <f t="shared" si="99"/>
        <v>77</v>
      </c>
      <c r="X178" s="106">
        <f t="shared" si="99"/>
        <v>25</v>
      </c>
      <c r="Y178" s="106">
        <f t="shared" si="99"/>
        <v>1</v>
      </c>
      <c r="Z178" s="106">
        <f t="shared" si="99"/>
        <v>2</v>
      </c>
      <c r="AA178" s="106">
        <f t="shared" si="99"/>
        <v>2</v>
      </c>
      <c r="AB178" s="106">
        <f t="shared" si="99"/>
        <v>0</v>
      </c>
      <c r="AC178" s="106">
        <f t="shared" si="99"/>
        <v>2</v>
      </c>
      <c r="AD178" s="93">
        <f t="shared" si="99"/>
        <v>7922</v>
      </c>
    </row>
    <row r="181" spans="1:30" x14ac:dyDescent="0.2">
      <c r="A181" s="5"/>
      <c r="B181" s="3" t="s">
        <v>40</v>
      </c>
      <c r="C181" s="5" t="str">
        <f>C41</f>
        <v>Southwestbound</v>
      </c>
      <c r="R181" s="3" t="s">
        <v>40</v>
      </c>
      <c r="S181" s="5" t="str">
        <f>C41</f>
        <v>Southwestbound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36</v>
      </c>
      <c r="C185" s="43">
        <v>0</v>
      </c>
      <c r="D185" s="43">
        <v>0</v>
      </c>
      <c r="E185" s="43">
        <v>0</v>
      </c>
      <c r="F185" s="43">
        <v>1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31">
        <f t="shared" ref="O185:O208" si="101">SUM(B185:N185)</f>
        <v>37</v>
      </c>
      <c r="Q185" s="30">
        <v>1</v>
      </c>
      <c r="R185" s="43">
        <v>0</v>
      </c>
      <c r="S185" s="43">
        <v>2</v>
      </c>
      <c r="T185" s="43">
        <v>1</v>
      </c>
      <c r="U185" s="43">
        <v>15</v>
      </c>
      <c r="V185" s="43">
        <v>14</v>
      </c>
      <c r="W185" s="43">
        <v>4</v>
      </c>
      <c r="X185" s="43">
        <v>1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37</v>
      </c>
    </row>
    <row r="186" spans="1:30" x14ac:dyDescent="0.2">
      <c r="A186" s="30">
        <v>2</v>
      </c>
      <c r="B186" s="43">
        <v>16</v>
      </c>
      <c r="C186" s="43">
        <v>1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31">
        <f t="shared" si="101"/>
        <v>17</v>
      </c>
      <c r="Q186" s="30">
        <v>2</v>
      </c>
      <c r="R186" s="43">
        <v>0</v>
      </c>
      <c r="S186" s="43">
        <v>0</v>
      </c>
      <c r="T186" s="43">
        <v>1</v>
      </c>
      <c r="U186" s="43">
        <v>4</v>
      </c>
      <c r="V186" s="43">
        <v>7</v>
      </c>
      <c r="W186" s="43">
        <v>5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17</v>
      </c>
    </row>
    <row r="187" spans="1:30" x14ac:dyDescent="0.2">
      <c r="A187" s="30">
        <v>3</v>
      </c>
      <c r="B187" s="43">
        <v>13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13</v>
      </c>
      <c r="Q187" s="30">
        <v>3</v>
      </c>
      <c r="R187" s="43">
        <v>0</v>
      </c>
      <c r="S187" s="43">
        <v>0</v>
      </c>
      <c r="T187" s="43">
        <v>2</v>
      </c>
      <c r="U187" s="43">
        <v>3</v>
      </c>
      <c r="V187" s="43">
        <v>6</v>
      </c>
      <c r="W187" s="43">
        <v>2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31">
        <f t="shared" si="102"/>
        <v>13</v>
      </c>
    </row>
    <row r="188" spans="1:30" x14ac:dyDescent="0.2">
      <c r="A188" s="30">
        <v>4</v>
      </c>
      <c r="B188" s="43">
        <v>4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31">
        <f t="shared" si="101"/>
        <v>4</v>
      </c>
      <c r="Q188" s="30">
        <v>4</v>
      </c>
      <c r="R188" s="43">
        <v>0</v>
      </c>
      <c r="S188" s="43">
        <v>0</v>
      </c>
      <c r="T188" s="43">
        <v>0</v>
      </c>
      <c r="U188" s="43">
        <v>2</v>
      </c>
      <c r="V188" s="43">
        <v>2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4</v>
      </c>
    </row>
    <row r="189" spans="1:30" x14ac:dyDescent="0.2">
      <c r="A189" s="30">
        <v>5</v>
      </c>
      <c r="B189" s="43">
        <v>10</v>
      </c>
      <c r="C189" s="43">
        <v>2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31">
        <f t="shared" si="101"/>
        <v>12</v>
      </c>
      <c r="Q189" s="30">
        <v>5</v>
      </c>
      <c r="R189" s="43">
        <v>0</v>
      </c>
      <c r="S189" s="43">
        <v>0</v>
      </c>
      <c r="T189" s="43">
        <v>1</v>
      </c>
      <c r="U189" s="43">
        <v>3</v>
      </c>
      <c r="V189" s="43">
        <v>5</v>
      </c>
      <c r="W189" s="43">
        <v>3</v>
      </c>
      <c r="X189" s="43">
        <v>0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12</v>
      </c>
    </row>
    <row r="190" spans="1:30" x14ac:dyDescent="0.2">
      <c r="A190" s="30">
        <v>6</v>
      </c>
      <c r="B190" s="43">
        <v>35</v>
      </c>
      <c r="C190" s="43">
        <v>5</v>
      </c>
      <c r="D190" s="43">
        <v>1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31">
        <f t="shared" si="101"/>
        <v>41</v>
      </c>
      <c r="Q190" s="30">
        <v>6</v>
      </c>
      <c r="R190" s="43">
        <v>0</v>
      </c>
      <c r="S190" s="43">
        <v>10</v>
      </c>
      <c r="T190" s="43">
        <v>7</v>
      </c>
      <c r="U190" s="43">
        <v>13</v>
      </c>
      <c r="V190" s="43">
        <v>9</v>
      </c>
      <c r="W190" s="43">
        <v>2</v>
      </c>
      <c r="X190" s="43">
        <v>0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31">
        <f t="shared" si="102"/>
        <v>41</v>
      </c>
    </row>
    <row r="191" spans="1:30" x14ac:dyDescent="0.2">
      <c r="A191" s="30">
        <v>7</v>
      </c>
      <c r="B191" s="43">
        <v>76</v>
      </c>
      <c r="C191" s="43">
        <v>7</v>
      </c>
      <c r="D191" s="43">
        <v>0</v>
      </c>
      <c r="E191" s="43">
        <v>0</v>
      </c>
      <c r="F191" s="43">
        <v>0</v>
      </c>
      <c r="G191" s="43">
        <v>0</v>
      </c>
      <c r="H191" s="43">
        <v>0</v>
      </c>
      <c r="I191" s="43">
        <v>1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31">
        <f t="shared" si="101"/>
        <v>84</v>
      </c>
      <c r="Q191" s="30">
        <v>7</v>
      </c>
      <c r="R191" s="43">
        <v>1</v>
      </c>
      <c r="S191" s="43">
        <v>11</v>
      </c>
      <c r="T191" s="43">
        <v>27</v>
      </c>
      <c r="U191" s="43">
        <v>30</v>
      </c>
      <c r="V191" s="43">
        <v>11</v>
      </c>
      <c r="W191" s="43">
        <v>3</v>
      </c>
      <c r="X191" s="43">
        <v>1</v>
      </c>
      <c r="Y191" s="43">
        <v>0</v>
      </c>
      <c r="Z191" s="43">
        <v>0</v>
      </c>
      <c r="AA191" s="43">
        <v>0</v>
      </c>
      <c r="AB191" s="43">
        <v>0</v>
      </c>
      <c r="AC191" s="43">
        <v>0</v>
      </c>
      <c r="AD191" s="31">
        <f t="shared" si="102"/>
        <v>84</v>
      </c>
    </row>
    <row r="192" spans="1:30" x14ac:dyDescent="0.2">
      <c r="A192" s="30">
        <v>8</v>
      </c>
      <c r="B192" s="43">
        <v>211</v>
      </c>
      <c r="C192" s="43">
        <v>26</v>
      </c>
      <c r="D192" s="43">
        <v>2</v>
      </c>
      <c r="E192" s="43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4</v>
      </c>
      <c r="N192" s="43">
        <v>0</v>
      </c>
      <c r="O192" s="31">
        <f t="shared" si="101"/>
        <v>243</v>
      </c>
      <c r="Q192" s="30">
        <v>8</v>
      </c>
      <c r="R192" s="43">
        <v>10</v>
      </c>
      <c r="S192" s="43">
        <v>131</v>
      </c>
      <c r="T192" s="43">
        <v>56</v>
      </c>
      <c r="U192" s="43">
        <v>33</v>
      </c>
      <c r="V192" s="43">
        <v>9</v>
      </c>
      <c r="W192" s="43">
        <v>2</v>
      </c>
      <c r="X192" s="43">
        <v>0</v>
      </c>
      <c r="Y192" s="43">
        <v>0</v>
      </c>
      <c r="Z192" s="43">
        <v>2</v>
      </c>
      <c r="AA192" s="43">
        <v>0</v>
      </c>
      <c r="AB192" s="43">
        <v>0</v>
      </c>
      <c r="AC192" s="43">
        <v>0</v>
      </c>
      <c r="AD192" s="31">
        <f t="shared" si="102"/>
        <v>243</v>
      </c>
    </row>
    <row r="193" spans="1:30" x14ac:dyDescent="0.2">
      <c r="A193" s="30">
        <v>9</v>
      </c>
      <c r="B193" s="43">
        <v>371</v>
      </c>
      <c r="C193" s="43">
        <v>20</v>
      </c>
      <c r="D193" s="43">
        <v>4</v>
      </c>
      <c r="E193" s="43">
        <v>0</v>
      </c>
      <c r="F193" s="43">
        <v>1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2</v>
      </c>
      <c r="N193" s="43">
        <v>0</v>
      </c>
      <c r="O193" s="31">
        <f t="shared" si="101"/>
        <v>398</v>
      </c>
      <c r="Q193" s="30">
        <v>9</v>
      </c>
      <c r="R193" s="43">
        <v>30</v>
      </c>
      <c r="S193" s="43">
        <v>265</v>
      </c>
      <c r="T193" s="43">
        <v>66</v>
      </c>
      <c r="U193" s="43">
        <v>34</v>
      </c>
      <c r="V193" s="43">
        <v>3</v>
      </c>
      <c r="W193" s="43">
        <v>0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31">
        <f t="shared" si="102"/>
        <v>398</v>
      </c>
    </row>
    <row r="194" spans="1:30" x14ac:dyDescent="0.2">
      <c r="A194" s="30">
        <v>10</v>
      </c>
      <c r="B194" s="43">
        <v>365</v>
      </c>
      <c r="C194" s="43">
        <v>18</v>
      </c>
      <c r="D194" s="43">
        <v>4</v>
      </c>
      <c r="E194" s="43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31">
        <f t="shared" si="101"/>
        <v>387</v>
      </c>
      <c r="Q194" s="30">
        <v>10</v>
      </c>
      <c r="R194" s="43">
        <v>10</v>
      </c>
      <c r="S194" s="43">
        <v>252</v>
      </c>
      <c r="T194" s="43">
        <v>81</v>
      </c>
      <c r="U194" s="43">
        <v>38</v>
      </c>
      <c r="V194" s="43">
        <v>4</v>
      </c>
      <c r="W194" s="43">
        <v>2</v>
      </c>
      <c r="X194" s="43">
        <v>0</v>
      </c>
      <c r="Y194" s="43">
        <v>0</v>
      </c>
      <c r="Z194" s="43">
        <v>0</v>
      </c>
      <c r="AA194" s="43">
        <v>0</v>
      </c>
      <c r="AB194" s="43">
        <v>0</v>
      </c>
      <c r="AC194" s="43">
        <v>0</v>
      </c>
      <c r="AD194" s="31">
        <f t="shared" si="102"/>
        <v>387</v>
      </c>
    </row>
    <row r="195" spans="1:30" x14ac:dyDescent="0.2">
      <c r="A195" s="30">
        <v>11</v>
      </c>
      <c r="B195" s="43">
        <v>407</v>
      </c>
      <c r="C195" s="43">
        <v>18</v>
      </c>
      <c r="D195" s="43">
        <v>2</v>
      </c>
      <c r="E195" s="43">
        <v>1</v>
      </c>
      <c r="F195" s="43">
        <v>1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3">
        <v>1</v>
      </c>
      <c r="N195" s="43">
        <v>0</v>
      </c>
      <c r="O195" s="31">
        <f t="shared" si="101"/>
        <v>430</v>
      </c>
      <c r="Q195" s="30">
        <v>11</v>
      </c>
      <c r="R195" s="43">
        <v>16</v>
      </c>
      <c r="S195" s="43">
        <v>282</v>
      </c>
      <c r="T195" s="43">
        <v>96</v>
      </c>
      <c r="U195" s="43">
        <v>32</v>
      </c>
      <c r="V195" s="43">
        <v>1</v>
      </c>
      <c r="W195" s="43">
        <v>1</v>
      </c>
      <c r="X195" s="43">
        <v>2</v>
      </c>
      <c r="Y195" s="43">
        <v>0</v>
      </c>
      <c r="Z195" s="43">
        <v>0</v>
      </c>
      <c r="AA195" s="43">
        <v>0</v>
      </c>
      <c r="AB195" s="43">
        <v>0</v>
      </c>
      <c r="AC195" s="43">
        <v>0</v>
      </c>
      <c r="AD195" s="31">
        <f t="shared" si="102"/>
        <v>430</v>
      </c>
    </row>
    <row r="196" spans="1:30" x14ac:dyDescent="0.2">
      <c r="A196" s="30">
        <v>12</v>
      </c>
      <c r="B196" s="43">
        <v>394</v>
      </c>
      <c r="C196" s="43">
        <v>15</v>
      </c>
      <c r="D196" s="43">
        <v>4</v>
      </c>
      <c r="E196" s="43">
        <v>1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3">
        <v>1</v>
      </c>
      <c r="L196" s="43">
        <v>0</v>
      </c>
      <c r="M196" s="43">
        <v>2</v>
      </c>
      <c r="N196" s="43">
        <v>0</v>
      </c>
      <c r="O196" s="31">
        <f t="shared" si="101"/>
        <v>417</v>
      </c>
      <c r="Q196" s="30">
        <v>12</v>
      </c>
      <c r="R196" s="43">
        <v>15</v>
      </c>
      <c r="S196" s="43">
        <v>276</v>
      </c>
      <c r="T196" s="43">
        <v>90</v>
      </c>
      <c r="U196" s="43">
        <v>31</v>
      </c>
      <c r="V196" s="43">
        <v>3</v>
      </c>
      <c r="W196" s="43">
        <v>2</v>
      </c>
      <c r="X196" s="43">
        <v>0</v>
      </c>
      <c r="Y196" s="43">
        <v>0</v>
      </c>
      <c r="Z196" s="43">
        <v>0</v>
      </c>
      <c r="AA196" s="43">
        <v>0</v>
      </c>
      <c r="AB196" s="43">
        <v>0</v>
      </c>
      <c r="AC196" s="43">
        <v>0</v>
      </c>
      <c r="AD196" s="31">
        <f t="shared" si="102"/>
        <v>417</v>
      </c>
    </row>
    <row r="197" spans="1:30" x14ac:dyDescent="0.2">
      <c r="A197" s="30">
        <v>13</v>
      </c>
      <c r="B197" s="43">
        <v>392</v>
      </c>
      <c r="C197" s="43">
        <v>17</v>
      </c>
      <c r="D197" s="43">
        <v>4</v>
      </c>
      <c r="E197" s="43">
        <v>0</v>
      </c>
      <c r="F197" s="43">
        <v>1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2</v>
      </c>
      <c r="N197" s="43">
        <v>0</v>
      </c>
      <c r="O197" s="31">
        <f t="shared" si="101"/>
        <v>416</v>
      </c>
      <c r="Q197" s="30">
        <v>13</v>
      </c>
      <c r="R197" s="43">
        <v>18</v>
      </c>
      <c r="S197" s="43">
        <v>251</v>
      </c>
      <c r="T197" s="43">
        <v>78</v>
      </c>
      <c r="U197" s="43">
        <v>56</v>
      </c>
      <c r="V197" s="43">
        <v>11</v>
      </c>
      <c r="W197" s="43">
        <v>2</v>
      </c>
      <c r="X197" s="43">
        <v>0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31">
        <f t="shared" si="102"/>
        <v>416</v>
      </c>
    </row>
    <row r="198" spans="1:30" x14ac:dyDescent="0.2">
      <c r="A198" s="30">
        <v>14</v>
      </c>
      <c r="B198" s="43">
        <v>424</v>
      </c>
      <c r="C198" s="43">
        <v>16</v>
      </c>
      <c r="D198" s="43">
        <v>0</v>
      </c>
      <c r="E198" s="43">
        <v>0</v>
      </c>
      <c r="F198" s="43">
        <v>0</v>
      </c>
      <c r="G198" s="43">
        <v>0</v>
      </c>
      <c r="H198" s="43">
        <v>0</v>
      </c>
      <c r="I198" s="43">
        <v>1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31">
        <f t="shared" si="101"/>
        <v>441</v>
      </c>
      <c r="Q198" s="30">
        <v>14</v>
      </c>
      <c r="R198" s="43">
        <v>13</v>
      </c>
      <c r="S198" s="43">
        <v>303</v>
      </c>
      <c r="T198" s="43">
        <v>79</v>
      </c>
      <c r="U198" s="43">
        <v>41</v>
      </c>
      <c r="V198" s="43">
        <v>3</v>
      </c>
      <c r="W198" s="43">
        <v>2</v>
      </c>
      <c r="X198" s="43">
        <v>0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31">
        <f t="shared" si="102"/>
        <v>441</v>
      </c>
    </row>
    <row r="199" spans="1:30" x14ac:dyDescent="0.2">
      <c r="A199" s="30">
        <v>15</v>
      </c>
      <c r="B199" s="43">
        <v>474</v>
      </c>
      <c r="C199" s="43">
        <v>15</v>
      </c>
      <c r="D199" s="43">
        <v>3</v>
      </c>
      <c r="E199" s="43">
        <v>1</v>
      </c>
      <c r="F199" s="43">
        <v>0</v>
      </c>
      <c r="G199" s="43">
        <v>0</v>
      </c>
      <c r="H199" s="43">
        <v>0</v>
      </c>
      <c r="I199" s="43">
        <v>0</v>
      </c>
      <c r="J199" s="43">
        <v>1</v>
      </c>
      <c r="K199" s="43">
        <v>0</v>
      </c>
      <c r="L199" s="43">
        <v>0</v>
      </c>
      <c r="M199" s="43">
        <v>2</v>
      </c>
      <c r="N199" s="43">
        <v>0</v>
      </c>
      <c r="O199" s="31">
        <f t="shared" si="101"/>
        <v>496</v>
      </c>
      <c r="Q199" s="30">
        <v>15</v>
      </c>
      <c r="R199" s="43">
        <v>20</v>
      </c>
      <c r="S199" s="43">
        <v>309</v>
      </c>
      <c r="T199" s="43">
        <v>112</v>
      </c>
      <c r="U199" s="43">
        <v>49</v>
      </c>
      <c r="V199" s="43">
        <v>5</v>
      </c>
      <c r="W199" s="43">
        <v>1</v>
      </c>
      <c r="X199" s="43">
        <v>0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31">
        <f t="shared" si="102"/>
        <v>496</v>
      </c>
    </row>
    <row r="200" spans="1:30" x14ac:dyDescent="0.2">
      <c r="A200" s="30">
        <v>16</v>
      </c>
      <c r="B200" s="43">
        <v>487</v>
      </c>
      <c r="C200" s="43">
        <v>17</v>
      </c>
      <c r="D200" s="43">
        <v>3</v>
      </c>
      <c r="E200" s="43">
        <v>1</v>
      </c>
      <c r="F200" s="43">
        <v>1</v>
      </c>
      <c r="G200" s="43">
        <v>0</v>
      </c>
      <c r="H200" s="43">
        <v>0</v>
      </c>
      <c r="I200" s="43">
        <v>0</v>
      </c>
      <c r="J200" s="43">
        <v>1</v>
      </c>
      <c r="K200" s="43">
        <v>0</v>
      </c>
      <c r="L200" s="43">
        <v>0</v>
      </c>
      <c r="M200" s="43">
        <v>0</v>
      </c>
      <c r="N200" s="43">
        <v>0</v>
      </c>
      <c r="O200" s="31">
        <f t="shared" si="101"/>
        <v>510</v>
      </c>
      <c r="Q200" s="30">
        <v>16</v>
      </c>
      <c r="R200" s="43">
        <v>25</v>
      </c>
      <c r="S200" s="43">
        <v>367</v>
      </c>
      <c r="T200" s="43">
        <v>98</v>
      </c>
      <c r="U200" s="43">
        <v>14</v>
      </c>
      <c r="V200" s="43">
        <v>5</v>
      </c>
      <c r="W200" s="43">
        <v>1</v>
      </c>
      <c r="X200" s="43">
        <v>0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31">
        <f t="shared" si="102"/>
        <v>510</v>
      </c>
    </row>
    <row r="201" spans="1:30" x14ac:dyDescent="0.2">
      <c r="A201" s="30">
        <v>17</v>
      </c>
      <c r="B201" s="43">
        <v>553</v>
      </c>
      <c r="C201" s="43">
        <v>14</v>
      </c>
      <c r="D201" s="43">
        <v>3</v>
      </c>
      <c r="E201" s="43">
        <v>1</v>
      </c>
      <c r="F201" s="43">
        <v>1</v>
      </c>
      <c r="G201" s="43">
        <v>0</v>
      </c>
      <c r="H201" s="43">
        <v>0</v>
      </c>
      <c r="I201" s="43">
        <v>1</v>
      </c>
      <c r="J201" s="43">
        <v>1</v>
      </c>
      <c r="K201" s="43">
        <v>0</v>
      </c>
      <c r="L201" s="43">
        <v>0</v>
      </c>
      <c r="M201" s="43">
        <v>0</v>
      </c>
      <c r="N201" s="43">
        <v>0</v>
      </c>
      <c r="O201" s="31">
        <f t="shared" si="101"/>
        <v>574</v>
      </c>
      <c r="Q201" s="30">
        <v>17</v>
      </c>
      <c r="R201" s="43">
        <v>16</v>
      </c>
      <c r="S201" s="43">
        <v>440</v>
      </c>
      <c r="T201" s="43">
        <v>92</v>
      </c>
      <c r="U201" s="43">
        <v>24</v>
      </c>
      <c r="V201" s="43">
        <v>1</v>
      </c>
      <c r="W201" s="43">
        <v>1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31">
        <f t="shared" si="102"/>
        <v>574</v>
      </c>
    </row>
    <row r="202" spans="1:30" x14ac:dyDescent="0.2">
      <c r="A202" s="30">
        <v>18</v>
      </c>
      <c r="B202" s="43">
        <v>505</v>
      </c>
      <c r="C202" s="43">
        <v>9</v>
      </c>
      <c r="D202" s="43">
        <v>4</v>
      </c>
      <c r="E202" s="43">
        <v>0</v>
      </c>
      <c r="F202" s="43">
        <v>1</v>
      </c>
      <c r="G202" s="43">
        <v>0</v>
      </c>
      <c r="H202" s="43">
        <v>0</v>
      </c>
      <c r="I202" s="43">
        <v>1</v>
      </c>
      <c r="J202" s="43">
        <v>1</v>
      </c>
      <c r="K202" s="43">
        <v>0</v>
      </c>
      <c r="L202" s="43">
        <v>0</v>
      </c>
      <c r="M202" s="43">
        <v>0</v>
      </c>
      <c r="N202" s="43">
        <v>0</v>
      </c>
      <c r="O202" s="31">
        <f t="shared" si="101"/>
        <v>521</v>
      </c>
      <c r="Q202" s="30">
        <v>18</v>
      </c>
      <c r="R202" s="43">
        <v>21</v>
      </c>
      <c r="S202" s="43">
        <v>383</v>
      </c>
      <c r="T202" s="43">
        <v>93</v>
      </c>
      <c r="U202" s="43">
        <v>21</v>
      </c>
      <c r="V202" s="43">
        <v>2</v>
      </c>
      <c r="W202" s="43">
        <v>0</v>
      </c>
      <c r="X202" s="43">
        <v>0</v>
      </c>
      <c r="Y202" s="43">
        <v>0</v>
      </c>
      <c r="Z202" s="43">
        <v>0</v>
      </c>
      <c r="AA202" s="43">
        <v>0</v>
      </c>
      <c r="AB202" s="43">
        <v>0</v>
      </c>
      <c r="AC202" s="43">
        <v>1</v>
      </c>
      <c r="AD202" s="31">
        <f t="shared" si="102"/>
        <v>521</v>
      </c>
    </row>
    <row r="203" spans="1:30" x14ac:dyDescent="0.2">
      <c r="A203" s="30">
        <v>19</v>
      </c>
      <c r="B203" s="43">
        <v>494</v>
      </c>
      <c r="C203" s="43">
        <v>15</v>
      </c>
      <c r="D203" s="43">
        <v>2</v>
      </c>
      <c r="E203" s="43">
        <v>0</v>
      </c>
      <c r="F203" s="43">
        <v>0</v>
      </c>
      <c r="G203" s="43">
        <v>1</v>
      </c>
      <c r="H203" s="43">
        <v>0</v>
      </c>
      <c r="I203" s="43">
        <v>0</v>
      </c>
      <c r="J203" s="43">
        <v>1</v>
      </c>
      <c r="K203" s="43">
        <v>0</v>
      </c>
      <c r="L203" s="43">
        <v>0</v>
      </c>
      <c r="M203" s="43">
        <v>0</v>
      </c>
      <c r="N203" s="43">
        <v>0</v>
      </c>
      <c r="O203" s="31">
        <f t="shared" si="101"/>
        <v>513</v>
      </c>
      <c r="Q203" s="30">
        <v>19</v>
      </c>
      <c r="R203" s="43">
        <v>16</v>
      </c>
      <c r="S203" s="43">
        <v>384</v>
      </c>
      <c r="T203" s="43">
        <v>65</v>
      </c>
      <c r="U203" s="43">
        <v>37</v>
      </c>
      <c r="V203" s="43">
        <v>9</v>
      </c>
      <c r="W203" s="43">
        <v>0</v>
      </c>
      <c r="X203" s="43">
        <v>2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31">
        <f t="shared" si="102"/>
        <v>513</v>
      </c>
    </row>
    <row r="204" spans="1:30" x14ac:dyDescent="0.2">
      <c r="A204" s="30">
        <v>20</v>
      </c>
      <c r="B204" s="43">
        <v>435</v>
      </c>
      <c r="C204" s="43">
        <v>13</v>
      </c>
      <c r="D204" s="43">
        <v>2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31">
        <f t="shared" si="101"/>
        <v>450</v>
      </c>
      <c r="Q204" s="30">
        <v>20</v>
      </c>
      <c r="R204" s="43">
        <v>22</v>
      </c>
      <c r="S204" s="43">
        <v>253</v>
      </c>
      <c r="T204" s="43">
        <v>98</v>
      </c>
      <c r="U204" s="43">
        <v>68</v>
      </c>
      <c r="V204" s="43">
        <v>8</v>
      </c>
      <c r="W204" s="43">
        <v>0</v>
      </c>
      <c r="X204" s="43">
        <v>0</v>
      </c>
      <c r="Y204" s="43">
        <v>1</v>
      </c>
      <c r="Z204" s="43">
        <v>0</v>
      </c>
      <c r="AA204" s="43">
        <v>0</v>
      </c>
      <c r="AB204" s="43">
        <v>0</v>
      </c>
      <c r="AC204" s="43">
        <v>0</v>
      </c>
      <c r="AD204" s="31">
        <f t="shared" si="102"/>
        <v>450</v>
      </c>
    </row>
    <row r="205" spans="1:30" x14ac:dyDescent="0.2">
      <c r="A205" s="30">
        <v>21</v>
      </c>
      <c r="B205" s="43">
        <v>243</v>
      </c>
      <c r="C205" s="43">
        <v>12</v>
      </c>
      <c r="D205" s="43">
        <v>4</v>
      </c>
      <c r="E205" s="43">
        <v>0</v>
      </c>
      <c r="F205" s="43">
        <v>0</v>
      </c>
      <c r="G205" s="43">
        <v>0</v>
      </c>
      <c r="H205" s="43">
        <v>0</v>
      </c>
      <c r="I205" s="43">
        <v>1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31">
        <f t="shared" si="101"/>
        <v>260</v>
      </c>
      <c r="Q205" s="30">
        <v>21</v>
      </c>
      <c r="R205" s="43">
        <v>4</v>
      </c>
      <c r="S205" s="43">
        <v>85</v>
      </c>
      <c r="T205" s="43">
        <v>75</v>
      </c>
      <c r="U205" s="43">
        <v>74</v>
      </c>
      <c r="V205" s="43">
        <v>17</v>
      </c>
      <c r="W205" s="43">
        <v>4</v>
      </c>
      <c r="X205" s="43">
        <v>0</v>
      </c>
      <c r="Y205" s="43">
        <v>0</v>
      </c>
      <c r="Z205" s="43">
        <v>1</v>
      </c>
      <c r="AA205" s="43">
        <v>0</v>
      </c>
      <c r="AB205" s="43">
        <v>0</v>
      </c>
      <c r="AC205" s="43">
        <v>0</v>
      </c>
      <c r="AD205" s="31">
        <f t="shared" si="102"/>
        <v>260</v>
      </c>
    </row>
    <row r="206" spans="1:30" x14ac:dyDescent="0.2">
      <c r="A206" s="30">
        <v>22</v>
      </c>
      <c r="B206" s="43">
        <v>236</v>
      </c>
      <c r="C206" s="43">
        <v>11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31">
        <f t="shared" si="101"/>
        <v>247</v>
      </c>
      <c r="Q206" s="30">
        <v>22</v>
      </c>
      <c r="R206" s="43">
        <v>3</v>
      </c>
      <c r="S206" s="43">
        <v>99</v>
      </c>
      <c r="T206" s="43">
        <v>62</v>
      </c>
      <c r="U206" s="43">
        <v>58</v>
      </c>
      <c r="V206" s="43">
        <v>19</v>
      </c>
      <c r="W206" s="43">
        <v>4</v>
      </c>
      <c r="X206" s="43">
        <v>0</v>
      </c>
      <c r="Y206" s="43">
        <v>2</v>
      </c>
      <c r="Z206" s="43">
        <v>0</v>
      </c>
      <c r="AA206" s="43">
        <v>0</v>
      </c>
      <c r="AB206" s="43">
        <v>0</v>
      </c>
      <c r="AC206" s="43">
        <v>0</v>
      </c>
      <c r="AD206" s="31">
        <f t="shared" si="102"/>
        <v>247</v>
      </c>
    </row>
    <row r="207" spans="1:30" x14ac:dyDescent="0.2">
      <c r="A207" s="30">
        <v>23</v>
      </c>
      <c r="B207" s="43">
        <v>150</v>
      </c>
      <c r="C207" s="43">
        <v>4</v>
      </c>
      <c r="D207" s="43">
        <v>1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31">
        <f t="shared" si="101"/>
        <v>155</v>
      </c>
      <c r="Q207" s="30">
        <v>23</v>
      </c>
      <c r="R207" s="43">
        <v>0</v>
      </c>
      <c r="S207" s="43">
        <v>38</v>
      </c>
      <c r="T207" s="43">
        <v>33</v>
      </c>
      <c r="U207" s="43">
        <v>60</v>
      </c>
      <c r="V207" s="43">
        <v>20</v>
      </c>
      <c r="W207" s="43">
        <v>4</v>
      </c>
      <c r="X207" s="43">
        <v>0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31">
        <f t="shared" si="102"/>
        <v>155</v>
      </c>
    </row>
    <row r="208" spans="1:30" x14ac:dyDescent="0.2">
      <c r="A208" s="30">
        <v>24</v>
      </c>
      <c r="B208" s="43">
        <v>111</v>
      </c>
      <c r="C208" s="43">
        <v>4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31">
        <f t="shared" si="101"/>
        <v>115</v>
      </c>
      <c r="Q208" s="30">
        <v>24</v>
      </c>
      <c r="R208" s="43">
        <v>0</v>
      </c>
      <c r="S208" s="43">
        <v>16</v>
      </c>
      <c r="T208" s="43">
        <v>15</v>
      </c>
      <c r="U208" s="43">
        <v>52</v>
      </c>
      <c r="V208" s="43">
        <v>25</v>
      </c>
      <c r="W208" s="43">
        <v>5</v>
      </c>
      <c r="X208" s="43">
        <v>0</v>
      </c>
      <c r="Y208" s="43">
        <v>1</v>
      </c>
      <c r="Z208" s="43">
        <v>0</v>
      </c>
      <c r="AA208" s="43">
        <v>0</v>
      </c>
      <c r="AB208" s="43">
        <v>1</v>
      </c>
      <c r="AC208" s="43">
        <v>0</v>
      </c>
      <c r="AD208" s="31">
        <f t="shared" si="102"/>
        <v>115</v>
      </c>
    </row>
    <row r="210" spans="1:30" x14ac:dyDescent="0.2">
      <c r="A210" s="91" t="s">
        <v>34</v>
      </c>
      <c r="B210" s="92">
        <f t="shared" ref="B210:O210" si="103">SUM(B192:B203)</f>
        <v>5077</v>
      </c>
      <c r="C210" s="92">
        <f t="shared" si="103"/>
        <v>200</v>
      </c>
      <c r="D210" s="92">
        <f t="shared" si="103"/>
        <v>35</v>
      </c>
      <c r="E210" s="92">
        <f t="shared" si="103"/>
        <v>5</v>
      </c>
      <c r="F210" s="92">
        <f t="shared" si="103"/>
        <v>6</v>
      </c>
      <c r="G210" s="92">
        <f t="shared" si="103"/>
        <v>1</v>
      </c>
      <c r="H210" s="92">
        <f t="shared" si="103"/>
        <v>0</v>
      </c>
      <c r="I210" s="92">
        <f t="shared" si="103"/>
        <v>3</v>
      </c>
      <c r="J210" s="92">
        <f t="shared" si="103"/>
        <v>5</v>
      </c>
      <c r="K210" s="92">
        <f t="shared" si="103"/>
        <v>1</v>
      </c>
      <c r="L210" s="92">
        <f t="shared" si="103"/>
        <v>0</v>
      </c>
      <c r="M210" s="92">
        <f t="shared" si="103"/>
        <v>13</v>
      </c>
      <c r="N210" s="92">
        <f t="shared" si="103"/>
        <v>0</v>
      </c>
      <c r="O210" s="93">
        <f t="shared" si="103"/>
        <v>5346</v>
      </c>
      <c r="Q210" s="91" t="s">
        <v>34</v>
      </c>
      <c r="R210" s="92">
        <f t="shared" ref="R210:AD210" si="104">SUM(R192:R203)</f>
        <v>210</v>
      </c>
      <c r="S210" s="92">
        <f t="shared" si="104"/>
        <v>3643</v>
      </c>
      <c r="T210" s="92">
        <f t="shared" si="104"/>
        <v>1006</v>
      </c>
      <c r="U210" s="92">
        <f t="shared" si="104"/>
        <v>410</v>
      </c>
      <c r="V210" s="92">
        <f t="shared" si="104"/>
        <v>56</v>
      </c>
      <c r="W210" s="92">
        <f t="shared" si="104"/>
        <v>14</v>
      </c>
      <c r="X210" s="92">
        <f t="shared" si="104"/>
        <v>4</v>
      </c>
      <c r="Y210" s="92">
        <f t="shared" si="104"/>
        <v>0</v>
      </c>
      <c r="Z210" s="92">
        <f t="shared" si="104"/>
        <v>2</v>
      </c>
      <c r="AA210" s="92">
        <f t="shared" si="104"/>
        <v>0</v>
      </c>
      <c r="AB210" s="92">
        <f t="shared" si="104"/>
        <v>0</v>
      </c>
      <c r="AC210" s="92">
        <f t="shared" si="104"/>
        <v>1</v>
      </c>
      <c r="AD210" s="93">
        <f t="shared" si="104"/>
        <v>5346</v>
      </c>
    </row>
    <row r="211" spans="1:30" x14ac:dyDescent="0.2">
      <c r="A211" s="97" t="s">
        <v>35</v>
      </c>
      <c r="B211" s="98">
        <f t="shared" ref="B211:O211" si="105">SUM(B191:B206)</f>
        <v>6067</v>
      </c>
      <c r="C211" s="98">
        <f t="shared" si="105"/>
        <v>243</v>
      </c>
      <c r="D211" s="98">
        <f t="shared" si="105"/>
        <v>41</v>
      </c>
      <c r="E211" s="98">
        <f t="shared" si="105"/>
        <v>5</v>
      </c>
      <c r="F211" s="98">
        <f t="shared" si="105"/>
        <v>6</v>
      </c>
      <c r="G211" s="98">
        <f t="shared" si="105"/>
        <v>1</v>
      </c>
      <c r="H211" s="98">
        <f t="shared" si="105"/>
        <v>0</v>
      </c>
      <c r="I211" s="98">
        <f t="shared" si="105"/>
        <v>5</v>
      </c>
      <c r="J211" s="98">
        <f t="shared" si="105"/>
        <v>5</v>
      </c>
      <c r="K211" s="98">
        <f t="shared" si="105"/>
        <v>1</v>
      </c>
      <c r="L211" s="98">
        <f t="shared" si="105"/>
        <v>0</v>
      </c>
      <c r="M211" s="98">
        <f t="shared" si="105"/>
        <v>13</v>
      </c>
      <c r="N211" s="98">
        <f t="shared" si="105"/>
        <v>0</v>
      </c>
      <c r="O211" s="93">
        <f t="shared" si="105"/>
        <v>6387</v>
      </c>
      <c r="Q211" s="97" t="s">
        <v>35</v>
      </c>
      <c r="R211" s="98">
        <f t="shared" ref="R211:AD211" si="106">SUM(R191:R206)</f>
        <v>240</v>
      </c>
      <c r="S211" s="98">
        <f t="shared" si="106"/>
        <v>4091</v>
      </c>
      <c r="T211" s="98">
        <f t="shared" si="106"/>
        <v>1268</v>
      </c>
      <c r="U211" s="98">
        <f t="shared" si="106"/>
        <v>640</v>
      </c>
      <c r="V211" s="98">
        <f t="shared" si="106"/>
        <v>111</v>
      </c>
      <c r="W211" s="98">
        <f t="shared" si="106"/>
        <v>25</v>
      </c>
      <c r="X211" s="98">
        <f t="shared" si="106"/>
        <v>5</v>
      </c>
      <c r="Y211" s="98">
        <f t="shared" si="106"/>
        <v>3</v>
      </c>
      <c r="Z211" s="98">
        <f t="shared" si="106"/>
        <v>3</v>
      </c>
      <c r="AA211" s="98">
        <f t="shared" si="106"/>
        <v>0</v>
      </c>
      <c r="AB211" s="98">
        <f t="shared" si="106"/>
        <v>0</v>
      </c>
      <c r="AC211" s="98">
        <f t="shared" si="106"/>
        <v>1</v>
      </c>
      <c r="AD211" s="93">
        <f t="shared" si="106"/>
        <v>6387</v>
      </c>
    </row>
    <row r="212" spans="1:30" x14ac:dyDescent="0.2">
      <c r="A212" s="101" t="s">
        <v>36</v>
      </c>
      <c r="B212" s="102">
        <f t="shared" ref="B212:O212" si="107">SUM(B191:B208)</f>
        <v>6328</v>
      </c>
      <c r="C212" s="102">
        <f t="shared" si="107"/>
        <v>251</v>
      </c>
      <c r="D212" s="102">
        <f t="shared" si="107"/>
        <v>42</v>
      </c>
      <c r="E212" s="102">
        <f t="shared" si="107"/>
        <v>5</v>
      </c>
      <c r="F212" s="102">
        <f t="shared" si="107"/>
        <v>6</v>
      </c>
      <c r="G212" s="102">
        <f t="shared" si="107"/>
        <v>1</v>
      </c>
      <c r="H212" s="102">
        <f t="shared" si="107"/>
        <v>0</v>
      </c>
      <c r="I212" s="102">
        <f t="shared" si="107"/>
        <v>5</v>
      </c>
      <c r="J212" s="102">
        <f t="shared" si="107"/>
        <v>5</v>
      </c>
      <c r="K212" s="102">
        <f t="shared" si="107"/>
        <v>1</v>
      </c>
      <c r="L212" s="102">
        <f t="shared" si="107"/>
        <v>0</v>
      </c>
      <c r="M212" s="102">
        <f t="shared" si="107"/>
        <v>13</v>
      </c>
      <c r="N212" s="102">
        <f t="shared" si="107"/>
        <v>0</v>
      </c>
      <c r="O212" s="93">
        <f t="shared" si="107"/>
        <v>6657</v>
      </c>
      <c r="Q212" s="101" t="s">
        <v>36</v>
      </c>
      <c r="R212" s="102">
        <f t="shared" ref="R212:AD212" si="108">SUM(R191:R208)</f>
        <v>240</v>
      </c>
      <c r="S212" s="102">
        <f t="shared" si="108"/>
        <v>4145</v>
      </c>
      <c r="T212" s="102">
        <f t="shared" si="108"/>
        <v>1316</v>
      </c>
      <c r="U212" s="102">
        <f t="shared" si="108"/>
        <v>752</v>
      </c>
      <c r="V212" s="102">
        <f t="shared" si="108"/>
        <v>156</v>
      </c>
      <c r="W212" s="102">
        <f t="shared" si="108"/>
        <v>34</v>
      </c>
      <c r="X212" s="102">
        <f t="shared" si="108"/>
        <v>5</v>
      </c>
      <c r="Y212" s="102">
        <f t="shared" si="108"/>
        <v>4</v>
      </c>
      <c r="Z212" s="102">
        <f t="shared" si="108"/>
        <v>3</v>
      </c>
      <c r="AA212" s="102">
        <f t="shared" si="108"/>
        <v>0</v>
      </c>
      <c r="AB212" s="102">
        <f t="shared" si="108"/>
        <v>1</v>
      </c>
      <c r="AC212" s="102">
        <f t="shared" si="108"/>
        <v>1</v>
      </c>
      <c r="AD212" s="93">
        <f t="shared" si="108"/>
        <v>6657</v>
      </c>
    </row>
    <row r="213" spans="1:30" x14ac:dyDescent="0.2">
      <c r="A213" s="105" t="s">
        <v>37</v>
      </c>
      <c r="B213" s="106">
        <f t="shared" ref="B213:O213" si="109">SUM(B185:B208)</f>
        <v>6442</v>
      </c>
      <c r="C213" s="106">
        <f t="shared" si="109"/>
        <v>259</v>
      </c>
      <c r="D213" s="106">
        <f t="shared" si="109"/>
        <v>43</v>
      </c>
      <c r="E213" s="106">
        <f t="shared" si="109"/>
        <v>5</v>
      </c>
      <c r="F213" s="106">
        <f t="shared" si="109"/>
        <v>7</v>
      </c>
      <c r="G213" s="106">
        <f t="shared" si="109"/>
        <v>1</v>
      </c>
      <c r="H213" s="106">
        <f t="shared" si="109"/>
        <v>0</v>
      </c>
      <c r="I213" s="106">
        <f t="shared" si="109"/>
        <v>5</v>
      </c>
      <c r="J213" s="106">
        <f t="shared" si="109"/>
        <v>5</v>
      </c>
      <c r="K213" s="106">
        <f t="shared" si="109"/>
        <v>1</v>
      </c>
      <c r="L213" s="106">
        <f t="shared" si="109"/>
        <v>0</v>
      </c>
      <c r="M213" s="106">
        <f t="shared" si="109"/>
        <v>13</v>
      </c>
      <c r="N213" s="106">
        <f t="shared" si="109"/>
        <v>0</v>
      </c>
      <c r="O213" s="93">
        <f t="shared" si="109"/>
        <v>6781</v>
      </c>
      <c r="Q213" s="105" t="s">
        <v>37</v>
      </c>
      <c r="R213" s="106">
        <f t="shared" ref="R213:AD213" si="110">SUM(R185:R208)</f>
        <v>240</v>
      </c>
      <c r="S213" s="106">
        <f t="shared" si="110"/>
        <v>4157</v>
      </c>
      <c r="T213" s="106">
        <f t="shared" si="110"/>
        <v>1328</v>
      </c>
      <c r="U213" s="106">
        <f t="shared" si="110"/>
        <v>792</v>
      </c>
      <c r="V213" s="106">
        <f t="shared" si="110"/>
        <v>199</v>
      </c>
      <c r="W213" s="106">
        <f t="shared" si="110"/>
        <v>50</v>
      </c>
      <c r="X213" s="106">
        <f t="shared" si="110"/>
        <v>6</v>
      </c>
      <c r="Y213" s="106">
        <f t="shared" si="110"/>
        <v>4</v>
      </c>
      <c r="Z213" s="106">
        <f t="shared" si="110"/>
        <v>3</v>
      </c>
      <c r="AA213" s="106">
        <f t="shared" si="110"/>
        <v>0</v>
      </c>
      <c r="AB213" s="106">
        <f t="shared" si="110"/>
        <v>1</v>
      </c>
      <c r="AC213" s="106">
        <f t="shared" si="110"/>
        <v>1</v>
      </c>
      <c r="AD213" s="93">
        <f t="shared" si="110"/>
        <v>6781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9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5"/>
  </sheetPr>
  <dimension ref="A1:BM1614"/>
  <sheetViews>
    <sheetView topLeftCell="M7" zoomScale="60" zoomScaleNormal="60" zoomScaleSheetLayoutView="50" workbookViewId="0">
      <selection activeCell="AO35" sqref="AO3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70</v>
      </c>
      <c r="Q1" s="129" t="str">
        <f>A1</f>
        <v>1508 19 Grimsby ATC 17, A18 Aylesby</v>
      </c>
      <c r="AF1" s="129" t="str">
        <f>A1</f>
        <v>1508 19 Grimsby ATC 17, A18 Aylesby</v>
      </c>
      <c r="AQ1" s="130" t="str">
        <f>A1</f>
        <v>1508 19 Grimsby ATC 17, A18 Aylesby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17, A18 Aylesby</v>
      </c>
      <c r="BI1" s="129" t="str">
        <f>A1</f>
        <v>1508 19 Grimsby ATC 17, A18 Aylesby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46</v>
      </c>
      <c r="R6" s="3" t="s">
        <v>0</v>
      </c>
      <c r="S6" s="5" t="str">
        <f>C6</f>
        <v>Northwestbound</v>
      </c>
      <c r="AF6" s="6"/>
      <c r="AG6" s="3" t="s">
        <v>0</v>
      </c>
      <c r="AH6" s="7" t="str">
        <f>C6</f>
        <v>Northwestbound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Northwestbound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Northwestbound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Northwestbound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0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0</v>
      </c>
      <c r="Q10" s="30">
        <v>1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43">
        <v>0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31">
        <f t="shared" ref="AD10:AD33" si="7">SUM(R10:AC10)</f>
        <v>0</v>
      </c>
      <c r="AF10" s="30">
        <v>1</v>
      </c>
      <c r="AG10" s="44">
        <f t="shared" ref="AG10:AG33" si="8">O10</f>
        <v>0</v>
      </c>
      <c r="AH10" s="45">
        <f t="shared" ref="AH10:AH33" si="9">O80</f>
        <v>0</v>
      </c>
      <c r="AI10" s="45">
        <f t="shared" ref="AI10:AI33" si="10">O150</f>
        <v>0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0</v>
      </c>
      <c r="AO10" s="47">
        <f>SUM(AG10:AM10)/3</f>
        <v>0</v>
      </c>
      <c r="AQ10" s="35">
        <v>1</v>
      </c>
      <c r="AR10" s="48" t="s">
        <v>33</v>
      </c>
      <c r="AS10" s="48" t="s">
        <v>33</v>
      </c>
      <c r="AT10" s="48" t="s">
        <v>33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4</v>
      </c>
      <c r="BB10" s="50">
        <f>SUM(R108:T108)</f>
        <v>0</v>
      </c>
      <c r="BC10" s="50">
        <f>SUM(R178:T178)</f>
        <v>0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6</v>
      </c>
      <c r="C11" s="43">
        <v>2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31">
        <f t="shared" si="6"/>
        <v>8</v>
      </c>
      <c r="Q11" s="30">
        <v>2</v>
      </c>
      <c r="R11" s="43">
        <v>2</v>
      </c>
      <c r="S11" s="43">
        <v>0</v>
      </c>
      <c r="T11" s="43">
        <v>0</v>
      </c>
      <c r="U11" s="43">
        <v>2</v>
      </c>
      <c r="V11" s="43">
        <v>0</v>
      </c>
      <c r="W11" s="43">
        <v>1</v>
      </c>
      <c r="X11" s="43">
        <v>0</v>
      </c>
      <c r="Y11" s="43">
        <v>3</v>
      </c>
      <c r="Z11" s="43">
        <v>0</v>
      </c>
      <c r="AA11" s="43">
        <v>0</v>
      </c>
      <c r="AB11" s="43">
        <v>0</v>
      </c>
      <c r="AC11" s="43">
        <v>0</v>
      </c>
      <c r="AD11" s="31">
        <f t="shared" si="7"/>
        <v>8</v>
      </c>
      <c r="AF11" s="56">
        <v>2</v>
      </c>
      <c r="AG11" s="44">
        <f t="shared" si="8"/>
        <v>8</v>
      </c>
      <c r="AH11" s="45">
        <f t="shared" si="9"/>
        <v>0</v>
      </c>
      <c r="AI11" s="45">
        <f t="shared" si="10"/>
        <v>0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2.6666666666666665</v>
      </c>
      <c r="AO11" s="47">
        <f t="shared" ref="AO11:AO33" si="16">SUM(AG11:AM11)/3</f>
        <v>2.6666666666666665</v>
      </c>
      <c r="AQ11" s="57">
        <v>2</v>
      </c>
      <c r="AR11" s="48">
        <v>31</v>
      </c>
      <c r="AS11" s="48" t="s">
        <v>33</v>
      </c>
      <c r="AT11" s="48" t="s">
        <v>33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17</v>
      </c>
      <c r="BB11" s="59">
        <f>SUM(U108:W108)</f>
        <v>2</v>
      </c>
      <c r="BC11" s="59">
        <f>SUM(U178:W178)</f>
        <v>2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177</v>
      </c>
      <c r="BK11" s="62">
        <f>SUM(C35:D35,F35:H35,M35)</f>
        <v>25</v>
      </c>
      <c r="BL11" s="63">
        <f>SUM(E35,I35:L35,N35)</f>
        <v>1</v>
      </c>
      <c r="BM11" s="64">
        <f>SUM(BJ11:BL11)</f>
        <v>203</v>
      </c>
    </row>
    <row r="12" spans="1:65" x14ac:dyDescent="0.2">
      <c r="A12" s="30">
        <v>3</v>
      </c>
      <c r="B12" s="43">
        <v>3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31">
        <f t="shared" si="6"/>
        <v>3</v>
      </c>
      <c r="Q12" s="30">
        <v>3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0</v>
      </c>
      <c r="X12" s="43">
        <v>0</v>
      </c>
      <c r="Y12" s="43">
        <v>0</v>
      </c>
      <c r="Z12" s="43">
        <v>2</v>
      </c>
      <c r="AA12" s="43">
        <v>1</v>
      </c>
      <c r="AB12" s="43">
        <v>0</v>
      </c>
      <c r="AC12" s="43">
        <v>0</v>
      </c>
      <c r="AD12" s="31">
        <f t="shared" si="7"/>
        <v>3</v>
      </c>
      <c r="AF12" s="30">
        <v>3</v>
      </c>
      <c r="AG12" s="44">
        <f t="shared" si="8"/>
        <v>3</v>
      </c>
      <c r="AH12" s="45">
        <f t="shared" si="9"/>
        <v>0</v>
      </c>
      <c r="AI12" s="45">
        <f t="shared" si="10"/>
        <v>0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1</v>
      </c>
      <c r="AO12" s="47">
        <f t="shared" si="16"/>
        <v>1</v>
      </c>
      <c r="AQ12" s="35">
        <v>3</v>
      </c>
      <c r="AR12" s="48">
        <v>54.7</v>
      </c>
      <c r="AS12" s="48" t="s">
        <v>33</v>
      </c>
      <c r="AT12" s="48" t="s">
        <v>33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157</v>
      </c>
      <c r="BB12" s="66">
        <f>SUM(X108:Z108)</f>
        <v>10</v>
      </c>
      <c r="BC12" s="66">
        <f>SUM(X178:Z178)</f>
        <v>25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205</v>
      </c>
      <c r="BK12" s="69">
        <f>SUM(C36:D36,F36:H36,M36)</f>
        <v>58</v>
      </c>
      <c r="BL12" s="70">
        <f>SUM(E36,I36:L36,N36)</f>
        <v>2</v>
      </c>
      <c r="BM12" s="64">
        <f>SUM(BJ12:BL12)</f>
        <v>265</v>
      </c>
    </row>
    <row r="13" spans="1:65" x14ac:dyDescent="0.2">
      <c r="A13" s="30">
        <v>4</v>
      </c>
      <c r="B13" s="43">
        <v>5</v>
      </c>
      <c r="C13" s="43">
        <v>2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31">
        <f t="shared" si="6"/>
        <v>7</v>
      </c>
      <c r="Q13" s="30">
        <v>4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2</v>
      </c>
      <c r="X13" s="43">
        <v>1</v>
      </c>
      <c r="Y13" s="43">
        <v>1</v>
      </c>
      <c r="Z13" s="43">
        <v>0</v>
      </c>
      <c r="AA13" s="43">
        <v>2</v>
      </c>
      <c r="AB13" s="43">
        <v>1</v>
      </c>
      <c r="AC13" s="43">
        <v>0</v>
      </c>
      <c r="AD13" s="31">
        <f t="shared" si="7"/>
        <v>7</v>
      </c>
      <c r="AF13" s="30">
        <v>4</v>
      </c>
      <c r="AG13" s="44">
        <f t="shared" si="8"/>
        <v>7</v>
      </c>
      <c r="AH13" s="45">
        <f t="shared" si="9"/>
        <v>0</v>
      </c>
      <c r="AI13" s="45">
        <f t="shared" si="10"/>
        <v>0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2.3333333333333335</v>
      </c>
      <c r="AO13" s="47">
        <f t="shared" si="16"/>
        <v>2.3333333333333335</v>
      </c>
      <c r="AQ13" s="35">
        <v>4</v>
      </c>
      <c r="AR13" s="48">
        <v>49.8</v>
      </c>
      <c r="AS13" s="48" t="s">
        <v>33</v>
      </c>
      <c r="AT13" s="48" t="s">
        <v>33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236</v>
      </c>
      <c r="BB13" s="72">
        <f>SUM(AA108:AC108)</f>
        <v>27</v>
      </c>
      <c r="BC13" s="72">
        <f>SUM(AA178:AC178)</f>
        <v>31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205</v>
      </c>
      <c r="BK13" s="75">
        <f>SUM(C37:D37,F37:H37,M37)</f>
        <v>58</v>
      </c>
      <c r="BL13" s="76">
        <f>SUM(E37,I37:L37,N37)</f>
        <v>2</v>
      </c>
      <c r="BM13" s="64">
        <f>SUM(BJ13:BL13)</f>
        <v>265</v>
      </c>
    </row>
    <row r="14" spans="1:65" x14ac:dyDescent="0.2">
      <c r="A14" s="30">
        <v>5</v>
      </c>
      <c r="B14" s="43">
        <v>35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1</v>
      </c>
      <c r="K14" s="43">
        <v>0</v>
      </c>
      <c r="L14" s="43">
        <v>0</v>
      </c>
      <c r="M14" s="43">
        <v>0</v>
      </c>
      <c r="N14" s="43">
        <v>0</v>
      </c>
      <c r="O14" s="31">
        <f t="shared" si="6"/>
        <v>36</v>
      </c>
      <c r="Q14" s="30">
        <v>5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3</v>
      </c>
      <c r="X14" s="43">
        <v>8</v>
      </c>
      <c r="Y14" s="43">
        <v>10</v>
      </c>
      <c r="Z14" s="43">
        <v>10</v>
      </c>
      <c r="AA14" s="43">
        <v>5</v>
      </c>
      <c r="AB14" s="43">
        <v>0</v>
      </c>
      <c r="AC14" s="43">
        <v>0</v>
      </c>
      <c r="AD14" s="31">
        <f t="shared" si="7"/>
        <v>36</v>
      </c>
      <c r="AF14" s="30">
        <v>5</v>
      </c>
      <c r="AG14" s="44">
        <f t="shared" si="8"/>
        <v>36</v>
      </c>
      <c r="AH14" s="45">
        <f t="shared" si="9"/>
        <v>0</v>
      </c>
      <c r="AI14" s="45">
        <f t="shared" si="10"/>
        <v>0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12</v>
      </c>
      <c r="AO14" s="47">
        <f t="shared" si="16"/>
        <v>12</v>
      </c>
      <c r="AQ14" s="35">
        <v>5</v>
      </c>
      <c r="AR14" s="48">
        <v>48.8</v>
      </c>
      <c r="AS14" s="48" t="s">
        <v>33</v>
      </c>
      <c r="AT14" s="48" t="s">
        <v>33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338</v>
      </c>
      <c r="BK14" s="79">
        <f>SUM(C38:D38,F38:H38,M38)</f>
        <v>73</v>
      </c>
      <c r="BL14" s="80">
        <f>SUM(E38,I38:L38,N38)</f>
        <v>3</v>
      </c>
      <c r="BM14" s="64">
        <f>SUM(BJ14:BL14)</f>
        <v>414</v>
      </c>
    </row>
    <row r="15" spans="1:65" x14ac:dyDescent="0.2">
      <c r="A15" s="30">
        <v>6</v>
      </c>
      <c r="B15" s="43">
        <v>84</v>
      </c>
      <c r="C15" s="43">
        <v>10</v>
      </c>
      <c r="D15" s="43">
        <v>0</v>
      </c>
      <c r="E15" s="43">
        <v>0</v>
      </c>
      <c r="F15" s="43">
        <v>1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31">
        <f t="shared" si="6"/>
        <v>95</v>
      </c>
      <c r="Q15" s="30">
        <v>6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3</v>
      </c>
      <c r="X15" s="43">
        <v>16</v>
      </c>
      <c r="Y15" s="43">
        <v>20</v>
      </c>
      <c r="Z15" s="43">
        <v>26</v>
      </c>
      <c r="AA15" s="43">
        <v>17</v>
      </c>
      <c r="AB15" s="43">
        <v>11</v>
      </c>
      <c r="AC15" s="43">
        <v>2</v>
      </c>
      <c r="AD15" s="31">
        <f t="shared" si="7"/>
        <v>95</v>
      </c>
      <c r="AF15" s="30">
        <v>6</v>
      </c>
      <c r="AG15" s="44">
        <f t="shared" si="8"/>
        <v>95</v>
      </c>
      <c r="AH15" s="45">
        <f t="shared" si="9"/>
        <v>0</v>
      </c>
      <c r="AI15" s="45">
        <f t="shared" si="10"/>
        <v>0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31.666666666666668</v>
      </c>
      <c r="AO15" s="47">
        <f t="shared" si="16"/>
        <v>31.666666666666668</v>
      </c>
      <c r="AQ15" s="35">
        <v>6</v>
      </c>
      <c r="AR15" s="48">
        <v>52.8</v>
      </c>
      <c r="AS15" s="48" t="s">
        <v>33</v>
      </c>
      <c r="AT15" s="48" t="s">
        <v>33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414</v>
      </c>
      <c r="BB15" s="82">
        <f t="shared" si="17"/>
        <v>39</v>
      </c>
      <c r="BC15" s="82">
        <f t="shared" si="17"/>
        <v>58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28</v>
      </c>
      <c r="C16" s="43">
        <v>31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1</v>
      </c>
      <c r="M16" s="43">
        <v>2</v>
      </c>
      <c r="N16" s="43">
        <v>0</v>
      </c>
      <c r="O16" s="31">
        <f t="shared" si="6"/>
        <v>62</v>
      </c>
      <c r="Q16" s="30">
        <v>7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1</v>
      </c>
      <c r="X16" s="43">
        <v>1</v>
      </c>
      <c r="Y16" s="43">
        <v>2</v>
      </c>
      <c r="Z16" s="43">
        <v>15</v>
      </c>
      <c r="AA16" s="43">
        <v>15</v>
      </c>
      <c r="AB16" s="43">
        <v>23</v>
      </c>
      <c r="AC16" s="43">
        <v>5</v>
      </c>
      <c r="AD16" s="31">
        <f t="shared" si="7"/>
        <v>62</v>
      </c>
      <c r="AF16" s="30">
        <v>7</v>
      </c>
      <c r="AG16" s="44">
        <f t="shared" si="8"/>
        <v>62</v>
      </c>
      <c r="AH16" s="45">
        <f t="shared" si="9"/>
        <v>0</v>
      </c>
      <c r="AI16" s="45">
        <f t="shared" si="10"/>
        <v>0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20.666666666666668</v>
      </c>
      <c r="AO16" s="47">
        <f t="shared" si="16"/>
        <v>20.666666666666668</v>
      </c>
      <c r="AQ16" s="35">
        <v>7</v>
      </c>
      <c r="AR16" s="48">
        <v>60.9</v>
      </c>
      <c r="AS16" s="48" t="s">
        <v>33</v>
      </c>
      <c r="AT16" s="48" t="s">
        <v>33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33</v>
      </c>
      <c r="BK16" s="88">
        <f>SUM(C105:D105,F105:H105,M105)</f>
        <v>6</v>
      </c>
      <c r="BL16" s="89">
        <f>SUM(E105,I105:L105,N105)</f>
        <v>0</v>
      </c>
      <c r="BM16" s="64">
        <f>SUM(BJ16:BL16)</f>
        <v>39</v>
      </c>
    </row>
    <row r="17" spans="1:65" x14ac:dyDescent="0.2">
      <c r="A17" s="30">
        <v>8</v>
      </c>
      <c r="B17" s="43">
        <v>106</v>
      </c>
      <c r="C17" s="43">
        <v>3</v>
      </c>
      <c r="D17" s="43">
        <v>0</v>
      </c>
      <c r="E17" s="43">
        <v>0</v>
      </c>
      <c r="F17" s="43">
        <v>0</v>
      </c>
      <c r="G17" s="43">
        <v>0</v>
      </c>
      <c r="H17" s="43">
        <v>1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31">
        <f t="shared" si="6"/>
        <v>110</v>
      </c>
      <c r="Q17" s="30">
        <v>8</v>
      </c>
      <c r="R17" s="43">
        <v>0</v>
      </c>
      <c r="S17" s="43">
        <v>0</v>
      </c>
      <c r="T17" s="43">
        <v>0</v>
      </c>
      <c r="U17" s="43">
        <v>1</v>
      </c>
      <c r="V17" s="43">
        <v>1</v>
      </c>
      <c r="W17" s="43">
        <v>0</v>
      </c>
      <c r="X17" s="43">
        <v>1</v>
      </c>
      <c r="Y17" s="43">
        <v>3</v>
      </c>
      <c r="Z17" s="43">
        <v>17</v>
      </c>
      <c r="AA17" s="43">
        <v>27</v>
      </c>
      <c r="AB17" s="43">
        <v>50</v>
      </c>
      <c r="AC17" s="43">
        <v>10</v>
      </c>
      <c r="AD17" s="31">
        <f t="shared" si="7"/>
        <v>110</v>
      </c>
      <c r="AF17" s="30">
        <v>8</v>
      </c>
      <c r="AG17" s="44">
        <f t="shared" si="8"/>
        <v>110</v>
      </c>
      <c r="AH17" s="45">
        <f t="shared" si="9"/>
        <v>1</v>
      </c>
      <c r="AI17" s="45">
        <f t="shared" si="10"/>
        <v>6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39</v>
      </c>
      <c r="AO17" s="47">
        <f t="shared" si="16"/>
        <v>39</v>
      </c>
      <c r="AQ17" s="35">
        <v>8</v>
      </c>
      <c r="AR17" s="48">
        <v>62.2</v>
      </c>
      <c r="AS17" s="48">
        <v>58</v>
      </c>
      <c r="AT17" s="48">
        <v>82.2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33</v>
      </c>
      <c r="BK17" s="69">
        <f>SUM(C106:D106,F106:H106,M106)</f>
        <v>6</v>
      </c>
      <c r="BL17" s="70">
        <f>SUM(E106,I106:L106,N106)</f>
        <v>0</v>
      </c>
      <c r="BM17" s="64">
        <f>SUM(BJ17:BL17)</f>
        <v>39</v>
      </c>
    </row>
    <row r="18" spans="1:65" x14ac:dyDescent="0.2">
      <c r="A18" s="30">
        <v>9</v>
      </c>
      <c r="B18" s="43">
        <v>34</v>
      </c>
      <c r="C18" s="43">
        <v>1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31">
        <f t="shared" si="6"/>
        <v>35</v>
      </c>
      <c r="Q18" s="30">
        <v>9</v>
      </c>
      <c r="R18" s="43">
        <v>0</v>
      </c>
      <c r="S18" s="43">
        <v>2</v>
      </c>
      <c r="T18" s="43">
        <v>0</v>
      </c>
      <c r="U18" s="43">
        <v>0</v>
      </c>
      <c r="V18" s="43">
        <v>0</v>
      </c>
      <c r="W18" s="43">
        <v>0</v>
      </c>
      <c r="X18" s="43">
        <v>1</v>
      </c>
      <c r="Y18" s="43">
        <v>1</v>
      </c>
      <c r="Z18" s="43">
        <v>7</v>
      </c>
      <c r="AA18" s="43">
        <v>7</v>
      </c>
      <c r="AB18" s="43">
        <v>13</v>
      </c>
      <c r="AC18" s="43">
        <v>4</v>
      </c>
      <c r="AD18" s="31">
        <f t="shared" si="7"/>
        <v>35</v>
      </c>
      <c r="AF18" s="30">
        <v>9</v>
      </c>
      <c r="AG18" s="44">
        <f t="shared" si="8"/>
        <v>35</v>
      </c>
      <c r="AH18" s="45">
        <f t="shared" si="9"/>
        <v>1</v>
      </c>
      <c r="AI18" s="45">
        <f t="shared" si="10"/>
        <v>0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12</v>
      </c>
      <c r="AO18" s="47">
        <f t="shared" si="16"/>
        <v>12</v>
      </c>
      <c r="AQ18" s="35">
        <v>9</v>
      </c>
      <c r="AR18" s="48">
        <v>59.8</v>
      </c>
      <c r="AS18" s="48">
        <v>58</v>
      </c>
      <c r="AT18" s="48" t="s">
        <v>33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33</v>
      </c>
      <c r="BK18" s="75">
        <f>SUM(C107:D107,F107:H107,M107)</f>
        <v>6</v>
      </c>
      <c r="BL18" s="76">
        <f>SUM(E107,I107:L107,N107)</f>
        <v>0</v>
      </c>
      <c r="BM18" s="64">
        <f>SUM(BJ18:BL18)</f>
        <v>39</v>
      </c>
    </row>
    <row r="19" spans="1:65" x14ac:dyDescent="0.2">
      <c r="A19" s="30">
        <v>10</v>
      </c>
      <c r="B19" s="43">
        <v>9</v>
      </c>
      <c r="C19" s="43">
        <v>1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31">
        <f t="shared" si="6"/>
        <v>10</v>
      </c>
      <c r="Q19" s="30">
        <v>10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1</v>
      </c>
      <c r="Z19" s="43">
        <v>1</v>
      </c>
      <c r="AA19" s="43">
        <v>4</v>
      </c>
      <c r="AB19" s="43">
        <v>3</v>
      </c>
      <c r="AC19" s="43">
        <v>1</v>
      </c>
      <c r="AD19" s="31">
        <f t="shared" si="7"/>
        <v>10</v>
      </c>
      <c r="AF19" s="30">
        <v>10</v>
      </c>
      <c r="AG19" s="44">
        <f t="shared" si="8"/>
        <v>10</v>
      </c>
      <c r="AH19" s="45">
        <f t="shared" si="9"/>
        <v>0</v>
      </c>
      <c r="AI19" s="45">
        <f t="shared" si="10"/>
        <v>6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5.333333333333333</v>
      </c>
      <c r="AO19" s="47">
        <f t="shared" si="16"/>
        <v>5.333333333333333</v>
      </c>
      <c r="AQ19" s="35">
        <v>10</v>
      </c>
      <c r="AR19" s="48">
        <v>61.5</v>
      </c>
      <c r="AS19" s="48" t="s">
        <v>33</v>
      </c>
      <c r="AT19" s="48">
        <v>62.2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33</v>
      </c>
      <c r="BK19" s="79">
        <f>SUM(C108:D108,F108:H108,M108)</f>
        <v>6</v>
      </c>
      <c r="BL19" s="80">
        <f>SUM(E108,I108:L108,N108)</f>
        <v>0</v>
      </c>
      <c r="BM19" s="64">
        <f>SUM(BJ19:BL19)</f>
        <v>39</v>
      </c>
    </row>
    <row r="20" spans="1:65" x14ac:dyDescent="0.2">
      <c r="A20" s="30">
        <v>11</v>
      </c>
      <c r="B20" s="43">
        <v>5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31">
        <f t="shared" si="6"/>
        <v>5</v>
      </c>
      <c r="Q20" s="30">
        <v>11</v>
      </c>
      <c r="R20" s="43">
        <v>0</v>
      </c>
      <c r="S20" s="43">
        <v>0</v>
      </c>
      <c r="T20" s="43">
        <v>0</v>
      </c>
      <c r="U20" s="43">
        <v>0</v>
      </c>
      <c r="V20" s="43">
        <v>2</v>
      </c>
      <c r="W20" s="43">
        <v>0</v>
      </c>
      <c r="X20" s="43">
        <v>0</v>
      </c>
      <c r="Y20" s="43">
        <v>1</v>
      </c>
      <c r="Z20" s="43">
        <v>0</v>
      </c>
      <c r="AA20" s="43">
        <v>0</v>
      </c>
      <c r="AB20" s="43">
        <v>1</v>
      </c>
      <c r="AC20" s="43">
        <v>1</v>
      </c>
      <c r="AD20" s="31">
        <f t="shared" si="7"/>
        <v>5</v>
      </c>
      <c r="AF20" s="30">
        <v>11</v>
      </c>
      <c r="AG20" s="44">
        <f t="shared" si="8"/>
        <v>5</v>
      </c>
      <c r="AH20" s="45">
        <f t="shared" si="9"/>
        <v>1</v>
      </c>
      <c r="AI20" s="45">
        <f t="shared" si="10"/>
        <v>4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3.3333333333333335</v>
      </c>
      <c r="AO20" s="47">
        <f t="shared" si="16"/>
        <v>3.3333333333333335</v>
      </c>
      <c r="AQ20" s="35">
        <v>11</v>
      </c>
      <c r="AR20" s="48">
        <v>53</v>
      </c>
      <c r="AS20" s="48">
        <v>85.5</v>
      </c>
      <c r="AT20" s="48">
        <v>56.1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12</v>
      </c>
      <c r="C21" s="43">
        <v>4</v>
      </c>
      <c r="D21" s="43">
        <v>0</v>
      </c>
      <c r="E21" s="43">
        <v>0</v>
      </c>
      <c r="F21" s="43">
        <v>0</v>
      </c>
      <c r="G21" s="43">
        <v>0</v>
      </c>
      <c r="H21" s="43">
        <v>1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31">
        <f t="shared" si="6"/>
        <v>17</v>
      </c>
      <c r="Q21" s="30">
        <v>12</v>
      </c>
      <c r="R21" s="43">
        <v>0</v>
      </c>
      <c r="S21" s="43">
        <v>0</v>
      </c>
      <c r="T21" s="43">
        <v>0</v>
      </c>
      <c r="U21" s="43">
        <v>0</v>
      </c>
      <c r="V21" s="43">
        <v>1</v>
      </c>
      <c r="W21" s="43">
        <v>0</v>
      </c>
      <c r="X21" s="43">
        <v>0</v>
      </c>
      <c r="Y21" s="43">
        <v>1</v>
      </c>
      <c r="Z21" s="43">
        <v>3</v>
      </c>
      <c r="AA21" s="43">
        <v>5</v>
      </c>
      <c r="AB21" s="43">
        <v>5</v>
      </c>
      <c r="AC21" s="43">
        <v>2</v>
      </c>
      <c r="AD21" s="31">
        <f t="shared" si="7"/>
        <v>17</v>
      </c>
      <c r="AF21" s="30">
        <v>12</v>
      </c>
      <c r="AG21" s="44">
        <f t="shared" si="8"/>
        <v>17</v>
      </c>
      <c r="AH21" s="45">
        <f t="shared" si="9"/>
        <v>1</v>
      </c>
      <c r="AI21" s="45">
        <f t="shared" si="10"/>
        <v>7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8.3333333333333339</v>
      </c>
      <c r="AO21" s="47">
        <f t="shared" si="16"/>
        <v>8.3333333333333339</v>
      </c>
      <c r="AQ21" s="35">
        <v>12</v>
      </c>
      <c r="AR21" s="48">
        <v>60.5</v>
      </c>
      <c r="AS21" s="48">
        <v>85.5</v>
      </c>
      <c r="AT21" s="48">
        <v>59.1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42</v>
      </c>
      <c r="BK21" s="88">
        <f>SUM(C175:D175,F175:H175,M175)</f>
        <v>16</v>
      </c>
      <c r="BL21" s="89">
        <f>SUM(E175,I175:L175,N175)</f>
        <v>0</v>
      </c>
      <c r="BM21" s="64">
        <f>SUM(BJ21:BL21)</f>
        <v>58</v>
      </c>
    </row>
    <row r="22" spans="1:65" x14ac:dyDescent="0.2">
      <c r="A22" s="30">
        <v>13</v>
      </c>
      <c r="B22" s="43">
        <v>3</v>
      </c>
      <c r="C22" s="43">
        <v>6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31">
        <f t="shared" si="6"/>
        <v>9</v>
      </c>
      <c r="Q22" s="30">
        <v>13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2</v>
      </c>
      <c r="AB22" s="43">
        <v>5</v>
      </c>
      <c r="AC22" s="43">
        <v>2</v>
      </c>
      <c r="AD22" s="31">
        <f t="shared" si="7"/>
        <v>9</v>
      </c>
      <c r="AF22" s="30">
        <v>13</v>
      </c>
      <c r="AG22" s="44">
        <f t="shared" si="8"/>
        <v>9</v>
      </c>
      <c r="AH22" s="45">
        <f t="shared" si="9"/>
        <v>4</v>
      </c>
      <c r="AI22" s="45">
        <f t="shared" si="10"/>
        <v>7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6.666666666666667</v>
      </c>
      <c r="AO22" s="47">
        <f t="shared" si="16"/>
        <v>6.666666666666667</v>
      </c>
      <c r="AQ22" s="35">
        <v>13</v>
      </c>
      <c r="AR22" s="48">
        <v>68.3</v>
      </c>
      <c r="AS22" s="48">
        <v>71.099999999999994</v>
      </c>
      <c r="AT22" s="48">
        <v>53.7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42</v>
      </c>
      <c r="BK22" s="69">
        <f>SUM(C176:D176,F176:H176,M176)</f>
        <v>16</v>
      </c>
      <c r="BL22" s="70">
        <f>SUM(E176,I176:L176,N176)</f>
        <v>0</v>
      </c>
      <c r="BM22" s="64">
        <f>SUM(BJ22:BL22)</f>
        <v>58</v>
      </c>
    </row>
    <row r="23" spans="1:65" x14ac:dyDescent="0.2">
      <c r="A23" s="30">
        <v>14</v>
      </c>
      <c r="B23" s="43">
        <v>2</v>
      </c>
      <c r="C23" s="43">
        <v>3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31">
        <f t="shared" si="6"/>
        <v>5</v>
      </c>
      <c r="Q23" s="30">
        <v>14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1</v>
      </c>
      <c r="AB23" s="43">
        <v>3</v>
      </c>
      <c r="AC23" s="43">
        <v>1</v>
      </c>
      <c r="AD23" s="31">
        <f t="shared" si="7"/>
        <v>5</v>
      </c>
      <c r="AF23" s="30">
        <v>14</v>
      </c>
      <c r="AG23" s="44">
        <f t="shared" si="8"/>
        <v>5</v>
      </c>
      <c r="AH23" s="45">
        <f t="shared" si="9"/>
        <v>3</v>
      </c>
      <c r="AI23" s="45">
        <f t="shared" si="10"/>
        <v>5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4.333333333333333</v>
      </c>
      <c r="AO23" s="47">
        <f t="shared" si="16"/>
        <v>4.333333333333333</v>
      </c>
      <c r="AQ23" s="35">
        <v>14</v>
      </c>
      <c r="AR23" s="48">
        <v>68</v>
      </c>
      <c r="AS23" s="48">
        <v>49.7</v>
      </c>
      <c r="AT23" s="48">
        <v>53.5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42</v>
      </c>
      <c r="BK23" s="75">
        <f>SUM(C177:D177,F177:H177,M177)</f>
        <v>16</v>
      </c>
      <c r="BL23" s="76">
        <f>SUM(E177,I177:L177,N177)</f>
        <v>0</v>
      </c>
      <c r="BM23" s="64">
        <f>SUM(BJ23:BL23)</f>
        <v>58</v>
      </c>
    </row>
    <row r="24" spans="1:65" x14ac:dyDescent="0.2">
      <c r="A24" s="30">
        <v>15</v>
      </c>
      <c r="B24" s="43">
        <v>1</v>
      </c>
      <c r="C24" s="43">
        <v>1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31">
        <f t="shared" si="6"/>
        <v>2</v>
      </c>
      <c r="Q24" s="30">
        <v>15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1</v>
      </c>
      <c r="Z24" s="43">
        <v>0</v>
      </c>
      <c r="AA24" s="43">
        <v>0</v>
      </c>
      <c r="AB24" s="43">
        <v>0</v>
      </c>
      <c r="AC24" s="43">
        <v>1</v>
      </c>
      <c r="AD24" s="31">
        <f t="shared" si="7"/>
        <v>2</v>
      </c>
      <c r="AF24" s="30">
        <v>15</v>
      </c>
      <c r="AG24" s="44">
        <f t="shared" si="8"/>
        <v>2</v>
      </c>
      <c r="AH24" s="45">
        <f t="shared" si="9"/>
        <v>8</v>
      </c>
      <c r="AI24" s="45">
        <f t="shared" si="10"/>
        <v>11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7</v>
      </c>
      <c r="AO24" s="47">
        <f t="shared" si="16"/>
        <v>7</v>
      </c>
      <c r="AQ24" s="35">
        <v>15</v>
      </c>
      <c r="AR24" s="48">
        <v>66.8</v>
      </c>
      <c r="AS24" s="48">
        <v>60.2</v>
      </c>
      <c r="AT24" s="48">
        <v>58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42</v>
      </c>
      <c r="BK24" s="79">
        <f>SUM(C178:D178,F178:H178,M178)</f>
        <v>16</v>
      </c>
      <c r="BL24" s="80">
        <f>SUM(E178,I178:L178,N178)</f>
        <v>0</v>
      </c>
      <c r="BM24" s="64">
        <f>SUM(BJ24:BL24)</f>
        <v>58</v>
      </c>
    </row>
    <row r="25" spans="1:65" x14ac:dyDescent="0.2">
      <c r="A25" s="30">
        <v>16</v>
      </c>
      <c r="B25" s="43">
        <v>3</v>
      </c>
      <c r="C25" s="43">
        <v>1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1</v>
      </c>
      <c r="N25" s="43">
        <v>0</v>
      </c>
      <c r="O25" s="31">
        <f t="shared" si="6"/>
        <v>5</v>
      </c>
      <c r="Q25" s="30">
        <v>16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1</v>
      </c>
      <c r="AA25" s="43">
        <v>1</v>
      </c>
      <c r="AB25" s="43">
        <v>2</v>
      </c>
      <c r="AC25" s="43">
        <v>1</v>
      </c>
      <c r="AD25" s="31">
        <f t="shared" si="7"/>
        <v>5</v>
      </c>
      <c r="AF25" s="30">
        <v>16</v>
      </c>
      <c r="AG25" s="44">
        <f t="shared" si="8"/>
        <v>5</v>
      </c>
      <c r="AH25" s="45">
        <f t="shared" si="9"/>
        <v>2</v>
      </c>
      <c r="AI25" s="45">
        <f t="shared" si="10"/>
        <v>6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4.333333333333333</v>
      </c>
      <c r="AO25" s="47">
        <f t="shared" si="16"/>
        <v>4.333333333333333</v>
      </c>
      <c r="AQ25" s="35">
        <v>16</v>
      </c>
      <c r="AR25" s="48">
        <v>65.5</v>
      </c>
      <c r="AS25" s="48">
        <v>69.2</v>
      </c>
      <c r="AT25" s="48">
        <v>63.4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2</v>
      </c>
      <c r="C26" s="43">
        <v>0</v>
      </c>
      <c r="D26" s="43">
        <v>0</v>
      </c>
      <c r="E26" s="43">
        <v>1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31">
        <f t="shared" si="6"/>
        <v>3</v>
      </c>
      <c r="Q26" s="30">
        <v>17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1</v>
      </c>
      <c r="Y26" s="43">
        <v>0</v>
      </c>
      <c r="Z26" s="43">
        <v>1</v>
      </c>
      <c r="AA26" s="43">
        <v>1</v>
      </c>
      <c r="AB26" s="43">
        <v>0</v>
      </c>
      <c r="AC26" s="43">
        <v>0</v>
      </c>
      <c r="AD26" s="31">
        <f t="shared" si="7"/>
        <v>3</v>
      </c>
      <c r="AF26" s="30">
        <v>17</v>
      </c>
      <c r="AG26" s="44">
        <f t="shared" si="8"/>
        <v>3</v>
      </c>
      <c r="AH26" s="45">
        <f t="shared" si="9"/>
        <v>9</v>
      </c>
      <c r="AI26" s="45">
        <f t="shared" si="10"/>
        <v>3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5</v>
      </c>
      <c r="AO26" s="47">
        <f t="shared" si="16"/>
        <v>5</v>
      </c>
      <c r="AQ26" s="35">
        <v>17</v>
      </c>
      <c r="AR26" s="48">
        <v>51.3</v>
      </c>
      <c r="AS26" s="48">
        <v>61.3</v>
      </c>
      <c r="AT26" s="48">
        <v>65.5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0</v>
      </c>
      <c r="C27" s="43">
        <v>2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31">
        <f t="shared" si="6"/>
        <v>2</v>
      </c>
      <c r="Q27" s="30">
        <v>18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1</v>
      </c>
      <c r="Z27" s="43">
        <v>0</v>
      </c>
      <c r="AA27" s="43">
        <v>0</v>
      </c>
      <c r="AB27" s="43">
        <v>0</v>
      </c>
      <c r="AC27" s="43">
        <v>1</v>
      </c>
      <c r="AD27" s="31">
        <f t="shared" si="7"/>
        <v>2</v>
      </c>
      <c r="AF27" s="30">
        <v>18</v>
      </c>
      <c r="AG27" s="44">
        <f t="shared" si="8"/>
        <v>2</v>
      </c>
      <c r="AH27" s="45">
        <f t="shared" si="9"/>
        <v>6</v>
      </c>
      <c r="AI27" s="45">
        <f t="shared" si="10"/>
        <v>3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3.6666666666666665</v>
      </c>
      <c r="AO27" s="47">
        <f t="shared" si="16"/>
        <v>3.6666666666666665</v>
      </c>
      <c r="AQ27" s="35">
        <v>18</v>
      </c>
      <c r="AR27" s="48">
        <v>66.8</v>
      </c>
      <c r="AS27" s="48">
        <v>67.2</v>
      </c>
      <c r="AT27" s="48">
        <v>53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31">
        <f t="shared" si="6"/>
        <v>0</v>
      </c>
      <c r="Q28" s="30">
        <v>19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31">
        <f t="shared" si="7"/>
        <v>0</v>
      </c>
      <c r="AF28" s="30">
        <v>19</v>
      </c>
      <c r="AG28" s="44">
        <f t="shared" si="8"/>
        <v>0</v>
      </c>
      <c r="AH28" s="45">
        <f t="shared" si="9"/>
        <v>3</v>
      </c>
      <c r="AI28" s="45">
        <f t="shared" si="10"/>
        <v>0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1</v>
      </c>
      <c r="AO28" s="47">
        <f t="shared" si="16"/>
        <v>1</v>
      </c>
      <c r="AQ28" s="35">
        <v>19</v>
      </c>
      <c r="AR28" s="48" t="s">
        <v>33</v>
      </c>
      <c r="AS28" s="48">
        <v>78.8</v>
      </c>
      <c r="AT28" s="48" t="s">
        <v>33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31">
        <f t="shared" si="6"/>
        <v>0</v>
      </c>
      <c r="Q29" s="30">
        <v>20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31">
        <f t="shared" si="7"/>
        <v>0</v>
      </c>
      <c r="AF29" s="30">
        <v>20</v>
      </c>
      <c r="AG29" s="44">
        <f t="shared" si="8"/>
        <v>0</v>
      </c>
      <c r="AH29" s="45">
        <f t="shared" si="9"/>
        <v>0</v>
      </c>
      <c r="AI29" s="45">
        <f t="shared" si="10"/>
        <v>0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0</v>
      </c>
      <c r="AO29" s="47">
        <f t="shared" si="16"/>
        <v>0</v>
      </c>
      <c r="AQ29" s="35">
        <v>20</v>
      </c>
      <c r="AR29" s="48" t="s">
        <v>33</v>
      </c>
      <c r="AS29" s="48" t="s">
        <v>33</v>
      </c>
      <c r="AT29" s="48" t="s">
        <v>33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31">
        <f t="shared" si="6"/>
        <v>0</v>
      </c>
      <c r="Q30" s="30">
        <v>21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31">
        <f t="shared" si="7"/>
        <v>0</v>
      </c>
      <c r="AF30" s="30">
        <v>21</v>
      </c>
      <c r="AG30" s="44">
        <f t="shared" si="8"/>
        <v>0</v>
      </c>
      <c r="AH30" s="45">
        <f t="shared" si="9"/>
        <v>0</v>
      </c>
      <c r="AI30" s="45">
        <f t="shared" si="10"/>
        <v>0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0</v>
      </c>
      <c r="AO30" s="47">
        <f t="shared" si="16"/>
        <v>0</v>
      </c>
      <c r="AQ30" s="35">
        <v>21</v>
      </c>
      <c r="AR30" s="48" t="s">
        <v>33</v>
      </c>
      <c r="AS30" s="48" t="s">
        <v>33</v>
      </c>
      <c r="AT30" s="48" t="s">
        <v>33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31">
        <f t="shared" si="6"/>
        <v>0</v>
      </c>
      <c r="Q31" s="30">
        <v>22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31">
        <f t="shared" si="7"/>
        <v>0</v>
      </c>
      <c r="AF31" s="30">
        <v>22</v>
      </c>
      <c r="AG31" s="44">
        <f t="shared" si="8"/>
        <v>0</v>
      </c>
      <c r="AH31" s="45">
        <f t="shared" si="9"/>
        <v>0</v>
      </c>
      <c r="AI31" s="45">
        <f t="shared" si="10"/>
        <v>0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0</v>
      </c>
      <c r="AO31" s="47">
        <f t="shared" si="16"/>
        <v>0</v>
      </c>
      <c r="AQ31" s="35">
        <v>22</v>
      </c>
      <c r="AR31" s="48" t="s">
        <v>33</v>
      </c>
      <c r="AS31" s="48" t="s">
        <v>33</v>
      </c>
      <c r="AT31" s="48" t="s">
        <v>33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0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31">
        <f t="shared" si="6"/>
        <v>0</v>
      </c>
      <c r="Q32" s="30">
        <v>23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31">
        <f t="shared" si="7"/>
        <v>0</v>
      </c>
      <c r="AF32" s="30">
        <v>23</v>
      </c>
      <c r="AG32" s="44">
        <f t="shared" si="8"/>
        <v>0</v>
      </c>
      <c r="AH32" s="45">
        <f t="shared" si="9"/>
        <v>0</v>
      </c>
      <c r="AI32" s="45">
        <f t="shared" si="10"/>
        <v>0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0</v>
      </c>
      <c r="AO32" s="47">
        <f t="shared" si="16"/>
        <v>0</v>
      </c>
      <c r="AQ32" s="35">
        <v>23</v>
      </c>
      <c r="AR32" s="48" t="s">
        <v>33</v>
      </c>
      <c r="AS32" s="48" t="s">
        <v>33</v>
      </c>
      <c r="AT32" s="48" t="s">
        <v>33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0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31">
        <f t="shared" si="6"/>
        <v>0</v>
      </c>
      <c r="Q33" s="30">
        <v>24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31">
        <f t="shared" si="7"/>
        <v>0</v>
      </c>
      <c r="AF33" s="30">
        <v>24</v>
      </c>
      <c r="AG33" s="44">
        <f t="shared" si="8"/>
        <v>0</v>
      </c>
      <c r="AH33" s="45">
        <f t="shared" si="9"/>
        <v>0</v>
      </c>
      <c r="AI33" s="45">
        <f t="shared" si="10"/>
        <v>0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0</v>
      </c>
      <c r="AO33" s="47">
        <f t="shared" si="16"/>
        <v>0</v>
      </c>
      <c r="AQ33" s="35">
        <v>24</v>
      </c>
      <c r="AR33" s="48" t="s">
        <v>33</v>
      </c>
      <c r="AS33" s="48" t="s">
        <v>33</v>
      </c>
      <c r="AT33" s="48" t="s">
        <v>33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177</v>
      </c>
      <c r="C35" s="92">
        <f t="shared" si="18"/>
        <v>22</v>
      </c>
      <c r="D35" s="92">
        <f t="shared" si="18"/>
        <v>0</v>
      </c>
      <c r="E35" s="92">
        <f t="shared" si="18"/>
        <v>1</v>
      </c>
      <c r="F35" s="92">
        <f t="shared" si="18"/>
        <v>0</v>
      </c>
      <c r="G35" s="92">
        <f t="shared" si="18"/>
        <v>0</v>
      </c>
      <c r="H35" s="92">
        <f t="shared" si="18"/>
        <v>2</v>
      </c>
      <c r="I35" s="92">
        <f t="shared" si="18"/>
        <v>0</v>
      </c>
      <c r="J35" s="92">
        <f t="shared" si="18"/>
        <v>0</v>
      </c>
      <c r="K35" s="92">
        <f t="shared" si="18"/>
        <v>0</v>
      </c>
      <c r="L35" s="92">
        <f t="shared" si="18"/>
        <v>0</v>
      </c>
      <c r="M35" s="92">
        <f t="shared" si="18"/>
        <v>1</v>
      </c>
      <c r="N35" s="92">
        <f t="shared" si="18"/>
        <v>0</v>
      </c>
      <c r="O35" s="93">
        <f t="shared" si="18"/>
        <v>203</v>
      </c>
      <c r="Q35" s="91" t="s">
        <v>34</v>
      </c>
      <c r="R35" s="92">
        <f t="shared" ref="R35:AD35" si="19">SUM(R17:R28)</f>
        <v>0</v>
      </c>
      <c r="S35" s="92">
        <f t="shared" si="19"/>
        <v>2</v>
      </c>
      <c r="T35" s="92">
        <f t="shared" si="19"/>
        <v>0</v>
      </c>
      <c r="U35" s="92">
        <f t="shared" si="19"/>
        <v>1</v>
      </c>
      <c r="V35" s="92">
        <f t="shared" si="19"/>
        <v>4</v>
      </c>
      <c r="W35" s="92">
        <f t="shared" si="19"/>
        <v>0</v>
      </c>
      <c r="X35" s="92">
        <f t="shared" si="19"/>
        <v>3</v>
      </c>
      <c r="Y35" s="92">
        <f t="shared" si="19"/>
        <v>9</v>
      </c>
      <c r="Z35" s="92">
        <f t="shared" si="19"/>
        <v>30</v>
      </c>
      <c r="AA35" s="92">
        <f t="shared" si="19"/>
        <v>48</v>
      </c>
      <c r="AB35" s="92">
        <f t="shared" si="19"/>
        <v>82</v>
      </c>
      <c r="AC35" s="92">
        <f t="shared" si="19"/>
        <v>24</v>
      </c>
      <c r="AD35" s="93">
        <f t="shared" si="19"/>
        <v>203</v>
      </c>
      <c r="AF35" s="91" t="s">
        <v>34</v>
      </c>
      <c r="AG35" s="92">
        <f t="shared" ref="AG35:AO35" si="20">SUM(AG17:AG28)</f>
        <v>203</v>
      </c>
      <c r="AH35" s="92">
        <f t="shared" si="20"/>
        <v>39</v>
      </c>
      <c r="AI35" s="92">
        <f t="shared" si="20"/>
        <v>58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100</v>
      </c>
      <c r="AO35" s="94">
        <f t="shared" si="20"/>
        <v>100</v>
      </c>
      <c r="AQ35" s="95" t="s">
        <v>38</v>
      </c>
      <c r="AR35" s="96">
        <v>58.8</v>
      </c>
      <c r="AS35" s="96">
        <v>85.5</v>
      </c>
      <c r="AT35" s="96">
        <v>58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205</v>
      </c>
      <c r="C36" s="98">
        <f t="shared" si="21"/>
        <v>53</v>
      </c>
      <c r="D36" s="98">
        <f t="shared" si="21"/>
        <v>0</v>
      </c>
      <c r="E36" s="98">
        <f t="shared" si="21"/>
        <v>1</v>
      </c>
      <c r="F36" s="98">
        <f t="shared" si="21"/>
        <v>0</v>
      </c>
      <c r="G36" s="98">
        <f t="shared" si="21"/>
        <v>0</v>
      </c>
      <c r="H36" s="98">
        <f t="shared" si="21"/>
        <v>2</v>
      </c>
      <c r="I36" s="98">
        <f t="shared" si="21"/>
        <v>0</v>
      </c>
      <c r="J36" s="98">
        <f t="shared" si="21"/>
        <v>0</v>
      </c>
      <c r="K36" s="98">
        <f t="shared" si="21"/>
        <v>0</v>
      </c>
      <c r="L36" s="98">
        <f t="shared" si="21"/>
        <v>1</v>
      </c>
      <c r="M36" s="98">
        <f t="shared" si="21"/>
        <v>3</v>
      </c>
      <c r="N36" s="98">
        <f t="shared" si="21"/>
        <v>0</v>
      </c>
      <c r="O36" s="93">
        <f t="shared" si="21"/>
        <v>265</v>
      </c>
      <c r="Q36" s="97" t="s">
        <v>35</v>
      </c>
      <c r="R36" s="98">
        <f t="shared" ref="R36:AD36" si="22">SUM(R16:R31)</f>
        <v>0</v>
      </c>
      <c r="S36" s="98">
        <f t="shared" si="22"/>
        <v>2</v>
      </c>
      <c r="T36" s="98">
        <f t="shared" si="22"/>
        <v>0</v>
      </c>
      <c r="U36" s="98">
        <f t="shared" si="22"/>
        <v>1</v>
      </c>
      <c r="V36" s="98">
        <f t="shared" si="22"/>
        <v>4</v>
      </c>
      <c r="W36" s="98">
        <f t="shared" si="22"/>
        <v>1</v>
      </c>
      <c r="X36" s="98">
        <f t="shared" si="22"/>
        <v>4</v>
      </c>
      <c r="Y36" s="98">
        <f t="shared" si="22"/>
        <v>11</v>
      </c>
      <c r="Z36" s="98">
        <f t="shared" si="22"/>
        <v>45</v>
      </c>
      <c r="AA36" s="98">
        <f t="shared" si="22"/>
        <v>63</v>
      </c>
      <c r="AB36" s="98">
        <f t="shared" si="22"/>
        <v>105</v>
      </c>
      <c r="AC36" s="98">
        <f t="shared" si="22"/>
        <v>29</v>
      </c>
      <c r="AD36" s="93">
        <f t="shared" si="22"/>
        <v>265</v>
      </c>
      <c r="AF36" s="97" t="s">
        <v>35</v>
      </c>
      <c r="AG36" s="98">
        <f t="shared" ref="AG36:AO36" si="23">SUM(AG16:AG31)</f>
        <v>265</v>
      </c>
      <c r="AH36" s="98">
        <f t="shared" si="23"/>
        <v>39</v>
      </c>
      <c r="AI36" s="98">
        <f t="shared" si="23"/>
        <v>58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120.66666666666666</v>
      </c>
      <c r="AO36" s="94">
        <f t="shared" si="23"/>
        <v>120.66666666666666</v>
      </c>
      <c r="AQ36" s="99" t="s">
        <v>39</v>
      </c>
      <c r="AR36" s="100">
        <v>65.900000000000006</v>
      </c>
      <c r="AS36" s="100">
        <v>62</v>
      </c>
      <c r="AT36" s="100">
        <v>59.9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205</v>
      </c>
      <c r="C37" s="102">
        <f t="shared" si="24"/>
        <v>53</v>
      </c>
      <c r="D37" s="102">
        <f t="shared" si="24"/>
        <v>0</v>
      </c>
      <c r="E37" s="102">
        <f t="shared" si="24"/>
        <v>1</v>
      </c>
      <c r="F37" s="102">
        <f t="shared" si="24"/>
        <v>0</v>
      </c>
      <c r="G37" s="102">
        <f t="shared" si="24"/>
        <v>0</v>
      </c>
      <c r="H37" s="102">
        <f t="shared" si="24"/>
        <v>2</v>
      </c>
      <c r="I37" s="102">
        <f t="shared" si="24"/>
        <v>0</v>
      </c>
      <c r="J37" s="102">
        <f t="shared" si="24"/>
        <v>0</v>
      </c>
      <c r="K37" s="102">
        <f t="shared" si="24"/>
        <v>0</v>
      </c>
      <c r="L37" s="102">
        <f t="shared" si="24"/>
        <v>1</v>
      </c>
      <c r="M37" s="102">
        <f t="shared" si="24"/>
        <v>3</v>
      </c>
      <c r="N37" s="102">
        <f t="shared" si="24"/>
        <v>0</v>
      </c>
      <c r="O37" s="93">
        <f t="shared" si="24"/>
        <v>265</v>
      </c>
      <c r="Q37" s="101" t="s">
        <v>36</v>
      </c>
      <c r="R37" s="102">
        <f t="shared" ref="R37:AD37" si="25">SUM(R16:R33)</f>
        <v>0</v>
      </c>
      <c r="S37" s="102">
        <f t="shared" si="25"/>
        <v>2</v>
      </c>
      <c r="T37" s="102">
        <f t="shared" si="25"/>
        <v>0</v>
      </c>
      <c r="U37" s="102">
        <f t="shared" si="25"/>
        <v>1</v>
      </c>
      <c r="V37" s="102">
        <f t="shared" si="25"/>
        <v>4</v>
      </c>
      <c r="W37" s="102">
        <f t="shared" si="25"/>
        <v>1</v>
      </c>
      <c r="X37" s="102">
        <f t="shared" si="25"/>
        <v>4</v>
      </c>
      <c r="Y37" s="102">
        <f t="shared" si="25"/>
        <v>11</v>
      </c>
      <c r="Z37" s="102">
        <f t="shared" si="25"/>
        <v>45</v>
      </c>
      <c r="AA37" s="102">
        <f t="shared" si="25"/>
        <v>63</v>
      </c>
      <c r="AB37" s="102">
        <f t="shared" si="25"/>
        <v>105</v>
      </c>
      <c r="AC37" s="102">
        <f t="shared" si="25"/>
        <v>29</v>
      </c>
      <c r="AD37" s="93">
        <f t="shared" si="25"/>
        <v>265</v>
      </c>
      <c r="AF37" s="101" t="s">
        <v>36</v>
      </c>
      <c r="AG37" s="102">
        <f t="shared" ref="AG37:AO37" si="26">SUM(AG16:AG33)</f>
        <v>265</v>
      </c>
      <c r="AH37" s="102">
        <f t="shared" si="26"/>
        <v>39</v>
      </c>
      <c r="AI37" s="102">
        <f t="shared" si="26"/>
        <v>58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120.66666666666666</v>
      </c>
      <c r="AO37" s="94">
        <f t="shared" si="26"/>
        <v>120.66666666666666</v>
      </c>
      <c r="AQ37" s="103" t="s">
        <v>37</v>
      </c>
      <c r="AR37" s="104">
        <v>57.6</v>
      </c>
      <c r="AS37" s="104">
        <v>64.900000000000006</v>
      </c>
      <c r="AT37" s="104">
        <v>60.7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338</v>
      </c>
      <c r="C38" s="106">
        <f t="shared" si="27"/>
        <v>67</v>
      </c>
      <c r="D38" s="106">
        <f t="shared" si="27"/>
        <v>0</v>
      </c>
      <c r="E38" s="106">
        <f t="shared" si="27"/>
        <v>1</v>
      </c>
      <c r="F38" s="106">
        <f t="shared" si="27"/>
        <v>1</v>
      </c>
      <c r="G38" s="106">
        <f t="shared" si="27"/>
        <v>0</v>
      </c>
      <c r="H38" s="106">
        <f t="shared" si="27"/>
        <v>2</v>
      </c>
      <c r="I38" s="106">
        <f t="shared" si="27"/>
        <v>0</v>
      </c>
      <c r="J38" s="106">
        <f t="shared" si="27"/>
        <v>1</v>
      </c>
      <c r="K38" s="106">
        <f t="shared" si="27"/>
        <v>0</v>
      </c>
      <c r="L38" s="106">
        <f t="shared" si="27"/>
        <v>1</v>
      </c>
      <c r="M38" s="106">
        <f t="shared" si="27"/>
        <v>3</v>
      </c>
      <c r="N38" s="106">
        <f t="shared" si="27"/>
        <v>0</v>
      </c>
      <c r="O38" s="93">
        <f t="shared" si="27"/>
        <v>414</v>
      </c>
      <c r="Q38" s="105" t="s">
        <v>37</v>
      </c>
      <c r="R38" s="106">
        <f t="shared" ref="R38:AD38" si="28">SUM(R10:R33)</f>
        <v>2</v>
      </c>
      <c r="S38" s="106">
        <f t="shared" si="28"/>
        <v>2</v>
      </c>
      <c r="T38" s="106">
        <f t="shared" si="28"/>
        <v>0</v>
      </c>
      <c r="U38" s="106">
        <f t="shared" si="28"/>
        <v>3</v>
      </c>
      <c r="V38" s="106">
        <f t="shared" si="28"/>
        <v>4</v>
      </c>
      <c r="W38" s="106">
        <f t="shared" si="28"/>
        <v>10</v>
      </c>
      <c r="X38" s="106">
        <f t="shared" si="28"/>
        <v>29</v>
      </c>
      <c r="Y38" s="106">
        <f t="shared" si="28"/>
        <v>45</v>
      </c>
      <c r="Z38" s="106">
        <f t="shared" si="28"/>
        <v>83</v>
      </c>
      <c r="AA38" s="106">
        <f t="shared" si="28"/>
        <v>88</v>
      </c>
      <c r="AB38" s="106">
        <f t="shared" si="28"/>
        <v>117</v>
      </c>
      <c r="AC38" s="106">
        <f t="shared" si="28"/>
        <v>31</v>
      </c>
      <c r="AD38" s="93">
        <f t="shared" si="28"/>
        <v>414</v>
      </c>
      <c r="AF38" s="105" t="s">
        <v>37</v>
      </c>
      <c r="AG38" s="106">
        <f t="shared" ref="AG38:AO38" si="29">SUM(AG10:AG33)</f>
        <v>414</v>
      </c>
      <c r="AH38" s="106">
        <f t="shared" si="29"/>
        <v>39</v>
      </c>
      <c r="AI38" s="106">
        <f t="shared" si="29"/>
        <v>58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170.33333333333334</v>
      </c>
      <c r="AO38" s="94">
        <f t="shared" si="29"/>
        <v>170.33333333333334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61.066666666666663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47</v>
      </c>
      <c r="R41" s="3" t="s">
        <v>40</v>
      </c>
      <c r="S41" s="5" t="str">
        <f>C41</f>
        <v>Southeastbound</v>
      </c>
      <c r="AR41" s="12" t="s">
        <v>0</v>
      </c>
      <c r="AS41" s="13" t="str">
        <f>C6</f>
        <v>Northwestbound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31">
        <f t="shared" ref="O45:O68" si="33">SUM(B45:N45)</f>
        <v>0</v>
      </c>
      <c r="Q45" s="30">
        <v>1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31">
        <f t="shared" ref="AD45:AD68" si="34">SUM(R45:AC45)</f>
        <v>0</v>
      </c>
      <c r="AQ45" s="35">
        <v>1</v>
      </c>
      <c r="AR45" s="112" t="s">
        <v>33</v>
      </c>
      <c r="AS45" s="112" t="s">
        <v>33</v>
      </c>
      <c r="AT45" s="112" t="s">
        <v>33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4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31">
        <f t="shared" si="33"/>
        <v>4</v>
      </c>
      <c r="Q46" s="30">
        <v>2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1</v>
      </c>
      <c r="Z46" s="43">
        <v>1</v>
      </c>
      <c r="AA46" s="43">
        <v>2</v>
      </c>
      <c r="AB46" s="43">
        <v>0</v>
      </c>
      <c r="AC46" s="43">
        <v>0</v>
      </c>
      <c r="AD46" s="31">
        <f t="shared" si="34"/>
        <v>4</v>
      </c>
      <c r="AQ46" s="57">
        <v>2</v>
      </c>
      <c r="AR46" s="112">
        <v>48.700000762939453</v>
      </c>
      <c r="AS46" s="112" t="s">
        <v>33</v>
      </c>
      <c r="AT46" s="112" t="s">
        <v>33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4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31">
        <f t="shared" si="33"/>
        <v>4</v>
      </c>
      <c r="Q47" s="30">
        <v>3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1</v>
      </c>
      <c r="Y47" s="43">
        <v>0</v>
      </c>
      <c r="Z47" s="43">
        <v>0</v>
      </c>
      <c r="AA47" s="43">
        <v>2</v>
      </c>
      <c r="AB47" s="43">
        <v>0</v>
      </c>
      <c r="AC47" s="43">
        <v>1</v>
      </c>
      <c r="AD47" s="31">
        <f t="shared" si="34"/>
        <v>4</v>
      </c>
      <c r="AQ47" s="35">
        <v>3</v>
      </c>
      <c r="AR47" s="112">
        <v>58.5</v>
      </c>
      <c r="AS47" s="112" t="s">
        <v>33</v>
      </c>
      <c r="AT47" s="112" t="s">
        <v>33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36</v>
      </c>
      <c r="BK47" s="88">
        <f t="shared" si="35"/>
        <v>6.7142857142857144</v>
      </c>
      <c r="BL47" s="89">
        <f t="shared" si="35"/>
        <v>0.14285714285714285</v>
      </c>
      <c r="BM47" s="114">
        <f>SUM(BJ47:BL47)</f>
        <v>42.857142857142861</v>
      </c>
    </row>
    <row r="48" spans="1:65" x14ac:dyDescent="0.2">
      <c r="A48" s="30">
        <v>4</v>
      </c>
      <c r="B48" s="43">
        <v>3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31">
        <f t="shared" si="33"/>
        <v>3</v>
      </c>
      <c r="Q48" s="30">
        <v>4</v>
      </c>
      <c r="R48" s="43">
        <v>0</v>
      </c>
      <c r="S48" s="43">
        <v>0</v>
      </c>
      <c r="T48" s="43">
        <v>0</v>
      </c>
      <c r="U48" s="43">
        <v>0</v>
      </c>
      <c r="V48" s="43">
        <v>1</v>
      </c>
      <c r="W48" s="43">
        <v>0</v>
      </c>
      <c r="X48" s="43">
        <v>0</v>
      </c>
      <c r="Y48" s="43">
        <v>1</v>
      </c>
      <c r="Z48" s="43">
        <v>0</v>
      </c>
      <c r="AA48" s="43">
        <v>0</v>
      </c>
      <c r="AB48" s="43">
        <v>1</v>
      </c>
      <c r="AC48" s="43">
        <v>0</v>
      </c>
      <c r="AD48" s="31">
        <f t="shared" si="34"/>
        <v>3</v>
      </c>
      <c r="AQ48" s="35">
        <v>4</v>
      </c>
      <c r="AR48" s="112">
        <v>66.099998474121094</v>
      </c>
      <c r="AS48" s="112" t="s">
        <v>33</v>
      </c>
      <c r="AT48" s="112" t="s">
        <v>33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40</v>
      </c>
      <c r="BK48" s="116">
        <f t="shared" si="35"/>
        <v>11.428571428571429</v>
      </c>
      <c r="BL48" s="117">
        <f t="shared" si="35"/>
        <v>0.2857142857142857</v>
      </c>
      <c r="BM48" s="114">
        <f>SUM(BJ48:BL48)</f>
        <v>51.714285714285715</v>
      </c>
    </row>
    <row r="49" spans="1:65" x14ac:dyDescent="0.2">
      <c r="A49" s="30">
        <v>5</v>
      </c>
      <c r="B49" s="43">
        <v>11</v>
      </c>
      <c r="C49" s="43">
        <v>2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1</v>
      </c>
      <c r="K49" s="43">
        <v>0</v>
      </c>
      <c r="L49" s="43">
        <v>0</v>
      </c>
      <c r="M49" s="43">
        <v>0</v>
      </c>
      <c r="N49" s="43">
        <v>0</v>
      </c>
      <c r="O49" s="31">
        <f t="shared" si="33"/>
        <v>14</v>
      </c>
      <c r="Q49" s="30">
        <v>5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2</v>
      </c>
      <c r="X49" s="43">
        <v>2</v>
      </c>
      <c r="Y49" s="43">
        <v>2</v>
      </c>
      <c r="Z49" s="43">
        <v>2</v>
      </c>
      <c r="AA49" s="43">
        <v>4</v>
      </c>
      <c r="AB49" s="43">
        <v>2</v>
      </c>
      <c r="AC49" s="43">
        <v>0</v>
      </c>
      <c r="AD49" s="31">
        <f t="shared" si="34"/>
        <v>14</v>
      </c>
      <c r="AQ49" s="35">
        <v>5</v>
      </c>
      <c r="AR49" s="112">
        <v>58.299999237060547</v>
      </c>
      <c r="AS49" s="112" t="s">
        <v>33</v>
      </c>
      <c r="AT49" s="112" t="s">
        <v>33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40</v>
      </c>
      <c r="BK49" s="119">
        <f t="shared" si="35"/>
        <v>11.428571428571429</v>
      </c>
      <c r="BL49" s="120">
        <f t="shared" si="35"/>
        <v>0.2857142857142857</v>
      </c>
      <c r="BM49" s="114">
        <f>SUM(BJ49:BL49)</f>
        <v>51.714285714285715</v>
      </c>
    </row>
    <row r="50" spans="1:65" x14ac:dyDescent="0.2">
      <c r="A50" s="30">
        <v>6</v>
      </c>
      <c r="B50" s="43">
        <v>27</v>
      </c>
      <c r="C50" s="43">
        <v>6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3</v>
      </c>
      <c r="N50" s="43">
        <v>0</v>
      </c>
      <c r="O50" s="31">
        <f t="shared" si="33"/>
        <v>36</v>
      </c>
      <c r="Q50" s="30">
        <v>6</v>
      </c>
      <c r="R50" s="43">
        <v>0</v>
      </c>
      <c r="S50" s="43">
        <v>0</v>
      </c>
      <c r="T50" s="43">
        <v>0</v>
      </c>
      <c r="U50" s="43">
        <v>0</v>
      </c>
      <c r="V50" s="43">
        <v>1</v>
      </c>
      <c r="W50" s="43">
        <v>4</v>
      </c>
      <c r="X50" s="43">
        <v>6</v>
      </c>
      <c r="Y50" s="43">
        <v>6</v>
      </c>
      <c r="Z50" s="43">
        <v>7</v>
      </c>
      <c r="AA50" s="43">
        <v>6</v>
      </c>
      <c r="AB50" s="43">
        <v>6</v>
      </c>
      <c r="AC50" s="43">
        <v>0</v>
      </c>
      <c r="AD50" s="31">
        <f t="shared" si="34"/>
        <v>36</v>
      </c>
      <c r="AQ50" s="35">
        <v>6</v>
      </c>
      <c r="AR50" s="112">
        <v>65.800003051757812</v>
      </c>
      <c r="AS50" s="112" t="s">
        <v>33</v>
      </c>
      <c r="AT50" s="112" t="s">
        <v>33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59</v>
      </c>
      <c r="BK50" s="79">
        <f t="shared" si="35"/>
        <v>13.571428571428571</v>
      </c>
      <c r="BL50" s="80">
        <f t="shared" si="35"/>
        <v>0.42857142857142855</v>
      </c>
      <c r="BM50" s="114">
        <f>SUM(BJ50:BL50)</f>
        <v>73</v>
      </c>
    </row>
    <row r="51" spans="1:65" x14ac:dyDescent="0.2">
      <c r="A51" s="30">
        <v>7</v>
      </c>
      <c r="B51" s="43">
        <v>65</v>
      </c>
      <c r="C51" s="43">
        <v>7</v>
      </c>
      <c r="D51" s="43">
        <v>0</v>
      </c>
      <c r="E51" s="43">
        <v>1</v>
      </c>
      <c r="F51" s="43">
        <v>2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31">
        <f t="shared" si="33"/>
        <v>75</v>
      </c>
      <c r="Q51" s="30">
        <v>7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1</v>
      </c>
      <c r="X51" s="43">
        <v>10</v>
      </c>
      <c r="Y51" s="43">
        <v>12</v>
      </c>
      <c r="Z51" s="43">
        <v>22</v>
      </c>
      <c r="AA51" s="43">
        <v>12</v>
      </c>
      <c r="AB51" s="43">
        <v>16</v>
      </c>
      <c r="AC51" s="43">
        <v>2</v>
      </c>
      <c r="AD51" s="31">
        <f t="shared" si="34"/>
        <v>75</v>
      </c>
      <c r="AQ51" s="35">
        <v>7</v>
      </c>
      <c r="AR51" s="112">
        <v>66.300003051757813</v>
      </c>
      <c r="AS51" s="112" t="s">
        <v>33</v>
      </c>
      <c r="AT51" s="112" t="s">
        <v>33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211</v>
      </c>
      <c r="C52" s="43">
        <v>32</v>
      </c>
      <c r="D52" s="43">
        <v>1</v>
      </c>
      <c r="E52" s="43">
        <v>0</v>
      </c>
      <c r="F52" s="43">
        <v>4</v>
      </c>
      <c r="G52" s="43">
        <v>0</v>
      </c>
      <c r="H52" s="43">
        <v>0</v>
      </c>
      <c r="I52" s="43">
        <v>0</v>
      </c>
      <c r="J52" s="43">
        <v>1</v>
      </c>
      <c r="K52" s="43">
        <v>0</v>
      </c>
      <c r="L52" s="43">
        <v>1</v>
      </c>
      <c r="M52" s="43">
        <v>4</v>
      </c>
      <c r="N52" s="43">
        <v>0</v>
      </c>
      <c r="O52" s="31">
        <f t="shared" si="33"/>
        <v>254</v>
      </c>
      <c r="Q52" s="30">
        <v>8</v>
      </c>
      <c r="R52" s="43">
        <v>0</v>
      </c>
      <c r="S52" s="43">
        <v>0</v>
      </c>
      <c r="T52" s="43">
        <v>0</v>
      </c>
      <c r="U52" s="43">
        <v>0</v>
      </c>
      <c r="V52" s="43">
        <v>2</v>
      </c>
      <c r="W52" s="43">
        <v>5</v>
      </c>
      <c r="X52" s="43">
        <v>25</v>
      </c>
      <c r="Y52" s="43">
        <v>55</v>
      </c>
      <c r="Z52" s="43">
        <v>57</v>
      </c>
      <c r="AA52" s="43">
        <v>42</v>
      </c>
      <c r="AB52" s="43">
        <v>62</v>
      </c>
      <c r="AC52" s="43">
        <v>6</v>
      </c>
      <c r="AD52" s="31">
        <f t="shared" si="34"/>
        <v>254</v>
      </c>
      <c r="AQ52" s="35">
        <v>8</v>
      </c>
      <c r="AR52" s="112">
        <v>65.5</v>
      </c>
      <c r="AS52" s="112" t="s">
        <v>33</v>
      </c>
      <c r="AT52" s="112">
        <v>86.400001525878906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303</v>
      </c>
      <c r="C53" s="43">
        <v>39</v>
      </c>
      <c r="D53" s="43">
        <v>0</v>
      </c>
      <c r="E53" s="43">
        <v>0</v>
      </c>
      <c r="F53" s="43">
        <v>2</v>
      </c>
      <c r="G53" s="43">
        <v>0</v>
      </c>
      <c r="H53" s="43">
        <v>1</v>
      </c>
      <c r="I53" s="43">
        <v>1</v>
      </c>
      <c r="J53" s="43">
        <v>1</v>
      </c>
      <c r="K53" s="43">
        <v>0</v>
      </c>
      <c r="L53" s="43">
        <v>1</v>
      </c>
      <c r="M53" s="43">
        <v>7</v>
      </c>
      <c r="N53" s="43">
        <v>0</v>
      </c>
      <c r="O53" s="31">
        <f t="shared" si="33"/>
        <v>355</v>
      </c>
      <c r="Q53" s="30">
        <v>9</v>
      </c>
      <c r="R53" s="43">
        <v>0</v>
      </c>
      <c r="S53" s="43">
        <v>0</v>
      </c>
      <c r="T53" s="43">
        <v>0</v>
      </c>
      <c r="U53" s="43">
        <v>0</v>
      </c>
      <c r="V53" s="43">
        <v>1</v>
      </c>
      <c r="W53" s="43">
        <v>8</v>
      </c>
      <c r="X53" s="43">
        <v>38</v>
      </c>
      <c r="Y53" s="43">
        <v>103</v>
      </c>
      <c r="Z53" s="43">
        <v>90</v>
      </c>
      <c r="AA53" s="43">
        <v>57</v>
      </c>
      <c r="AB53" s="43">
        <v>57</v>
      </c>
      <c r="AC53" s="43">
        <v>1</v>
      </c>
      <c r="AD53" s="31">
        <f t="shared" si="34"/>
        <v>355</v>
      </c>
      <c r="AQ53" s="35">
        <v>9</v>
      </c>
      <c r="AR53" s="112">
        <v>66.300003051757813</v>
      </c>
      <c r="AS53" s="112" t="s">
        <v>33</v>
      </c>
      <c r="AT53" s="112" t="s">
        <v>33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238</v>
      </c>
      <c r="C54" s="43">
        <v>35</v>
      </c>
      <c r="D54" s="43">
        <v>0</v>
      </c>
      <c r="E54" s="43">
        <v>2</v>
      </c>
      <c r="F54" s="43">
        <v>3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2</v>
      </c>
      <c r="N54" s="43">
        <v>0</v>
      </c>
      <c r="O54" s="31">
        <f t="shared" si="33"/>
        <v>280</v>
      </c>
      <c r="Q54" s="30">
        <v>10</v>
      </c>
      <c r="R54" s="43">
        <v>0</v>
      </c>
      <c r="S54" s="43">
        <v>1</v>
      </c>
      <c r="T54" s="43">
        <v>1</v>
      </c>
      <c r="U54" s="43">
        <v>0</v>
      </c>
      <c r="V54" s="43">
        <v>1</v>
      </c>
      <c r="W54" s="43">
        <v>9</v>
      </c>
      <c r="X54" s="43">
        <v>27</v>
      </c>
      <c r="Y54" s="43">
        <v>73</v>
      </c>
      <c r="Z54" s="43">
        <v>78</v>
      </c>
      <c r="AA54" s="43">
        <v>54</v>
      </c>
      <c r="AB54" s="43">
        <v>32</v>
      </c>
      <c r="AC54" s="43">
        <v>4</v>
      </c>
      <c r="AD54" s="31">
        <f t="shared" si="34"/>
        <v>280</v>
      </c>
      <c r="AQ54" s="35">
        <v>10</v>
      </c>
      <c r="AR54" s="112">
        <v>66.300003051757813</v>
      </c>
      <c r="AS54" s="112" t="s">
        <v>33</v>
      </c>
      <c r="AT54" s="112">
        <v>85.699996948242188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227</v>
      </c>
      <c r="C55" s="43">
        <v>44</v>
      </c>
      <c r="D55" s="43">
        <v>2</v>
      </c>
      <c r="E55" s="43">
        <v>0</v>
      </c>
      <c r="F55" s="43">
        <v>4</v>
      </c>
      <c r="G55" s="43">
        <v>0</v>
      </c>
      <c r="H55" s="43">
        <v>0</v>
      </c>
      <c r="I55" s="43">
        <v>1</v>
      </c>
      <c r="J55" s="43">
        <v>0</v>
      </c>
      <c r="K55" s="43">
        <v>0</v>
      </c>
      <c r="L55" s="43">
        <v>2</v>
      </c>
      <c r="M55" s="43">
        <v>4</v>
      </c>
      <c r="N55" s="43">
        <v>0</v>
      </c>
      <c r="O55" s="31">
        <f t="shared" si="33"/>
        <v>284</v>
      </c>
      <c r="Q55" s="30">
        <v>11</v>
      </c>
      <c r="R55" s="43">
        <v>0</v>
      </c>
      <c r="S55" s="43">
        <v>1</v>
      </c>
      <c r="T55" s="43">
        <v>0</v>
      </c>
      <c r="U55" s="43">
        <v>0</v>
      </c>
      <c r="V55" s="43">
        <v>2</v>
      </c>
      <c r="W55" s="43">
        <v>8</v>
      </c>
      <c r="X55" s="43">
        <v>48</v>
      </c>
      <c r="Y55" s="43">
        <v>81</v>
      </c>
      <c r="Z55" s="43">
        <v>67</v>
      </c>
      <c r="AA55" s="43">
        <v>52</v>
      </c>
      <c r="AB55" s="43">
        <v>24</v>
      </c>
      <c r="AC55" s="43">
        <v>1</v>
      </c>
      <c r="AD55" s="31">
        <f t="shared" si="34"/>
        <v>284</v>
      </c>
      <c r="AQ55" s="35">
        <v>11</v>
      </c>
      <c r="AR55" s="112">
        <v>86.199996948242188</v>
      </c>
      <c r="AS55" s="112" t="s">
        <v>33</v>
      </c>
      <c r="AT55" s="112">
        <v>66.199996948242187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179</v>
      </c>
      <c r="C56" s="43">
        <v>22</v>
      </c>
      <c r="D56" s="43">
        <v>1</v>
      </c>
      <c r="E56" s="43">
        <v>0</v>
      </c>
      <c r="F56" s="43">
        <v>1</v>
      </c>
      <c r="G56" s="43">
        <v>0</v>
      </c>
      <c r="H56" s="43">
        <v>1</v>
      </c>
      <c r="I56" s="43">
        <v>0</v>
      </c>
      <c r="J56" s="43">
        <v>1</v>
      </c>
      <c r="K56" s="43">
        <v>0</v>
      </c>
      <c r="L56" s="43">
        <v>1</v>
      </c>
      <c r="M56" s="43">
        <v>3</v>
      </c>
      <c r="N56" s="43">
        <v>0</v>
      </c>
      <c r="O56" s="31">
        <f t="shared" si="33"/>
        <v>209</v>
      </c>
      <c r="Q56" s="30">
        <v>12</v>
      </c>
      <c r="R56" s="43">
        <v>0</v>
      </c>
      <c r="S56" s="43">
        <v>0</v>
      </c>
      <c r="T56" s="43">
        <v>0</v>
      </c>
      <c r="U56" s="43">
        <v>0</v>
      </c>
      <c r="V56" s="43">
        <v>2</v>
      </c>
      <c r="W56" s="43">
        <v>5</v>
      </c>
      <c r="X56" s="43">
        <v>39</v>
      </c>
      <c r="Y56" s="43">
        <v>80</v>
      </c>
      <c r="Z56" s="43">
        <v>46</v>
      </c>
      <c r="AA56" s="43">
        <v>27</v>
      </c>
      <c r="AB56" s="43">
        <v>10</v>
      </c>
      <c r="AC56" s="43">
        <v>0</v>
      </c>
      <c r="AD56" s="31">
        <f t="shared" si="34"/>
        <v>209</v>
      </c>
      <c r="AQ56" s="35">
        <v>12</v>
      </c>
      <c r="AR56" s="112">
        <v>65.5</v>
      </c>
      <c r="AS56" s="112" t="s">
        <v>33</v>
      </c>
      <c r="AT56" s="112">
        <v>86.5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205</v>
      </c>
      <c r="C57" s="43">
        <v>32</v>
      </c>
      <c r="D57" s="43">
        <v>1</v>
      </c>
      <c r="E57" s="43">
        <v>0</v>
      </c>
      <c r="F57" s="43">
        <v>3</v>
      </c>
      <c r="G57" s="43">
        <v>0</v>
      </c>
      <c r="H57" s="43">
        <v>4</v>
      </c>
      <c r="I57" s="43">
        <v>2</v>
      </c>
      <c r="J57" s="43">
        <v>0</v>
      </c>
      <c r="K57" s="43">
        <v>0</v>
      </c>
      <c r="L57" s="43">
        <v>2</v>
      </c>
      <c r="M57" s="43">
        <v>3</v>
      </c>
      <c r="N57" s="43">
        <v>0</v>
      </c>
      <c r="O57" s="31">
        <f t="shared" si="33"/>
        <v>252</v>
      </c>
      <c r="Q57" s="30">
        <v>13</v>
      </c>
      <c r="R57" s="43">
        <v>0</v>
      </c>
      <c r="S57" s="43">
        <v>0</v>
      </c>
      <c r="T57" s="43">
        <v>0</v>
      </c>
      <c r="U57" s="43">
        <v>0</v>
      </c>
      <c r="V57" s="43">
        <v>3</v>
      </c>
      <c r="W57" s="43">
        <v>11</v>
      </c>
      <c r="X57" s="43">
        <v>45</v>
      </c>
      <c r="Y57" s="43">
        <v>56</v>
      </c>
      <c r="Z57" s="43">
        <v>73</v>
      </c>
      <c r="AA57" s="43">
        <v>38</v>
      </c>
      <c r="AB57" s="43">
        <v>25</v>
      </c>
      <c r="AC57" s="43">
        <v>1</v>
      </c>
      <c r="AD57" s="31">
        <f t="shared" si="34"/>
        <v>252</v>
      </c>
      <c r="AQ57" s="35">
        <v>13</v>
      </c>
      <c r="AR57" s="112">
        <v>85.900001525878906</v>
      </c>
      <c r="AS57" s="112">
        <v>86</v>
      </c>
      <c r="AT57" s="112">
        <v>53.700000762939453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197</v>
      </c>
      <c r="C58" s="43">
        <v>34</v>
      </c>
      <c r="D58" s="43">
        <v>0</v>
      </c>
      <c r="E58" s="43">
        <v>2</v>
      </c>
      <c r="F58" s="43">
        <v>6</v>
      </c>
      <c r="G58" s="43">
        <v>0</v>
      </c>
      <c r="H58" s="43">
        <v>0</v>
      </c>
      <c r="I58" s="43">
        <v>1</v>
      </c>
      <c r="J58" s="43">
        <v>3</v>
      </c>
      <c r="K58" s="43">
        <v>1</v>
      </c>
      <c r="L58" s="43">
        <v>1</v>
      </c>
      <c r="M58" s="43">
        <v>3</v>
      </c>
      <c r="N58" s="43">
        <v>0</v>
      </c>
      <c r="O58" s="31">
        <f t="shared" si="33"/>
        <v>248</v>
      </c>
      <c r="Q58" s="30">
        <v>14</v>
      </c>
      <c r="R58" s="43">
        <v>0</v>
      </c>
      <c r="S58" s="43">
        <v>0</v>
      </c>
      <c r="T58" s="43">
        <v>0</v>
      </c>
      <c r="U58" s="43">
        <v>2</v>
      </c>
      <c r="V58" s="43">
        <v>2</v>
      </c>
      <c r="W58" s="43">
        <v>12</v>
      </c>
      <c r="X58" s="43">
        <v>32</v>
      </c>
      <c r="Y58" s="43">
        <v>60</v>
      </c>
      <c r="Z58" s="43">
        <v>69</v>
      </c>
      <c r="AA58" s="43">
        <v>41</v>
      </c>
      <c r="AB58" s="43">
        <v>28</v>
      </c>
      <c r="AC58" s="43">
        <v>2</v>
      </c>
      <c r="AD58" s="31">
        <f t="shared" si="34"/>
        <v>248</v>
      </c>
      <c r="AQ58" s="35">
        <v>14</v>
      </c>
      <c r="AR58" s="112">
        <v>86.400001525878906</v>
      </c>
      <c r="AS58" s="112">
        <v>53.299999237060547</v>
      </c>
      <c r="AT58" s="112">
        <v>66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237</v>
      </c>
      <c r="C59" s="43">
        <v>29</v>
      </c>
      <c r="D59" s="43">
        <v>0</v>
      </c>
      <c r="E59" s="43">
        <v>2</v>
      </c>
      <c r="F59" s="43">
        <v>6</v>
      </c>
      <c r="G59" s="43">
        <v>0</v>
      </c>
      <c r="H59" s="43">
        <v>2</v>
      </c>
      <c r="I59" s="43">
        <v>1</v>
      </c>
      <c r="J59" s="43">
        <v>2</v>
      </c>
      <c r="K59" s="43">
        <v>0</v>
      </c>
      <c r="L59" s="43">
        <v>1</v>
      </c>
      <c r="M59" s="43">
        <v>4</v>
      </c>
      <c r="N59" s="43">
        <v>0</v>
      </c>
      <c r="O59" s="31">
        <f t="shared" si="33"/>
        <v>284</v>
      </c>
      <c r="Q59" s="30">
        <v>15</v>
      </c>
      <c r="R59" s="43">
        <v>0</v>
      </c>
      <c r="S59" s="43">
        <v>0</v>
      </c>
      <c r="T59" s="43">
        <v>0</v>
      </c>
      <c r="U59" s="43">
        <v>1</v>
      </c>
      <c r="V59" s="43">
        <v>2</v>
      </c>
      <c r="W59" s="43">
        <v>17</v>
      </c>
      <c r="X59" s="43">
        <v>42</v>
      </c>
      <c r="Y59" s="43">
        <v>63</v>
      </c>
      <c r="Z59" s="43">
        <v>81</v>
      </c>
      <c r="AA59" s="43">
        <v>55</v>
      </c>
      <c r="AB59" s="43">
        <v>16</v>
      </c>
      <c r="AC59" s="43">
        <v>7</v>
      </c>
      <c r="AD59" s="31">
        <f t="shared" si="34"/>
        <v>284</v>
      </c>
      <c r="AQ59" s="35">
        <v>15</v>
      </c>
      <c r="AR59" s="112">
        <v>86.300003051757812</v>
      </c>
      <c r="AS59" s="112">
        <v>66.099998474121094</v>
      </c>
      <c r="AT59" s="112">
        <v>65.599998474121094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304</v>
      </c>
      <c r="C60" s="43">
        <v>36</v>
      </c>
      <c r="D60" s="43">
        <v>1</v>
      </c>
      <c r="E60" s="43">
        <v>1</v>
      </c>
      <c r="F60" s="43">
        <v>6</v>
      </c>
      <c r="G60" s="43">
        <v>0</v>
      </c>
      <c r="H60" s="43">
        <v>0</v>
      </c>
      <c r="I60" s="43">
        <v>0</v>
      </c>
      <c r="J60" s="43">
        <v>1</v>
      </c>
      <c r="K60" s="43">
        <v>0</v>
      </c>
      <c r="L60" s="43">
        <v>2</v>
      </c>
      <c r="M60" s="43">
        <v>5</v>
      </c>
      <c r="N60" s="43">
        <v>0</v>
      </c>
      <c r="O60" s="31">
        <f t="shared" si="33"/>
        <v>356</v>
      </c>
      <c r="Q60" s="30">
        <v>16</v>
      </c>
      <c r="R60" s="43">
        <v>0</v>
      </c>
      <c r="S60" s="43">
        <v>4</v>
      </c>
      <c r="T60" s="43">
        <v>0</v>
      </c>
      <c r="U60" s="43">
        <v>0</v>
      </c>
      <c r="V60" s="43">
        <v>2</v>
      </c>
      <c r="W60" s="43">
        <v>4</v>
      </c>
      <c r="X60" s="43">
        <v>32</v>
      </c>
      <c r="Y60" s="43">
        <v>82</v>
      </c>
      <c r="Z60" s="43">
        <v>110</v>
      </c>
      <c r="AA60" s="43">
        <v>67</v>
      </c>
      <c r="AB60" s="43">
        <v>49</v>
      </c>
      <c r="AC60" s="43">
        <v>6</v>
      </c>
      <c r="AD60" s="31">
        <f t="shared" si="34"/>
        <v>356</v>
      </c>
      <c r="AQ60" s="35">
        <v>16</v>
      </c>
      <c r="AR60" s="112">
        <v>85.900001525878906</v>
      </c>
      <c r="AS60" s="112">
        <v>86.099998474121094</v>
      </c>
      <c r="AT60" s="112">
        <v>66.5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611</v>
      </c>
      <c r="C61" s="43">
        <v>61</v>
      </c>
      <c r="D61" s="43">
        <v>0</v>
      </c>
      <c r="E61" s="43">
        <v>1</v>
      </c>
      <c r="F61" s="43">
        <v>4</v>
      </c>
      <c r="G61" s="43">
        <v>0</v>
      </c>
      <c r="H61" s="43">
        <v>1</v>
      </c>
      <c r="I61" s="43">
        <v>0</v>
      </c>
      <c r="J61" s="43">
        <v>1</v>
      </c>
      <c r="K61" s="43">
        <v>2</v>
      </c>
      <c r="L61" s="43">
        <v>1</v>
      </c>
      <c r="M61" s="43">
        <v>2</v>
      </c>
      <c r="N61" s="43">
        <v>0</v>
      </c>
      <c r="O61" s="31">
        <f t="shared" si="33"/>
        <v>684</v>
      </c>
      <c r="Q61" s="30">
        <v>17</v>
      </c>
      <c r="R61" s="43">
        <v>0</v>
      </c>
      <c r="S61" s="43">
        <v>0</v>
      </c>
      <c r="T61" s="43">
        <v>0</v>
      </c>
      <c r="U61" s="43">
        <v>1</v>
      </c>
      <c r="V61" s="43">
        <v>5</v>
      </c>
      <c r="W61" s="43">
        <v>18</v>
      </c>
      <c r="X61" s="43">
        <v>91</v>
      </c>
      <c r="Y61" s="43">
        <v>164</v>
      </c>
      <c r="Z61" s="43">
        <v>173</v>
      </c>
      <c r="AA61" s="43">
        <v>123</v>
      </c>
      <c r="AB61" s="43">
        <v>102</v>
      </c>
      <c r="AC61" s="43">
        <v>7</v>
      </c>
      <c r="AD61" s="31">
        <f t="shared" si="34"/>
        <v>684</v>
      </c>
      <c r="AQ61" s="35">
        <v>17</v>
      </c>
      <c r="AR61" s="112">
        <v>59</v>
      </c>
      <c r="AS61" s="112">
        <v>65.800003051757812</v>
      </c>
      <c r="AT61" s="112">
        <v>66.199996948242187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736</v>
      </c>
      <c r="C62" s="43">
        <v>55</v>
      </c>
      <c r="D62" s="43">
        <v>0</v>
      </c>
      <c r="E62" s="43">
        <v>0</v>
      </c>
      <c r="F62" s="43">
        <v>5</v>
      </c>
      <c r="G62" s="43">
        <v>0</v>
      </c>
      <c r="H62" s="43">
        <v>0</v>
      </c>
      <c r="I62" s="43">
        <v>1</v>
      </c>
      <c r="J62" s="43">
        <v>1</v>
      </c>
      <c r="K62" s="43">
        <v>1</v>
      </c>
      <c r="L62" s="43">
        <v>1</v>
      </c>
      <c r="M62" s="43">
        <v>3</v>
      </c>
      <c r="N62" s="43">
        <v>0</v>
      </c>
      <c r="O62" s="31">
        <f t="shared" si="33"/>
        <v>803</v>
      </c>
      <c r="Q62" s="30">
        <v>18</v>
      </c>
      <c r="R62" s="43">
        <v>8</v>
      </c>
      <c r="S62" s="43">
        <v>11</v>
      </c>
      <c r="T62" s="43">
        <v>3</v>
      </c>
      <c r="U62" s="43">
        <v>12</v>
      </c>
      <c r="V62" s="43">
        <v>27</v>
      </c>
      <c r="W62" s="43">
        <v>58</v>
      </c>
      <c r="X62" s="43">
        <v>78</v>
      </c>
      <c r="Y62" s="43">
        <v>168</v>
      </c>
      <c r="Z62" s="43">
        <v>193</v>
      </c>
      <c r="AA62" s="43">
        <v>139</v>
      </c>
      <c r="AB62" s="43">
        <v>92</v>
      </c>
      <c r="AC62" s="43">
        <v>14</v>
      </c>
      <c r="AD62" s="31">
        <f t="shared" si="34"/>
        <v>803</v>
      </c>
      <c r="AQ62" s="35">
        <v>18</v>
      </c>
      <c r="AR62" s="112">
        <v>86.400001525878906</v>
      </c>
      <c r="AS62" s="112">
        <v>85.800003051757812</v>
      </c>
      <c r="AT62" s="112">
        <v>65.5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315</v>
      </c>
      <c r="C63" s="43">
        <v>27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1</v>
      </c>
      <c r="K63" s="43">
        <v>0</v>
      </c>
      <c r="L63" s="43">
        <v>0</v>
      </c>
      <c r="M63" s="43">
        <v>1</v>
      </c>
      <c r="N63" s="43">
        <v>0</v>
      </c>
      <c r="O63" s="31">
        <f t="shared" si="33"/>
        <v>344</v>
      </c>
      <c r="Q63" s="30">
        <v>19</v>
      </c>
      <c r="R63" s="43">
        <v>0</v>
      </c>
      <c r="S63" s="43">
        <v>0</v>
      </c>
      <c r="T63" s="43">
        <v>1</v>
      </c>
      <c r="U63" s="43">
        <v>0</v>
      </c>
      <c r="V63" s="43">
        <v>4</v>
      </c>
      <c r="W63" s="43">
        <v>5</v>
      </c>
      <c r="X63" s="43">
        <v>18</v>
      </c>
      <c r="Y63" s="43">
        <v>59</v>
      </c>
      <c r="Z63" s="43">
        <v>81</v>
      </c>
      <c r="AA63" s="43">
        <v>80</v>
      </c>
      <c r="AB63" s="43">
        <v>82</v>
      </c>
      <c r="AC63" s="43">
        <v>14</v>
      </c>
      <c r="AD63" s="31">
        <f t="shared" si="34"/>
        <v>344</v>
      </c>
      <c r="AQ63" s="35">
        <v>19</v>
      </c>
      <c r="AR63" s="112" t="s">
        <v>33</v>
      </c>
      <c r="AS63" s="112">
        <v>86.300003051757812</v>
      </c>
      <c r="AT63" s="112" t="s">
        <v>33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132</v>
      </c>
      <c r="C64" s="43">
        <v>16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1</v>
      </c>
      <c r="N64" s="43">
        <v>0</v>
      </c>
      <c r="O64" s="31">
        <f t="shared" si="33"/>
        <v>149</v>
      </c>
      <c r="Q64" s="30">
        <v>20</v>
      </c>
      <c r="R64" s="43">
        <v>0</v>
      </c>
      <c r="S64" s="43">
        <v>2</v>
      </c>
      <c r="T64" s="43">
        <v>0</v>
      </c>
      <c r="U64" s="43">
        <v>0</v>
      </c>
      <c r="V64" s="43">
        <v>1</v>
      </c>
      <c r="W64" s="43">
        <v>3</v>
      </c>
      <c r="X64" s="43">
        <v>11</v>
      </c>
      <c r="Y64" s="43">
        <v>28</v>
      </c>
      <c r="Z64" s="43">
        <v>34</v>
      </c>
      <c r="AA64" s="43">
        <v>33</v>
      </c>
      <c r="AB64" s="43">
        <v>33</v>
      </c>
      <c r="AC64" s="43">
        <v>4</v>
      </c>
      <c r="AD64" s="31">
        <f t="shared" si="34"/>
        <v>149</v>
      </c>
      <c r="AQ64" s="35">
        <v>20</v>
      </c>
      <c r="AR64" s="112" t="s">
        <v>33</v>
      </c>
      <c r="AS64" s="112" t="s">
        <v>33</v>
      </c>
      <c r="AT64" s="112" t="s">
        <v>33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111</v>
      </c>
      <c r="C65" s="43">
        <v>9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31">
        <f t="shared" si="33"/>
        <v>120</v>
      </c>
      <c r="Q65" s="30">
        <v>21</v>
      </c>
      <c r="R65" s="43">
        <v>0</v>
      </c>
      <c r="S65" s="43">
        <v>0</v>
      </c>
      <c r="T65" s="43">
        <v>0</v>
      </c>
      <c r="U65" s="43">
        <v>0</v>
      </c>
      <c r="V65" s="43">
        <v>1</v>
      </c>
      <c r="W65" s="43">
        <v>9</v>
      </c>
      <c r="X65" s="43">
        <v>11</v>
      </c>
      <c r="Y65" s="43">
        <v>35</v>
      </c>
      <c r="Z65" s="43">
        <v>22</v>
      </c>
      <c r="AA65" s="43">
        <v>17</v>
      </c>
      <c r="AB65" s="43">
        <v>19</v>
      </c>
      <c r="AC65" s="43">
        <v>6</v>
      </c>
      <c r="AD65" s="31">
        <f t="shared" si="34"/>
        <v>120</v>
      </c>
      <c r="AQ65" s="35">
        <v>21</v>
      </c>
      <c r="AR65" s="112" t="s">
        <v>33</v>
      </c>
      <c r="AS65" s="112" t="s">
        <v>33</v>
      </c>
      <c r="AT65" s="112" t="s">
        <v>33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70</v>
      </c>
      <c r="C66" s="43">
        <v>7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1</v>
      </c>
      <c r="N66" s="43">
        <v>0</v>
      </c>
      <c r="O66" s="31">
        <f t="shared" si="33"/>
        <v>78</v>
      </c>
      <c r="Q66" s="30">
        <v>22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3</v>
      </c>
      <c r="X66" s="43">
        <v>10</v>
      </c>
      <c r="Y66" s="43">
        <v>14</v>
      </c>
      <c r="Z66" s="43">
        <v>16</v>
      </c>
      <c r="AA66" s="43">
        <v>16</v>
      </c>
      <c r="AB66" s="43">
        <v>19</v>
      </c>
      <c r="AC66" s="43">
        <v>0</v>
      </c>
      <c r="AD66" s="31">
        <f t="shared" si="34"/>
        <v>78</v>
      </c>
      <c r="AQ66" s="35">
        <v>22</v>
      </c>
      <c r="AR66" s="112" t="s">
        <v>33</v>
      </c>
      <c r="AS66" s="112" t="s">
        <v>33</v>
      </c>
      <c r="AT66" s="112" t="s">
        <v>33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73</v>
      </c>
      <c r="C67" s="43">
        <v>4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1</v>
      </c>
      <c r="K67" s="43">
        <v>0</v>
      </c>
      <c r="L67" s="43">
        <v>0</v>
      </c>
      <c r="M67" s="43">
        <v>0</v>
      </c>
      <c r="N67" s="43">
        <v>0</v>
      </c>
      <c r="O67" s="31">
        <f t="shared" si="33"/>
        <v>78</v>
      </c>
      <c r="Q67" s="30">
        <v>23</v>
      </c>
      <c r="R67" s="43">
        <v>0</v>
      </c>
      <c r="S67" s="43">
        <v>0</v>
      </c>
      <c r="T67" s="43">
        <v>0</v>
      </c>
      <c r="U67" s="43">
        <v>0</v>
      </c>
      <c r="V67" s="43">
        <v>0</v>
      </c>
      <c r="W67" s="43">
        <v>1</v>
      </c>
      <c r="X67" s="43">
        <v>9</v>
      </c>
      <c r="Y67" s="43">
        <v>10</v>
      </c>
      <c r="Z67" s="43">
        <v>25</v>
      </c>
      <c r="AA67" s="43">
        <v>15</v>
      </c>
      <c r="AB67" s="43">
        <v>15</v>
      </c>
      <c r="AC67" s="43">
        <v>3</v>
      </c>
      <c r="AD67" s="31">
        <f t="shared" si="34"/>
        <v>78</v>
      </c>
      <c r="AQ67" s="35">
        <v>23</v>
      </c>
      <c r="AR67" s="112" t="s">
        <v>33</v>
      </c>
      <c r="AS67" s="112" t="s">
        <v>33</v>
      </c>
      <c r="AT67" s="112" t="s">
        <v>33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28</v>
      </c>
      <c r="C68" s="43">
        <v>5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31">
        <f t="shared" si="33"/>
        <v>33</v>
      </c>
      <c r="Q68" s="30">
        <v>24</v>
      </c>
      <c r="R68" s="43">
        <v>0</v>
      </c>
      <c r="S68" s="43">
        <v>0</v>
      </c>
      <c r="T68" s="43">
        <v>0</v>
      </c>
      <c r="U68" s="43">
        <v>0</v>
      </c>
      <c r="V68" s="43">
        <v>0</v>
      </c>
      <c r="W68" s="43">
        <v>1</v>
      </c>
      <c r="X68" s="43">
        <v>4</v>
      </c>
      <c r="Y68" s="43">
        <v>5</v>
      </c>
      <c r="Z68" s="43">
        <v>9</v>
      </c>
      <c r="AA68" s="43">
        <v>6</v>
      </c>
      <c r="AB68" s="43">
        <v>6</v>
      </c>
      <c r="AC68" s="43">
        <v>2</v>
      </c>
      <c r="AD68" s="31">
        <f t="shared" si="34"/>
        <v>33</v>
      </c>
      <c r="AQ68" s="35">
        <v>24</v>
      </c>
      <c r="AR68" s="112" t="s">
        <v>33</v>
      </c>
      <c r="AS68" s="112" t="s">
        <v>33</v>
      </c>
      <c r="AT68" s="112" t="s">
        <v>33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3763</v>
      </c>
      <c r="C70" s="92">
        <f t="shared" si="36"/>
        <v>446</v>
      </c>
      <c r="D70" s="92">
        <f t="shared" si="36"/>
        <v>6</v>
      </c>
      <c r="E70" s="92">
        <f t="shared" si="36"/>
        <v>8</v>
      </c>
      <c r="F70" s="92">
        <f t="shared" si="36"/>
        <v>44</v>
      </c>
      <c r="G70" s="92">
        <f t="shared" si="36"/>
        <v>0</v>
      </c>
      <c r="H70" s="92">
        <f t="shared" si="36"/>
        <v>9</v>
      </c>
      <c r="I70" s="92">
        <f t="shared" si="36"/>
        <v>7</v>
      </c>
      <c r="J70" s="92">
        <f t="shared" si="36"/>
        <v>12</v>
      </c>
      <c r="K70" s="92">
        <f t="shared" si="36"/>
        <v>4</v>
      </c>
      <c r="L70" s="92">
        <f t="shared" si="36"/>
        <v>13</v>
      </c>
      <c r="M70" s="92">
        <f t="shared" si="36"/>
        <v>41</v>
      </c>
      <c r="N70" s="92">
        <f t="shared" si="36"/>
        <v>0</v>
      </c>
      <c r="O70" s="93">
        <f t="shared" si="36"/>
        <v>4353</v>
      </c>
      <c r="Q70" s="91" t="s">
        <v>34</v>
      </c>
      <c r="R70" s="92">
        <f t="shared" ref="R70:AD70" si="37">SUM(R52:R63)</f>
        <v>8</v>
      </c>
      <c r="S70" s="92">
        <f t="shared" si="37"/>
        <v>17</v>
      </c>
      <c r="T70" s="92">
        <f t="shared" si="37"/>
        <v>5</v>
      </c>
      <c r="U70" s="92">
        <f t="shared" si="37"/>
        <v>16</v>
      </c>
      <c r="V70" s="92">
        <f t="shared" si="37"/>
        <v>53</v>
      </c>
      <c r="W70" s="92">
        <f t="shared" si="37"/>
        <v>160</v>
      </c>
      <c r="X70" s="92">
        <f t="shared" si="37"/>
        <v>515</v>
      </c>
      <c r="Y70" s="92">
        <f t="shared" si="37"/>
        <v>1044</v>
      </c>
      <c r="Z70" s="92">
        <f t="shared" si="37"/>
        <v>1118</v>
      </c>
      <c r="AA70" s="92">
        <f t="shared" si="37"/>
        <v>775</v>
      </c>
      <c r="AB70" s="92">
        <f t="shared" si="37"/>
        <v>579</v>
      </c>
      <c r="AC70" s="92">
        <f t="shared" si="37"/>
        <v>63</v>
      </c>
      <c r="AD70" s="93">
        <f t="shared" si="37"/>
        <v>4353</v>
      </c>
      <c r="AQ70" s="95" t="s">
        <v>38</v>
      </c>
      <c r="AR70" s="96">
        <v>85.599998474121094</v>
      </c>
      <c r="AS70" s="96">
        <v>86.300003051757812</v>
      </c>
      <c r="AT70" s="96">
        <v>66.099998474121094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4141</v>
      </c>
      <c r="C71" s="98">
        <f t="shared" si="38"/>
        <v>485</v>
      </c>
      <c r="D71" s="98">
        <f t="shared" si="38"/>
        <v>6</v>
      </c>
      <c r="E71" s="98">
        <f t="shared" si="38"/>
        <v>9</v>
      </c>
      <c r="F71" s="98">
        <f t="shared" si="38"/>
        <v>46</v>
      </c>
      <c r="G71" s="98">
        <f t="shared" si="38"/>
        <v>0</v>
      </c>
      <c r="H71" s="98">
        <f t="shared" si="38"/>
        <v>9</v>
      </c>
      <c r="I71" s="98">
        <f t="shared" si="38"/>
        <v>7</v>
      </c>
      <c r="J71" s="98">
        <f t="shared" si="38"/>
        <v>12</v>
      </c>
      <c r="K71" s="98">
        <f t="shared" si="38"/>
        <v>4</v>
      </c>
      <c r="L71" s="98">
        <f t="shared" si="38"/>
        <v>13</v>
      </c>
      <c r="M71" s="98">
        <f t="shared" si="38"/>
        <v>43</v>
      </c>
      <c r="N71" s="98">
        <f t="shared" si="38"/>
        <v>0</v>
      </c>
      <c r="O71" s="93">
        <f t="shared" si="38"/>
        <v>4775</v>
      </c>
      <c r="Q71" s="97" t="s">
        <v>35</v>
      </c>
      <c r="R71" s="98">
        <f t="shared" ref="R71:AD71" si="39">SUM(R51:R66)</f>
        <v>8</v>
      </c>
      <c r="S71" s="98">
        <f t="shared" si="39"/>
        <v>19</v>
      </c>
      <c r="T71" s="98">
        <f t="shared" si="39"/>
        <v>5</v>
      </c>
      <c r="U71" s="98">
        <f t="shared" si="39"/>
        <v>16</v>
      </c>
      <c r="V71" s="98">
        <f t="shared" si="39"/>
        <v>55</v>
      </c>
      <c r="W71" s="98">
        <f t="shared" si="39"/>
        <v>176</v>
      </c>
      <c r="X71" s="98">
        <f t="shared" si="39"/>
        <v>557</v>
      </c>
      <c r="Y71" s="98">
        <f t="shared" si="39"/>
        <v>1133</v>
      </c>
      <c r="Z71" s="98">
        <f t="shared" si="39"/>
        <v>1212</v>
      </c>
      <c r="AA71" s="98">
        <f t="shared" si="39"/>
        <v>853</v>
      </c>
      <c r="AB71" s="98">
        <f t="shared" si="39"/>
        <v>666</v>
      </c>
      <c r="AC71" s="98">
        <f t="shared" si="39"/>
        <v>75</v>
      </c>
      <c r="AD71" s="93">
        <f t="shared" si="39"/>
        <v>4775</v>
      </c>
      <c r="AQ71" s="99" t="s">
        <v>39</v>
      </c>
      <c r="AR71" s="100">
        <v>86.400001525878906</v>
      </c>
      <c r="AS71" s="100">
        <v>86.099998474121094</v>
      </c>
      <c r="AT71" s="100">
        <v>65.599998474121094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4242</v>
      </c>
      <c r="C72" s="102">
        <f t="shared" si="40"/>
        <v>494</v>
      </c>
      <c r="D72" s="102">
        <f t="shared" si="40"/>
        <v>6</v>
      </c>
      <c r="E72" s="102">
        <f t="shared" si="40"/>
        <v>9</v>
      </c>
      <c r="F72" s="102">
        <f t="shared" si="40"/>
        <v>46</v>
      </c>
      <c r="G72" s="102">
        <f t="shared" si="40"/>
        <v>0</v>
      </c>
      <c r="H72" s="102">
        <f t="shared" si="40"/>
        <v>9</v>
      </c>
      <c r="I72" s="102">
        <f t="shared" si="40"/>
        <v>7</v>
      </c>
      <c r="J72" s="102">
        <f t="shared" si="40"/>
        <v>13</v>
      </c>
      <c r="K72" s="102">
        <f t="shared" si="40"/>
        <v>4</v>
      </c>
      <c r="L72" s="102">
        <f t="shared" si="40"/>
        <v>13</v>
      </c>
      <c r="M72" s="102">
        <f t="shared" si="40"/>
        <v>43</v>
      </c>
      <c r="N72" s="102">
        <f t="shared" si="40"/>
        <v>0</v>
      </c>
      <c r="O72" s="93">
        <f t="shared" si="40"/>
        <v>4886</v>
      </c>
      <c r="Q72" s="101" t="s">
        <v>36</v>
      </c>
      <c r="R72" s="102">
        <f t="shared" ref="R72:AD72" si="41">SUM(R51:R68)</f>
        <v>8</v>
      </c>
      <c r="S72" s="102">
        <f t="shared" si="41"/>
        <v>19</v>
      </c>
      <c r="T72" s="102">
        <f t="shared" si="41"/>
        <v>5</v>
      </c>
      <c r="U72" s="102">
        <f t="shared" si="41"/>
        <v>16</v>
      </c>
      <c r="V72" s="102">
        <f t="shared" si="41"/>
        <v>55</v>
      </c>
      <c r="W72" s="102">
        <f t="shared" si="41"/>
        <v>178</v>
      </c>
      <c r="X72" s="102">
        <f t="shared" si="41"/>
        <v>570</v>
      </c>
      <c r="Y72" s="102">
        <f t="shared" si="41"/>
        <v>1148</v>
      </c>
      <c r="Z72" s="102">
        <f t="shared" si="41"/>
        <v>1246</v>
      </c>
      <c r="AA72" s="102">
        <f t="shared" si="41"/>
        <v>874</v>
      </c>
      <c r="AB72" s="102">
        <f t="shared" si="41"/>
        <v>687</v>
      </c>
      <c r="AC72" s="102">
        <f t="shared" si="41"/>
        <v>80</v>
      </c>
      <c r="AD72" s="93">
        <f t="shared" si="41"/>
        <v>4886</v>
      </c>
      <c r="AQ72" s="103" t="s">
        <v>37</v>
      </c>
      <c r="AR72" s="104">
        <v>85.900001525878906</v>
      </c>
      <c r="AS72" s="104">
        <v>86.5</v>
      </c>
      <c r="AT72" s="104">
        <v>85.599998474121094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4291</v>
      </c>
      <c r="C73" s="106">
        <f t="shared" si="42"/>
        <v>502</v>
      </c>
      <c r="D73" s="106">
        <f t="shared" si="42"/>
        <v>6</v>
      </c>
      <c r="E73" s="106">
        <f t="shared" si="42"/>
        <v>9</v>
      </c>
      <c r="F73" s="106">
        <f t="shared" si="42"/>
        <v>46</v>
      </c>
      <c r="G73" s="106">
        <f t="shared" si="42"/>
        <v>0</v>
      </c>
      <c r="H73" s="106">
        <f t="shared" si="42"/>
        <v>9</v>
      </c>
      <c r="I73" s="106">
        <f t="shared" si="42"/>
        <v>7</v>
      </c>
      <c r="J73" s="106">
        <f t="shared" si="42"/>
        <v>14</v>
      </c>
      <c r="K73" s="106">
        <f t="shared" si="42"/>
        <v>4</v>
      </c>
      <c r="L73" s="106">
        <f t="shared" si="42"/>
        <v>13</v>
      </c>
      <c r="M73" s="106">
        <f t="shared" si="42"/>
        <v>46</v>
      </c>
      <c r="N73" s="106">
        <f t="shared" si="42"/>
        <v>0</v>
      </c>
      <c r="O73" s="93">
        <f t="shared" si="42"/>
        <v>4947</v>
      </c>
      <c r="Q73" s="105" t="s">
        <v>37</v>
      </c>
      <c r="R73" s="106">
        <f t="shared" ref="R73:AD73" si="43">SUM(R45:R68)</f>
        <v>8</v>
      </c>
      <c r="S73" s="106">
        <f t="shared" si="43"/>
        <v>19</v>
      </c>
      <c r="T73" s="106">
        <f t="shared" si="43"/>
        <v>5</v>
      </c>
      <c r="U73" s="106">
        <f t="shared" si="43"/>
        <v>16</v>
      </c>
      <c r="V73" s="106">
        <f t="shared" si="43"/>
        <v>57</v>
      </c>
      <c r="W73" s="106">
        <f t="shared" si="43"/>
        <v>184</v>
      </c>
      <c r="X73" s="106">
        <f t="shared" si="43"/>
        <v>579</v>
      </c>
      <c r="Y73" s="106">
        <f t="shared" si="43"/>
        <v>1158</v>
      </c>
      <c r="Z73" s="106">
        <f t="shared" si="43"/>
        <v>1256</v>
      </c>
      <c r="AA73" s="106">
        <f t="shared" si="43"/>
        <v>888</v>
      </c>
      <c r="AB73" s="106">
        <f t="shared" si="43"/>
        <v>696</v>
      </c>
      <c r="AC73" s="106">
        <f t="shared" si="43"/>
        <v>81</v>
      </c>
      <c r="AD73" s="93">
        <f t="shared" si="43"/>
        <v>4947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86</v>
      </c>
    </row>
    <row r="76" spans="1:65" x14ac:dyDescent="0.2">
      <c r="A76" s="5"/>
      <c r="B76" s="3" t="s">
        <v>0</v>
      </c>
      <c r="C76" s="5" t="str">
        <f>C6</f>
        <v>Northwestbound</v>
      </c>
      <c r="R76" s="3" t="s">
        <v>0</v>
      </c>
      <c r="S76" s="5" t="str">
        <f>C6</f>
        <v>Northwestbound</v>
      </c>
      <c r="AF76" s="6"/>
      <c r="AG76" s="3" t="s">
        <v>40</v>
      </c>
      <c r="AH76" s="7" t="str">
        <f>C41</f>
        <v>Southeastbound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Southeastbound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Southeastbound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Southeastbound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0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31">
        <f t="shared" ref="O80:O103" si="51">SUM(B80:N80)</f>
        <v>0</v>
      </c>
      <c r="Q80" s="30">
        <v>1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31">
        <f t="shared" ref="AD80:AD103" si="52">SUM(R80:AC80)</f>
        <v>0</v>
      </c>
      <c r="AF80" s="30">
        <v>1</v>
      </c>
      <c r="AG80" s="44">
        <f t="shared" ref="AG80:AG103" si="53">O45</f>
        <v>0</v>
      </c>
      <c r="AH80" s="45">
        <f t="shared" ref="AH80:AH103" si="54">O115</f>
        <v>23</v>
      </c>
      <c r="AI80" s="45">
        <f t="shared" ref="AI80:AI103" si="55">O185</f>
        <v>21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14.666666666666666</v>
      </c>
      <c r="AO80" s="47">
        <f>SUM(AG80:AM80)/3</f>
        <v>14.666666666666666</v>
      </c>
      <c r="AQ80" s="35">
        <v>1</v>
      </c>
      <c r="AR80" s="48" t="s">
        <v>33</v>
      </c>
      <c r="AS80" s="48">
        <v>57.7</v>
      </c>
      <c r="AT80" s="48">
        <v>56.9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32</v>
      </c>
      <c r="BB80" s="50">
        <f>SUM(R143:T143)</f>
        <v>14</v>
      </c>
      <c r="BC80" s="50">
        <f>SUM(R213:T213)</f>
        <v>16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0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31">
        <f t="shared" si="51"/>
        <v>0</v>
      </c>
      <c r="Q81" s="30">
        <v>2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0</v>
      </c>
      <c r="AF81" s="56">
        <v>2</v>
      </c>
      <c r="AG81" s="44">
        <f t="shared" si="53"/>
        <v>4</v>
      </c>
      <c r="AH81" s="45">
        <f t="shared" si="54"/>
        <v>7</v>
      </c>
      <c r="AI81" s="45">
        <f t="shared" si="55"/>
        <v>1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4</v>
      </c>
      <c r="AO81" s="47">
        <f t="shared" ref="AO81:AO103" si="61">SUM(AG81:AM81)/3</f>
        <v>4</v>
      </c>
      <c r="AQ81" s="57">
        <v>2</v>
      </c>
      <c r="AR81" s="48">
        <v>54.2</v>
      </c>
      <c r="AS81" s="48">
        <v>53.4</v>
      </c>
      <c r="AT81" s="48">
        <v>48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257</v>
      </c>
      <c r="BB81" s="59">
        <f>SUM(U143:W143)</f>
        <v>80</v>
      </c>
      <c r="BC81" s="59">
        <f>SUM(U213:W213)</f>
        <v>123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3763</v>
      </c>
      <c r="BK81" s="88">
        <f>SUM(C70:D70,F70:H70,M70)</f>
        <v>546</v>
      </c>
      <c r="BL81" s="89">
        <f>SUM(E70,I70:L70,N70)</f>
        <v>44</v>
      </c>
      <c r="BM81" s="64">
        <f>SUM(BJ81:BL81)</f>
        <v>4353</v>
      </c>
    </row>
    <row r="82" spans="1:65" x14ac:dyDescent="0.2">
      <c r="A82" s="30">
        <v>3</v>
      </c>
      <c r="B82" s="43">
        <v>0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0</v>
      </c>
      <c r="Q82" s="30">
        <v>3</v>
      </c>
      <c r="R82" s="43">
        <v>0</v>
      </c>
      <c r="S82" s="43">
        <v>0</v>
      </c>
      <c r="T82" s="43">
        <v>0</v>
      </c>
      <c r="U82" s="43">
        <v>0</v>
      </c>
      <c r="V82" s="43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31">
        <f t="shared" si="52"/>
        <v>0</v>
      </c>
      <c r="AF82" s="30">
        <v>3</v>
      </c>
      <c r="AG82" s="44">
        <f t="shared" si="53"/>
        <v>4</v>
      </c>
      <c r="AH82" s="45">
        <f t="shared" si="54"/>
        <v>2</v>
      </c>
      <c r="AI82" s="45">
        <f t="shared" si="55"/>
        <v>4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3.3333333333333335</v>
      </c>
      <c r="AO82" s="47">
        <f t="shared" si="61"/>
        <v>3.3333333333333335</v>
      </c>
      <c r="AQ82" s="35">
        <v>3</v>
      </c>
      <c r="AR82" s="48">
        <v>61.1</v>
      </c>
      <c r="AS82" s="48">
        <v>61.8</v>
      </c>
      <c r="AT82" s="48">
        <v>64.2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2993</v>
      </c>
      <c r="BB82" s="66">
        <f>SUM(X143:Z143)</f>
        <v>2710</v>
      </c>
      <c r="BC82" s="66">
        <f>SUM(X213:Z213)</f>
        <v>2959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4141</v>
      </c>
      <c r="BK82" s="69">
        <f>SUM(C71:D71,F71:H71,M71)</f>
        <v>589</v>
      </c>
      <c r="BL82" s="70">
        <f>SUM(E71,I71:L71,N71)</f>
        <v>45</v>
      </c>
      <c r="BM82" s="64">
        <f>SUM(BJ82:BL82)</f>
        <v>4775</v>
      </c>
    </row>
    <row r="83" spans="1:65" x14ac:dyDescent="0.2">
      <c r="A83" s="30">
        <v>4</v>
      </c>
      <c r="B83" s="43">
        <v>0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31">
        <f t="shared" si="51"/>
        <v>0</v>
      </c>
      <c r="Q83" s="30">
        <v>4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31">
        <f t="shared" si="52"/>
        <v>0</v>
      </c>
      <c r="AF83" s="30">
        <v>4</v>
      </c>
      <c r="AG83" s="44">
        <f t="shared" si="53"/>
        <v>3</v>
      </c>
      <c r="AH83" s="45">
        <f t="shared" si="54"/>
        <v>11</v>
      </c>
      <c r="AI83" s="45">
        <f t="shared" si="55"/>
        <v>4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6</v>
      </c>
      <c r="AO83" s="47">
        <f t="shared" si="61"/>
        <v>6</v>
      </c>
      <c r="AQ83" s="35">
        <v>4</v>
      </c>
      <c r="AR83" s="48">
        <v>48.8</v>
      </c>
      <c r="AS83" s="48">
        <v>52.8</v>
      </c>
      <c r="AT83" s="48">
        <v>63.6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1665</v>
      </c>
      <c r="BB83" s="72">
        <f>SUM(AA143:AC143)</f>
        <v>2150</v>
      </c>
      <c r="BC83" s="72">
        <f>SUM(AA213:AC213)</f>
        <v>2248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4242</v>
      </c>
      <c r="BK83" s="75">
        <f>SUM(C72:D72,F72:H72,M72)</f>
        <v>598</v>
      </c>
      <c r="BL83" s="76">
        <f>SUM(E72,I72:L72,N72)</f>
        <v>46</v>
      </c>
      <c r="BM83" s="64">
        <f>SUM(BJ83:BL83)</f>
        <v>4886</v>
      </c>
    </row>
    <row r="84" spans="1:65" x14ac:dyDescent="0.2">
      <c r="A84" s="30">
        <v>5</v>
      </c>
      <c r="B84" s="43">
        <v>0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31">
        <f t="shared" si="51"/>
        <v>0</v>
      </c>
      <c r="Q84" s="30">
        <v>5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31">
        <f t="shared" si="52"/>
        <v>0</v>
      </c>
      <c r="AF84" s="30">
        <v>5</v>
      </c>
      <c r="AG84" s="44">
        <f t="shared" si="53"/>
        <v>14</v>
      </c>
      <c r="AH84" s="45">
        <f t="shared" si="54"/>
        <v>13</v>
      </c>
      <c r="AI84" s="45">
        <f t="shared" si="55"/>
        <v>12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13</v>
      </c>
      <c r="AO84" s="47">
        <f t="shared" si="61"/>
        <v>13</v>
      </c>
      <c r="AQ84" s="35">
        <v>5</v>
      </c>
      <c r="AR84" s="48">
        <v>51.9</v>
      </c>
      <c r="AS84" s="48">
        <v>46.3</v>
      </c>
      <c r="AT84" s="48">
        <v>55.5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4291</v>
      </c>
      <c r="BK84" s="79">
        <f>SUM(C73:D73,F73:H73,M73)</f>
        <v>609</v>
      </c>
      <c r="BL84" s="80">
        <f>SUM(E73,I73:L73,N73)</f>
        <v>47</v>
      </c>
      <c r="BM84" s="64">
        <f>SUM(BJ84:BL84)</f>
        <v>4947</v>
      </c>
    </row>
    <row r="85" spans="1:65" x14ac:dyDescent="0.2">
      <c r="A85" s="30">
        <v>6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31">
        <f t="shared" si="51"/>
        <v>0</v>
      </c>
      <c r="Q85" s="30">
        <v>6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31">
        <f t="shared" si="52"/>
        <v>0</v>
      </c>
      <c r="AF85" s="30">
        <v>6</v>
      </c>
      <c r="AG85" s="44">
        <f t="shared" si="53"/>
        <v>36</v>
      </c>
      <c r="AH85" s="45">
        <f t="shared" si="54"/>
        <v>27</v>
      </c>
      <c r="AI85" s="45">
        <f t="shared" si="55"/>
        <v>33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32</v>
      </c>
      <c r="AO85" s="47">
        <f t="shared" si="61"/>
        <v>32</v>
      </c>
      <c r="AQ85" s="35">
        <v>6</v>
      </c>
      <c r="AR85" s="48">
        <v>51.2</v>
      </c>
      <c r="AS85" s="48">
        <v>54.9</v>
      </c>
      <c r="AT85" s="48">
        <v>57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4947</v>
      </c>
      <c r="BB85" s="82">
        <f t="shared" si="62"/>
        <v>4954</v>
      </c>
      <c r="BC85" s="82">
        <f t="shared" si="62"/>
        <v>5346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0</v>
      </c>
      <c r="C86" s="43">
        <v>0</v>
      </c>
      <c r="D86" s="43">
        <v>0</v>
      </c>
      <c r="E86" s="43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0</v>
      </c>
      <c r="N86" s="43">
        <v>0</v>
      </c>
      <c r="O86" s="31">
        <f t="shared" si="51"/>
        <v>0</v>
      </c>
      <c r="Q86" s="30">
        <v>7</v>
      </c>
      <c r="R86" s="43">
        <v>0</v>
      </c>
      <c r="S86" s="43">
        <v>0</v>
      </c>
      <c r="T86" s="43">
        <v>0</v>
      </c>
      <c r="U86" s="43">
        <v>0</v>
      </c>
      <c r="V86" s="43">
        <v>0</v>
      </c>
      <c r="W86" s="43">
        <v>0</v>
      </c>
      <c r="X86" s="43">
        <v>0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31">
        <f t="shared" si="52"/>
        <v>0</v>
      </c>
      <c r="AF86" s="30">
        <v>7</v>
      </c>
      <c r="AG86" s="44">
        <f t="shared" si="53"/>
        <v>75</v>
      </c>
      <c r="AH86" s="45">
        <f t="shared" si="54"/>
        <v>74</v>
      </c>
      <c r="AI86" s="45">
        <f t="shared" si="55"/>
        <v>69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72.666666666666671</v>
      </c>
      <c r="AO86" s="47">
        <f t="shared" si="61"/>
        <v>72.666666666666671</v>
      </c>
      <c r="AQ86" s="35">
        <v>7</v>
      </c>
      <c r="AR86" s="48">
        <v>55</v>
      </c>
      <c r="AS86" s="48">
        <v>58.7</v>
      </c>
      <c r="AT86" s="48">
        <v>58.9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3812</v>
      </c>
      <c r="BK86" s="88">
        <f>SUM(C140:D140,F140:H140,M140)</f>
        <v>524</v>
      </c>
      <c r="BL86" s="89">
        <f>SUM(E140,I140:L140,N140)</f>
        <v>46</v>
      </c>
      <c r="BM86" s="64">
        <f>SUM(BJ86:BL86)</f>
        <v>4382</v>
      </c>
    </row>
    <row r="87" spans="1:65" x14ac:dyDescent="0.2">
      <c r="A87" s="30">
        <v>8</v>
      </c>
      <c r="B87" s="43">
        <v>1</v>
      </c>
      <c r="C87" s="43">
        <v>0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31">
        <f t="shared" si="51"/>
        <v>1</v>
      </c>
      <c r="Q87" s="30">
        <v>8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1</v>
      </c>
      <c r="AB87" s="43">
        <v>0</v>
      </c>
      <c r="AC87" s="43">
        <v>0</v>
      </c>
      <c r="AD87" s="31">
        <f t="shared" si="52"/>
        <v>1</v>
      </c>
      <c r="AF87" s="30">
        <v>8</v>
      </c>
      <c r="AG87" s="44">
        <f t="shared" si="53"/>
        <v>254</v>
      </c>
      <c r="AH87" s="45">
        <f t="shared" si="54"/>
        <v>269</v>
      </c>
      <c r="AI87" s="45">
        <f t="shared" si="55"/>
        <v>249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257.33333333333331</v>
      </c>
      <c r="AO87" s="47">
        <f t="shared" si="61"/>
        <v>257.33333333333331</v>
      </c>
      <c r="AQ87" s="35">
        <v>8</v>
      </c>
      <c r="AR87" s="48">
        <v>55.1</v>
      </c>
      <c r="AS87" s="48">
        <v>56.1</v>
      </c>
      <c r="AT87" s="48">
        <v>57.4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4190</v>
      </c>
      <c r="BK87" s="69">
        <f>SUM(C141:D141,F141:H141,M141)</f>
        <v>558</v>
      </c>
      <c r="BL87" s="70">
        <f>SUM(E141,I141:L141,N141)</f>
        <v>48</v>
      </c>
      <c r="BM87" s="64">
        <f>SUM(BJ87:BL87)</f>
        <v>4796</v>
      </c>
    </row>
    <row r="88" spans="1:65" x14ac:dyDescent="0.2">
      <c r="A88" s="30">
        <v>9</v>
      </c>
      <c r="B88" s="43">
        <v>1</v>
      </c>
      <c r="C88" s="43">
        <v>0</v>
      </c>
      <c r="D88" s="43">
        <v>0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31">
        <f t="shared" si="51"/>
        <v>1</v>
      </c>
      <c r="Q88" s="30">
        <v>9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1</v>
      </c>
      <c r="AB88" s="43">
        <v>0</v>
      </c>
      <c r="AC88" s="43">
        <v>0</v>
      </c>
      <c r="AD88" s="31">
        <f t="shared" si="52"/>
        <v>1</v>
      </c>
      <c r="AF88" s="30">
        <v>9</v>
      </c>
      <c r="AG88" s="44">
        <f t="shared" si="53"/>
        <v>355</v>
      </c>
      <c r="AH88" s="45">
        <f t="shared" si="54"/>
        <v>351</v>
      </c>
      <c r="AI88" s="45">
        <f t="shared" si="55"/>
        <v>405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370.33333333333331</v>
      </c>
      <c r="AO88" s="47">
        <f t="shared" si="61"/>
        <v>370.33333333333331</v>
      </c>
      <c r="AQ88" s="35">
        <v>9</v>
      </c>
      <c r="AR88" s="48">
        <v>53</v>
      </c>
      <c r="AS88" s="48">
        <v>54.3</v>
      </c>
      <c r="AT88" s="48">
        <v>55.7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4261</v>
      </c>
      <c r="BK88" s="75">
        <f>SUM(C142:D142,F142:H142,M142)</f>
        <v>562</v>
      </c>
      <c r="BL88" s="76">
        <f>SUM(E142,I142:L142,N142)</f>
        <v>48</v>
      </c>
      <c r="BM88" s="64">
        <f>SUM(BJ88:BL88)</f>
        <v>4871</v>
      </c>
    </row>
    <row r="89" spans="1:65" x14ac:dyDescent="0.2">
      <c r="A89" s="30">
        <v>10</v>
      </c>
      <c r="B89" s="43">
        <v>0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31">
        <f t="shared" si="51"/>
        <v>0</v>
      </c>
      <c r="Q89" s="30">
        <v>10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0</v>
      </c>
      <c r="AF89" s="30">
        <v>10</v>
      </c>
      <c r="AG89" s="44">
        <f t="shared" si="53"/>
        <v>280</v>
      </c>
      <c r="AH89" s="45">
        <f t="shared" si="54"/>
        <v>298</v>
      </c>
      <c r="AI89" s="45">
        <f t="shared" si="55"/>
        <v>310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296</v>
      </c>
      <c r="AO89" s="47">
        <f t="shared" si="61"/>
        <v>296</v>
      </c>
      <c r="AQ89" s="35">
        <v>10</v>
      </c>
      <c r="AR89" s="48">
        <v>52.8</v>
      </c>
      <c r="AS89" s="48">
        <v>53.3</v>
      </c>
      <c r="AT89" s="48">
        <v>55.5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4332</v>
      </c>
      <c r="BK89" s="79">
        <f>SUM(C143:D143,F143:H143,M143)</f>
        <v>572</v>
      </c>
      <c r="BL89" s="80">
        <f>SUM(E143,I143:L143,N143)</f>
        <v>50</v>
      </c>
      <c r="BM89" s="64">
        <f>SUM(BJ89:BL89)</f>
        <v>4954</v>
      </c>
    </row>
    <row r="90" spans="1:65" x14ac:dyDescent="0.2">
      <c r="A90" s="30">
        <v>11</v>
      </c>
      <c r="B90" s="43">
        <v>0</v>
      </c>
      <c r="C90" s="43">
        <v>1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31">
        <f t="shared" si="51"/>
        <v>1</v>
      </c>
      <c r="Q90" s="30">
        <v>11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1</v>
      </c>
      <c r="AD90" s="31">
        <f t="shared" si="52"/>
        <v>1</v>
      </c>
      <c r="AF90" s="30">
        <v>11</v>
      </c>
      <c r="AG90" s="44">
        <f t="shared" si="53"/>
        <v>284</v>
      </c>
      <c r="AH90" s="45">
        <f t="shared" si="54"/>
        <v>260</v>
      </c>
      <c r="AI90" s="45">
        <f t="shared" si="55"/>
        <v>303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282.33333333333331</v>
      </c>
      <c r="AO90" s="47">
        <f t="shared" si="61"/>
        <v>282.33333333333331</v>
      </c>
      <c r="AQ90" s="35">
        <v>11</v>
      </c>
      <c r="AR90" s="48">
        <v>51.3</v>
      </c>
      <c r="AS90" s="48">
        <v>52.1</v>
      </c>
      <c r="AT90" s="48">
        <v>55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1</v>
      </c>
      <c r="C91" s="43">
        <v>0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31">
        <f t="shared" si="51"/>
        <v>1</v>
      </c>
      <c r="Q91" s="30">
        <v>12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1</v>
      </c>
      <c r="AD91" s="31">
        <f t="shared" si="52"/>
        <v>1</v>
      </c>
      <c r="AF91" s="30">
        <v>12</v>
      </c>
      <c r="AG91" s="44">
        <f t="shared" si="53"/>
        <v>209</v>
      </c>
      <c r="AH91" s="45">
        <f t="shared" si="54"/>
        <v>237</v>
      </c>
      <c r="AI91" s="45">
        <f t="shared" si="55"/>
        <v>272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239.33333333333334</v>
      </c>
      <c r="AO91" s="47">
        <f t="shared" si="61"/>
        <v>239.33333333333334</v>
      </c>
      <c r="AQ91" s="35">
        <v>12</v>
      </c>
      <c r="AR91" s="48">
        <v>49.9</v>
      </c>
      <c r="AS91" s="48">
        <v>52.9</v>
      </c>
      <c r="AT91" s="48">
        <v>54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4103</v>
      </c>
      <c r="BK91" s="88">
        <f>SUM(C210:D210,F210:H210,M210)</f>
        <v>576</v>
      </c>
      <c r="BL91" s="89">
        <f>SUM(E210,I210:L210,N210)</f>
        <v>46</v>
      </c>
      <c r="BM91" s="64">
        <f>SUM(BJ91:BL91)</f>
        <v>4725</v>
      </c>
    </row>
    <row r="92" spans="1:65" x14ac:dyDescent="0.2">
      <c r="A92" s="30">
        <v>13</v>
      </c>
      <c r="B92" s="43">
        <v>3</v>
      </c>
      <c r="C92" s="43">
        <v>1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31">
        <f t="shared" si="51"/>
        <v>4</v>
      </c>
      <c r="Q92" s="30">
        <v>13</v>
      </c>
      <c r="R92" s="43">
        <v>0</v>
      </c>
      <c r="S92" s="43">
        <v>0</v>
      </c>
      <c r="T92" s="43">
        <v>0</v>
      </c>
      <c r="U92" s="43">
        <v>1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3</v>
      </c>
      <c r="AD92" s="31">
        <f t="shared" si="52"/>
        <v>4</v>
      </c>
      <c r="AF92" s="30">
        <v>13</v>
      </c>
      <c r="AG92" s="44">
        <f t="shared" si="53"/>
        <v>252</v>
      </c>
      <c r="AH92" s="45">
        <f t="shared" si="54"/>
        <v>260</v>
      </c>
      <c r="AI92" s="45">
        <f t="shared" si="55"/>
        <v>278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263.33333333333331</v>
      </c>
      <c r="AO92" s="47">
        <f t="shared" si="61"/>
        <v>263.33333333333331</v>
      </c>
      <c r="AQ92" s="35">
        <v>13</v>
      </c>
      <c r="AR92" s="48">
        <v>51.3</v>
      </c>
      <c r="AS92" s="48">
        <v>53.2</v>
      </c>
      <c r="AT92" s="48">
        <v>54.3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4493</v>
      </c>
      <c r="BK92" s="69">
        <f>SUM(C211:D211,F211:H211,M211)</f>
        <v>626</v>
      </c>
      <c r="BL92" s="70">
        <f>SUM(E211,I211:L211,N211)</f>
        <v>51</v>
      </c>
      <c r="BM92" s="64">
        <f>SUM(BJ92:BL92)</f>
        <v>5170</v>
      </c>
    </row>
    <row r="93" spans="1:65" x14ac:dyDescent="0.2">
      <c r="A93" s="30">
        <v>14</v>
      </c>
      <c r="B93" s="43">
        <v>3</v>
      </c>
      <c r="C93" s="43">
        <v>0</v>
      </c>
      <c r="D93" s="43">
        <v>0</v>
      </c>
      <c r="E93" s="43">
        <v>0</v>
      </c>
      <c r="F93" s="43">
        <v>0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31">
        <f t="shared" si="51"/>
        <v>3</v>
      </c>
      <c r="Q93" s="30">
        <v>14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2</v>
      </c>
      <c r="Z93" s="43">
        <v>1</v>
      </c>
      <c r="AA93" s="43">
        <v>0</v>
      </c>
      <c r="AB93" s="43">
        <v>0</v>
      </c>
      <c r="AC93" s="43">
        <v>0</v>
      </c>
      <c r="AD93" s="31">
        <f t="shared" si="52"/>
        <v>3</v>
      </c>
      <c r="AF93" s="30">
        <v>14</v>
      </c>
      <c r="AG93" s="44">
        <f t="shared" si="53"/>
        <v>248</v>
      </c>
      <c r="AH93" s="45">
        <f t="shared" si="54"/>
        <v>276</v>
      </c>
      <c r="AI93" s="45">
        <f t="shared" si="55"/>
        <v>306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276.66666666666669</v>
      </c>
      <c r="AO93" s="47">
        <f t="shared" si="61"/>
        <v>276.66666666666669</v>
      </c>
      <c r="AQ93" s="35">
        <v>14</v>
      </c>
      <c r="AR93" s="48">
        <v>51.9</v>
      </c>
      <c r="AS93" s="48">
        <v>53.3</v>
      </c>
      <c r="AT93" s="48">
        <v>52.8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4584</v>
      </c>
      <c r="BK93" s="75">
        <f>SUM(C212:D212,F212:H212,M212)</f>
        <v>634</v>
      </c>
      <c r="BL93" s="76">
        <f>SUM(E212,I212:L212,N212)</f>
        <v>53</v>
      </c>
      <c r="BM93" s="64">
        <f>SUM(BJ93:BL93)</f>
        <v>5271</v>
      </c>
    </row>
    <row r="94" spans="1:65" x14ac:dyDescent="0.2">
      <c r="A94" s="30">
        <v>15</v>
      </c>
      <c r="B94" s="43">
        <v>7</v>
      </c>
      <c r="C94" s="43">
        <v>1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31">
        <f t="shared" si="51"/>
        <v>8</v>
      </c>
      <c r="Q94" s="30">
        <v>15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5</v>
      </c>
      <c r="AA94" s="43">
        <v>0</v>
      </c>
      <c r="AB94" s="43">
        <v>2</v>
      </c>
      <c r="AC94" s="43">
        <v>1</v>
      </c>
      <c r="AD94" s="31">
        <f t="shared" si="52"/>
        <v>8</v>
      </c>
      <c r="AF94" s="30">
        <v>15</v>
      </c>
      <c r="AG94" s="44">
        <f t="shared" si="53"/>
        <v>284</v>
      </c>
      <c r="AH94" s="45">
        <f t="shared" si="54"/>
        <v>307</v>
      </c>
      <c r="AI94" s="45">
        <f t="shared" si="55"/>
        <v>330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307</v>
      </c>
      <c r="AO94" s="47">
        <f t="shared" si="61"/>
        <v>307</v>
      </c>
      <c r="AQ94" s="35">
        <v>15</v>
      </c>
      <c r="AR94" s="48">
        <v>51.8</v>
      </c>
      <c r="AS94" s="48">
        <v>54.8</v>
      </c>
      <c r="AT94" s="48">
        <v>54.7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4648</v>
      </c>
      <c r="BK94" s="79">
        <f>SUM(C213:D213,F213:H213,M213)</f>
        <v>644</v>
      </c>
      <c r="BL94" s="80">
        <f>SUM(E213,I213:L213,N213)</f>
        <v>54</v>
      </c>
      <c r="BM94" s="64">
        <f>SUM(BJ94:BL94)</f>
        <v>5346</v>
      </c>
    </row>
    <row r="95" spans="1:65" x14ac:dyDescent="0.2">
      <c r="A95" s="30">
        <v>16</v>
      </c>
      <c r="B95" s="43">
        <v>2</v>
      </c>
      <c r="C95" s="43">
        <v>0</v>
      </c>
      <c r="D95" s="43">
        <v>0</v>
      </c>
      <c r="E95" s="43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31">
        <f t="shared" si="51"/>
        <v>2</v>
      </c>
      <c r="Q95" s="30">
        <v>16</v>
      </c>
      <c r="R95" s="43">
        <v>0</v>
      </c>
      <c r="S95" s="43">
        <v>0</v>
      </c>
      <c r="T95" s="43">
        <v>0</v>
      </c>
      <c r="U95" s="43">
        <v>0</v>
      </c>
      <c r="V95" s="43">
        <v>0</v>
      </c>
      <c r="W95" s="43">
        <v>0</v>
      </c>
      <c r="X95" s="43">
        <v>0</v>
      </c>
      <c r="Y95" s="43">
        <v>0</v>
      </c>
      <c r="Z95" s="43">
        <v>1</v>
      </c>
      <c r="AA95" s="43">
        <v>0</v>
      </c>
      <c r="AB95" s="43">
        <v>0</v>
      </c>
      <c r="AC95" s="43">
        <v>1</v>
      </c>
      <c r="AD95" s="31">
        <f t="shared" si="52"/>
        <v>2</v>
      </c>
      <c r="AF95" s="30">
        <v>16</v>
      </c>
      <c r="AG95" s="44">
        <f t="shared" si="53"/>
        <v>356</v>
      </c>
      <c r="AH95" s="45">
        <f t="shared" si="54"/>
        <v>330</v>
      </c>
      <c r="AI95" s="45">
        <f t="shared" si="55"/>
        <v>358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348</v>
      </c>
      <c r="AO95" s="47">
        <f t="shared" si="61"/>
        <v>348</v>
      </c>
      <c r="AQ95" s="35">
        <v>16</v>
      </c>
      <c r="AR95" s="48">
        <v>53.5</v>
      </c>
      <c r="AS95" s="48">
        <v>55.3</v>
      </c>
      <c r="AT95" s="48">
        <v>53.8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9</v>
      </c>
      <c r="C96" s="43">
        <v>0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31">
        <f t="shared" si="51"/>
        <v>9</v>
      </c>
      <c r="Q96" s="30">
        <v>17</v>
      </c>
      <c r="R96" s="43">
        <v>0</v>
      </c>
      <c r="S96" s="43">
        <v>0</v>
      </c>
      <c r="T96" s="43">
        <v>0</v>
      </c>
      <c r="U96" s="43">
        <v>1</v>
      </c>
      <c r="V96" s="43">
        <v>0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>
        <v>8</v>
      </c>
      <c r="AC96" s="43">
        <v>0</v>
      </c>
      <c r="AD96" s="31">
        <f t="shared" si="52"/>
        <v>9</v>
      </c>
      <c r="AF96" s="30">
        <v>17</v>
      </c>
      <c r="AG96" s="44">
        <f t="shared" si="53"/>
        <v>684</v>
      </c>
      <c r="AH96" s="45">
        <f t="shared" si="54"/>
        <v>631</v>
      </c>
      <c r="AI96" s="45">
        <f t="shared" si="55"/>
        <v>706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673.66666666666663</v>
      </c>
      <c r="AO96" s="47">
        <f t="shared" si="61"/>
        <v>673.66666666666663</v>
      </c>
      <c r="AQ96" s="35">
        <v>17</v>
      </c>
      <c r="AR96" s="48">
        <v>53</v>
      </c>
      <c r="AS96" s="48">
        <v>56.3</v>
      </c>
      <c r="AT96" s="48">
        <v>54.3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4</v>
      </c>
      <c r="C97" s="43">
        <v>2</v>
      </c>
      <c r="D97" s="43">
        <v>0</v>
      </c>
      <c r="E97" s="43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31">
        <f t="shared" si="51"/>
        <v>6</v>
      </c>
      <c r="Q97" s="30">
        <v>18</v>
      </c>
      <c r="R97" s="43">
        <v>0</v>
      </c>
      <c r="S97" s="43">
        <v>0</v>
      </c>
      <c r="T97" s="43">
        <v>0</v>
      </c>
      <c r="U97" s="43">
        <v>0</v>
      </c>
      <c r="V97" s="43">
        <v>0</v>
      </c>
      <c r="W97" s="43">
        <v>0</v>
      </c>
      <c r="X97" s="43">
        <v>1</v>
      </c>
      <c r="Y97" s="43">
        <v>0</v>
      </c>
      <c r="Z97" s="43">
        <v>0</v>
      </c>
      <c r="AA97" s="43">
        <v>1</v>
      </c>
      <c r="AB97" s="43">
        <v>2</v>
      </c>
      <c r="AC97" s="43">
        <v>2</v>
      </c>
      <c r="AD97" s="31">
        <f t="shared" si="52"/>
        <v>6</v>
      </c>
      <c r="AF97" s="30">
        <v>18</v>
      </c>
      <c r="AG97" s="44">
        <f t="shared" si="53"/>
        <v>803</v>
      </c>
      <c r="AH97" s="45">
        <f t="shared" si="54"/>
        <v>788</v>
      </c>
      <c r="AI97" s="45">
        <f t="shared" si="55"/>
        <v>801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797.33333333333337</v>
      </c>
      <c r="AO97" s="47">
        <f t="shared" si="61"/>
        <v>797.33333333333337</v>
      </c>
      <c r="AQ97" s="35">
        <v>18</v>
      </c>
      <c r="AR97" s="48">
        <v>50.6</v>
      </c>
      <c r="AS97" s="48">
        <v>56.4</v>
      </c>
      <c r="AT97" s="48">
        <v>55.3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2</v>
      </c>
      <c r="C98" s="43">
        <v>1</v>
      </c>
      <c r="D98" s="43">
        <v>0</v>
      </c>
      <c r="E98" s="43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31">
        <f t="shared" si="51"/>
        <v>3</v>
      </c>
      <c r="Q98" s="30">
        <v>19</v>
      </c>
      <c r="R98" s="43">
        <v>0</v>
      </c>
      <c r="S98" s="43">
        <v>0</v>
      </c>
      <c r="T98" s="43">
        <v>0</v>
      </c>
      <c r="U98" s="43">
        <v>0</v>
      </c>
      <c r="V98" s="43">
        <v>0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1</v>
      </c>
      <c r="AC98" s="43">
        <v>2</v>
      </c>
      <c r="AD98" s="31">
        <f t="shared" si="52"/>
        <v>3</v>
      </c>
      <c r="AF98" s="30">
        <v>19</v>
      </c>
      <c r="AG98" s="44">
        <f t="shared" si="53"/>
        <v>344</v>
      </c>
      <c r="AH98" s="45">
        <f t="shared" si="54"/>
        <v>375</v>
      </c>
      <c r="AI98" s="45">
        <f t="shared" si="55"/>
        <v>407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375.33333333333331</v>
      </c>
      <c r="AO98" s="47">
        <f t="shared" si="61"/>
        <v>375.33333333333331</v>
      </c>
      <c r="AQ98" s="35">
        <v>19</v>
      </c>
      <c r="AR98" s="48">
        <v>56.5</v>
      </c>
      <c r="AS98" s="48">
        <v>57.3</v>
      </c>
      <c r="AT98" s="48">
        <v>56.6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0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31">
        <f t="shared" si="51"/>
        <v>0</v>
      </c>
      <c r="Q99" s="30">
        <v>20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31">
        <f t="shared" si="52"/>
        <v>0</v>
      </c>
      <c r="AF99" s="30">
        <v>20</v>
      </c>
      <c r="AG99" s="44">
        <f t="shared" si="53"/>
        <v>149</v>
      </c>
      <c r="AH99" s="45">
        <f t="shared" si="54"/>
        <v>185</v>
      </c>
      <c r="AI99" s="45">
        <f t="shared" si="55"/>
        <v>176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170</v>
      </c>
      <c r="AO99" s="47">
        <f t="shared" si="61"/>
        <v>170</v>
      </c>
      <c r="AQ99" s="35">
        <v>20</v>
      </c>
      <c r="AR99" s="48">
        <v>55.1</v>
      </c>
      <c r="AS99" s="48">
        <v>55.9</v>
      </c>
      <c r="AT99" s="48">
        <v>55.9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0</v>
      </c>
      <c r="C100" s="43">
        <v>0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31">
        <f t="shared" si="51"/>
        <v>0</v>
      </c>
      <c r="Q100" s="30">
        <v>21</v>
      </c>
      <c r="R100" s="43">
        <v>0</v>
      </c>
      <c r="S100" s="43">
        <v>0</v>
      </c>
      <c r="T100" s="43">
        <v>0</v>
      </c>
      <c r="U100" s="43">
        <v>0</v>
      </c>
      <c r="V100" s="43">
        <v>0</v>
      </c>
      <c r="W100" s="43">
        <v>0</v>
      </c>
      <c r="X100" s="43">
        <v>0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31">
        <f t="shared" si="52"/>
        <v>0</v>
      </c>
      <c r="AF100" s="30">
        <v>21</v>
      </c>
      <c r="AG100" s="44">
        <f t="shared" si="53"/>
        <v>120</v>
      </c>
      <c r="AH100" s="45">
        <f t="shared" si="54"/>
        <v>91</v>
      </c>
      <c r="AI100" s="45">
        <f t="shared" si="55"/>
        <v>126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112.33333333333333</v>
      </c>
      <c r="AO100" s="47">
        <f t="shared" si="61"/>
        <v>112.33333333333333</v>
      </c>
      <c r="AQ100" s="35">
        <v>21</v>
      </c>
      <c r="AR100" s="48">
        <v>53.6</v>
      </c>
      <c r="AS100" s="48">
        <v>57.7</v>
      </c>
      <c r="AT100" s="48">
        <v>53.5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0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31">
        <f t="shared" si="51"/>
        <v>0</v>
      </c>
      <c r="Q101" s="30">
        <v>22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31">
        <f t="shared" si="52"/>
        <v>0</v>
      </c>
      <c r="AF101" s="30">
        <v>22</v>
      </c>
      <c r="AG101" s="44">
        <f t="shared" si="53"/>
        <v>78</v>
      </c>
      <c r="AH101" s="45">
        <f t="shared" si="54"/>
        <v>64</v>
      </c>
      <c r="AI101" s="45">
        <f t="shared" si="55"/>
        <v>74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72</v>
      </c>
      <c r="AO101" s="47">
        <f t="shared" si="61"/>
        <v>72</v>
      </c>
      <c r="AQ101" s="35">
        <v>22</v>
      </c>
      <c r="AR101" s="48">
        <v>54.3</v>
      </c>
      <c r="AS101" s="48">
        <v>58.1</v>
      </c>
      <c r="AT101" s="48">
        <v>53.7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0</v>
      </c>
      <c r="C102" s="43">
        <v>0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31">
        <f t="shared" si="51"/>
        <v>0</v>
      </c>
      <c r="Q102" s="30">
        <v>23</v>
      </c>
      <c r="R102" s="43">
        <v>0</v>
      </c>
      <c r="S102" s="43">
        <v>0</v>
      </c>
      <c r="T102" s="43">
        <v>0</v>
      </c>
      <c r="U102" s="43">
        <v>0</v>
      </c>
      <c r="V102" s="43">
        <v>0</v>
      </c>
      <c r="W102" s="43">
        <v>0</v>
      </c>
      <c r="X102" s="43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31">
        <f t="shared" si="52"/>
        <v>0</v>
      </c>
      <c r="AF102" s="30">
        <v>23</v>
      </c>
      <c r="AG102" s="44">
        <f t="shared" si="53"/>
        <v>78</v>
      </c>
      <c r="AH102" s="45">
        <f t="shared" si="54"/>
        <v>53</v>
      </c>
      <c r="AI102" s="45">
        <f t="shared" si="55"/>
        <v>77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69.333333333333329</v>
      </c>
      <c r="AO102" s="47">
        <f t="shared" si="61"/>
        <v>69.333333333333329</v>
      </c>
      <c r="AQ102" s="35">
        <v>23</v>
      </c>
      <c r="AR102" s="48">
        <v>55.6</v>
      </c>
      <c r="AS102" s="48">
        <v>58.3</v>
      </c>
      <c r="AT102" s="48">
        <v>55.7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0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31">
        <f t="shared" si="51"/>
        <v>0</v>
      </c>
      <c r="Q103" s="30">
        <v>24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31">
        <f t="shared" si="52"/>
        <v>0</v>
      </c>
      <c r="AF103" s="30">
        <v>24</v>
      </c>
      <c r="AG103" s="44">
        <f t="shared" si="53"/>
        <v>33</v>
      </c>
      <c r="AH103" s="45">
        <f t="shared" si="54"/>
        <v>22</v>
      </c>
      <c r="AI103" s="45">
        <f t="shared" si="55"/>
        <v>24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26.333333333333332</v>
      </c>
      <c r="AO103" s="47">
        <f t="shared" si="61"/>
        <v>26.333333333333332</v>
      </c>
      <c r="AQ103" s="35">
        <v>24</v>
      </c>
      <c r="AR103" s="48">
        <v>55.7</v>
      </c>
      <c r="AS103" s="48">
        <v>59.2</v>
      </c>
      <c r="AT103" s="48">
        <v>51.1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33</v>
      </c>
      <c r="C105" s="92">
        <f t="shared" si="63"/>
        <v>6</v>
      </c>
      <c r="D105" s="92">
        <f t="shared" si="63"/>
        <v>0</v>
      </c>
      <c r="E105" s="92">
        <f t="shared" si="63"/>
        <v>0</v>
      </c>
      <c r="F105" s="92">
        <f t="shared" si="63"/>
        <v>0</v>
      </c>
      <c r="G105" s="92">
        <f t="shared" si="63"/>
        <v>0</v>
      </c>
      <c r="H105" s="92">
        <f t="shared" si="63"/>
        <v>0</v>
      </c>
      <c r="I105" s="92">
        <f t="shared" si="63"/>
        <v>0</v>
      </c>
      <c r="J105" s="92">
        <f t="shared" si="63"/>
        <v>0</v>
      </c>
      <c r="K105" s="92">
        <f t="shared" si="63"/>
        <v>0</v>
      </c>
      <c r="L105" s="92">
        <f t="shared" si="63"/>
        <v>0</v>
      </c>
      <c r="M105" s="92">
        <f t="shared" si="63"/>
        <v>0</v>
      </c>
      <c r="N105" s="92">
        <f t="shared" si="63"/>
        <v>0</v>
      </c>
      <c r="O105" s="93">
        <f t="shared" si="63"/>
        <v>39</v>
      </c>
      <c r="Q105" s="91" t="s">
        <v>34</v>
      </c>
      <c r="R105" s="92">
        <f t="shared" ref="R105:AD105" si="64">SUM(R87:R98)</f>
        <v>0</v>
      </c>
      <c r="S105" s="92">
        <f t="shared" si="64"/>
        <v>0</v>
      </c>
      <c r="T105" s="92">
        <f t="shared" si="64"/>
        <v>0</v>
      </c>
      <c r="U105" s="92">
        <f t="shared" si="64"/>
        <v>2</v>
      </c>
      <c r="V105" s="92">
        <f t="shared" si="64"/>
        <v>0</v>
      </c>
      <c r="W105" s="92">
        <f t="shared" si="64"/>
        <v>0</v>
      </c>
      <c r="X105" s="92">
        <f t="shared" si="64"/>
        <v>1</v>
      </c>
      <c r="Y105" s="92">
        <f t="shared" si="64"/>
        <v>2</v>
      </c>
      <c r="Z105" s="92">
        <f t="shared" si="64"/>
        <v>7</v>
      </c>
      <c r="AA105" s="92">
        <f t="shared" si="64"/>
        <v>3</v>
      </c>
      <c r="AB105" s="92">
        <f t="shared" si="64"/>
        <v>13</v>
      </c>
      <c r="AC105" s="92">
        <f t="shared" si="64"/>
        <v>11</v>
      </c>
      <c r="AD105" s="93">
        <f t="shared" si="64"/>
        <v>39</v>
      </c>
      <c r="AF105" s="91" t="s">
        <v>34</v>
      </c>
      <c r="AG105" s="92">
        <f t="shared" ref="AG105:AO105" si="65">SUM(AG87:AG98)</f>
        <v>4353</v>
      </c>
      <c r="AH105" s="92">
        <f t="shared" si="65"/>
        <v>4382</v>
      </c>
      <c r="AI105" s="92">
        <f t="shared" si="65"/>
        <v>4725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4486.6666666666661</v>
      </c>
      <c r="AO105" s="94">
        <f t="shared" si="65"/>
        <v>4486.6666666666661</v>
      </c>
      <c r="AQ105" s="95" t="s">
        <v>38</v>
      </c>
      <c r="AR105" s="96">
        <v>50.7</v>
      </c>
      <c r="AS105" s="96">
        <v>52.5</v>
      </c>
      <c r="AT105" s="96">
        <v>54.6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33</v>
      </c>
      <c r="C106" s="98">
        <f t="shared" si="66"/>
        <v>6</v>
      </c>
      <c r="D106" s="98">
        <f t="shared" si="66"/>
        <v>0</v>
      </c>
      <c r="E106" s="98">
        <f t="shared" si="66"/>
        <v>0</v>
      </c>
      <c r="F106" s="98">
        <f t="shared" si="66"/>
        <v>0</v>
      </c>
      <c r="G106" s="98">
        <f t="shared" si="66"/>
        <v>0</v>
      </c>
      <c r="H106" s="98">
        <f t="shared" si="66"/>
        <v>0</v>
      </c>
      <c r="I106" s="98">
        <f t="shared" si="66"/>
        <v>0</v>
      </c>
      <c r="J106" s="98">
        <f t="shared" si="66"/>
        <v>0</v>
      </c>
      <c r="K106" s="98">
        <f t="shared" si="66"/>
        <v>0</v>
      </c>
      <c r="L106" s="98">
        <f t="shared" si="66"/>
        <v>0</v>
      </c>
      <c r="M106" s="98">
        <f t="shared" si="66"/>
        <v>0</v>
      </c>
      <c r="N106" s="98">
        <f t="shared" si="66"/>
        <v>0</v>
      </c>
      <c r="O106" s="93">
        <f t="shared" si="66"/>
        <v>39</v>
      </c>
      <c r="Q106" s="97" t="s">
        <v>35</v>
      </c>
      <c r="R106" s="98">
        <f t="shared" ref="R106:AD106" si="67">SUM(R86:R101)</f>
        <v>0</v>
      </c>
      <c r="S106" s="98">
        <f t="shared" si="67"/>
        <v>0</v>
      </c>
      <c r="T106" s="98">
        <f t="shared" si="67"/>
        <v>0</v>
      </c>
      <c r="U106" s="98">
        <f t="shared" si="67"/>
        <v>2</v>
      </c>
      <c r="V106" s="98">
        <f t="shared" si="67"/>
        <v>0</v>
      </c>
      <c r="W106" s="98">
        <f t="shared" si="67"/>
        <v>0</v>
      </c>
      <c r="X106" s="98">
        <f t="shared" si="67"/>
        <v>1</v>
      </c>
      <c r="Y106" s="98">
        <f t="shared" si="67"/>
        <v>2</v>
      </c>
      <c r="Z106" s="98">
        <f t="shared" si="67"/>
        <v>7</v>
      </c>
      <c r="AA106" s="98">
        <f t="shared" si="67"/>
        <v>3</v>
      </c>
      <c r="AB106" s="98">
        <f t="shared" si="67"/>
        <v>13</v>
      </c>
      <c r="AC106" s="98">
        <f t="shared" si="67"/>
        <v>11</v>
      </c>
      <c r="AD106" s="93">
        <f t="shared" si="67"/>
        <v>39</v>
      </c>
      <c r="AF106" s="97" t="s">
        <v>35</v>
      </c>
      <c r="AG106" s="98">
        <f t="shared" ref="AG106:AO106" si="68">SUM(AG86:AG101)</f>
        <v>4775</v>
      </c>
      <c r="AH106" s="98">
        <f t="shared" si="68"/>
        <v>4796</v>
      </c>
      <c r="AI106" s="98">
        <f t="shared" si="68"/>
        <v>5170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4913.6666666666652</v>
      </c>
      <c r="AO106" s="94">
        <f t="shared" si="68"/>
        <v>4913.6666666666652</v>
      </c>
      <c r="AQ106" s="99" t="s">
        <v>39</v>
      </c>
      <c r="AR106" s="100">
        <v>52.7</v>
      </c>
      <c r="AS106" s="100">
        <v>55</v>
      </c>
      <c r="AT106" s="100">
        <v>54.2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33</v>
      </c>
      <c r="C107" s="102">
        <f t="shared" si="69"/>
        <v>6</v>
      </c>
      <c r="D107" s="102">
        <f t="shared" si="69"/>
        <v>0</v>
      </c>
      <c r="E107" s="102">
        <f t="shared" si="69"/>
        <v>0</v>
      </c>
      <c r="F107" s="102">
        <f t="shared" si="69"/>
        <v>0</v>
      </c>
      <c r="G107" s="102">
        <f t="shared" si="69"/>
        <v>0</v>
      </c>
      <c r="H107" s="102">
        <f t="shared" si="69"/>
        <v>0</v>
      </c>
      <c r="I107" s="102">
        <f t="shared" si="69"/>
        <v>0</v>
      </c>
      <c r="J107" s="102">
        <f t="shared" si="69"/>
        <v>0</v>
      </c>
      <c r="K107" s="102">
        <f t="shared" si="69"/>
        <v>0</v>
      </c>
      <c r="L107" s="102">
        <f t="shared" si="69"/>
        <v>0</v>
      </c>
      <c r="M107" s="102">
        <f t="shared" si="69"/>
        <v>0</v>
      </c>
      <c r="N107" s="102">
        <f t="shared" si="69"/>
        <v>0</v>
      </c>
      <c r="O107" s="93">
        <f t="shared" si="69"/>
        <v>39</v>
      </c>
      <c r="Q107" s="101" t="s">
        <v>36</v>
      </c>
      <c r="R107" s="102">
        <f t="shared" ref="R107:AD107" si="70">SUM(R86:R103)</f>
        <v>0</v>
      </c>
      <c r="S107" s="102">
        <f t="shared" si="70"/>
        <v>0</v>
      </c>
      <c r="T107" s="102">
        <f t="shared" si="70"/>
        <v>0</v>
      </c>
      <c r="U107" s="102">
        <f t="shared" si="70"/>
        <v>2</v>
      </c>
      <c r="V107" s="102">
        <f t="shared" si="70"/>
        <v>0</v>
      </c>
      <c r="W107" s="102">
        <f t="shared" si="70"/>
        <v>0</v>
      </c>
      <c r="X107" s="102">
        <f t="shared" si="70"/>
        <v>1</v>
      </c>
      <c r="Y107" s="102">
        <f t="shared" si="70"/>
        <v>2</v>
      </c>
      <c r="Z107" s="102">
        <f t="shared" si="70"/>
        <v>7</v>
      </c>
      <c r="AA107" s="102">
        <f t="shared" si="70"/>
        <v>3</v>
      </c>
      <c r="AB107" s="102">
        <f t="shared" si="70"/>
        <v>13</v>
      </c>
      <c r="AC107" s="102">
        <f t="shared" si="70"/>
        <v>11</v>
      </c>
      <c r="AD107" s="93">
        <f t="shared" si="70"/>
        <v>39</v>
      </c>
      <c r="AF107" s="101" t="s">
        <v>36</v>
      </c>
      <c r="AG107" s="102">
        <f t="shared" ref="AG107:AO107" si="71">SUM(AG86:AG103)</f>
        <v>4886</v>
      </c>
      <c r="AH107" s="102">
        <f t="shared" si="71"/>
        <v>4871</v>
      </c>
      <c r="AI107" s="102">
        <f t="shared" si="71"/>
        <v>5271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5009.3333333333312</v>
      </c>
      <c r="AO107" s="94">
        <f t="shared" si="71"/>
        <v>5009.3333333333312</v>
      </c>
      <c r="AQ107" s="103" t="s">
        <v>37</v>
      </c>
      <c r="AR107" s="104">
        <v>52.7</v>
      </c>
      <c r="AS107" s="104">
        <v>55.3</v>
      </c>
      <c r="AT107" s="104">
        <v>55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33</v>
      </c>
      <c r="C108" s="106">
        <f t="shared" si="72"/>
        <v>6</v>
      </c>
      <c r="D108" s="106">
        <f t="shared" si="72"/>
        <v>0</v>
      </c>
      <c r="E108" s="106">
        <f t="shared" si="72"/>
        <v>0</v>
      </c>
      <c r="F108" s="106">
        <f t="shared" si="72"/>
        <v>0</v>
      </c>
      <c r="G108" s="106">
        <f t="shared" si="72"/>
        <v>0</v>
      </c>
      <c r="H108" s="106">
        <f t="shared" si="72"/>
        <v>0</v>
      </c>
      <c r="I108" s="106">
        <f t="shared" si="72"/>
        <v>0</v>
      </c>
      <c r="J108" s="106">
        <f t="shared" si="72"/>
        <v>0</v>
      </c>
      <c r="K108" s="106">
        <f t="shared" si="72"/>
        <v>0</v>
      </c>
      <c r="L108" s="106">
        <f t="shared" si="72"/>
        <v>0</v>
      </c>
      <c r="M108" s="106">
        <f t="shared" si="72"/>
        <v>0</v>
      </c>
      <c r="N108" s="106">
        <f t="shared" si="72"/>
        <v>0</v>
      </c>
      <c r="O108" s="93">
        <f t="shared" si="72"/>
        <v>39</v>
      </c>
      <c r="Q108" s="105" t="s">
        <v>37</v>
      </c>
      <c r="R108" s="106">
        <f t="shared" ref="R108:AD108" si="73">SUM(R80:R103)</f>
        <v>0</v>
      </c>
      <c r="S108" s="106">
        <f t="shared" si="73"/>
        <v>0</v>
      </c>
      <c r="T108" s="106">
        <f t="shared" si="73"/>
        <v>0</v>
      </c>
      <c r="U108" s="106">
        <f t="shared" si="73"/>
        <v>2</v>
      </c>
      <c r="V108" s="106">
        <f t="shared" si="73"/>
        <v>0</v>
      </c>
      <c r="W108" s="106">
        <f t="shared" si="73"/>
        <v>0</v>
      </c>
      <c r="X108" s="106">
        <f t="shared" si="73"/>
        <v>1</v>
      </c>
      <c r="Y108" s="106">
        <f t="shared" si="73"/>
        <v>2</v>
      </c>
      <c r="Z108" s="106">
        <f t="shared" si="73"/>
        <v>7</v>
      </c>
      <c r="AA108" s="106">
        <f t="shared" si="73"/>
        <v>3</v>
      </c>
      <c r="AB108" s="106">
        <f t="shared" si="73"/>
        <v>13</v>
      </c>
      <c r="AC108" s="106">
        <f t="shared" si="73"/>
        <v>11</v>
      </c>
      <c r="AD108" s="93">
        <f t="shared" si="73"/>
        <v>39</v>
      </c>
      <c r="AF108" s="105" t="s">
        <v>37</v>
      </c>
      <c r="AG108" s="106">
        <f t="shared" ref="AG108:AO108" si="74">SUM(AG80:AG103)</f>
        <v>4947</v>
      </c>
      <c r="AH108" s="106">
        <f t="shared" si="74"/>
        <v>4954</v>
      </c>
      <c r="AI108" s="106">
        <f t="shared" si="74"/>
        <v>5346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5082.3333333333312</v>
      </c>
      <c r="AO108" s="94">
        <f t="shared" si="74"/>
        <v>5082.3333333333312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54.333333333333336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Southeastbound</v>
      </c>
      <c r="R111" s="3" t="s">
        <v>40</v>
      </c>
      <c r="S111" s="5" t="str">
        <f>C41</f>
        <v>Southeastbound</v>
      </c>
      <c r="AR111" s="12" t="s">
        <v>40</v>
      </c>
      <c r="AS111" s="13" t="str">
        <f>C41</f>
        <v>Southeastbound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23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31">
        <f t="shared" ref="O115:O138" si="78">SUM(B115:N115)</f>
        <v>23</v>
      </c>
      <c r="Q115" s="30">
        <v>1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1</v>
      </c>
      <c r="Y115" s="43">
        <v>4</v>
      </c>
      <c r="Z115" s="43">
        <v>6</v>
      </c>
      <c r="AA115" s="43">
        <v>7</v>
      </c>
      <c r="AB115" s="43">
        <v>3</v>
      </c>
      <c r="AC115" s="43">
        <v>2</v>
      </c>
      <c r="AD115" s="31">
        <f t="shared" ref="AD115:AD138" si="79">SUM(R115:AC115)</f>
        <v>23</v>
      </c>
      <c r="AQ115" s="35">
        <v>1</v>
      </c>
      <c r="AR115" s="112" t="s">
        <v>33</v>
      </c>
      <c r="AS115" s="112">
        <v>65.900001525878906</v>
      </c>
      <c r="AT115" s="112">
        <v>65.900001525878906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6</v>
      </c>
      <c r="C116" s="43">
        <v>0</v>
      </c>
      <c r="D116" s="43">
        <v>0</v>
      </c>
      <c r="E116" s="43">
        <v>0</v>
      </c>
      <c r="F116" s="43">
        <v>1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31">
        <f t="shared" si="78"/>
        <v>7</v>
      </c>
      <c r="Q116" s="30">
        <v>2</v>
      </c>
      <c r="R116" s="43">
        <v>0</v>
      </c>
      <c r="S116" s="43">
        <v>0</v>
      </c>
      <c r="T116" s="43">
        <v>1</v>
      </c>
      <c r="U116" s="43">
        <v>0</v>
      </c>
      <c r="V116" s="43">
        <v>0</v>
      </c>
      <c r="W116" s="43">
        <v>0</v>
      </c>
      <c r="X116" s="43">
        <v>0</v>
      </c>
      <c r="Y116" s="43">
        <v>2</v>
      </c>
      <c r="Z116" s="43">
        <v>0</v>
      </c>
      <c r="AA116" s="43">
        <v>1</v>
      </c>
      <c r="AB116" s="43">
        <v>3</v>
      </c>
      <c r="AC116" s="43">
        <v>0</v>
      </c>
      <c r="AD116" s="31">
        <f t="shared" si="79"/>
        <v>7</v>
      </c>
      <c r="AQ116" s="57">
        <v>2</v>
      </c>
      <c r="AR116" s="112">
        <v>58.799999237060547</v>
      </c>
      <c r="AS116" s="112">
        <v>65.800003051757812</v>
      </c>
      <c r="AT116" s="112" t="s">
        <v>33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2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31">
        <f t="shared" si="78"/>
        <v>2</v>
      </c>
      <c r="Q117" s="30">
        <v>3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1</v>
      </c>
      <c r="AB117" s="43">
        <v>1</v>
      </c>
      <c r="AC117" s="43">
        <v>0</v>
      </c>
      <c r="AD117" s="31">
        <f t="shared" si="79"/>
        <v>2</v>
      </c>
      <c r="AQ117" s="35">
        <v>3</v>
      </c>
      <c r="AR117" s="112">
        <v>85.800003051757812</v>
      </c>
      <c r="AS117" s="112">
        <v>66.400001525878906</v>
      </c>
      <c r="AT117" s="112">
        <v>85.699996948242188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1668.2857142857142</v>
      </c>
      <c r="BK117" s="88">
        <f t="shared" si="80"/>
        <v>235.14285714285714</v>
      </c>
      <c r="BL117" s="89">
        <f t="shared" si="80"/>
        <v>19.428571428571427</v>
      </c>
      <c r="BM117" s="114">
        <f>SUM(BJ117:BL117)</f>
        <v>1922.8571428571427</v>
      </c>
    </row>
    <row r="118" spans="1:65" x14ac:dyDescent="0.2">
      <c r="A118" s="30">
        <v>4</v>
      </c>
      <c r="B118" s="43">
        <v>10</v>
      </c>
      <c r="C118" s="43">
        <v>1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31">
        <f t="shared" si="78"/>
        <v>11</v>
      </c>
      <c r="Q118" s="30">
        <v>4</v>
      </c>
      <c r="R118" s="43">
        <v>0</v>
      </c>
      <c r="S118" s="43">
        <v>0</v>
      </c>
      <c r="T118" s="43">
        <v>0</v>
      </c>
      <c r="U118" s="43">
        <v>1</v>
      </c>
      <c r="V118" s="43">
        <v>0</v>
      </c>
      <c r="W118" s="43">
        <v>1</v>
      </c>
      <c r="X118" s="43">
        <v>0</v>
      </c>
      <c r="Y118" s="43">
        <v>1</v>
      </c>
      <c r="Z118" s="43">
        <v>1</v>
      </c>
      <c r="AA118" s="43">
        <v>6</v>
      </c>
      <c r="AB118" s="43">
        <v>1</v>
      </c>
      <c r="AC118" s="43">
        <v>0</v>
      </c>
      <c r="AD118" s="31">
        <f t="shared" si="79"/>
        <v>11</v>
      </c>
      <c r="AQ118" s="35">
        <v>4</v>
      </c>
      <c r="AR118" s="112">
        <v>65.5</v>
      </c>
      <c r="AS118" s="112">
        <v>58.599998474121094</v>
      </c>
      <c r="AT118" s="112">
        <v>86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1832</v>
      </c>
      <c r="BK118" s="116">
        <f t="shared" si="80"/>
        <v>253.28571428571428</v>
      </c>
      <c r="BL118" s="117">
        <f t="shared" si="80"/>
        <v>20.571428571428573</v>
      </c>
      <c r="BM118" s="114">
        <f>SUM(BJ118:BL118)</f>
        <v>2105.8571428571427</v>
      </c>
    </row>
    <row r="119" spans="1:65" x14ac:dyDescent="0.2">
      <c r="A119" s="30">
        <v>5</v>
      </c>
      <c r="B119" s="43">
        <v>10</v>
      </c>
      <c r="C119" s="43">
        <v>1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2</v>
      </c>
      <c r="K119" s="43">
        <v>0</v>
      </c>
      <c r="L119" s="43">
        <v>0</v>
      </c>
      <c r="M119" s="43">
        <v>0</v>
      </c>
      <c r="N119" s="43">
        <v>0</v>
      </c>
      <c r="O119" s="31">
        <f t="shared" si="78"/>
        <v>13</v>
      </c>
      <c r="Q119" s="30">
        <v>5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2</v>
      </c>
      <c r="X119" s="43">
        <v>4</v>
      </c>
      <c r="Y119" s="43">
        <v>6</v>
      </c>
      <c r="Z119" s="43">
        <v>0</v>
      </c>
      <c r="AA119" s="43">
        <v>0</v>
      </c>
      <c r="AB119" s="43">
        <v>1</v>
      </c>
      <c r="AC119" s="43">
        <v>0</v>
      </c>
      <c r="AD119" s="31">
        <f t="shared" si="79"/>
        <v>13</v>
      </c>
      <c r="AQ119" s="35">
        <v>5</v>
      </c>
      <c r="AR119" s="112">
        <v>65.800003051757812</v>
      </c>
      <c r="AS119" s="112">
        <v>48.599998474121094</v>
      </c>
      <c r="AT119" s="112">
        <v>65.800003051757812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1869.5714285714287</v>
      </c>
      <c r="BK119" s="119">
        <f t="shared" si="80"/>
        <v>256.28571428571428</v>
      </c>
      <c r="BL119" s="120">
        <f t="shared" si="80"/>
        <v>21</v>
      </c>
      <c r="BM119" s="114">
        <f>SUM(BJ119:BL119)</f>
        <v>2146.8571428571431</v>
      </c>
    </row>
    <row r="120" spans="1:65" x14ac:dyDescent="0.2">
      <c r="A120" s="30">
        <v>6</v>
      </c>
      <c r="B120" s="43">
        <v>20</v>
      </c>
      <c r="C120" s="43">
        <v>6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1</v>
      </c>
      <c r="N120" s="43">
        <v>0</v>
      </c>
      <c r="O120" s="31">
        <f t="shared" si="78"/>
        <v>27</v>
      </c>
      <c r="Q120" s="30">
        <v>6</v>
      </c>
      <c r="R120" s="43">
        <v>0</v>
      </c>
      <c r="S120" s="43">
        <v>1</v>
      </c>
      <c r="T120" s="43">
        <v>0</v>
      </c>
      <c r="U120" s="43">
        <v>0</v>
      </c>
      <c r="V120" s="43">
        <v>0</v>
      </c>
      <c r="W120" s="43">
        <v>1</v>
      </c>
      <c r="X120" s="43">
        <v>1</v>
      </c>
      <c r="Y120" s="43">
        <v>7</v>
      </c>
      <c r="Z120" s="43">
        <v>7</v>
      </c>
      <c r="AA120" s="43">
        <v>2</v>
      </c>
      <c r="AB120" s="43">
        <v>6</v>
      </c>
      <c r="AC120" s="43">
        <v>2</v>
      </c>
      <c r="AD120" s="31">
        <f t="shared" si="79"/>
        <v>27</v>
      </c>
      <c r="AQ120" s="35">
        <v>6</v>
      </c>
      <c r="AR120" s="112">
        <v>65.900001525878906</v>
      </c>
      <c r="AS120" s="112">
        <v>65.900001525878906</v>
      </c>
      <c r="AT120" s="112">
        <v>66.099998474121094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1895.8571428571429</v>
      </c>
      <c r="BK120" s="79">
        <f t="shared" si="80"/>
        <v>260.71428571428572</v>
      </c>
      <c r="BL120" s="80">
        <f t="shared" si="80"/>
        <v>21.571428571428573</v>
      </c>
      <c r="BM120" s="114">
        <f>SUM(BJ120:BL120)</f>
        <v>2178.1428571428569</v>
      </c>
    </row>
    <row r="121" spans="1:65" x14ac:dyDescent="0.2">
      <c r="A121" s="30">
        <v>7</v>
      </c>
      <c r="B121" s="43">
        <v>62</v>
      </c>
      <c r="C121" s="43">
        <v>10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1</v>
      </c>
      <c r="K121" s="43">
        <v>0</v>
      </c>
      <c r="L121" s="43">
        <v>0</v>
      </c>
      <c r="M121" s="43">
        <v>1</v>
      </c>
      <c r="N121" s="43">
        <v>0</v>
      </c>
      <c r="O121" s="31">
        <f t="shared" si="78"/>
        <v>74</v>
      </c>
      <c r="Q121" s="30">
        <v>7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4</v>
      </c>
      <c r="Y121" s="43">
        <v>12</v>
      </c>
      <c r="Z121" s="43">
        <v>14</v>
      </c>
      <c r="AA121" s="43">
        <v>20</v>
      </c>
      <c r="AB121" s="43">
        <v>18</v>
      </c>
      <c r="AC121" s="43">
        <v>6</v>
      </c>
      <c r="AD121" s="31">
        <f t="shared" si="79"/>
        <v>74</v>
      </c>
      <c r="AQ121" s="35">
        <v>7</v>
      </c>
      <c r="AR121" s="112">
        <v>65.800003051757812</v>
      </c>
      <c r="AS121" s="112">
        <v>65.599998474121094</v>
      </c>
      <c r="AT121" s="112">
        <v>66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231</v>
      </c>
      <c r="C122" s="43">
        <v>32</v>
      </c>
      <c r="D122" s="43">
        <v>1</v>
      </c>
      <c r="E122" s="43">
        <v>1</v>
      </c>
      <c r="F122" s="43">
        <v>2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2</v>
      </c>
      <c r="N122" s="43">
        <v>0</v>
      </c>
      <c r="O122" s="31">
        <f t="shared" si="78"/>
        <v>269</v>
      </c>
      <c r="Q122" s="30">
        <v>8</v>
      </c>
      <c r="R122" s="43">
        <v>0</v>
      </c>
      <c r="S122" s="43">
        <v>0</v>
      </c>
      <c r="T122" s="43">
        <v>0</v>
      </c>
      <c r="U122" s="43">
        <v>0</v>
      </c>
      <c r="V122" s="43">
        <v>0</v>
      </c>
      <c r="W122" s="43">
        <v>2</v>
      </c>
      <c r="X122" s="43">
        <v>17</v>
      </c>
      <c r="Y122" s="43">
        <v>51</v>
      </c>
      <c r="Z122" s="43">
        <v>69</v>
      </c>
      <c r="AA122" s="43">
        <v>73</v>
      </c>
      <c r="AB122" s="43">
        <v>46</v>
      </c>
      <c r="AC122" s="43">
        <v>11</v>
      </c>
      <c r="AD122" s="31">
        <f t="shared" si="79"/>
        <v>269</v>
      </c>
      <c r="AQ122" s="35">
        <v>8</v>
      </c>
      <c r="AR122" s="112">
        <v>66.400001525878906</v>
      </c>
      <c r="AS122" s="112">
        <v>66.099998474121094</v>
      </c>
      <c r="AT122" s="112">
        <v>65.699996948242188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301</v>
      </c>
      <c r="C123" s="43">
        <v>37</v>
      </c>
      <c r="D123" s="43">
        <v>0</v>
      </c>
      <c r="E123" s="43">
        <v>0</v>
      </c>
      <c r="F123" s="43">
        <v>4</v>
      </c>
      <c r="G123" s="43">
        <v>0</v>
      </c>
      <c r="H123" s="43">
        <v>1</v>
      </c>
      <c r="I123" s="43">
        <v>1</v>
      </c>
      <c r="J123" s="43">
        <v>3</v>
      </c>
      <c r="K123" s="43">
        <v>0</v>
      </c>
      <c r="L123" s="43">
        <v>1</v>
      </c>
      <c r="M123" s="43">
        <v>3</v>
      </c>
      <c r="N123" s="43">
        <v>0</v>
      </c>
      <c r="O123" s="31">
        <f t="shared" si="78"/>
        <v>351</v>
      </c>
      <c r="Q123" s="30">
        <v>9</v>
      </c>
      <c r="R123" s="43">
        <v>0</v>
      </c>
      <c r="S123" s="43">
        <v>1</v>
      </c>
      <c r="T123" s="43">
        <v>0</v>
      </c>
      <c r="U123" s="43">
        <v>1</v>
      </c>
      <c r="V123" s="43">
        <v>3</v>
      </c>
      <c r="W123" s="43">
        <v>5</v>
      </c>
      <c r="X123" s="43">
        <v>30</v>
      </c>
      <c r="Y123" s="43">
        <v>84</v>
      </c>
      <c r="Z123" s="43">
        <v>85</v>
      </c>
      <c r="AA123" s="43">
        <v>78</v>
      </c>
      <c r="AB123" s="43">
        <v>54</v>
      </c>
      <c r="AC123" s="43">
        <v>10</v>
      </c>
      <c r="AD123" s="31">
        <f t="shared" si="79"/>
        <v>351</v>
      </c>
      <c r="AQ123" s="35">
        <v>9</v>
      </c>
      <c r="AR123" s="112">
        <v>66.5</v>
      </c>
      <c r="AS123" s="112">
        <v>66.199996948242187</v>
      </c>
      <c r="AT123" s="112">
        <v>66.400001525878906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253</v>
      </c>
      <c r="C124" s="43">
        <v>35</v>
      </c>
      <c r="D124" s="43">
        <v>1</v>
      </c>
      <c r="E124" s="43">
        <v>0</v>
      </c>
      <c r="F124" s="43">
        <v>4</v>
      </c>
      <c r="G124" s="43">
        <v>0</v>
      </c>
      <c r="H124" s="43">
        <v>0</v>
      </c>
      <c r="I124" s="43">
        <v>1</v>
      </c>
      <c r="J124" s="43">
        <v>0</v>
      </c>
      <c r="K124" s="43">
        <v>0</v>
      </c>
      <c r="L124" s="43">
        <v>1</v>
      </c>
      <c r="M124" s="43">
        <v>3</v>
      </c>
      <c r="N124" s="43">
        <v>0</v>
      </c>
      <c r="O124" s="31">
        <f t="shared" si="78"/>
        <v>298</v>
      </c>
      <c r="Q124" s="30">
        <v>10</v>
      </c>
      <c r="R124" s="43">
        <v>0</v>
      </c>
      <c r="S124" s="43">
        <v>0</v>
      </c>
      <c r="T124" s="43">
        <v>0</v>
      </c>
      <c r="U124" s="43">
        <v>0</v>
      </c>
      <c r="V124" s="43">
        <v>3</v>
      </c>
      <c r="W124" s="43">
        <v>4</v>
      </c>
      <c r="X124" s="43">
        <v>32</v>
      </c>
      <c r="Y124" s="43">
        <v>80</v>
      </c>
      <c r="Z124" s="43">
        <v>82</v>
      </c>
      <c r="AA124" s="43">
        <v>47</v>
      </c>
      <c r="AB124" s="43">
        <v>47</v>
      </c>
      <c r="AC124" s="43">
        <v>3</v>
      </c>
      <c r="AD124" s="31">
        <f t="shared" si="79"/>
        <v>298</v>
      </c>
      <c r="AQ124" s="35">
        <v>10</v>
      </c>
      <c r="AR124" s="112">
        <v>65.900001525878906</v>
      </c>
      <c r="AS124" s="112">
        <v>66.400001525878906</v>
      </c>
      <c r="AT124" s="112">
        <v>66.199996948242187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215</v>
      </c>
      <c r="C125" s="43">
        <v>35</v>
      </c>
      <c r="D125" s="43">
        <v>1</v>
      </c>
      <c r="E125" s="43">
        <v>0</v>
      </c>
      <c r="F125" s="43">
        <v>2</v>
      </c>
      <c r="G125" s="43">
        <v>0</v>
      </c>
      <c r="H125" s="43">
        <v>1</v>
      </c>
      <c r="I125" s="43">
        <v>1</v>
      </c>
      <c r="J125" s="43">
        <v>0</v>
      </c>
      <c r="K125" s="43">
        <v>0</v>
      </c>
      <c r="L125" s="43">
        <v>1</v>
      </c>
      <c r="M125" s="43">
        <v>4</v>
      </c>
      <c r="N125" s="43">
        <v>0</v>
      </c>
      <c r="O125" s="31">
        <f t="shared" si="78"/>
        <v>260</v>
      </c>
      <c r="Q125" s="30">
        <v>11</v>
      </c>
      <c r="R125" s="43">
        <v>0</v>
      </c>
      <c r="S125" s="43">
        <v>1</v>
      </c>
      <c r="T125" s="43">
        <v>0</v>
      </c>
      <c r="U125" s="43">
        <v>0</v>
      </c>
      <c r="V125" s="43">
        <v>3</v>
      </c>
      <c r="W125" s="43">
        <v>5</v>
      </c>
      <c r="X125" s="43">
        <v>46</v>
      </c>
      <c r="Y125" s="43">
        <v>61</v>
      </c>
      <c r="Z125" s="43">
        <v>71</v>
      </c>
      <c r="AA125" s="43">
        <v>38</v>
      </c>
      <c r="AB125" s="43">
        <v>31</v>
      </c>
      <c r="AC125" s="43">
        <v>4</v>
      </c>
      <c r="AD125" s="31">
        <f t="shared" si="79"/>
        <v>260</v>
      </c>
      <c r="AQ125" s="35">
        <v>11</v>
      </c>
      <c r="AR125" s="112">
        <v>58.299999237060547</v>
      </c>
      <c r="AS125" s="112">
        <v>66.300003051757813</v>
      </c>
      <c r="AT125" s="112">
        <v>66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191</v>
      </c>
      <c r="C126" s="43">
        <v>32</v>
      </c>
      <c r="D126" s="43">
        <v>2</v>
      </c>
      <c r="E126" s="43">
        <v>1</v>
      </c>
      <c r="F126" s="43">
        <v>2</v>
      </c>
      <c r="G126" s="43">
        <v>0</v>
      </c>
      <c r="H126" s="43">
        <v>3</v>
      </c>
      <c r="I126" s="43">
        <v>4</v>
      </c>
      <c r="J126" s="43">
        <v>1</v>
      </c>
      <c r="K126" s="43">
        <v>0</v>
      </c>
      <c r="L126" s="43">
        <v>0</v>
      </c>
      <c r="M126" s="43">
        <v>1</v>
      </c>
      <c r="N126" s="43">
        <v>0</v>
      </c>
      <c r="O126" s="31">
        <f t="shared" si="78"/>
        <v>237</v>
      </c>
      <c r="Q126" s="30">
        <v>12</v>
      </c>
      <c r="R126" s="43">
        <v>1</v>
      </c>
      <c r="S126" s="43">
        <v>1</v>
      </c>
      <c r="T126" s="43">
        <v>0</v>
      </c>
      <c r="U126" s="43">
        <v>0</v>
      </c>
      <c r="V126" s="43">
        <v>2</v>
      </c>
      <c r="W126" s="43">
        <v>5</v>
      </c>
      <c r="X126" s="43">
        <v>35</v>
      </c>
      <c r="Y126" s="43">
        <v>49</v>
      </c>
      <c r="Z126" s="43">
        <v>60</v>
      </c>
      <c r="AA126" s="43">
        <v>46</v>
      </c>
      <c r="AB126" s="43">
        <v>35</v>
      </c>
      <c r="AC126" s="43">
        <v>3</v>
      </c>
      <c r="AD126" s="31">
        <f t="shared" si="79"/>
        <v>237</v>
      </c>
      <c r="AQ126" s="35">
        <v>12</v>
      </c>
      <c r="AR126" s="112">
        <v>58.200000762939453</v>
      </c>
      <c r="AS126" s="112">
        <v>65.5</v>
      </c>
      <c r="AT126" s="112">
        <v>65.900001525878906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219</v>
      </c>
      <c r="C127" s="43">
        <v>25</v>
      </c>
      <c r="D127" s="43">
        <v>1</v>
      </c>
      <c r="E127" s="43">
        <v>0</v>
      </c>
      <c r="F127" s="43">
        <v>5</v>
      </c>
      <c r="G127" s="43">
        <v>0</v>
      </c>
      <c r="H127" s="43">
        <v>4</v>
      </c>
      <c r="I127" s="43">
        <v>1</v>
      </c>
      <c r="J127" s="43">
        <v>1</v>
      </c>
      <c r="K127" s="43">
        <v>0</v>
      </c>
      <c r="L127" s="43">
        <v>0</v>
      </c>
      <c r="M127" s="43">
        <v>4</v>
      </c>
      <c r="N127" s="43">
        <v>0</v>
      </c>
      <c r="O127" s="31">
        <f t="shared" si="78"/>
        <v>260</v>
      </c>
      <c r="Q127" s="30">
        <v>13</v>
      </c>
      <c r="R127" s="43">
        <v>0</v>
      </c>
      <c r="S127" s="43">
        <v>0</v>
      </c>
      <c r="T127" s="43">
        <v>0</v>
      </c>
      <c r="U127" s="43">
        <v>1</v>
      </c>
      <c r="V127" s="43">
        <v>1</v>
      </c>
      <c r="W127" s="43">
        <v>3</v>
      </c>
      <c r="X127" s="43">
        <v>19</v>
      </c>
      <c r="Y127" s="43">
        <v>76</v>
      </c>
      <c r="Z127" s="43">
        <v>83</v>
      </c>
      <c r="AA127" s="43">
        <v>43</v>
      </c>
      <c r="AB127" s="43">
        <v>30</v>
      </c>
      <c r="AC127" s="43">
        <v>4</v>
      </c>
      <c r="AD127" s="31">
        <f t="shared" si="79"/>
        <v>260</v>
      </c>
      <c r="AQ127" s="35">
        <v>13</v>
      </c>
      <c r="AR127" s="112">
        <v>58.200000762939453</v>
      </c>
      <c r="AS127" s="112">
        <v>66</v>
      </c>
      <c r="AT127" s="112">
        <v>65.599998474121094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236</v>
      </c>
      <c r="C128" s="43">
        <v>27</v>
      </c>
      <c r="D128" s="43">
        <v>1</v>
      </c>
      <c r="E128" s="43">
        <v>1</v>
      </c>
      <c r="F128" s="43">
        <v>3</v>
      </c>
      <c r="G128" s="43">
        <v>0</v>
      </c>
      <c r="H128" s="43">
        <v>0</v>
      </c>
      <c r="I128" s="43">
        <v>3</v>
      </c>
      <c r="J128" s="43">
        <v>1</v>
      </c>
      <c r="K128" s="43">
        <v>0</v>
      </c>
      <c r="L128" s="43">
        <v>4</v>
      </c>
      <c r="M128" s="43">
        <v>0</v>
      </c>
      <c r="N128" s="43">
        <v>0</v>
      </c>
      <c r="O128" s="31">
        <f t="shared" si="78"/>
        <v>276</v>
      </c>
      <c r="Q128" s="30">
        <v>14</v>
      </c>
      <c r="R128" s="43">
        <v>1</v>
      </c>
      <c r="S128" s="43">
        <v>0</v>
      </c>
      <c r="T128" s="43">
        <v>0</v>
      </c>
      <c r="U128" s="43">
        <v>0</v>
      </c>
      <c r="V128" s="43">
        <v>2</v>
      </c>
      <c r="W128" s="43">
        <v>8</v>
      </c>
      <c r="X128" s="43">
        <v>35</v>
      </c>
      <c r="Y128" s="43">
        <v>68</v>
      </c>
      <c r="Z128" s="43">
        <v>66</v>
      </c>
      <c r="AA128" s="43">
        <v>42</v>
      </c>
      <c r="AB128" s="43">
        <v>49</v>
      </c>
      <c r="AC128" s="43">
        <v>5</v>
      </c>
      <c r="AD128" s="31">
        <f t="shared" si="79"/>
        <v>276</v>
      </c>
      <c r="AQ128" s="35">
        <v>14</v>
      </c>
      <c r="AR128" s="112">
        <v>66.099998474121094</v>
      </c>
      <c r="AS128" s="112">
        <v>66.400001525878906</v>
      </c>
      <c r="AT128" s="112">
        <v>66.300003051757813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260</v>
      </c>
      <c r="C129" s="43">
        <v>35</v>
      </c>
      <c r="D129" s="43">
        <v>0</v>
      </c>
      <c r="E129" s="43">
        <v>2</v>
      </c>
      <c r="F129" s="43">
        <v>1</v>
      </c>
      <c r="G129" s="43">
        <v>0</v>
      </c>
      <c r="H129" s="43">
        <v>0</v>
      </c>
      <c r="I129" s="43">
        <v>3</v>
      </c>
      <c r="J129" s="43">
        <v>2</v>
      </c>
      <c r="K129" s="43">
        <v>0</v>
      </c>
      <c r="L129" s="43">
        <v>1</v>
      </c>
      <c r="M129" s="43">
        <v>3</v>
      </c>
      <c r="N129" s="43">
        <v>0</v>
      </c>
      <c r="O129" s="31">
        <f t="shared" si="78"/>
        <v>307</v>
      </c>
      <c r="Q129" s="30">
        <v>15</v>
      </c>
      <c r="R129" s="43">
        <v>1</v>
      </c>
      <c r="S129" s="43">
        <v>0</v>
      </c>
      <c r="T129" s="43">
        <v>0</v>
      </c>
      <c r="U129" s="43">
        <v>0</v>
      </c>
      <c r="V129" s="43">
        <v>2</v>
      </c>
      <c r="W129" s="43">
        <v>3</v>
      </c>
      <c r="X129" s="43">
        <v>22</v>
      </c>
      <c r="Y129" s="43">
        <v>77</v>
      </c>
      <c r="Z129" s="43">
        <v>70</v>
      </c>
      <c r="AA129" s="43">
        <v>68</v>
      </c>
      <c r="AB129" s="43">
        <v>57</v>
      </c>
      <c r="AC129" s="43">
        <v>7</v>
      </c>
      <c r="AD129" s="31">
        <f t="shared" si="79"/>
        <v>307</v>
      </c>
      <c r="AQ129" s="35">
        <v>15</v>
      </c>
      <c r="AR129" s="112">
        <v>58.400001525878906</v>
      </c>
      <c r="AS129" s="112">
        <v>65.900001525878906</v>
      </c>
      <c r="AT129" s="112">
        <v>66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288</v>
      </c>
      <c r="C130" s="43">
        <v>33</v>
      </c>
      <c r="D130" s="43">
        <v>1</v>
      </c>
      <c r="E130" s="43">
        <v>0</v>
      </c>
      <c r="F130" s="43">
        <v>1</v>
      </c>
      <c r="G130" s="43">
        <v>0</v>
      </c>
      <c r="H130" s="43">
        <v>1</v>
      </c>
      <c r="I130" s="43">
        <v>0</v>
      </c>
      <c r="J130" s="43">
        <v>1</v>
      </c>
      <c r="K130" s="43">
        <v>0</v>
      </c>
      <c r="L130" s="43">
        <v>0</v>
      </c>
      <c r="M130" s="43">
        <v>5</v>
      </c>
      <c r="N130" s="43">
        <v>0</v>
      </c>
      <c r="O130" s="31">
        <f t="shared" si="78"/>
        <v>330</v>
      </c>
      <c r="Q130" s="30">
        <v>16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1</v>
      </c>
      <c r="X130" s="43">
        <v>21</v>
      </c>
      <c r="Y130" s="43">
        <v>77</v>
      </c>
      <c r="Z130" s="43">
        <v>103</v>
      </c>
      <c r="AA130" s="43">
        <v>57</v>
      </c>
      <c r="AB130" s="43">
        <v>61</v>
      </c>
      <c r="AC130" s="43">
        <v>10</v>
      </c>
      <c r="AD130" s="31">
        <f t="shared" si="79"/>
        <v>330</v>
      </c>
      <c r="AQ130" s="35">
        <v>16</v>
      </c>
      <c r="AR130" s="112">
        <v>65.900001525878906</v>
      </c>
      <c r="AS130" s="112">
        <v>66.199996948242187</v>
      </c>
      <c r="AT130" s="112">
        <v>66.300003051757813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553</v>
      </c>
      <c r="C131" s="43">
        <v>63</v>
      </c>
      <c r="D131" s="43">
        <v>1</v>
      </c>
      <c r="E131" s="43">
        <v>0</v>
      </c>
      <c r="F131" s="43">
        <v>6</v>
      </c>
      <c r="G131" s="43">
        <v>0</v>
      </c>
      <c r="H131" s="43">
        <v>1</v>
      </c>
      <c r="I131" s="43">
        <v>0</v>
      </c>
      <c r="J131" s="43">
        <v>2</v>
      </c>
      <c r="K131" s="43">
        <v>1</v>
      </c>
      <c r="L131" s="43">
        <v>2</v>
      </c>
      <c r="M131" s="43">
        <v>2</v>
      </c>
      <c r="N131" s="43">
        <v>0</v>
      </c>
      <c r="O131" s="31">
        <f t="shared" si="78"/>
        <v>631</v>
      </c>
      <c r="Q131" s="30">
        <v>17</v>
      </c>
      <c r="R131" s="43">
        <v>0</v>
      </c>
      <c r="S131" s="43">
        <v>0</v>
      </c>
      <c r="T131" s="43">
        <v>0</v>
      </c>
      <c r="U131" s="43">
        <v>0</v>
      </c>
      <c r="V131" s="43">
        <v>1</v>
      </c>
      <c r="W131" s="43">
        <v>3</v>
      </c>
      <c r="X131" s="43">
        <v>42</v>
      </c>
      <c r="Y131" s="43">
        <v>117</v>
      </c>
      <c r="Z131" s="43">
        <v>164</v>
      </c>
      <c r="AA131" s="43">
        <v>151</v>
      </c>
      <c r="AB131" s="43">
        <v>130</v>
      </c>
      <c r="AC131" s="43">
        <v>23</v>
      </c>
      <c r="AD131" s="31">
        <f t="shared" si="79"/>
        <v>631</v>
      </c>
      <c r="AQ131" s="35">
        <v>17</v>
      </c>
      <c r="AR131" s="112">
        <v>66.199996948242187</v>
      </c>
      <c r="AS131" s="112">
        <v>66</v>
      </c>
      <c r="AT131" s="112">
        <v>66.099998474121094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717</v>
      </c>
      <c r="C132" s="43">
        <v>60</v>
      </c>
      <c r="D132" s="43">
        <v>0</v>
      </c>
      <c r="E132" s="43">
        <v>0</v>
      </c>
      <c r="F132" s="43">
        <v>5</v>
      </c>
      <c r="G132" s="43">
        <v>0</v>
      </c>
      <c r="H132" s="43">
        <v>1</v>
      </c>
      <c r="I132" s="43">
        <v>0</v>
      </c>
      <c r="J132" s="43">
        <v>0</v>
      </c>
      <c r="K132" s="43">
        <v>1</v>
      </c>
      <c r="L132" s="43">
        <v>2</v>
      </c>
      <c r="M132" s="43">
        <v>2</v>
      </c>
      <c r="N132" s="43">
        <v>0</v>
      </c>
      <c r="O132" s="31">
        <f t="shared" si="78"/>
        <v>788</v>
      </c>
      <c r="Q132" s="30">
        <v>18</v>
      </c>
      <c r="R132" s="43">
        <v>0</v>
      </c>
      <c r="S132" s="43">
        <v>1</v>
      </c>
      <c r="T132" s="43">
        <v>0</v>
      </c>
      <c r="U132" s="43">
        <v>0</v>
      </c>
      <c r="V132" s="43">
        <v>0</v>
      </c>
      <c r="W132" s="43">
        <v>5</v>
      </c>
      <c r="X132" s="43">
        <v>45</v>
      </c>
      <c r="Y132" s="43">
        <v>132</v>
      </c>
      <c r="Z132" s="43">
        <v>221</v>
      </c>
      <c r="AA132" s="43">
        <v>175</v>
      </c>
      <c r="AB132" s="43">
        <v>187</v>
      </c>
      <c r="AC132" s="43">
        <v>22</v>
      </c>
      <c r="AD132" s="31">
        <f t="shared" si="79"/>
        <v>788</v>
      </c>
      <c r="AQ132" s="35">
        <v>18</v>
      </c>
      <c r="AR132" s="112">
        <v>65.800003051757812</v>
      </c>
      <c r="AS132" s="112">
        <v>66</v>
      </c>
      <c r="AT132" s="112">
        <v>66.300003051757813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348</v>
      </c>
      <c r="C133" s="43">
        <v>22</v>
      </c>
      <c r="D133" s="43">
        <v>0</v>
      </c>
      <c r="E133" s="43">
        <v>0</v>
      </c>
      <c r="F133" s="43">
        <v>2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2</v>
      </c>
      <c r="M133" s="43">
        <v>1</v>
      </c>
      <c r="N133" s="43">
        <v>0</v>
      </c>
      <c r="O133" s="31">
        <f t="shared" si="78"/>
        <v>375</v>
      </c>
      <c r="Q133" s="30">
        <v>19</v>
      </c>
      <c r="R133" s="43">
        <v>0</v>
      </c>
      <c r="S133" s="43">
        <v>2</v>
      </c>
      <c r="T133" s="43">
        <v>1</v>
      </c>
      <c r="U133" s="43">
        <v>0</v>
      </c>
      <c r="V133" s="43">
        <v>0</v>
      </c>
      <c r="W133" s="43">
        <v>5</v>
      </c>
      <c r="X133" s="43">
        <v>22</v>
      </c>
      <c r="Y133" s="43">
        <v>60</v>
      </c>
      <c r="Z133" s="43">
        <v>84</v>
      </c>
      <c r="AA133" s="43">
        <v>85</v>
      </c>
      <c r="AB133" s="43">
        <v>94</v>
      </c>
      <c r="AC133" s="43">
        <v>22</v>
      </c>
      <c r="AD133" s="31">
        <f t="shared" si="79"/>
        <v>375</v>
      </c>
      <c r="AQ133" s="35">
        <v>19</v>
      </c>
      <c r="AR133" s="112">
        <v>66.099998474121094</v>
      </c>
      <c r="AS133" s="112">
        <v>66</v>
      </c>
      <c r="AT133" s="112">
        <v>65.5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175</v>
      </c>
      <c r="C134" s="43">
        <v>10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31">
        <f t="shared" si="78"/>
        <v>185</v>
      </c>
      <c r="Q134" s="30">
        <v>20</v>
      </c>
      <c r="R134" s="43">
        <v>0</v>
      </c>
      <c r="S134" s="43">
        <v>2</v>
      </c>
      <c r="T134" s="43">
        <v>0</v>
      </c>
      <c r="U134" s="43">
        <v>1</v>
      </c>
      <c r="V134" s="43">
        <v>0</v>
      </c>
      <c r="W134" s="43">
        <v>5</v>
      </c>
      <c r="X134" s="43">
        <v>14</v>
      </c>
      <c r="Y134" s="43">
        <v>36</v>
      </c>
      <c r="Z134" s="43">
        <v>30</v>
      </c>
      <c r="AA134" s="43">
        <v>48</v>
      </c>
      <c r="AB134" s="43">
        <v>40</v>
      </c>
      <c r="AC134" s="43">
        <v>9</v>
      </c>
      <c r="AD134" s="31">
        <f t="shared" si="79"/>
        <v>185</v>
      </c>
      <c r="AQ134" s="35">
        <v>20</v>
      </c>
      <c r="AR134" s="112">
        <v>65.699996948242188</v>
      </c>
      <c r="AS134" s="112">
        <v>65.900001525878906</v>
      </c>
      <c r="AT134" s="112">
        <v>65.699996948242188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83</v>
      </c>
      <c r="C135" s="43">
        <v>7</v>
      </c>
      <c r="D135" s="43">
        <v>0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1</v>
      </c>
      <c r="N135" s="43">
        <v>0</v>
      </c>
      <c r="O135" s="31">
        <f t="shared" si="78"/>
        <v>91</v>
      </c>
      <c r="Q135" s="30">
        <v>21</v>
      </c>
      <c r="R135" s="43">
        <v>0</v>
      </c>
      <c r="S135" s="43">
        <v>0</v>
      </c>
      <c r="T135" s="43">
        <v>0</v>
      </c>
      <c r="U135" s="43">
        <v>0</v>
      </c>
      <c r="V135" s="43">
        <v>0</v>
      </c>
      <c r="W135" s="43">
        <v>0</v>
      </c>
      <c r="X135" s="43">
        <v>3</v>
      </c>
      <c r="Y135" s="43">
        <v>16</v>
      </c>
      <c r="Z135" s="43">
        <v>23</v>
      </c>
      <c r="AA135" s="43">
        <v>18</v>
      </c>
      <c r="AB135" s="43">
        <v>28</v>
      </c>
      <c r="AC135" s="43">
        <v>3</v>
      </c>
      <c r="AD135" s="31">
        <f t="shared" si="79"/>
        <v>91</v>
      </c>
      <c r="AQ135" s="35">
        <v>21</v>
      </c>
      <c r="AR135" s="112">
        <v>65.699996948242188</v>
      </c>
      <c r="AS135" s="112">
        <v>65.900001525878906</v>
      </c>
      <c r="AT135" s="112">
        <v>65.599998474121094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58</v>
      </c>
      <c r="C136" s="43">
        <v>5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1</v>
      </c>
      <c r="M136" s="43">
        <v>0</v>
      </c>
      <c r="N136" s="43">
        <v>0</v>
      </c>
      <c r="O136" s="31">
        <f t="shared" si="78"/>
        <v>64</v>
      </c>
      <c r="Q136" s="30">
        <v>22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3">
        <v>1</v>
      </c>
      <c r="Y136" s="43">
        <v>14</v>
      </c>
      <c r="Z136" s="43">
        <v>16</v>
      </c>
      <c r="AA136" s="43">
        <v>17</v>
      </c>
      <c r="AB136" s="43">
        <v>10</v>
      </c>
      <c r="AC136" s="43">
        <v>6</v>
      </c>
      <c r="AD136" s="31">
        <f t="shared" si="79"/>
        <v>64</v>
      </c>
      <c r="AQ136" s="35">
        <v>22</v>
      </c>
      <c r="AR136" s="112">
        <v>66.099998474121094</v>
      </c>
      <c r="AS136" s="112">
        <v>65.800003051757812</v>
      </c>
      <c r="AT136" s="112">
        <v>65.599998474121094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49</v>
      </c>
      <c r="C137" s="43">
        <v>4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31">
        <f t="shared" si="78"/>
        <v>53</v>
      </c>
      <c r="Q137" s="30">
        <v>23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1</v>
      </c>
      <c r="X137" s="43">
        <v>2</v>
      </c>
      <c r="Y137" s="43">
        <v>7</v>
      </c>
      <c r="Z137" s="43">
        <v>14</v>
      </c>
      <c r="AA137" s="43">
        <v>15</v>
      </c>
      <c r="AB137" s="43">
        <v>9</v>
      </c>
      <c r="AC137" s="43">
        <v>5</v>
      </c>
      <c r="AD137" s="31">
        <f t="shared" si="79"/>
        <v>53</v>
      </c>
      <c r="AQ137" s="35">
        <v>23</v>
      </c>
      <c r="AR137" s="112">
        <v>65.599998474121094</v>
      </c>
      <c r="AS137" s="112">
        <v>65.599998474121094</v>
      </c>
      <c r="AT137" s="112">
        <v>65.800003051757812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22</v>
      </c>
      <c r="C138" s="43">
        <v>0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31">
        <f t="shared" si="78"/>
        <v>22</v>
      </c>
      <c r="Q138" s="30">
        <v>24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0</v>
      </c>
      <c r="X138" s="43">
        <v>3</v>
      </c>
      <c r="Y138" s="43">
        <v>3</v>
      </c>
      <c r="Z138" s="43">
        <v>2</v>
      </c>
      <c r="AA138" s="43">
        <v>7</v>
      </c>
      <c r="AB138" s="43">
        <v>4</v>
      </c>
      <c r="AC138" s="43">
        <v>3</v>
      </c>
      <c r="AD138" s="31">
        <f t="shared" si="79"/>
        <v>22</v>
      </c>
      <c r="AQ138" s="35">
        <v>24</v>
      </c>
      <c r="AR138" s="112">
        <v>66</v>
      </c>
      <c r="AS138" s="112">
        <v>85.699996948242188</v>
      </c>
      <c r="AT138" s="112">
        <v>58.099998474121094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3812</v>
      </c>
      <c r="C140" s="92">
        <f t="shared" si="81"/>
        <v>436</v>
      </c>
      <c r="D140" s="92">
        <f t="shared" si="81"/>
        <v>9</v>
      </c>
      <c r="E140" s="92">
        <f t="shared" si="81"/>
        <v>5</v>
      </c>
      <c r="F140" s="92">
        <f t="shared" si="81"/>
        <v>37</v>
      </c>
      <c r="G140" s="92">
        <f t="shared" si="81"/>
        <v>0</v>
      </c>
      <c r="H140" s="92">
        <f t="shared" si="81"/>
        <v>12</v>
      </c>
      <c r="I140" s="92">
        <f t="shared" si="81"/>
        <v>14</v>
      </c>
      <c r="J140" s="92">
        <f t="shared" si="81"/>
        <v>11</v>
      </c>
      <c r="K140" s="92">
        <f t="shared" si="81"/>
        <v>2</v>
      </c>
      <c r="L140" s="92">
        <f t="shared" si="81"/>
        <v>14</v>
      </c>
      <c r="M140" s="92">
        <f t="shared" si="81"/>
        <v>30</v>
      </c>
      <c r="N140" s="92">
        <f t="shared" si="81"/>
        <v>0</v>
      </c>
      <c r="O140" s="93">
        <f t="shared" si="81"/>
        <v>4382</v>
      </c>
      <c r="Q140" s="91" t="s">
        <v>34</v>
      </c>
      <c r="R140" s="92">
        <f t="shared" ref="R140:AD140" si="82">SUM(R122:R133)</f>
        <v>3</v>
      </c>
      <c r="S140" s="92">
        <f t="shared" si="82"/>
        <v>6</v>
      </c>
      <c r="T140" s="92">
        <f t="shared" si="82"/>
        <v>1</v>
      </c>
      <c r="U140" s="92">
        <f t="shared" si="82"/>
        <v>2</v>
      </c>
      <c r="V140" s="92">
        <f t="shared" si="82"/>
        <v>17</v>
      </c>
      <c r="W140" s="92">
        <f t="shared" si="82"/>
        <v>49</v>
      </c>
      <c r="X140" s="92">
        <f t="shared" si="82"/>
        <v>366</v>
      </c>
      <c r="Y140" s="92">
        <f t="shared" si="82"/>
        <v>932</v>
      </c>
      <c r="Z140" s="92">
        <f t="shared" si="82"/>
        <v>1158</v>
      </c>
      <c r="AA140" s="92">
        <f t="shared" si="82"/>
        <v>903</v>
      </c>
      <c r="AB140" s="92">
        <f t="shared" si="82"/>
        <v>821</v>
      </c>
      <c r="AC140" s="92">
        <f t="shared" si="82"/>
        <v>124</v>
      </c>
      <c r="AD140" s="93">
        <f t="shared" si="82"/>
        <v>4382</v>
      </c>
      <c r="AQ140" s="95" t="s">
        <v>38</v>
      </c>
      <c r="AR140" s="96">
        <v>58.900001525878906</v>
      </c>
      <c r="AS140" s="96">
        <v>66.5</v>
      </c>
      <c r="AT140" s="96">
        <v>65.5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4190</v>
      </c>
      <c r="C141" s="98">
        <f t="shared" si="83"/>
        <v>468</v>
      </c>
      <c r="D141" s="98">
        <f t="shared" si="83"/>
        <v>9</v>
      </c>
      <c r="E141" s="98">
        <f t="shared" si="83"/>
        <v>5</v>
      </c>
      <c r="F141" s="98">
        <f t="shared" si="83"/>
        <v>37</v>
      </c>
      <c r="G141" s="98">
        <f t="shared" si="83"/>
        <v>0</v>
      </c>
      <c r="H141" s="98">
        <f t="shared" si="83"/>
        <v>12</v>
      </c>
      <c r="I141" s="98">
        <f t="shared" si="83"/>
        <v>14</v>
      </c>
      <c r="J141" s="98">
        <f t="shared" si="83"/>
        <v>12</v>
      </c>
      <c r="K141" s="98">
        <f t="shared" si="83"/>
        <v>2</v>
      </c>
      <c r="L141" s="98">
        <f t="shared" si="83"/>
        <v>15</v>
      </c>
      <c r="M141" s="98">
        <f t="shared" si="83"/>
        <v>32</v>
      </c>
      <c r="N141" s="98">
        <f t="shared" si="83"/>
        <v>0</v>
      </c>
      <c r="O141" s="93">
        <f t="shared" si="83"/>
        <v>4796</v>
      </c>
      <c r="Q141" s="97" t="s">
        <v>35</v>
      </c>
      <c r="R141" s="98">
        <f t="shared" ref="R141:AD141" si="84">SUM(R121:R136)</f>
        <v>3</v>
      </c>
      <c r="S141" s="98">
        <f t="shared" si="84"/>
        <v>8</v>
      </c>
      <c r="T141" s="98">
        <f t="shared" si="84"/>
        <v>1</v>
      </c>
      <c r="U141" s="98">
        <f t="shared" si="84"/>
        <v>3</v>
      </c>
      <c r="V141" s="98">
        <f t="shared" si="84"/>
        <v>17</v>
      </c>
      <c r="W141" s="98">
        <f t="shared" si="84"/>
        <v>54</v>
      </c>
      <c r="X141" s="98">
        <f t="shared" si="84"/>
        <v>388</v>
      </c>
      <c r="Y141" s="98">
        <f t="shared" si="84"/>
        <v>1010</v>
      </c>
      <c r="Z141" s="98">
        <f t="shared" si="84"/>
        <v>1241</v>
      </c>
      <c r="AA141" s="98">
        <f t="shared" si="84"/>
        <v>1006</v>
      </c>
      <c r="AB141" s="98">
        <f t="shared" si="84"/>
        <v>917</v>
      </c>
      <c r="AC141" s="98">
        <f t="shared" si="84"/>
        <v>148</v>
      </c>
      <c r="AD141" s="93">
        <f t="shared" si="84"/>
        <v>4796</v>
      </c>
      <c r="AQ141" s="99" t="s">
        <v>39</v>
      </c>
      <c r="AR141" s="100">
        <v>65.800003051757812</v>
      </c>
      <c r="AS141" s="100">
        <v>65.599998474121094</v>
      </c>
      <c r="AT141" s="100">
        <v>66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4261</v>
      </c>
      <c r="C142" s="102">
        <f t="shared" si="85"/>
        <v>472</v>
      </c>
      <c r="D142" s="102">
        <f t="shared" si="85"/>
        <v>9</v>
      </c>
      <c r="E142" s="102">
        <f t="shared" si="85"/>
        <v>5</v>
      </c>
      <c r="F142" s="102">
        <f t="shared" si="85"/>
        <v>37</v>
      </c>
      <c r="G142" s="102">
        <f t="shared" si="85"/>
        <v>0</v>
      </c>
      <c r="H142" s="102">
        <f t="shared" si="85"/>
        <v>12</v>
      </c>
      <c r="I142" s="102">
        <f t="shared" si="85"/>
        <v>14</v>
      </c>
      <c r="J142" s="102">
        <f t="shared" si="85"/>
        <v>12</v>
      </c>
      <c r="K142" s="102">
        <f t="shared" si="85"/>
        <v>2</v>
      </c>
      <c r="L142" s="102">
        <f t="shared" si="85"/>
        <v>15</v>
      </c>
      <c r="M142" s="102">
        <f t="shared" si="85"/>
        <v>32</v>
      </c>
      <c r="N142" s="102">
        <f t="shared" si="85"/>
        <v>0</v>
      </c>
      <c r="O142" s="93">
        <f t="shared" si="85"/>
        <v>4871</v>
      </c>
      <c r="Q142" s="101" t="s">
        <v>36</v>
      </c>
      <c r="R142" s="102">
        <f t="shared" ref="R142:AD142" si="86">SUM(R121:R138)</f>
        <v>3</v>
      </c>
      <c r="S142" s="102">
        <f t="shared" si="86"/>
        <v>8</v>
      </c>
      <c r="T142" s="102">
        <f t="shared" si="86"/>
        <v>1</v>
      </c>
      <c r="U142" s="102">
        <f t="shared" si="86"/>
        <v>3</v>
      </c>
      <c r="V142" s="102">
        <f t="shared" si="86"/>
        <v>17</v>
      </c>
      <c r="W142" s="102">
        <f t="shared" si="86"/>
        <v>55</v>
      </c>
      <c r="X142" s="102">
        <f t="shared" si="86"/>
        <v>393</v>
      </c>
      <c r="Y142" s="102">
        <f t="shared" si="86"/>
        <v>1020</v>
      </c>
      <c r="Z142" s="102">
        <f t="shared" si="86"/>
        <v>1257</v>
      </c>
      <c r="AA142" s="102">
        <f t="shared" si="86"/>
        <v>1028</v>
      </c>
      <c r="AB142" s="102">
        <f t="shared" si="86"/>
        <v>930</v>
      </c>
      <c r="AC142" s="102">
        <f t="shared" si="86"/>
        <v>156</v>
      </c>
      <c r="AD142" s="93">
        <f t="shared" si="86"/>
        <v>4871</v>
      </c>
      <c r="AQ142" s="103" t="s">
        <v>37</v>
      </c>
      <c r="AR142" s="104">
        <v>66.300003051757813</v>
      </c>
      <c r="AS142" s="104">
        <v>65.900001525878906</v>
      </c>
      <c r="AT142" s="104">
        <v>66.199996948242187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4332</v>
      </c>
      <c r="C143" s="106">
        <f t="shared" si="87"/>
        <v>480</v>
      </c>
      <c r="D143" s="106">
        <f t="shared" si="87"/>
        <v>9</v>
      </c>
      <c r="E143" s="106">
        <f t="shared" si="87"/>
        <v>5</v>
      </c>
      <c r="F143" s="106">
        <f t="shared" si="87"/>
        <v>38</v>
      </c>
      <c r="G143" s="106">
        <f t="shared" si="87"/>
        <v>0</v>
      </c>
      <c r="H143" s="106">
        <f t="shared" si="87"/>
        <v>12</v>
      </c>
      <c r="I143" s="106">
        <f t="shared" si="87"/>
        <v>14</v>
      </c>
      <c r="J143" s="106">
        <f t="shared" si="87"/>
        <v>14</v>
      </c>
      <c r="K143" s="106">
        <f t="shared" si="87"/>
        <v>2</v>
      </c>
      <c r="L143" s="106">
        <f t="shared" si="87"/>
        <v>15</v>
      </c>
      <c r="M143" s="106">
        <f t="shared" si="87"/>
        <v>33</v>
      </c>
      <c r="N143" s="106">
        <f t="shared" si="87"/>
        <v>0</v>
      </c>
      <c r="O143" s="93">
        <f t="shared" si="87"/>
        <v>4954</v>
      </c>
      <c r="Q143" s="105" t="s">
        <v>37</v>
      </c>
      <c r="R143" s="106">
        <f t="shared" ref="R143:AD143" si="88">SUM(R115:R138)</f>
        <v>3</v>
      </c>
      <c r="S143" s="106">
        <f t="shared" si="88"/>
        <v>9</v>
      </c>
      <c r="T143" s="106">
        <f t="shared" si="88"/>
        <v>2</v>
      </c>
      <c r="U143" s="106">
        <f t="shared" si="88"/>
        <v>4</v>
      </c>
      <c r="V143" s="106">
        <f t="shared" si="88"/>
        <v>17</v>
      </c>
      <c r="W143" s="106">
        <f t="shared" si="88"/>
        <v>59</v>
      </c>
      <c r="X143" s="106">
        <f t="shared" si="88"/>
        <v>399</v>
      </c>
      <c r="Y143" s="106">
        <f t="shared" si="88"/>
        <v>1040</v>
      </c>
      <c r="Z143" s="106">
        <f t="shared" si="88"/>
        <v>1271</v>
      </c>
      <c r="AA143" s="106">
        <f t="shared" si="88"/>
        <v>1045</v>
      </c>
      <c r="AB143" s="106">
        <f t="shared" si="88"/>
        <v>945</v>
      </c>
      <c r="AC143" s="106">
        <f t="shared" si="88"/>
        <v>160</v>
      </c>
      <c r="AD143" s="93">
        <f t="shared" si="88"/>
        <v>4954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66.13333384195964</v>
      </c>
    </row>
    <row r="146" spans="1:30" x14ac:dyDescent="0.2">
      <c r="A146" s="5"/>
      <c r="B146" s="3" t="s">
        <v>0</v>
      </c>
      <c r="C146" s="5" t="str">
        <f>C6</f>
        <v>Northwestbound</v>
      </c>
      <c r="R146" s="3" t="s">
        <v>0</v>
      </c>
      <c r="S146" s="5" t="str">
        <f>C6</f>
        <v>Northwestbound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0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31">
        <f t="shared" ref="O150:O173" si="90">SUM(B150:N150)</f>
        <v>0</v>
      </c>
      <c r="Q150" s="30">
        <v>1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0</v>
      </c>
    </row>
    <row r="151" spans="1:30" x14ac:dyDescent="0.2">
      <c r="A151" s="30">
        <v>2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31">
        <f t="shared" si="90"/>
        <v>0</v>
      </c>
      <c r="Q151" s="30">
        <v>2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0</v>
      </c>
    </row>
    <row r="152" spans="1:30" x14ac:dyDescent="0.2">
      <c r="A152" s="30">
        <v>3</v>
      </c>
      <c r="B152" s="43">
        <v>0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0</v>
      </c>
      <c r="Q152" s="30">
        <v>3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0</v>
      </c>
    </row>
    <row r="153" spans="1:30" x14ac:dyDescent="0.2">
      <c r="A153" s="30">
        <v>4</v>
      </c>
      <c r="B153" s="43">
        <v>0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31">
        <f t="shared" si="90"/>
        <v>0</v>
      </c>
      <c r="Q153" s="30">
        <v>4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31">
        <f t="shared" si="91"/>
        <v>0</v>
      </c>
    </row>
    <row r="154" spans="1:30" x14ac:dyDescent="0.2">
      <c r="A154" s="30">
        <v>5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31">
        <f t="shared" si="90"/>
        <v>0</v>
      </c>
      <c r="Q154" s="30">
        <v>5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31">
        <f t="shared" si="91"/>
        <v>0</v>
      </c>
    </row>
    <row r="155" spans="1:30" x14ac:dyDescent="0.2">
      <c r="A155" s="30">
        <v>6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31">
        <f t="shared" si="90"/>
        <v>0</v>
      </c>
      <c r="Q155" s="30">
        <v>6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  <c r="Z155" s="43">
        <v>0</v>
      </c>
      <c r="AA155" s="43">
        <v>0</v>
      </c>
      <c r="AB155" s="43">
        <v>0</v>
      </c>
      <c r="AC155" s="43">
        <v>0</v>
      </c>
      <c r="AD155" s="31">
        <f t="shared" si="91"/>
        <v>0</v>
      </c>
    </row>
    <row r="156" spans="1:30" x14ac:dyDescent="0.2">
      <c r="A156" s="30">
        <v>7</v>
      </c>
      <c r="B156" s="43">
        <v>0</v>
      </c>
      <c r="C156" s="43">
        <v>0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31">
        <f t="shared" si="90"/>
        <v>0</v>
      </c>
      <c r="Q156" s="30">
        <v>7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31">
        <f t="shared" si="91"/>
        <v>0</v>
      </c>
    </row>
    <row r="157" spans="1:30" x14ac:dyDescent="0.2">
      <c r="A157" s="30">
        <v>8</v>
      </c>
      <c r="B157" s="43">
        <v>5</v>
      </c>
      <c r="C157" s="43">
        <v>0</v>
      </c>
      <c r="D157" s="43">
        <v>1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31">
        <f t="shared" si="90"/>
        <v>6</v>
      </c>
      <c r="Q157" s="30">
        <v>8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1</v>
      </c>
      <c r="AC157" s="43">
        <v>5</v>
      </c>
      <c r="AD157" s="31">
        <f t="shared" si="91"/>
        <v>6</v>
      </c>
    </row>
    <row r="158" spans="1:30" x14ac:dyDescent="0.2">
      <c r="A158" s="30">
        <v>9</v>
      </c>
      <c r="B158" s="43">
        <v>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31">
        <f t="shared" si="90"/>
        <v>0</v>
      </c>
      <c r="Q158" s="30">
        <v>9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31">
        <f t="shared" si="91"/>
        <v>0</v>
      </c>
    </row>
    <row r="159" spans="1:30" x14ac:dyDescent="0.2">
      <c r="A159" s="30">
        <v>10</v>
      </c>
      <c r="B159" s="43">
        <v>5</v>
      </c>
      <c r="C159" s="43">
        <v>1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31">
        <f t="shared" si="90"/>
        <v>6</v>
      </c>
      <c r="Q159" s="30">
        <v>10</v>
      </c>
      <c r="R159" s="43">
        <v>0</v>
      </c>
      <c r="S159" s="43">
        <v>0</v>
      </c>
      <c r="T159" s="43">
        <v>0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  <c r="Z159" s="43">
        <v>2</v>
      </c>
      <c r="AA159" s="43">
        <v>2</v>
      </c>
      <c r="AB159" s="43">
        <v>1</v>
      </c>
      <c r="AC159" s="43">
        <v>1</v>
      </c>
      <c r="AD159" s="31">
        <f t="shared" si="91"/>
        <v>6</v>
      </c>
    </row>
    <row r="160" spans="1:30" x14ac:dyDescent="0.2">
      <c r="A160" s="30">
        <v>11</v>
      </c>
      <c r="B160" s="43">
        <v>3</v>
      </c>
      <c r="C160" s="43">
        <v>1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31">
        <f t="shared" si="90"/>
        <v>4</v>
      </c>
      <c r="Q160" s="30">
        <v>11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1</v>
      </c>
      <c r="Z160" s="43">
        <v>1</v>
      </c>
      <c r="AA160" s="43">
        <v>1</v>
      </c>
      <c r="AB160" s="43">
        <v>1</v>
      </c>
      <c r="AC160" s="43">
        <v>0</v>
      </c>
      <c r="AD160" s="31">
        <f t="shared" si="91"/>
        <v>4</v>
      </c>
    </row>
    <row r="161" spans="1:30" x14ac:dyDescent="0.2">
      <c r="A161" s="30">
        <v>12</v>
      </c>
      <c r="B161" s="43">
        <v>2</v>
      </c>
      <c r="C161" s="43">
        <v>5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31">
        <f t="shared" si="90"/>
        <v>7</v>
      </c>
      <c r="Q161" s="30">
        <v>12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1</v>
      </c>
      <c r="Y161" s="43">
        <v>1</v>
      </c>
      <c r="Z161" s="43">
        <v>2</v>
      </c>
      <c r="AA161" s="43">
        <v>0</v>
      </c>
      <c r="AB161" s="43">
        <v>2</v>
      </c>
      <c r="AC161" s="43">
        <v>1</v>
      </c>
      <c r="AD161" s="31">
        <f t="shared" si="91"/>
        <v>7</v>
      </c>
    </row>
    <row r="162" spans="1:30" x14ac:dyDescent="0.2">
      <c r="A162" s="30">
        <v>13</v>
      </c>
      <c r="B162" s="43">
        <v>6</v>
      </c>
      <c r="C162" s="43">
        <v>0</v>
      </c>
      <c r="D162" s="43">
        <v>1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31">
        <f t="shared" si="90"/>
        <v>7</v>
      </c>
      <c r="Q162" s="30">
        <v>13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  <c r="Z162" s="43">
        <v>6</v>
      </c>
      <c r="AA162" s="43">
        <v>1</v>
      </c>
      <c r="AB162" s="43">
        <v>0</v>
      </c>
      <c r="AC162" s="43">
        <v>0</v>
      </c>
      <c r="AD162" s="31">
        <f t="shared" si="91"/>
        <v>7</v>
      </c>
    </row>
    <row r="163" spans="1:30" x14ac:dyDescent="0.2">
      <c r="A163" s="30">
        <v>14</v>
      </c>
      <c r="B163" s="43">
        <v>4</v>
      </c>
      <c r="C163" s="43">
        <v>0</v>
      </c>
      <c r="D163" s="43">
        <v>0</v>
      </c>
      <c r="E163" s="43">
        <v>0</v>
      </c>
      <c r="F163" s="43">
        <v>1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31">
        <f t="shared" si="90"/>
        <v>5</v>
      </c>
      <c r="Q163" s="30">
        <v>14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1</v>
      </c>
      <c r="Y163" s="43">
        <v>0</v>
      </c>
      <c r="Z163" s="43">
        <v>3</v>
      </c>
      <c r="AA163" s="43">
        <v>0</v>
      </c>
      <c r="AB163" s="43">
        <v>1</v>
      </c>
      <c r="AC163" s="43">
        <v>0</v>
      </c>
      <c r="AD163" s="31">
        <f t="shared" si="91"/>
        <v>5</v>
      </c>
    </row>
    <row r="164" spans="1:30" x14ac:dyDescent="0.2">
      <c r="A164" s="30">
        <v>15</v>
      </c>
      <c r="B164" s="43">
        <v>10</v>
      </c>
      <c r="C164" s="43">
        <v>1</v>
      </c>
      <c r="D164" s="43">
        <v>0</v>
      </c>
      <c r="E164" s="43"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31">
        <f t="shared" si="90"/>
        <v>11</v>
      </c>
      <c r="Q164" s="30">
        <v>15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1</v>
      </c>
      <c r="X164" s="43">
        <v>0</v>
      </c>
      <c r="Y164" s="43">
        <v>0</v>
      </c>
      <c r="Z164" s="43">
        <v>6</v>
      </c>
      <c r="AA164" s="43">
        <v>0</v>
      </c>
      <c r="AB164" s="43">
        <v>3</v>
      </c>
      <c r="AC164" s="43">
        <v>1</v>
      </c>
      <c r="AD164" s="31">
        <f t="shared" si="91"/>
        <v>11</v>
      </c>
    </row>
    <row r="165" spans="1:30" x14ac:dyDescent="0.2">
      <c r="A165" s="30">
        <v>16</v>
      </c>
      <c r="B165" s="43">
        <v>4</v>
      </c>
      <c r="C165" s="43">
        <v>1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1</v>
      </c>
      <c r="N165" s="43">
        <v>0</v>
      </c>
      <c r="O165" s="31">
        <f t="shared" si="90"/>
        <v>6</v>
      </c>
      <c r="Q165" s="30">
        <v>16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  <c r="Z165" s="43">
        <v>1</v>
      </c>
      <c r="AA165" s="43">
        <v>0</v>
      </c>
      <c r="AB165" s="43">
        <v>5</v>
      </c>
      <c r="AC165" s="43">
        <v>0</v>
      </c>
      <c r="AD165" s="31">
        <f t="shared" si="91"/>
        <v>6</v>
      </c>
    </row>
    <row r="166" spans="1:30" x14ac:dyDescent="0.2">
      <c r="A166" s="30">
        <v>17</v>
      </c>
      <c r="B166" s="43">
        <v>2</v>
      </c>
      <c r="C166" s="43">
        <v>1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31">
        <f t="shared" si="90"/>
        <v>3</v>
      </c>
      <c r="Q166" s="30">
        <v>17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3</v>
      </c>
      <c r="AC166" s="43">
        <v>0</v>
      </c>
      <c r="AD166" s="31">
        <f t="shared" si="91"/>
        <v>3</v>
      </c>
    </row>
    <row r="167" spans="1:30" x14ac:dyDescent="0.2">
      <c r="A167" s="30">
        <v>18</v>
      </c>
      <c r="B167" s="43">
        <v>1</v>
      </c>
      <c r="C167" s="43">
        <v>2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31">
        <f t="shared" si="90"/>
        <v>3</v>
      </c>
      <c r="Q167" s="30">
        <v>18</v>
      </c>
      <c r="R167" s="43">
        <v>0</v>
      </c>
      <c r="S167" s="43">
        <v>0</v>
      </c>
      <c r="T167" s="43">
        <v>0</v>
      </c>
      <c r="U167" s="43">
        <v>1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2</v>
      </c>
      <c r="AC167" s="43">
        <v>0</v>
      </c>
      <c r="AD167" s="31">
        <f t="shared" si="91"/>
        <v>3</v>
      </c>
    </row>
    <row r="168" spans="1:30" x14ac:dyDescent="0.2">
      <c r="A168" s="30">
        <v>19</v>
      </c>
      <c r="B168" s="43">
        <v>0</v>
      </c>
      <c r="C168" s="43">
        <v>0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31">
        <f t="shared" si="90"/>
        <v>0</v>
      </c>
      <c r="Q168" s="30">
        <v>19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31">
        <f t="shared" si="91"/>
        <v>0</v>
      </c>
    </row>
    <row r="169" spans="1:30" x14ac:dyDescent="0.2">
      <c r="A169" s="30">
        <v>20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31">
        <f t="shared" si="90"/>
        <v>0</v>
      </c>
      <c r="Q169" s="30">
        <v>20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  <c r="Z169" s="43">
        <v>0</v>
      </c>
      <c r="AA169" s="43">
        <v>0</v>
      </c>
      <c r="AB169" s="43">
        <v>0</v>
      </c>
      <c r="AC169" s="43">
        <v>0</v>
      </c>
      <c r="AD169" s="31">
        <f t="shared" si="91"/>
        <v>0</v>
      </c>
    </row>
    <row r="170" spans="1:30" x14ac:dyDescent="0.2">
      <c r="A170" s="30">
        <v>21</v>
      </c>
      <c r="B170" s="43">
        <v>0</v>
      </c>
      <c r="C170" s="43">
        <v>0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31">
        <f t="shared" si="90"/>
        <v>0</v>
      </c>
      <c r="Q170" s="30">
        <v>21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31">
        <f t="shared" si="91"/>
        <v>0</v>
      </c>
    </row>
    <row r="171" spans="1:30" x14ac:dyDescent="0.2">
      <c r="A171" s="30">
        <v>22</v>
      </c>
      <c r="B171" s="43">
        <v>0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31">
        <f t="shared" si="90"/>
        <v>0</v>
      </c>
      <c r="Q171" s="30">
        <v>22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31">
        <f t="shared" si="91"/>
        <v>0</v>
      </c>
    </row>
    <row r="172" spans="1:30" x14ac:dyDescent="0.2">
      <c r="A172" s="30">
        <v>23</v>
      </c>
      <c r="B172" s="43">
        <v>0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31">
        <f t="shared" si="90"/>
        <v>0</v>
      </c>
      <c r="Q172" s="30">
        <v>23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31">
        <f t="shared" si="91"/>
        <v>0</v>
      </c>
    </row>
    <row r="173" spans="1:30" x14ac:dyDescent="0.2">
      <c r="A173" s="30">
        <v>24</v>
      </c>
      <c r="B173" s="43">
        <v>0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31">
        <f t="shared" si="90"/>
        <v>0</v>
      </c>
      <c r="Q173" s="30">
        <v>24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31">
        <f t="shared" si="91"/>
        <v>0</v>
      </c>
    </row>
    <row r="175" spans="1:30" x14ac:dyDescent="0.2">
      <c r="A175" s="91" t="s">
        <v>34</v>
      </c>
      <c r="B175" s="92">
        <f t="shared" ref="B175:O175" si="92">SUM(B157:B168)</f>
        <v>42</v>
      </c>
      <c r="C175" s="92">
        <f t="shared" si="92"/>
        <v>12</v>
      </c>
      <c r="D175" s="92">
        <f t="shared" si="92"/>
        <v>2</v>
      </c>
      <c r="E175" s="92">
        <f t="shared" si="92"/>
        <v>0</v>
      </c>
      <c r="F175" s="92">
        <f t="shared" si="92"/>
        <v>1</v>
      </c>
      <c r="G175" s="92">
        <f t="shared" si="92"/>
        <v>0</v>
      </c>
      <c r="H175" s="92">
        <f t="shared" si="92"/>
        <v>0</v>
      </c>
      <c r="I175" s="92">
        <f t="shared" si="92"/>
        <v>0</v>
      </c>
      <c r="J175" s="92">
        <f t="shared" si="92"/>
        <v>0</v>
      </c>
      <c r="K175" s="92">
        <f t="shared" si="92"/>
        <v>0</v>
      </c>
      <c r="L175" s="92">
        <f t="shared" si="92"/>
        <v>0</v>
      </c>
      <c r="M175" s="92">
        <f t="shared" si="92"/>
        <v>1</v>
      </c>
      <c r="N175" s="92">
        <f t="shared" si="92"/>
        <v>0</v>
      </c>
      <c r="O175" s="93">
        <f t="shared" si="92"/>
        <v>58</v>
      </c>
      <c r="Q175" s="91" t="s">
        <v>34</v>
      </c>
      <c r="R175" s="92">
        <f t="shared" ref="R175:AD175" si="93">SUM(R157:R168)</f>
        <v>0</v>
      </c>
      <c r="S175" s="92">
        <f t="shared" si="93"/>
        <v>0</v>
      </c>
      <c r="T175" s="92">
        <f t="shared" si="93"/>
        <v>0</v>
      </c>
      <c r="U175" s="92">
        <f t="shared" si="93"/>
        <v>1</v>
      </c>
      <c r="V175" s="92">
        <f t="shared" si="93"/>
        <v>0</v>
      </c>
      <c r="W175" s="92">
        <f t="shared" si="93"/>
        <v>1</v>
      </c>
      <c r="X175" s="92">
        <f t="shared" si="93"/>
        <v>2</v>
      </c>
      <c r="Y175" s="92">
        <f t="shared" si="93"/>
        <v>2</v>
      </c>
      <c r="Z175" s="92">
        <f t="shared" si="93"/>
        <v>21</v>
      </c>
      <c r="AA175" s="92">
        <f t="shared" si="93"/>
        <v>4</v>
      </c>
      <c r="AB175" s="92">
        <f t="shared" si="93"/>
        <v>19</v>
      </c>
      <c r="AC175" s="92">
        <f t="shared" si="93"/>
        <v>8</v>
      </c>
      <c r="AD175" s="93">
        <f t="shared" si="93"/>
        <v>58</v>
      </c>
    </row>
    <row r="176" spans="1:30" x14ac:dyDescent="0.2">
      <c r="A176" s="97" t="s">
        <v>35</v>
      </c>
      <c r="B176" s="98">
        <f t="shared" ref="B176:O176" si="94">SUM(B156:B171)</f>
        <v>42</v>
      </c>
      <c r="C176" s="98">
        <f t="shared" si="94"/>
        <v>12</v>
      </c>
      <c r="D176" s="98">
        <f t="shared" si="94"/>
        <v>2</v>
      </c>
      <c r="E176" s="98">
        <f t="shared" si="94"/>
        <v>0</v>
      </c>
      <c r="F176" s="98">
        <f t="shared" si="94"/>
        <v>1</v>
      </c>
      <c r="G176" s="98">
        <f t="shared" si="94"/>
        <v>0</v>
      </c>
      <c r="H176" s="98">
        <f t="shared" si="94"/>
        <v>0</v>
      </c>
      <c r="I176" s="98">
        <f t="shared" si="94"/>
        <v>0</v>
      </c>
      <c r="J176" s="98">
        <f t="shared" si="94"/>
        <v>0</v>
      </c>
      <c r="K176" s="98">
        <f t="shared" si="94"/>
        <v>0</v>
      </c>
      <c r="L176" s="98">
        <f t="shared" si="94"/>
        <v>0</v>
      </c>
      <c r="M176" s="98">
        <f t="shared" si="94"/>
        <v>1</v>
      </c>
      <c r="N176" s="98">
        <f t="shared" si="94"/>
        <v>0</v>
      </c>
      <c r="O176" s="93">
        <f t="shared" si="94"/>
        <v>58</v>
      </c>
      <c r="Q176" s="97" t="s">
        <v>35</v>
      </c>
      <c r="R176" s="98">
        <f t="shared" ref="R176:AD176" si="95">SUM(R156:R171)</f>
        <v>0</v>
      </c>
      <c r="S176" s="98">
        <f t="shared" si="95"/>
        <v>0</v>
      </c>
      <c r="T176" s="98">
        <f t="shared" si="95"/>
        <v>0</v>
      </c>
      <c r="U176" s="98">
        <f t="shared" si="95"/>
        <v>1</v>
      </c>
      <c r="V176" s="98">
        <f t="shared" si="95"/>
        <v>0</v>
      </c>
      <c r="W176" s="98">
        <f t="shared" si="95"/>
        <v>1</v>
      </c>
      <c r="X176" s="98">
        <f t="shared" si="95"/>
        <v>2</v>
      </c>
      <c r="Y176" s="98">
        <f t="shared" si="95"/>
        <v>2</v>
      </c>
      <c r="Z176" s="98">
        <f t="shared" si="95"/>
        <v>21</v>
      </c>
      <c r="AA176" s="98">
        <f t="shared" si="95"/>
        <v>4</v>
      </c>
      <c r="AB176" s="98">
        <f t="shared" si="95"/>
        <v>19</v>
      </c>
      <c r="AC176" s="98">
        <f t="shared" si="95"/>
        <v>8</v>
      </c>
      <c r="AD176" s="93">
        <f t="shared" si="95"/>
        <v>58</v>
      </c>
    </row>
    <row r="177" spans="1:30" x14ac:dyDescent="0.2">
      <c r="A177" s="101" t="s">
        <v>36</v>
      </c>
      <c r="B177" s="102">
        <f t="shared" ref="B177:O177" si="96">SUM(B156:B173)</f>
        <v>42</v>
      </c>
      <c r="C177" s="102">
        <f t="shared" si="96"/>
        <v>12</v>
      </c>
      <c r="D177" s="102">
        <f t="shared" si="96"/>
        <v>2</v>
      </c>
      <c r="E177" s="102">
        <f t="shared" si="96"/>
        <v>0</v>
      </c>
      <c r="F177" s="102">
        <f t="shared" si="96"/>
        <v>1</v>
      </c>
      <c r="G177" s="102">
        <f t="shared" si="96"/>
        <v>0</v>
      </c>
      <c r="H177" s="102">
        <f t="shared" si="96"/>
        <v>0</v>
      </c>
      <c r="I177" s="102">
        <f t="shared" si="96"/>
        <v>0</v>
      </c>
      <c r="J177" s="102">
        <f t="shared" si="96"/>
        <v>0</v>
      </c>
      <c r="K177" s="102">
        <f t="shared" si="96"/>
        <v>0</v>
      </c>
      <c r="L177" s="102">
        <f t="shared" si="96"/>
        <v>0</v>
      </c>
      <c r="M177" s="102">
        <f t="shared" si="96"/>
        <v>1</v>
      </c>
      <c r="N177" s="102">
        <f t="shared" si="96"/>
        <v>0</v>
      </c>
      <c r="O177" s="93">
        <f t="shared" si="96"/>
        <v>58</v>
      </c>
      <c r="Q177" s="101" t="s">
        <v>36</v>
      </c>
      <c r="R177" s="102">
        <f t="shared" ref="R177:AD177" si="97">SUM(R156:R173)</f>
        <v>0</v>
      </c>
      <c r="S177" s="102">
        <f t="shared" si="97"/>
        <v>0</v>
      </c>
      <c r="T177" s="102">
        <f t="shared" si="97"/>
        <v>0</v>
      </c>
      <c r="U177" s="102">
        <f t="shared" si="97"/>
        <v>1</v>
      </c>
      <c r="V177" s="102">
        <f t="shared" si="97"/>
        <v>0</v>
      </c>
      <c r="W177" s="102">
        <f t="shared" si="97"/>
        <v>1</v>
      </c>
      <c r="X177" s="102">
        <f t="shared" si="97"/>
        <v>2</v>
      </c>
      <c r="Y177" s="102">
        <f t="shared" si="97"/>
        <v>2</v>
      </c>
      <c r="Z177" s="102">
        <f t="shared" si="97"/>
        <v>21</v>
      </c>
      <c r="AA177" s="102">
        <f t="shared" si="97"/>
        <v>4</v>
      </c>
      <c r="AB177" s="102">
        <f t="shared" si="97"/>
        <v>19</v>
      </c>
      <c r="AC177" s="102">
        <f t="shared" si="97"/>
        <v>8</v>
      </c>
      <c r="AD177" s="93">
        <f t="shared" si="97"/>
        <v>58</v>
      </c>
    </row>
    <row r="178" spans="1:30" x14ac:dyDescent="0.2">
      <c r="A178" s="105" t="s">
        <v>37</v>
      </c>
      <c r="B178" s="106">
        <f t="shared" ref="B178:O178" si="98">SUM(B150:B173)</f>
        <v>42</v>
      </c>
      <c r="C178" s="106">
        <f t="shared" si="98"/>
        <v>12</v>
      </c>
      <c r="D178" s="106">
        <f t="shared" si="98"/>
        <v>2</v>
      </c>
      <c r="E178" s="106">
        <f t="shared" si="98"/>
        <v>0</v>
      </c>
      <c r="F178" s="106">
        <f t="shared" si="98"/>
        <v>1</v>
      </c>
      <c r="G178" s="106">
        <f t="shared" si="98"/>
        <v>0</v>
      </c>
      <c r="H178" s="106">
        <f t="shared" si="98"/>
        <v>0</v>
      </c>
      <c r="I178" s="106">
        <f t="shared" si="98"/>
        <v>0</v>
      </c>
      <c r="J178" s="106">
        <f t="shared" si="98"/>
        <v>0</v>
      </c>
      <c r="K178" s="106">
        <f t="shared" si="98"/>
        <v>0</v>
      </c>
      <c r="L178" s="106">
        <f t="shared" si="98"/>
        <v>0</v>
      </c>
      <c r="M178" s="106">
        <f t="shared" si="98"/>
        <v>1</v>
      </c>
      <c r="N178" s="106">
        <f t="shared" si="98"/>
        <v>0</v>
      </c>
      <c r="O178" s="93">
        <f t="shared" si="98"/>
        <v>58</v>
      </c>
      <c r="Q178" s="105" t="s">
        <v>37</v>
      </c>
      <c r="R178" s="106">
        <f t="shared" ref="R178:AD178" si="99">SUM(R150:R173)</f>
        <v>0</v>
      </c>
      <c r="S178" s="106">
        <f t="shared" si="99"/>
        <v>0</v>
      </c>
      <c r="T178" s="106">
        <f t="shared" si="99"/>
        <v>0</v>
      </c>
      <c r="U178" s="106">
        <f t="shared" si="99"/>
        <v>1</v>
      </c>
      <c r="V178" s="106">
        <f t="shared" si="99"/>
        <v>0</v>
      </c>
      <c r="W178" s="106">
        <f t="shared" si="99"/>
        <v>1</v>
      </c>
      <c r="X178" s="106">
        <f t="shared" si="99"/>
        <v>2</v>
      </c>
      <c r="Y178" s="106">
        <f t="shared" si="99"/>
        <v>2</v>
      </c>
      <c r="Z178" s="106">
        <f t="shared" si="99"/>
        <v>21</v>
      </c>
      <c r="AA178" s="106">
        <f t="shared" si="99"/>
        <v>4</v>
      </c>
      <c r="AB178" s="106">
        <f t="shared" si="99"/>
        <v>19</v>
      </c>
      <c r="AC178" s="106">
        <f t="shared" si="99"/>
        <v>8</v>
      </c>
      <c r="AD178" s="93">
        <f t="shared" si="99"/>
        <v>58</v>
      </c>
    </row>
    <row r="181" spans="1:30" x14ac:dyDescent="0.2">
      <c r="A181" s="5"/>
      <c r="B181" s="3" t="s">
        <v>40</v>
      </c>
      <c r="C181" s="5" t="str">
        <f>C41</f>
        <v>Southeastbound</v>
      </c>
      <c r="R181" s="3" t="s">
        <v>40</v>
      </c>
      <c r="S181" s="5" t="str">
        <f>C41</f>
        <v>Southeastbound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20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1</v>
      </c>
      <c r="N185" s="43">
        <v>0</v>
      </c>
      <c r="O185" s="31">
        <f t="shared" ref="O185:O208" si="101">SUM(B185:N185)</f>
        <v>21</v>
      </c>
      <c r="Q185" s="30">
        <v>1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1</v>
      </c>
      <c r="Y185" s="43">
        <v>4</v>
      </c>
      <c r="Z185" s="43">
        <v>5</v>
      </c>
      <c r="AA185" s="43">
        <v>6</v>
      </c>
      <c r="AB185" s="43">
        <v>4</v>
      </c>
      <c r="AC185" s="43">
        <v>1</v>
      </c>
      <c r="AD185" s="31">
        <f t="shared" ref="AD185:AD208" si="102">SUM(R185:AC185)</f>
        <v>21</v>
      </c>
    </row>
    <row r="186" spans="1:30" x14ac:dyDescent="0.2">
      <c r="A186" s="30">
        <v>2</v>
      </c>
      <c r="B186" s="43">
        <v>1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31">
        <f t="shared" si="101"/>
        <v>1</v>
      </c>
      <c r="Q186" s="30">
        <v>2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1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1</v>
      </c>
    </row>
    <row r="187" spans="1:30" x14ac:dyDescent="0.2">
      <c r="A187" s="30">
        <v>3</v>
      </c>
      <c r="B187" s="43">
        <v>3</v>
      </c>
      <c r="C187" s="43">
        <v>1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4</v>
      </c>
      <c r="Q187" s="30">
        <v>3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2</v>
      </c>
      <c r="AA187" s="43">
        <v>0</v>
      </c>
      <c r="AB187" s="43">
        <v>1</v>
      </c>
      <c r="AC187" s="43">
        <v>1</v>
      </c>
      <c r="AD187" s="31">
        <f t="shared" si="102"/>
        <v>4</v>
      </c>
    </row>
    <row r="188" spans="1:30" x14ac:dyDescent="0.2">
      <c r="A188" s="30">
        <v>4</v>
      </c>
      <c r="B188" s="43">
        <v>4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31">
        <f t="shared" si="101"/>
        <v>4</v>
      </c>
      <c r="Q188" s="30">
        <v>4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1</v>
      </c>
      <c r="X188" s="43">
        <v>0</v>
      </c>
      <c r="Y188" s="43">
        <v>0</v>
      </c>
      <c r="Z188" s="43">
        <v>0</v>
      </c>
      <c r="AA188" s="43">
        <v>0</v>
      </c>
      <c r="AB188" s="43">
        <v>2</v>
      </c>
      <c r="AC188" s="43">
        <v>1</v>
      </c>
      <c r="AD188" s="31">
        <f t="shared" si="102"/>
        <v>4</v>
      </c>
    </row>
    <row r="189" spans="1:30" x14ac:dyDescent="0.2">
      <c r="A189" s="30">
        <v>5</v>
      </c>
      <c r="B189" s="43">
        <v>9</v>
      </c>
      <c r="C189" s="43">
        <v>3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31">
        <f t="shared" si="101"/>
        <v>12</v>
      </c>
      <c r="Q189" s="30">
        <v>5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  <c r="X189" s="43">
        <v>3</v>
      </c>
      <c r="Y189" s="43">
        <v>3</v>
      </c>
      <c r="Z189" s="43">
        <v>1</v>
      </c>
      <c r="AA189" s="43">
        <v>1</v>
      </c>
      <c r="AB189" s="43">
        <v>3</v>
      </c>
      <c r="AC189" s="43">
        <v>1</v>
      </c>
      <c r="AD189" s="31">
        <f t="shared" si="102"/>
        <v>12</v>
      </c>
    </row>
    <row r="190" spans="1:30" x14ac:dyDescent="0.2">
      <c r="A190" s="30">
        <v>6</v>
      </c>
      <c r="B190" s="43">
        <v>27</v>
      </c>
      <c r="C190" s="43">
        <v>4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1</v>
      </c>
      <c r="M190" s="43">
        <v>1</v>
      </c>
      <c r="N190" s="43">
        <v>0</v>
      </c>
      <c r="O190" s="31">
        <f t="shared" si="101"/>
        <v>33</v>
      </c>
      <c r="Q190" s="30">
        <v>6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1</v>
      </c>
      <c r="X190" s="43">
        <v>4</v>
      </c>
      <c r="Y190" s="43">
        <v>4</v>
      </c>
      <c r="Z190" s="43">
        <v>7</v>
      </c>
      <c r="AA190" s="43">
        <v>6</v>
      </c>
      <c r="AB190" s="43">
        <v>9</v>
      </c>
      <c r="AC190" s="43">
        <v>2</v>
      </c>
      <c r="AD190" s="31">
        <f t="shared" si="102"/>
        <v>33</v>
      </c>
    </row>
    <row r="191" spans="1:30" x14ac:dyDescent="0.2">
      <c r="A191" s="30">
        <v>7</v>
      </c>
      <c r="B191" s="43">
        <v>57</v>
      </c>
      <c r="C191" s="43">
        <v>9</v>
      </c>
      <c r="D191" s="43">
        <v>1</v>
      </c>
      <c r="E191" s="43">
        <v>0</v>
      </c>
      <c r="F191" s="43">
        <v>0</v>
      </c>
      <c r="G191" s="43">
        <v>0</v>
      </c>
      <c r="H191" s="43">
        <v>1</v>
      </c>
      <c r="I191" s="43">
        <v>0</v>
      </c>
      <c r="J191" s="43">
        <v>1</v>
      </c>
      <c r="K191" s="43">
        <v>0</v>
      </c>
      <c r="L191" s="43">
        <v>0</v>
      </c>
      <c r="M191" s="43">
        <v>0</v>
      </c>
      <c r="N191" s="43">
        <v>0</v>
      </c>
      <c r="O191" s="31">
        <f t="shared" si="101"/>
        <v>69</v>
      </c>
      <c r="Q191" s="30">
        <v>7</v>
      </c>
      <c r="R191" s="43">
        <v>0</v>
      </c>
      <c r="S191" s="43">
        <v>0</v>
      </c>
      <c r="T191" s="43">
        <v>0</v>
      </c>
      <c r="U191" s="43">
        <v>0</v>
      </c>
      <c r="V191" s="43">
        <v>0</v>
      </c>
      <c r="W191" s="43">
        <v>0</v>
      </c>
      <c r="X191" s="43">
        <v>2</v>
      </c>
      <c r="Y191" s="43">
        <v>12</v>
      </c>
      <c r="Z191" s="43">
        <v>11</v>
      </c>
      <c r="AA191" s="43">
        <v>19</v>
      </c>
      <c r="AB191" s="43">
        <v>21</v>
      </c>
      <c r="AC191" s="43">
        <v>4</v>
      </c>
      <c r="AD191" s="31">
        <f t="shared" si="102"/>
        <v>69</v>
      </c>
    </row>
    <row r="192" spans="1:30" x14ac:dyDescent="0.2">
      <c r="A192" s="30">
        <v>8</v>
      </c>
      <c r="B192" s="43">
        <v>216</v>
      </c>
      <c r="C192" s="43">
        <v>28</v>
      </c>
      <c r="D192" s="43">
        <v>1</v>
      </c>
      <c r="E192" s="43">
        <v>0</v>
      </c>
      <c r="F192" s="43">
        <v>2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2</v>
      </c>
      <c r="N192" s="43">
        <v>0</v>
      </c>
      <c r="O192" s="31">
        <f t="shared" si="101"/>
        <v>249</v>
      </c>
      <c r="Q192" s="30">
        <v>8</v>
      </c>
      <c r="R192" s="43">
        <v>0</v>
      </c>
      <c r="S192" s="43">
        <v>1</v>
      </c>
      <c r="T192" s="43">
        <v>0</v>
      </c>
      <c r="U192" s="43">
        <v>0</v>
      </c>
      <c r="V192" s="43">
        <v>0</v>
      </c>
      <c r="W192" s="43">
        <v>1</v>
      </c>
      <c r="X192" s="43">
        <v>20</v>
      </c>
      <c r="Y192" s="43">
        <v>32</v>
      </c>
      <c r="Z192" s="43">
        <v>62</v>
      </c>
      <c r="AA192" s="43">
        <v>63</v>
      </c>
      <c r="AB192" s="43">
        <v>54</v>
      </c>
      <c r="AC192" s="43">
        <v>16</v>
      </c>
      <c r="AD192" s="31">
        <f t="shared" si="102"/>
        <v>249</v>
      </c>
    </row>
    <row r="193" spans="1:30" x14ac:dyDescent="0.2">
      <c r="A193" s="30">
        <v>9</v>
      </c>
      <c r="B193" s="43">
        <v>352</v>
      </c>
      <c r="C193" s="43">
        <v>50</v>
      </c>
      <c r="D193" s="43">
        <v>0</v>
      </c>
      <c r="E193" s="43">
        <v>0</v>
      </c>
      <c r="F193" s="43">
        <v>1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2</v>
      </c>
      <c r="N193" s="43">
        <v>0</v>
      </c>
      <c r="O193" s="31">
        <f t="shared" si="101"/>
        <v>405</v>
      </c>
      <c r="Q193" s="30">
        <v>9</v>
      </c>
      <c r="R193" s="43">
        <v>0</v>
      </c>
      <c r="S193" s="43">
        <v>1</v>
      </c>
      <c r="T193" s="43">
        <v>0</v>
      </c>
      <c r="U193" s="43">
        <v>2</v>
      </c>
      <c r="V193" s="43">
        <v>0</v>
      </c>
      <c r="W193" s="43">
        <v>6</v>
      </c>
      <c r="X193" s="43">
        <v>28</v>
      </c>
      <c r="Y193" s="43">
        <v>62</v>
      </c>
      <c r="Z193" s="43">
        <v>124</v>
      </c>
      <c r="AA193" s="43">
        <v>95</v>
      </c>
      <c r="AB193" s="43">
        <v>73</v>
      </c>
      <c r="AC193" s="43">
        <v>14</v>
      </c>
      <c r="AD193" s="31">
        <f t="shared" si="102"/>
        <v>405</v>
      </c>
    </row>
    <row r="194" spans="1:30" x14ac:dyDescent="0.2">
      <c r="A194" s="30">
        <v>10</v>
      </c>
      <c r="B194" s="43">
        <v>255</v>
      </c>
      <c r="C194" s="43">
        <v>42</v>
      </c>
      <c r="D194" s="43">
        <v>2</v>
      </c>
      <c r="E194" s="43">
        <v>0</v>
      </c>
      <c r="F194" s="43">
        <v>2</v>
      </c>
      <c r="G194" s="43">
        <v>0</v>
      </c>
      <c r="H194" s="43">
        <v>1</v>
      </c>
      <c r="I194" s="43">
        <v>0</v>
      </c>
      <c r="J194" s="43">
        <v>2</v>
      </c>
      <c r="K194" s="43">
        <v>0</v>
      </c>
      <c r="L194" s="43">
        <v>2</v>
      </c>
      <c r="M194" s="43">
        <v>4</v>
      </c>
      <c r="N194" s="43">
        <v>0</v>
      </c>
      <c r="O194" s="31">
        <f t="shared" si="101"/>
        <v>310</v>
      </c>
      <c r="Q194" s="30">
        <v>10</v>
      </c>
      <c r="R194" s="43">
        <v>0</v>
      </c>
      <c r="S194" s="43">
        <v>1</v>
      </c>
      <c r="T194" s="43">
        <v>1</v>
      </c>
      <c r="U194" s="43">
        <v>0</v>
      </c>
      <c r="V194" s="43">
        <v>0</v>
      </c>
      <c r="W194" s="43">
        <v>3</v>
      </c>
      <c r="X194" s="43">
        <v>25</v>
      </c>
      <c r="Y194" s="43">
        <v>61</v>
      </c>
      <c r="Z194" s="43">
        <v>77</v>
      </c>
      <c r="AA194" s="43">
        <v>68</v>
      </c>
      <c r="AB194" s="43">
        <v>65</v>
      </c>
      <c r="AC194" s="43">
        <v>9</v>
      </c>
      <c r="AD194" s="31">
        <f t="shared" si="102"/>
        <v>310</v>
      </c>
    </row>
    <row r="195" spans="1:30" x14ac:dyDescent="0.2">
      <c r="A195" s="30">
        <v>11</v>
      </c>
      <c r="B195" s="43">
        <v>254</v>
      </c>
      <c r="C195" s="43">
        <v>34</v>
      </c>
      <c r="D195" s="43">
        <v>2</v>
      </c>
      <c r="E195" s="43">
        <v>1</v>
      </c>
      <c r="F195" s="43">
        <v>4</v>
      </c>
      <c r="G195" s="43">
        <v>0</v>
      </c>
      <c r="H195" s="43">
        <v>1</v>
      </c>
      <c r="I195" s="43">
        <v>0</v>
      </c>
      <c r="J195" s="43">
        <v>3</v>
      </c>
      <c r="K195" s="43">
        <v>0</v>
      </c>
      <c r="L195" s="43">
        <v>3</v>
      </c>
      <c r="M195" s="43">
        <v>1</v>
      </c>
      <c r="N195" s="43">
        <v>0</v>
      </c>
      <c r="O195" s="31">
        <f t="shared" si="101"/>
        <v>303</v>
      </c>
      <c r="Q195" s="30">
        <v>11</v>
      </c>
      <c r="R195" s="43">
        <v>0</v>
      </c>
      <c r="S195" s="43">
        <v>0</v>
      </c>
      <c r="T195" s="43">
        <v>0</v>
      </c>
      <c r="U195" s="43">
        <v>0</v>
      </c>
      <c r="V195" s="43">
        <v>0</v>
      </c>
      <c r="W195" s="43">
        <v>5</v>
      </c>
      <c r="X195" s="43">
        <v>28</v>
      </c>
      <c r="Y195" s="43">
        <v>77</v>
      </c>
      <c r="Z195" s="43">
        <v>75</v>
      </c>
      <c r="AA195" s="43">
        <v>53</v>
      </c>
      <c r="AB195" s="43">
        <v>51</v>
      </c>
      <c r="AC195" s="43">
        <v>14</v>
      </c>
      <c r="AD195" s="31">
        <f t="shared" si="102"/>
        <v>303</v>
      </c>
    </row>
    <row r="196" spans="1:30" x14ac:dyDescent="0.2">
      <c r="A196" s="30">
        <v>12</v>
      </c>
      <c r="B196" s="43">
        <v>217</v>
      </c>
      <c r="C196" s="43">
        <v>40</v>
      </c>
      <c r="D196" s="43">
        <v>0</v>
      </c>
      <c r="E196" s="43">
        <v>0</v>
      </c>
      <c r="F196" s="43">
        <v>2</v>
      </c>
      <c r="G196" s="43">
        <v>0</v>
      </c>
      <c r="H196" s="43">
        <v>6</v>
      </c>
      <c r="I196" s="43">
        <v>1</v>
      </c>
      <c r="J196" s="43">
        <v>1</v>
      </c>
      <c r="K196" s="43">
        <v>0</v>
      </c>
      <c r="L196" s="43">
        <v>2</v>
      </c>
      <c r="M196" s="43">
        <v>3</v>
      </c>
      <c r="N196" s="43">
        <v>0</v>
      </c>
      <c r="O196" s="31">
        <f t="shared" si="101"/>
        <v>272</v>
      </c>
      <c r="Q196" s="30">
        <v>12</v>
      </c>
      <c r="R196" s="43">
        <v>0</v>
      </c>
      <c r="S196" s="43">
        <v>1</v>
      </c>
      <c r="T196" s="43">
        <v>1</v>
      </c>
      <c r="U196" s="43">
        <v>1</v>
      </c>
      <c r="V196" s="43">
        <v>1</v>
      </c>
      <c r="W196" s="43">
        <v>4</v>
      </c>
      <c r="X196" s="43">
        <v>21</v>
      </c>
      <c r="Y196" s="43">
        <v>70</v>
      </c>
      <c r="Z196" s="43">
        <v>67</v>
      </c>
      <c r="AA196" s="43">
        <v>57</v>
      </c>
      <c r="AB196" s="43">
        <v>43</v>
      </c>
      <c r="AC196" s="43">
        <v>6</v>
      </c>
      <c r="AD196" s="31">
        <f t="shared" si="102"/>
        <v>272</v>
      </c>
    </row>
    <row r="197" spans="1:30" x14ac:dyDescent="0.2">
      <c r="A197" s="30">
        <v>13</v>
      </c>
      <c r="B197" s="43">
        <v>241</v>
      </c>
      <c r="C197" s="43">
        <v>30</v>
      </c>
      <c r="D197" s="43">
        <v>0</v>
      </c>
      <c r="E197" s="43">
        <v>0</v>
      </c>
      <c r="F197" s="43">
        <v>1</v>
      </c>
      <c r="G197" s="43">
        <v>0</v>
      </c>
      <c r="H197" s="43">
        <v>1</v>
      </c>
      <c r="I197" s="43">
        <v>0</v>
      </c>
      <c r="J197" s="43">
        <v>2</v>
      </c>
      <c r="K197" s="43">
        <v>0</v>
      </c>
      <c r="L197" s="43">
        <v>0</v>
      </c>
      <c r="M197" s="43">
        <v>3</v>
      </c>
      <c r="N197" s="43">
        <v>0</v>
      </c>
      <c r="O197" s="31">
        <f t="shared" si="101"/>
        <v>278</v>
      </c>
      <c r="Q197" s="30">
        <v>13</v>
      </c>
      <c r="R197" s="43">
        <v>0</v>
      </c>
      <c r="S197" s="43">
        <v>1</v>
      </c>
      <c r="T197" s="43">
        <v>0</v>
      </c>
      <c r="U197" s="43">
        <v>0</v>
      </c>
      <c r="V197" s="43">
        <v>3</v>
      </c>
      <c r="W197" s="43">
        <v>5</v>
      </c>
      <c r="X197" s="43">
        <v>26</v>
      </c>
      <c r="Y197" s="43">
        <v>66</v>
      </c>
      <c r="Z197" s="43">
        <v>72</v>
      </c>
      <c r="AA197" s="43">
        <v>45</v>
      </c>
      <c r="AB197" s="43">
        <v>53</v>
      </c>
      <c r="AC197" s="43">
        <v>7</v>
      </c>
      <c r="AD197" s="31">
        <f t="shared" si="102"/>
        <v>278</v>
      </c>
    </row>
    <row r="198" spans="1:30" x14ac:dyDescent="0.2">
      <c r="A198" s="30">
        <v>14</v>
      </c>
      <c r="B198" s="43">
        <v>261</v>
      </c>
      <c r="C198" s="43">
        <v>31</v>
      </c>
      <c r="D198" s="43">
        <v>0</v>
      </c>
      <c r="E198" s="43">
        <v>1</v>
      </c>
      <c r="F198" s="43">
        <v>5</v>
      </c>
      <c r="G198" s="43">
        <v>0</v>
      </c>
      <c r="H198" s="43">
        <v>3</v>
      </c>
      <c r="I198" s="43">
        <v>0</v>
      </c>
      <c r="J198" s="43">
        <v>1</v>
      </c>
      <c r="K198" s="43">
        <v>0</v>
      </c>
      <c r="L198" s="43">
        <v>1</v>
      </c>
      <c r="M198" s="43">
        <v>3</v>
      </c>
      <c r="N198" s="43">
        <v>0</v>
      </c>
      <c r="O198" s="31">
        <f t="shared" si="101"/>
        <v>306</v>
      </c>
      <c r="Q198" s="30">
        <v>14</v>
      </c>
      <c r="R198" s="43">
        <v>0</v>
      </c>
      <c r="S198" s="43">
        <v>1</v>
      </c>
      <c r="T198" s="43">
        <v>0</v>
      </c>
      <c r="U198" s="43">
        <v>2</v>
      </c>
      <c r="V198" s="43">
        <v>1</v>
      </c>
      <c r="W198" s="43">
        <v>12</v>
      </c>
      <c r="X198" s="43">
        <v>29</v>
      </c>
      <c r="Y198" s="43">
        <v>79</v>
      </c>
      <c r="Z198" s="43">
        <v>80</v>
      </c>
      <c r="AA198" s="43">
        <v>63</v>
      </c>
      <c r="AB198" s="43">
        <v>34</v>
      </c>
      <c r="AC198" s="43">
        <v>5</v>
      </c>
      <c r="AD198" s="31">
        <f t="shared" si="102"/>
        <v>306</v>
      </c>
    </row>
    <row r="199" spans="1:30" x14ac:dyDescent="0.2">
      <c r="A199" s="30">
        <v>15</v>
      </c>
      <c r="B199" s="43">
        <v>276</v>
      </c>
      <c r="C199" s="43">
        <v>39</v>
      </c>
      <c r="D199" s="43">
        <v>2</v>
      </c>
      <c r="E199" s="43">
        <v>2</v>
      </c>
      <c r="F199" s="43">
        <v>4</v>
      </c>
      <c r="G199" s="43">
        <v>0</v>
      </c>
      <c r="H199" s="43">
        <v>1</v>
      </c>
      <c r="I199" s="43">
        <v>0</v>
      </c>
      <c r="J199" s="43">
        <v>3</v>
      </c>
      <c r="K199" s="43">
        <v>1</v>
      </c>
      <c r="L199" s="43">
        <v>1</v>
      </c>
      <c r="M199" s="43">
        <v>1</v>
      </c>
      <c r="N199" s="43">
        <v>0</v>
      </c>
      <c r="O199" s="31">
        <f t="shared" si="101"/>
        <v>330</v>
      </c>
      <c r="Q199" s="30">
        <v>15</v>
      </c>
      <c r="R199" s="43">
        <v>0</v>
      </c>
      <c r="S199" s="43">
        <v>0</v>
      </c>
      <c r="T199" s="43">
        <v>0</v>
      </c>
      <c r="U199" s="43">
        <v>2</v>
      </c>
      <c r="V199" s="43">
        <v>0</v>
      </c>
      <c r="W199" s="43">
        <v>5</v>
      </c>
      <c r="X199" s="43">
        <v>34</v>
      </c>
      <c r="Y199" s="43">
        <v>66</v>
      </c>
      <c r="Z199" s="43">
        <v>90</v>
      </c>
      <c r="AA199" s="43">
        <v>71</v>
      </c>
      <c r="AB199" s="43">
        <v>51</v>
      </c>
      <c r="AC199" s="43">
        <v>11</v>
      </c>
      <c r="AD199" s="31">
        <f t="shared" si="102"/>
        <v>330</v>
      </c>
    </row>
    <row r="200" spans="1:30" x14ac:dyDescent="0.2">
      <c r="A200" s="30">
        <v>16</v>
      </c>
      <c r="B200" s="43">
        <v>308</v>
      </c>
      <c r="C200" s="43">
        <v>41</v>
      </c>
      <c r="D200" s="43">
        <v>0</v>
      </c>
      <c r="E200" s="43">
        <v>0</v>
      </c>
      <c r="F200" s="43">
        <v>2</v>
      </c>
      <c r="G200" s="43">
        <v>0</v>
      </c>
      <c r="H200" s="43">
        <v>1</v>
      </c>
      <c r="I200" s="43">
        <v>1</v>
      </c>
      <c r="J200" s="43">
        <v>0</v>
      </c>
      <c r="K200" s="43">
        <v>1</v>
      </c>
      <c r="L200" s="43">
        <v>0</v>
      </c>
      <c r="M200" s="43">
        <v>4</v>
      </c>
      <c r="N200" s="43">
        <v>0</v>
      </c>
      <c r="O200" s="31">
        <f t="shared" si="101"/>
        <v>358</v>
      </c>
      <c r="Q200" s="30">
        <v>16</v>
      </c>
      <c r="R200" s="43">
        <v>0</v>
      </c>
      <c r="S200" s="43">
        <v>1</v>
      </c>
      <c r="T200" s="43">
        <v>0</v>
      </c>
      <c r="U200" s="43">
        <v>0</v>
      </c>
      <c r="V200" s="43">
        <v>3</v>
      </c>
      <c r="W200" s="43">
        <v>11</v>
      </c>
      <c r="X200" s="43">
        <v>38</v>
      </c>
      <c r="Y200" s="43">
        <v>82</v>
      </c>
      <c r="Z200" s="43">
        <v>100</v>
      </c>
      <c r="AA200" s="43">
        <v>57</v>
      </c>
      <c r="AB200" s="43">
        <v>54</v>
      </c>
      <c r="AC200" s="43">
        <v>12</v>
      </c>
      <c r="AD200" s="31">
        <f t="shared" si="102"/>
        <v>358</v>
      </c>
    </row>
    <row r="201" spans="1:30" x14ac:dyDescent="0.2">
      <c r="A201" s="30">
        <v>17</v>
      </c>
      <c r="B201" s="43">
        <v>619</v>
      </c>
      <c r="C201" s="43">
        <v>70</v>
      </c>
      <c r="D201" s="43">
        <v>0</v>
      </c>
      <c r="E201" s="43">
        <v>0</v>
      </c>
      <c r="F201" s="43">
        <v>6</v>
      </c>
      <c r="G201" s="43">
        <v>0</v>
      </c>
      <c r="H201" s="43">
        <v>0</v>
      </c>
      <c r="I201" s="43">
        <v>2</v>
      </c>
      <c r="J201" s="43">
        <v>2</v>
      </c>
      <c r="K201" s="43">
        <v>1</v>
      </c>
      <c r="L201" s="43">
        <v>4</v>
      </c>
      <c r="M201" s="43">
        <v>2</v>
      </c>
      <c r="N201" s="43">
        <v>0</v>
      </c>
      <c r="O201" s="31">
        <f t="shared" si="101"/>
        <v>706</v>
      </c>
      <c r="Q201" s="30">
        <v>17</v>
      </c>
      <c r="R201" s="43">
        <v>0</v>
      </c>
      <c r="S201" s="43">
        <v>0</v>
      </c>
      <c r="T201" s="43">
        <v>0</v>
      </c>
      <c r="U201" s="43">
        <v>2</v>
      </c>
      <c r="V201" s="43">
        <v>5</v>
      </c>
      <c r="W201" s="43">
        <v>17</v>
      </c>
      <c r="X201" s="43">
        <v>61</v>
      </c>
      <c r="Y201" s="43">
        <v>139</v>
      </c>
      <c r="Z201" s="43">
        <v>210</v>
      </c>
      <c r="AA201" s="43">
        <v>142</v>
      </c>
      <c r="AB201" s="43">
        <v>116</v>
      </c>
      <c r="AC201" s="43">
        <v>14</v>
      </c>
      <c r="AD201" s="31">
        <f t="shared" si="102"/>
        <v>706</v>
      </c>
    </row>
    <row r="202" spans="1:30" x14ac:dyDescent="0.2">
      <c r="A202" s="30">
        <v>18</v>
      </c>
      <c r="B202" s="43">
        <v>734</v>
      </c>
      <c r="C202" s="43">
        <v>55</v>
      </c>
      <c r="D202" s="43">
        <v>1</v>
      </c>
      <c r="E202" s="43">
        <v>0</v>
      </c>
      <c r="F202" s="43">
        <v>2</v>
      </c>
      <c r="G202" s="43">
        <v>0</v>
      </c>
      <c r="H202" s="43">
        <v>0</v>
      </c>
      <c r="I202" s="43">
        <v>1</v>
      </c>
      <c r="J202" s="43">
        <v>2</v>
      </c>
      <c r="K202" s="43">
        <v>3</v>
      </c>
      <c r="L202" s="43">
        <v>1</v>
      </c>
      <c r="M202" s="43">
        <v>2</v>
      </c>
      <c r="N202" s="43">
        <v>0</v>
      </c>
      <c r="O202" s="31">
        <f t="shared" si="101"/>
        <v>801</v>
      </c>
      <c r="Q202" s="30">
        <v>18</v>
      </c>
      <c r="R202" s="43">
        <v>0</v>
      </c>
      <c r="S202" s="43">
        <v>3</v>
      </c>
      <c r="T202" s="43">
        <v>0</v>
      </c>
      <c r="U202" s="43">
        <v>0</v>
      </c>
      <c r="V202" s="43">
        <v>0</v>
      </c>
      <c r="W202" s="43">
        <v>10</v>
      </c>
      <c r="X202" s="43">
        <v>58</v>
      </c>
      <c r="Y202" s="43">
        <v>157</v>
      </c>
      <c r="Z202" s="43">
        <v>209</v>
      </c>
      <c r="AA202" s="43">
        <v>197</v>
      </c>
      <c r="AB202" s="43">
        <v>147</v>
      </c>
      <c r="AC202" s="43">
        <v>20</v>
      </c>
      <c r="AD202" s="31">
        <f t="shared" si="102"/>
        <v>801</v>
      </c>
    </row>
    <row r="203" spans="1:30" x14ac:dyDescent="0.2">
      <c r="A203" s="30">
        <v>19</v>
      </c>
      <c r="B203" s="43">
        <v>370</v>
      </c>
      <c r="C203" s="43">
        <v>31</v>
      </c>
      <c r="D203" s="43">
        <v>0</v>
      </c>
      <c r="E203" s="43">
        <v>1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3">
        <v>5</v>
      </c>
      <c r="N203" s="43">
        <v>0</v>
      </c>
      <c r="O203" s="31">
        <f t="shared" si="101"/>
        <v>407</v>
      </c>
      <c r="Q203" s="30">
        <v>19</v>
      </c>
      <c r="R203" s="43">
        <v>0</v>
      </c>
      <c r="S203" s="43">
        <v>1</v>
      </c>
      <c r="T203" s="43">
        <v>0</v>
      </c>
      <c r="U203" s="43">
        <v>0</v>
      </c>
      <c r="V203" s="43">
        <v>0</v>
      </c>
      <c r="W203" s="43">
        <v>0</v>
      </c>
      <c r="X203" s="43">
        <v>22</v>
      </c>
      <c r="Y203" s="43">
        <v>84</v>
      </c>
      <c r="Z203" s="43">
        <v>115</v>
      </c>
      <c r="AA203" s="43">
        <v>80</v>
      </c>
      <c r="AB203" s="43">
        <v>84</v>
      </c>
      <c r="AC203" s="43">
        <v>21</v>
      </c>
      <c r="AD203" s="31">
        <f t="shared" si="102"/>
        <v>407</v>
      </c>
    </row>
    <row r="204" spans="1:30" x14ac:dyDescent="0.2">
      <c r="A204" s="30">
        <v>20</v>
      </c>
      <c r="B204" s="43">
        <v>159</v>
      </c>
      <c r="C204" s="43">
        <v>13</v>
      </c>
      <c r="D204" s="43">
        <v>1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1</v>
      </c>
      <c r="K204" s="43">
        <v>0</v>
      </c>
      <c r="L204" s="43">
        <v>0</v>
      </c>
      <c r="M204" s="43">
        <v>2</v>
      </c>
      <c r="N204" s="43">
        <v>0</v>
      </c>
      <c r="O204" s="31">
        <f t="shared" si="101"/>
        <v>176</v>
      </c>
      <c r="Q204" s="30">
        <v>20</v>
      </c>
      <c r="R204" s="43">
        <v>0</v>
      </c>
      <c r="S204" s="43">
        <v>2</v>
      </c>
      <c r="T204" s="43">
        <v>0</v>
      </c>
      <c r="U204" s="43">
        <v>0</v>
      </c>
      <c r="V204" s="43">
        <v>1</v>
      </c>
      <c r="W204" s="43">
        <v>2</v>
      </c>
      <c r="X204" s="43">
        <v>7</v>
      </c>
      <c r="Y204" s="43">
        <v>27</v>
      </c>
      <c r="Z204" s="43">
        <v>53</v>
      </c>
      <c r="AA204" s="43">
        <v>42</v>
      </c>
      <c r="AB204" s="43">
        <v>37</v>
      </c>
      <c r="AC204" s="43">
        <v>5</v>
      </c>
      <c r="AD204" s="31">
        <f t="shared" si="102"/>
        <v>176</v>
      </c>
    </row>
    <row r="205" spans="1:30" x14ac:dyDescent="0.2">
      <c r="A205" s="30">
        <v>21</v>
      </c>
      <c r="B205" s="43">
        <v>109</v>
      </c>
      <c r="C205" s="43">
        <v>15</v>
      </c>
      <c r="D205" s="43">
        <v>0</v>
      </c>
      <c r="E205" s="43">
        <v>0</v>
      </c>
      <c r="F205" s="43">
        <v>1</v>
      </c>
      <c r="G205" s="43">
        <v>0</v>
      </c>
      <c r="H205" s="43">
        <v>0</v>
      </c>
      <c r="I205" s="43">
        <v>0</v>
      </c>
      <c r="J205" s="43">
        <v>1</v>
      </c>
      <c r="K205" s="43">
        <v>0</v>
      </c>
      <c r="L205" s="43">
        <v>0</v>
      </c>
      <c r="M205" s="43">
        <v>0</v>
      </c>
      <c r="N205" s="43">
        <v>0</v>
      </c>
      <c r="O205" s="31">
        <f t="shared" si="101"/>
        <v>126</v>
      </c>
      <c r="Q205" s="30">
        <v>21</v>
      </c>
      <c r="R205" s="43">
        <v>0</v>
      </c>
      <c r="S205" s="43">
        <v>0</v>
      </c>
      <c r="T205" s="43">
        <v>0</v>
      </c>
      <c r="U205" s="43">
        <v>2</v>
      </c>
      <c r="V205" s="43">
        <v>1</v>
      </c>
      <c r="W205" s="43">
        <v>8</v>
      </c>
      <c r="X205" s="43">
        <v>9</v>
      </c>
      <c r="Y205" s="43">
        <v>34</v>
      </c>
      <c r="Z205" s="43">
        <v>25</v>
      </c>
      <c r="AA205" s="43">
        <v>20</v>
      </c>
      <c r="AB205" s="43">
        <v>23</v>
      </c>
      <c r="AC205" s="43">
        <v>4</v>
      </c>
      <c r="AD205" s="31">
        <f t="shared" si="102"/>
        <v>126</v>
      </c>
    </row>
    <row r="206" spans="1:30" x14ac:dyDescent="0.2">
      <c r="A206" s="30">
        <v>22</v>
      </c>
      <c r="B206" s="43">
        <v>65</v>
      </c>
      <c r="C206" s="43">
        <v>7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2</v>
      </c>
      <c r="K206" s="43">
        <v>0</v>
      </c>
      <c r="L206" s="43">
        <v>0</v>
      </c>
      <c r="M206" s="43">
        <v>0</v>
      </c>
      <c r="N206" s="43">
        <v>0</v>
      </c>
      <c r="O206" s="31">
        <f t="shared" si="101"/>
        <v>74</v>
      </c>
      <c r="Q206" s="30">
        <v>22</v>
      </c>
      <c r="R206" s="43">
        <v>0</v>
      </c>
      <c r="S206" s="43">
        <v>0</v>
      </c>
      <c r="T206" s="43">
        <v>0</v>
      </c>
      <c r="U206" s="43">
        <v>1</v>
      </c>
      <c r="V206" s="43">
        <v>0</v>
      </c>
      <c r="W206" s="43">
        <v>1</v>
      </c>
      <c r="X206" s="43">
        <v>7</v>
      </c>
      <c r="Y206" s="43">
        <v>26</v>
      </c>
      <c r="Z206" s="43">
        <v>11</v>
      </c>
      <c r="AA206" s="43">
        <v>13</v>
      </c>
      <c r="AB206" s="43">
        <v>13</v>
      </c>
      <c r="AC206" s="43">
        <v>2</v>
      </c>
      <c r="AD206" s="31">
        <f t="shared" si="102"/>
        <v>74</v>
      </c>
    </row>
    <row r="207" spans="1:30" x14ac:dyDescent="0.2">
      <c r="A207" s="30">
        <v>23</v>
      </c>
      <c r="B207" s="43">
        <v>71</v>
      </c>
      <c r="C207" s="43">
        <v>5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1</v>
      </c>
      <c r="M207" s="43">
        <v>0</v>
      </c>
      <c r="N207" s="43">
        <v>0</v>
      </c>
      <c r="O207" s="31">
        <f t="shared" si="101"/>
        <v>77</v>
      </c>
      <c r="Q207" s="30">
        <v>23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3</v>
      </c>
      <c r="X207" s="43">
        <v>9</v>
      </c>
      <c r="Y207" s="43">
        <v>12</v>
      </c>
      <c r="Z207" s="43">
        <v>16</v>
      </c>
      <c r="AA207" s="43">
        <v>19</v>
      </c>
      <c r="AB207" s="43">
        <v>14</v>
      </c>
      <c r="AC207" s="43">
        <v>4</v>
      </c>
      <c r="AD207" s="31">
        <f t="shared" si="102"/>
        <v>77</v>
      </c>
    </row>
    <row r="208" spans="1:30" x14ac:dyDescent="0.2">
      <c r="A208" s="30">
        <v>24</v>
      </c>
      <c r="B208" s="43">
        <v>20</v>
      </c>
      <c r="C208" s="43">
        <v>2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1</v>
      </c>
      <c r="K208" s="43">
        <v>0</v>
      </c>
      <c r="L208" s="43">
        <v>0</v>
      </c>
      <c r="M208" s="43">
        <v>1</v>
      </c>
      <c r="N208" s="43">
        <v>0</v>
      </c>
      <c r="O208" s="31">
        <f t="shared" si="101"/>
        <v>24</v>
      </c>
      <c r="Q208" s="30">
        <v>24</v>
      </c>
      <c r="R208" s="43">
        <v>0</v>
      </c>
      <c r="S208" s="43">
        <v>1</v>
      </c>
      <c r="T208" s="43">
        <v>0</v>
      </c>
      <c r="U208" s="43">
        <v>0</v>
      </c>
      <c r="V208" s="43">
        <v>0</v>
      </c>
      <c r="W208" s="43">
        <v>1</v>
      </c>
      <c r="X208" s="43">
        <v>4</v>
      </c>
      <c r="Y208" s="43">
        <v>8</v>
      </c>
      <c r="Z208" s="43">
        <v>5</v>
      </c>
      <c r="AA208" s="43">
        <v>2</v>
      </c>
      <c r="AB208" s="43">
        <v>1</v>
      </c>
      <c r="AC208" s="43">
        <v>2</v>
      </c>
      <c r="AD208" s="31">
        <f t="shared" si="102"/>
        <v>24</v>
      </c>
    </row>
    <row r="210" spans="1:30" x14ac:dyDescent="0.2">
      <c r="A210" s="91" t="s">
        <v>34</v>
      </c>
      <c r="B210" s="92">
        <f t="shared" ref="B210:O210" si="103">SUM(B192:B203)</f>
        <v>4103</v>
      </c>
      <c r="C210" s="92">
        <f t="shared" si="103"/>
        <v>491</v>
      </c>
      <c r="D210" s="92">
        <f t="shared" si="103"/>
        <v>8</v>
      </c>
      <c r="E210" s="92">
        <f t="shared" si="103"/>
        <v>5</v>
      </c>
      <c r="F210" s="92">
        <f t="shared" si="103"/>
        <v>31</v>
      </c>
      <c r="G210" s="92">
        <f t="shared" si="103"/>
        <v>0</v>
      </c>
      <c r="H210" s="92">
        <f t="shared" si="103"/>
        <v>14</v>
      </c>
      <c r="I210" s="92">
        <f t="shared" si="103"/>
        <v>5</v>
      </c>
      <c r="J210" s="92">
        <f t="shared" si="103"/>
        <v>16</v>
      </c>
      <c r="K210" s="92">
        <f t="shared" si="103"/>
        <v>6</v>
      </c>
      <c r="L210" s="92">
        <f t="shared" si="103"/>
        <v>14</v>
      </c>
      <c r="M210" s="92">
        <f t="shared" si="103"/>
        <v>32</v>
      </c>
      <c r="N210" s="92">
        <f t="shared" si="103"/>
        <v>0</v>
      </c>
      <c r="O210" s="93">
        <f t="shared" si="103"/>
        <v>4725</v>
      </c>
      <c r="Q210" s="91" t="s">
        <v>34</v>
      </c>
      <c r="R210" s="92">
        <f t="shared" ref="R210:AD210" si="104">SUM(R192:R203)</f>
        <v>0</v>
      </c>
      <c r="S210" s="92">
        <f t="shared" si="104"/>
        <v>11</v>
      </c>
      <c r="T210" s="92">
        <f t="shared" si="104"/>
        <v>2</v>
      </c>
      <c r="U210" s="92">
        <f t="shared" si="104"/>
        <v>9</v>
      </c>
      <c r="V210" s="92">
        <f t="shared" si="104"/>
        <v>13</v>
      </c>
      <c r="W210" s="92">
        <f t="shared" si="104"/>
        <v>79</v>
      </c>
      <c r="X210" s="92">
        <f t="shared" si="104"/>
        <v>390</v>
      </c>
      <c r="Y210" s="92">
        <f t="shared" si="104"/>
        <v>975</v>
      </c>
      <c r="Z210" s="92">
        <f t="shared" si="104"/>
        <v>1281</v>
      </c>
      <c r="AA210" s="92">
        <f t="shared" si="104"/>
        <v>991</v>
      </c>
      <c r="AB210" s="92">
        <f t="shared" si="104"/>
        <v>825</v>
      </c>
      <c r="AC210" s="92">
        <f t="shared" si="104"/>
        <v>149</v>
      </c>
      <c r="AD210" s="93">
        <f t="shared" si="104"/>
        <v>4725</v>
      </c>
    </row>
    <row r="211" spans="1:30" x14ac:dyDescent="0.2">
      <c r="A211" s="97" t="s">
        <v>35</v>
      </c>
      <c r="B211" s="98">
        <f t="shared" ref="B211:O211" si="105">SUM(B191:B206)</f>
        <v>4493</v>
      </c>
      <c r="C211" s="98">
        <f t="shared" si="105"/>
        <v>535</v>
      </c>
      <c r="D211" s="98">
        <f t="shared" si="105"/>
        <v>10</v>
      </c>
      <c r="E211" s="98">
        <f t="shared" si="105"/>
        <v>5</v>
      </c>
      <c r="F211" s="98">
        <f t="shared" si="105"/>
        <v>32</v>
      </c>
      <c r="G211" s="98">
        <f t="shared" si="105"/>
        <v>0</v>
      </c>
      <c r="H211" s="98">
        <f t="shared" si="105"/>
        <v>15</v>
      </c>
      <c r="I211" s="98">
        <f t="shared" si="105"/>
        <v>5</v>
      </c>
      <c r="J211" s="98">
        <f t="shared" si="105"/>
        <v>21</v>
      </c>
      <c r="K211" s="98">
        <f t="shared" si="105"/>
        <v>6</v>
      </c>
      <c r="L211" s="98">
        <f t="shared" si="105"/>
        <v>14</v>
      </c>
      <c r="M211" s="98">
        <f t="shared" si="105"/>
        <v>34</v>
      </c>
      <c r="N211" s="98">
        <f t="shared" si="105"/>
        <v>0</v>
      </c>
      <c r="O211" s="93">
        <f t="shared" si="105"/>
        <v>5170</v>
      </c>
      <c r="Q211" s="97" t="s">
        <v>35</v>
      </c>
      <c r="R211" s="98">
        <f t="shared" ref="R211:AD211" si="106">SUM(R191:R206)</f>
        <v>0</v>
      </c>
      <c r="S211" s="98">
        <f t="shared" si="106"/>
        <v>13</v>
      </c>
      <c r="T211" s="98">
        <f t="shared" si="106"/>
        <v>2</v>
      </c>
      <c r="U211" s="98">
        <f t="shared" si="106"/>
        <v>12</v>
      </c>
      <c r="V211" s="98">
        <f t="shared" si="106"/>
        <v>15</v>
      </c>
      <c r="W211" s="98">
        <f t="shared" si="106"/>
        <v>90</v>
      </c>
      <c r="X211" s="98">
        <f t="shared" si="106"/>
        <v>415</v>
      </c>
      <c r="Y211" s="98">
        <f t="shared" si="106"/>
        <v>1074</v>
      </c>
      <c r="Z211" s="98">
        <f t="shared" si="106"/>
        <v>1381</v>
      </c>
      <c r="AA211" s="98">
        <f t="shared" si="106"/>
        <v>1085</v>
      </c>
      <c r="AB211" s="98">
        <f t="shared" si="106"/>
        <v>919</v>
      </c>
      <c r="AC211" s="98">
        <f t="shared" si="106"/>
        <v>164</v>
      </c>
      <c r="AD211" s="93">
        <f t="shared" si="106"/>
        <v>5170</v>
      </c>
    </row>
    <row r="212" spans="1:30" x14ac:dyDescent="0.2">
      <c r="A212" s="101" t="s">
        <v>36</v>
      </c>
      <c r="B212" s="102">
        <f t="shared" ref="B212:O212" si="107">SUM(B191:B208)</f>
        <v>4584</v>
      </c>
      <c r="C212" s="102">
        <f t="shared" si="107"/>
        <v>542</v>
      </c>
      <c r="D212" s="102">
        <f t="shared" si="107"/>
        <v>10</v>
      </c>
      <c r="E212" s="102">
        <f t="shared" si="107"/>
        <v>5</v>
      </c>
      <c r="F212" s="102">
        <f t="shared" si="107"/>
        <v>32</v>
      </c>
      <c r="G212" s="102">
        <f t="shared" si="107"/>
        <v>0</v>
      </c>
      <c r="H212" s="102">
        <f t="shared" si="107"/>
        <v>15</v>
      </c>
      <c r="I212" s="102">
        <f t="shared" si="107"/>
        <v>5</v>
      </c>
      <c r="J212" s="102">
        <f t="shared" si="107"/>
        <v>22</v>
      </c>
      <c r="K212" s="102">
        <f t="shared" si="107"/>
        <v>6</v>
      </c>
      <c r="L212" s="102">
        <f t="shared" si="107"/>
        <v>15</v>
      </c>
      <c r="M212" s="102">
        <f t="shared" si="107"/>
        <v>35</v>
      </c>
      <c r="N212" s="102">
        <f t="shared" si="107"/>
        <v>0</v>
      </c>
      <c r="O212" s="93">
        <f t="shared" si="107"/>
        <v>5271</v>
      </c>
      <c r="Q212" s="101" t="s">
        <v>36</v>
      </c>
      <c r="R212" s="102">
        <f t="shared" ref="R212:AD212" si="108">SUM(R191:R208)</f>
        <v>0</v>
      </c>
      <c r="S212" s="102">
        <f t="shared" si="108"/>
        <v>14</v>
      </c>
      <c r="T212" s="102">
        <f t="shared" si="108"/>
        <v>2</v>
      </c>
      <c r="U212" s="102">
        <f t="shared" si="108"/>
        <v>12</v>
      </c>
      <c r="V212" s="102">
        <f t="shared" si="108"/>
        <v>15</v>
      </c>
      <c r="W212" s="102">
        <f t="shared" si="108"/>
        <v>94</v>
      </c>
      <c r="X212" s="102">
        <f t="shared" si="108"/>
        <v>428</v>
      </c>
      <c r="Y212" s="102">
        <f t="shared" si="108"/>
        <v>1094</v>
      </c>
      <c r="Z212" s="102">
        <f t="shared" si="108"/>
        <v>1402</v>
      </c>
      <c r="AA212" s="102">
        <f t="shared" si="108"/>
        <v>1106</v>
      </c>
      <c r="AB212" s="102">
        <f t="shared" si="108"/>
        <v>934</v>
      </c>
      <c r="AC212" s="102">
        <f t="shared" si="108"/>
        <v>170</v>
      </c>
      <c r="AD212" s="93">
        <f t="shared" si="108"/>
        <v>5271</v>
      </c>
    </row>
    <row r="213" spans="1:30" x14ac:dyDescent="0.2">
      <c r="A213" s="105" t="s">
        <v>37</v>
      </c>
      <c r="B213" s="106">
        <f t="shared" ref="B213:O213" si="109">SUM(B185:B208)</f>
        <v>4648</v>
      </c>
      <c r="C213" s="106">
        <f t="shared" si="109"/>
        <v>550</v>
      </c>
      <c r="D213" s="106">
        <f t="shared" si="109"/>
        <v>10</v>
      </c>
      <c r="E213" s="106">
        <f t="shared" si="109"/>
        <v>5</v>
      </c>
      <c r="F213" s="106">
        <f t="shared" si="109"/>
        <v>32</v>
      </c>
      <c r="G213" s="106">
        <f t="shared" si="109"/>
        <v>0</v>
      </c>
      <c r="H213" s="106">
        <f t="shared" si="109"/>
        <v>15</v>
      </c>
      <c r="I213" s="106">
        <f t="shared" si="109"/>
        <v>5</v>
      </c>
      <c r="J213" s="106">
        <f t="shared" si="109"/>
        <v>22</v>
      </c>
      <c r="K213" s="106">
        <f t="shared" si="109"/>
        <v>6</v>
      </c>
      <c r="L213" s="106">
        <f t="shared" si="109"/>
        <v>16</v>
      </c>
      <c r="M213" s="106">
        <f t="shared" si="109"/>
        <v>37</v>
      </c>
      <c r="N213" s="106">
        <f t="shared" si="109"/>
        <v>0</v>
      </c>
      <c r="O213" s="93">
        <f t="shared" si="109"/>
        <v>5346</v>
      </c>
      <c r="Q213" s="105" t="s">
        <v>37</v>
      </c>
      <c r="R213" s="106">
        <f t="shared" ref="R213:AD213" si="110">SUM(R185:R208)</f>
        <v>0</v>
      </c>
      <c r="S213" s="106">
        <f t="shared" si="110"/>
        <v>14</v>
      </c>
      <c r="T213" s="106">
        <f t="shared" si="110"/>
        <v>2</v>
      </c>
      <c r="U213" s="106">
        <f t="shared" si="110"/>
        <v>12</v>
      </c>
      <c r="V213" s="106">
        <f t="shared" si="110"/>
        <v>15</v>
      </c>
      <c r="W213" s="106">
        <f t="shared" si="110"/>
        <v>96</v>
      </c>
      <c r="X213" s="106">
        <f t="shared" si="110"/>
        <v>436</v>
      </c>
      <c r="Y213" s="106">
        <f t="shared" si="110"/>
        <v>1106</v>
      </c>
      <c r="Z213" s="106">
        <f t="shared" si="110"/>
        <v>1417</v>
      </c>
      <c r="AA213" s="106">
        <f t="shared" si="110"/>
        <v>1119</v>
      </c>
      <c r="AB213" s="106">
        <f t="shared" si="110"/>
        <v>953</v>
      </c>
      <c r="AC213" s="106">
        <f t="shared" si="110"/>
        <v>176</v>
      </c>
      <c r="AD213" s="93">
        <f t="shared" si="110"/>
        <v>5346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8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M1614"/>
  <sheetViews>
    <sheetView topLeftCell="M1" zoomScale="60" zoomScaleNormal="60" zoomScaleSheetLayoutView="50" workbookViewId="0">
      <selection activeCell="AO105" sqref="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71</v>
      </c>
      <c r="Q1" s="129" t="str">
        <f>A1</f>
        <v>1508 19 Grimsby ATC 18, A18 Barton Street</v>
      </c>
      <c r="AF1" s="129" t="str">
        <f>A1</f>
        <v>1508 19 Grimsby ATC 18, A18 Barton Street</v>
      </c>
      <c r="AQ1" s="130" t="str">
        <f>A1</f>
        <v>1508 19 Grimsby ATC 18, A18 Barton Street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18, A18 Barton Street</v>
      </c>
      <c r="BI1" s="129" t="str">
        <f>A1</f>
        <v>1508 19 Grimsby ATC 18, A18 Barton Street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47</v>
      </c>
      <c r="R6" s="3" t="s">
        <v>0</v>
      </c>
      <c r="S6" s="5" t="str">
        <f>C6</f>
        <v>Southeastbound</v>
      </c>
      <c r="AF6" s="6"/>
      <c r="AG6" s="3" t="s">
        <v>0</v>
      </c>
      <c r="AH6" s="7" t="str">
        <f>C6</f>
        <v>Southeastbound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Southeastbound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Southeastbound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Southeastbound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1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1</v>
      </c>
      <c r="Q10" s="30">
        <v>1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43">
        <v>0</v>
      </c>
      <c r="X10" s="43">
        <v>0</v>
      </c>
      <c r="Y10" s="43">
        <v>1</v>
      </c>
      <c r="Z10" s="43">
        <v>0</v>
      </c>
      <c r="AA10" s="43">
        <v>0</v>
      </c>
      <c r="AB10" s="43">
        <v>0</v>
      </c>
      <c r="AC10" s="43">
        <v>0</v>
      </c>
      <c r="AD10" s="31">
        <f t="shared" ref="AD10:AD33" si="7">SUM(R10:AC10)</f>
        <v>1</v>
      </c>
      <c r="AF10" s="30">
        <v>1</v>
      </c>
      <c r="AG10" s="44">
        <f t="shared" ref="AG10:AG33" si="8">O10</f>
        <v>1</v>
      </c>
      <c r="AH10" s="45">
        <f t="shared" ref="AH10:AH33" si="9">O80</f>
        <v>6</v>
      </c>
      <c r="AI10" s="45">
        <f t="shared" ref="AI10:AI33" si="10">O150</f>
        <v>3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3.3333333333333335</v>
      </c>
      <c r="AO10" s="47">
        <f>SUM(AG10:AM10)/3</f>
        <v>3.3333333333333335</v>
      </c>
      <c r="AQ10" s="35">
        <v>1</v>
      </c>
      <c r="AR10" s="48">
        <v>48</v>
      </c>
      <c r="AS10" s="48">
        <v>55.9</v>
      </c>
      <c r="AT10" s="48">
        <v>51.3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4</v>
      </c>
      <c r="BB10" s="50">
        <f>SUM(R108:T108)</f>
        <v>3</v>
      </c>
      <c r="BC10" s="50">
        <f>SUM(R178:T178)</f>
        <v>5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3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31">
        <f t="shared" si="6"/>
        <v>3</v>
      </c>
      <c r="Q11" s="30">
        <v>2</v>
      </c>
      <c r="R11" s="43">
        <v>0</v>
      </c>
      <c r="S11" s="43">
        <v>0</v>
      </c>
      <c r="T11" s="43">
        <v>0</v>
      </c>
      <c r="U11" s="43">
        <v>0</v>
      </c>
      <c r="V11" s="43">
        <v>0</v>
      </c>
      <c r="W11" s="43">
        <v>0</v>
      </c>
      <c r="X11" s="43">
        <v>0</v>
      </c>
      <c r="Y11" s="43">
        <v>2</v>
      </c>
      <c r="Z11" s="43">
        <v>1</v>
      </c>
      <c r="AA11" s="43">
        <v>0</v>
      </c>
      <c r="AB11" s="43">
        <v>0</v>
      </c>
      <c r="AC11" s="43">
        <v>0</v>
      </c>
      <c r="AD11" s="31">
        <f t="shared" si="7"/>
        <v>3</v>
      </c>
      <c r="AF11" s="56">
        <v>2</v>
      </c>
      <c r="AG11" s="44">
        <f t="shared" si="8"/>
        <v>3</v>
      </c>
      <c r="AH11" s="45">
        <f t="shared" si="9"/>
        <v>1</v>
      </c>
      <c r="AI11" s="45">
        <f t="shared" si="10"/>
        <v>5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3</v>
      </c>
      <c r="AO11" s="47">
        <f t="shared" ref="AO11:AO33" si="16">SUM(AG11:AM11)/3</f>
        <v>3</v>
      </c>
      <c r="AQ11" s="57">
        <v>2</v>
      </c>
      <c r="AR11" s="48">
        <v>49.7</v>
      </c>
      <c r="AS11" s="48">
        <v>48</v>
      </c>
      <c r="AT11" s="48">
        <v>55.5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68</v>
      </c>
      <c r="BB11" s="59">
        <f>SUM(U108:W108)</f>
        <v>76</v>
      </c>
      <c r="BC11" s="59">
        <f>SUM(U178:W178)</f>
        <v>234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815</v>
      </c>
      <c r="BK11" s="62">
        <f>SUM(C35:D35,F35:H35,M35)</f>
        <v>120</v>
      </c>
      <c r="BL11" s="63">
        <f>SUM(E35,I35:L35,N35)</f>
        <v>19</v>
      </c>
      <c r="BM11" s="64">
        <f>SUM(BJ11:BL11)</f>
        <v>954</v>
      </c>
    </row>
    <row r="12" spans="1:65" x14ac:dyDescent="0.2">
      <c r="A12" s="30">
        <v>3</v>
      </c>
      <c r="B12" s="43">
        <v>3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31">
        <f t="shared" si="6"/>
        <v>3</v>
      </c>
      <c r="Q12" s="30">
        <v>3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1</v>
      </c>
      <c r="X12" s="43">
        <v>0</v>
      </c>
      <c r="Y12" s="43">
        <v>1</v>
      </c>
      <c r="Z12" s="43">
        <v>0</v>
      </c>
      <c r="AA12" s="43">
        <v>1</v>
      </c>
      <c r="AB12" s="43">
        <v>0</v>
      </c>
      <c r="AC12" s="43">
        <v>0</v>
      </c>
      <c r="AD12" s="31">
        <f t="shared" si="7"/>
        <v>3</v>
      </c>
      <c r="AF12" s="30">
        <v>3</v>
      </c>
      <c r="AG12" s="44">
        <f t="shared" si="8"/>
        <v>3</v>
      </c>
      <c r="AH12" s="45">
        <f t="shared" si="9"/>
        <v>1</v>
      </c>
      <c r="AI12" s="45">
        <f t="shared" si="10"/>
        <v>0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1.3333333333333333</v>
      </c>
      <c r="AO12" s="47">
        <f t="shared" si="16"/>
        <v>1.3333333333333333</v>
      </c>
      <c r="AQ12" s="35">
        <v>3</v>
      </c>
      <c r="AR12" s="48">
        <v>48</v>
      </c>
      <c r="AS12" s="48">
        <v>53</v>
      </c>
      <c r="AT12" s="48" t="s">
        <v>33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853</v>
      </c>
      <c r="BB12" s="66">
        <f>SUM(X108:Z108)</f>
        <v>888</v>
      </c>
      <c r="BC12" s="66">
        <f>SUM(X178:Z178)</f>
        <v>1682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906</v>
      </c>
      <c r="BK12" s="69">
        <f>SUM(C36:D36,F36:H36,M36)</f>
        <v>132</v>
      </c>
      <c r="BL12" s="70">
        <f>SUM(E36,I36:L36,N36)</f>
        <v>19</v>
      </c>
      <c r="BM12" s="64">
        <f>SUM(BJ12:BL12)</f>
        <v>1057</v>
      </c>
    </row>
    <row r="13" spans="1:65" x14ac:dyDescent="0.2">
      <c r="A13" s="30">
        <v>4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31">
        <f t="shared" si="6"/>
        <v>0</v>
      </c>
      <c r="Q13" s="30">
        <v>4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0</v>
      </c>
      <c r="X13" s="43">
        <v>0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31">
        <f t="shared" si="7"/>
        <v>0</v>
      </c>
      <c r="AF13" s="30">
        <v>4</v>
      </c>
      <c r="AG13" s="44">
        <f t="shared" si="8"/>
        <v>0</v>
      </c>
      <c r="AH13" s="45">
        <f t="shared" si="9"/>
        <v>1</v>
      </c>
      <c r="AI13" s="45">
        <f t="shared" si="10"/>
        <v>1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0.66666666666666663</v>
      </c>
      <c r="AO13" s="47">
        <f t="shared" si="16"/>
        <v>0.66666666666666663</v>
      </c>
      <c r="AQ13" s="35">
        <v>4</v>
      </c>
      <c r="AR13" s="48" t="s">
        <v>33</v>
      </c>
      <c r="AS13" s="48">
        <v>58</v>
      </c>
      <c r="AT13" s="48">
        <v>58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174</v>
      </c>
      <c r="BB13" s="72">
        <f>SUM(AA108:AC108)</f>
        <v>213</v>
      </c>
      <c r="BC13" s="72">
        <f>SUM(AA178:AC178)</f>
        <v>209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927</v>
      </c>
      <c r="BK13" s="75">
        <f>SUM(C37:D37,F37:H37,M37)</f>
        <v>136</v>
      </c>
      <c r="BL13" s="76">
        <f>SUM(E37,I37:L37,N37)</f>
        <v>19</v>
      </c>
      <c r="BM13" s="64">
        <f>SUM(BJ13:BL13)</f>
        <v>1082</v>
      </c>
    </row>
    <row r="14" spans="1:65" x14ac:dyDescent="0.2">
      <c r="A14" s="30">
        <v>5</v>
      </c>
      <c r="B14" s="43">
        <v>4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31">
        <f t="shared" si="6"/>
        <v>4</v>
      </c>
      <c r="Q14" s="30">
        <v>5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1</v>
      </c>
      <c r="Z14" s="43">
        <v>2</v>
      </c>
      <c r="AA14" s="43">
        <v>0</v>
      </c>
      <c r="AB14" s="43">
        <v>1</v>
      </c>
      <c r="AC14" s="43">
        <v>0</v>
      </c>
      <c r="AD14" s="31">
        <f t="shared" si="7"/>
        <v>4</v>
      </c>
      <c r="AF14" s="30">
        <v>5</v>
      </c>
      <c r="AG14" s="44">
        <f t="shared" si="8"/>
        <v>4</v>
      </c>
      <c r="AH14" s="45">
        <f t="shared" si="9"/>
        <v>2</v>
      </c>
      <c r="AI14" s="45">
        <f t="shared" si="10"/>
        <v>2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2.6666666666666665</v>
      </c>
      <c r="AO14" s="47">
        <f t="shared" si="16"/>
        <v>2.6666666666666665</v>
      </c>
      <c r="AQ14" s="35">
        <v>5</v>
      </c>
      <c r="AR14" s="48">
        <v>54.9</v>
      </c>
      <c r="AS14" s="48">
        <v>43</v>
      </c>
      <c r="AT14" s="48">
        <v>56.8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944</v>
      </c>
      <c r="BK14" s="79">
        <f>SUM(C38:D38,F38:H38,M38)</f>
        <v>136</v>
      </c>
      <c r="BL14" s="80">
        <f>SUM(E38,I38:L38,N38)</f>
        <v>19</v>
      </c>
      <c r="BM14" s="64">
        <f>SUM(BJ14:BL14)</f>
        <v>1099</v>
      </c>
    </row>
    <row r="15" spans="1:65" x14ac:dyDescent="0.2">
      <c r="A15" s="30">
        <v>6</v>
      </c>
      <c r="B15" s="43">
        <v>6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31">
        <f t="shared" si="6"/>
        <v>6</v>
      </c>
      <c r="Q15" s="30">
        <v>6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1</v>
      </c>
      <c r="Y15" s="43">
        <v>5</v>
      </c>
      <c r="Z15" s="43">
        <v>0</v>
      </c>
      <c r="AA15" s="43">
        <v>0</v>
      </c>
      <c r="AB15" s="43">
        <v>0</v>
      </c>
      <c r="AC15" s="43">
        <v>0</v>
      </c>
      <c r="AD15" s="31">
        <f t="shared" si="7"/>
        <v>6</v>
      </c>
      <c r="AF15" s="30">
        <v>6</v>
      </c>
      <c r="AG15" s="44">
        <f t="shared" si="8"/>
        <v>6</v>
      </c>
      <c r="AH15" s="45">
        <f t="shared" si="9"/>
        <v>6</v>
      </c>
      <c r="AI15" s="45">
        <f t="shared" si="10"/>
        <v>8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6.666666666666667</v>
      </c>
      <c r="AO15" s="47">
        <f t="shared" si="16"/>
        <v>6.666666666666667</v>
      </c>
      <c r="AQ15" s="35">
        <v>6</v>
      </c>
      <c r="AR15" s="48">
        <v>47.2</v>
      </c>
      <c r="AS15" s="48">
        <v>54.7</v>
      </c>
      <c r="AT15" s="48">
        <v>52.4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1099</v>
      </c>
      <c r="BB15" s="82">
        <f t="shared" si="17"/>
        <v>1180</v>
      </c>
      <c r="BC15" s="82">
        <f t="shared" si="17"/>
        <v>2130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18</v>
      </c>
      <c r="C16" s="43">
        <v>1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31">
        <f t="shared" si="6"/>
        <v>19</v>
      </c>
      <c r="Q16" s="30">
        <v>7</v>
      </c>
      <c r="R16" s="43">
        <v>0</v>
      </c>
      <c r="S16" s="43">
        <v>0</v>
      </c>
      <c r="T16" s="43">
        <v>0</v>
      </c>
      <c r="U16" s="43">
        <v>0</v>
      </c>
      <c r="V16" s="43">
        <v>0</v>
      </c>
      <c r="W16" s="43">
        <v>0</v>
      </c>
      <c r="X16" s="43">
        <v>1</v>
      </c>
      <c r="Y16" s="43">
        <v>7</v>
      </c>
      <c r="Z16" s="43">
        <v>1</v>
      </c>
      <c r="AA16" s="43">
        <v>5</v>
      </c>
      <c r="AB16" s="43">
        <v>4</v>
      </c>
      <c r="AC16" s="43">
        <v>1</v>
      </c>
      <c r="AD16" s="31">
        <f t="shared" si="7"/>
        <v>19</v>
      </c>
      <c r="AF16" s="30">
        <v>7</v>
      </c>
      <c r="AG16" s="44">
        <f t="shared" si="8"/>
        <v>19</v>
      </c>
      <c r="AH16" s="45">
        <f t="shared" si="9"/>
        <v>23</v>
      </c>
      <c r="AI16" s="45">
        <f t="shared" si="10"/>
        <v>24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22</v>
      </c>
      <c r="AO16" s="47">
        <f t="shared" si="16"/>
        <v>22</v>
      </c>
      <c r="AQ16" s="35">
        <v>7</v>
      </c>
      <c r="AR16" s="48">
        <v>56.3</v>
      </c>
      <c r="AS16" s="48">
        <v>54.3</v>
      </c>
      <c r="AT16" s="48">
        <v>53.3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847</v>
      </c>
      <c r="BK16" s="88">
        <f>SUM(C105:D105,F105:H105,M105)</f>
        <v>127</v>
      </c>
      <c r="BL16" s="89">
        <f>SUM(E105,I105:L105,N105)</f>
        <v>22</v>
      </c>
      <c r="BM16" s="64">
        <f>SUM(BJ16:BL16)</f>
        <v>996</v>
      </c>
    </row>
    <row r="17" spans="1:65" x14ac:dyDescent="0.2">
      <c r="A17" s="30">
        <v>8</v>
      </c>
      <c r="B17" s="43">
        <v>66</v>
      </c>
      <c r="C17" s="43">
        <v>5</v>
      </c>
      <c r="D17" s="43">
        <v>0</v>
      </c>
      <c r="E17" s="43">
        <v>2</v>
      </c>
      <c r="F17" s="43">
        <v>1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1</v>
      </c>
      <c r="M17" s="43">
        <v>0</v>
      </c>
      <c r="N17" s="43">
        <v>0</v>
      </c>
      <c r="O17" s="31">
        <f t="shared" si="6"/>
        <v>75</v>
      </c>
      <c r="Q17" s="30">
        <v>8</v>
      </c>
      <c r="R17" s="43">
        <v>0</v>
      </c>
      <c r="S17" s="43">
        <v>0</v>
      </c>
      <c r="T17" s="43">
        <v>0</v>
      </c>
      <c r="U17" s="43">
        <v>0</v>
      </c>
      <c r="V17" s="43">
        <v>1</v>
      </c>
      <c r="W17" s="43">
        <v>5</v>
      </c>
      <c r="X17" s="43">
        <v>22</v>
      </c>
      <c r="Y17" s="43">
        <v>26</v>
      </c>
      <c r="Z17" s="43">
        <v>10</v>
      </c>
      <c r="AA17" s="43">
        <v>11</v>
      </c>
      <c r="AB17" s="43">
        <v>0</v>
      </c>
      <c r="AC17" s="43">
        <v>0</v>
      </c>
      <c r="AD17" s="31">
        <f t="shared" si="7"/>
        <v>75</v>
      </c>
      <c r="AF17" s="30">
        <v>8</v>
      </c>
      <c r="AG17" s="44">
        <f t="shared" si="8"/>
        <v>75</v>
      </c>
      <c r="AH17" s="45">
        <f t="shared" si="9"/>
        <v>57</v>
      </c>
      <c r="AI17" s="45">
        <f t="shared" si="10"/>
        <v>63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65</v>
      </c>
      <c r="AO17" s="47">
        <f t="shared" si="16"/>
        <v>65</v>
      </c>
      <c r="AQ17" s="35">
        <v>8</v>
      </c>
      <c r="AR17" s="48">
        <v>47.8</v>
      </c>
      <c r="AS17" s="48">
        <v>50.9</v>
      </c>
      <c r="AT17" s="48">
        <v>47.6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979</v>
      </c>
      <c r="BK17" s="69">
        <f>SUM(C106:D106,F106:H106,M106)</f>
        <v>142</v>
      </c>
      <c r="BL17" s="70">
        <f>SUM(E106,I106:L106,N106)</f>
        <v>24</v>
      </c>
      <c r="BM17" s="64">
        <f>SUM(BJ17:BL17)</f>
        <v>1145</v>
      </c>
    </row>
    <row r="18" spans="1:65" x14ac:dyDescent="0.2">
      <c r="A18" s="30">
        <v>9</v>
      </c>
      <c r="B18" s="43">
        <v>38</v>
      </c>
      <c r="C18" s="43">
        <v>1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1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31">
        <f t="shared" si="6"/>
        <v>40</v>
      </c>
      <c r="Q18" s="30">
        <v>9</v>
      </c>
      <c r="R18" s="43">
        <v>0</v>
      </c>
      <c r="S18" s="43">
        <v>0</v>
      </c>
      <c r="T18" s="43">
        <v>0</v>
      </c>
      <c r="U18" s="43">
        <v>1</v>
      </c>
      <c r="V18" s="43">
        <v>0</v>
      </c>
      <c r="W18" s="43">
        <v>0</v>
      </c>
      <c r="X18" s="43">
        <v>10</v>
      </c>
      <c r="Y18" s="43">
        <v>14</v>
      </c>
      <c r="Z18" s="43">
        <v>9</v>
      </c>
      <c r="AA18" s="43">
        <v>5</v>
      </c>
      <c r="AB18" s="43">
        <v>1</v>
      </c>
      <c r="AC18" s="43">
        <v>0</v>
      </c>
      <c r="AD18" s="31">
        <f t="shared" si="7"/>
        <v>40</v>
      </c>
      <c r="AF18" s="30">
        <v>9</v>
      </c>
      <c r="AG18" s="44">
        <f t="shared" si="8"/>
        <v>40</v>
      </c>
      <c r="AH18" s="45">
        <f t="shared" si="9"/>
        <v>53</v>
      </c>
      <c r="AI18" s="45">
        <f t="shared" si="10"/>
        <v>104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65.666666666666671</v>
      </c>
      <c r="AO18" s="47">
        <f t="shared" si="16"/>
        <v>65.666666666666671</v>
      </c>
      <c r="AQ18" s="35">
        <v>9</v>
      </c>
      <c r="AR18" s="48">
        <v>49.1</v>
      </c>
      <c r="AS18" s="48">
        <v>48</v>
      </c>
      <c r="AT18" s="48">
        <v>45.2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996</v>
      </c>
      <c r="BK18" s="75">
        <f>SUM(C107:D107,F107:H107,M107)</f>
        <v>143</v>
      </c>
      <c r="BL18" s="76">
        <f>SUM(E107,I107:L107,N107)</f>
        <v>24</v>
      </c>
      <c r="BM18" s="64">
        <f>SUM(BJ18:BL18)</f>
        <v>1163</v>
      </c>
    </row>
    <row r="19" spans="1:65" x14ac:dyDescent="0.2">
      <c r="A19" s="30">
        <v>10</v>
      </c>
      <c r="B19" s="43">
        <v>43</v>
      </c>
      <c r="C19" s="43">
        <v>2</v>
      </c>
      <c r="D19" s="43">
        <v>1</v>
      </c>
      <c r="E19" s="43">
        <v>1</v>
      </c>
      <c r="F19" s="43">
        <v>2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1</v>
      </c>
      <c r="N19" s="43">
        <v>0</v>
      </c>
      <c r="O19" s="31">
        <f t="shared" si="6"/>
        <v>50</v>
      </c>
      <c r="Q19" s="30">
        <v>10</v>
      </c>
      <c r="R19" s="43">
        <v>0</v>
      </c>
      <c r="S19" s="43">
        <v>0</v>
      </c>
      <c r="T19" s="43">
        <v>0</v>
      </c>
      <c r="U19" s="43">
        <v>0</v>
      </c>
      <c r="V19" s="43">
        <v>3</v>
      </c>
      <c r="W19" s="43">
        <v>2</v>
      </c>
      <c r="X19" s="43">
        <v>12</v>
      </c>
      <c r="Y19" s="43">
        <v>18</v>
      </c>
      <c r="Z19" s="43">
        <v>10</v>
      </c>
      <c r="AA19" s="43">
        <v>3</v>
      </c>
      <c r="AB19" s="43">
        <v>2</v>
      </c>
      <c r="AC19" s="43">
        <v>0</v>
      </c>
      <c r="AD19" s="31">
        <f t="shared" si="7"/>
        <v>50</v>
      </c>
      <c r="AF19" s="30">
        <v>10</v>
      </c>
      <c r="AG19" s="44">
        <f t="shared" si="8"/>
        <v>50</v>
      </c>
      <c r="AH19" s="45">
        <f t="shared" si="9"/>
        <v>61</v>
      </c>
      <c r="AI19" s="45">
        <f t="shared" si="10"/>
        <v>56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55.666666666666664</v>
      </c>
      <c r="AO19" s="47">
        <f t="shared" si="16"/>
        <v>55.666666666666664</v>
      </c>
      <c r="AQ19" s="35">
        <v>10</v>
      </c>
      <c r="AR19" s="48">
        <v>47.8</v>
      </c>
      <c r="AS19" s="48">
        <v>47</v>
      </c>
      <c r="AT19" s="48">
        <v>46.5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1011</v>
      </c>
      <c r="BK19" s="79">
        <f>SUM(C108:D108,F108:H108,M108)</f>
        <v>144</v>
      </c>
      <c r="BL19" s="80">
        <f>SUM(E108,I108:L108,N108)</f>
        <v>25</v>
      </c>
      <c r="BM19" s="64">
        <f>SUM(BJ19:BL19)</f>
        <v>1180</v>
      </c>
    </row>
    <row r="20" spans="1:65" x14ac:dyDescent="0.2">
      <c r="A20" s="30">
        <v>11</v>
      </c>
      <c r="B20" s="43">
        <v>29</v>
      </c>
      <c r="C20" s="43">
        <v>10</v>
      </c>
      <c r="D20" s="43">
        <v>1</v>
      </c>
      <c r="E20" s="43">
        <v>0</v>
      </c>
      <c r="F20" s="43">
        <v>0</v>
      </c>
      <c r="G20" s="43">
        <v>0</v>
      </c>
      <c r="H20" s="43">
        <v>0</v>
      </c>
      <c r="I20" s="43">
        <v>1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31">
        <f t="shared" si="6"/>
        <v>41</v>
      </c>
      <c r="Q20" s="30">
        <v>11</v>
      </c>
      <c r="R20" s="43">
        <v>0</v>
      </c>
      <c r="S20" s="43">
        <v>1</v>
      </c>
      <c r="T20" s="43">
        <v>0</v>
      </c>
      <c r="U20" s="43">
        <v>0</v>
      </c>
      <c r="V20" s="43">
        <v>1</v>
      </c>
      <c r="W20" s="43">
        <v>6</v>
      </c>
      <c r="X20" s="43">
        <v>8</v>
      </c>
      <c r="Y20" s="43">
        <v>12</v>
      </c>
      <c r="Z20" s="43">
        <v>9</v>
      </c>
      <c r="AA20" s="43">
        <v>4</v>
      </c>
      <c r="AB20" s="43">
        <v>0</v>
      </c>
      <c r="AC20" s="43">
        <v>0</v>
      </c>
      <c r="AD20" s="31">
        <f t="shared" si="7"/>
        <v>41</v>
      </c>
      <c r="AF20" s="30">
        <v>11</v>
      </c>
      <c r="AG20" s="44">
        <f t="shared" si="8"/>
        <v>41</v>
      </c>
      <c r="AH20" s="45">
        <f t="shared" si="9"/>
        <v>41</v>
      </c>
      <c r="AI20" s="45">
        <f t="shared" si="10"/>
        <v>59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47</v>
      </c>
      <c r="AO20" s="47">
        <f t="shared" si="16"/>
        <v>47</v>
      </c>
      <c r="AQ20" s="35">
        <v>11</v>
      </c>
      <c r="AR20" s="48">
        <v>46.5</v>
      </c>
      <c r="AS20" s="48">
        <v>46.6</v>
      </c>
      <c r="AT20" s="48">
        <v>46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28</v>
      </c>
      <c r="C21" s="43">
        <v>7</v>
      </c>
      <c r="D21" s="43">
        <v>0</v>
      </c>
      <c r="E21" s="43">
        <v>0</v>
      </c>
      <c r="F21" s="43">
        <v>0</v>
      </c>
      <c r="G21" s="43">
        <v>0</v>
      </c>
      <c r="H21" s="43">
        <v>1</v>
      </c>
      <c r="I21" s="43">
        <v>0</v>
      </c>
      <c r="J21" s="43">
        <v>1</v>
      </c>
      <c r="K21" s="43">
        <v>0</v>
      </c>
      <c r="L21" s="43">
        <v>1</v>
      </c>
      <c r="M21" s="43">
        <v>0</v>
      </c>
      <c r="N21" s="43">
        <v>0</v>
      </c>
      <c r="O21" s="31">
        <f t="shared" si="6"/>
        <v>38</v>
      </c>
      <c r="Q21" s="30">
        <v>12</v>
      </c>
      <c r="R21" s="43">
        <v>0</v>
      </c>
      <c r="S21" s="43">
        <v>0</v>
      </c>
      <c r="T21" s="43">
        <v>0</v>
      </c>
      <c r="U21" s="43">
        <v>0</v>
      </c>
      <c r="V21" s="43">
        <v>1</v>
      </c>
      <c r="W21" s="43">
        <v>6</v>
      </c>
      <c r="X21" s="43">
        <v>8</v>
      </c>
      <c r="Y21" s="43">
        <v>13</v>
      </c>
      <c r="Z21" s="43">
        <v>7</v>
      </c>
      <c r="AA21" s="43">
        <v>3</v>
      </c>
      <c r="AB21" s="43">
        <v>0</v>
      </c>
      <c r="AC21" s="43">
        <v>0</v>
      </c>
      <c r="AD21" s="31">
        <f t="shared" si="7"/>
        <v>38</v>
      </c>
      <c r="AF21" s="30">
        <v>12</v>
      </c>
      <c r="AG21" s="44">
        <f t="shared" si="8"/>
        <v>38</v>
      </c>
      <c r="AH21" s="45">
        <f t="shared" si="9"/>
        <v>35</v>
      </c>
      <c r="AI21" s="45">
        <f t="shared" si="10"/>
        <v>61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44.666666666666664</v>
      </c>
      <c r="AO21" s="47">
        <f t="shared" si="16"/>
        <v>44.666666666666664</v>
      </c>
      <c r="AQ21" s="35">
        <v>12</v>
      </c>
      <c r="AR21" s="48">
        <v>46.7</v>
      </c>
      <c r="AS21" s="48">
        <v>46.9</v>
      </c>
      <c r="AT21" s="48">
        <v>46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1512</v>
      </c>
      <c r="BK21" s="88">
        <f>SUM(C175:D175,F175:H175,M175)</f>
        <v>242</v>
      </c>
      <c r="BL21" s="89">
        <f>SUM(E175,I175:L175,N175)</f>
        <v>29</v>
      </c>
      <c r="BM21" s="64">
        <f>SUM(BJ21:BL21)</f>
        <v>1783</v>
      </c>
    </row>
    <row r="22" spans="1:65" x14ac:dyDescent="0.2">
      <c r="A22" s="30">
        <v>13</v>
      </c>
      <c r="B22" s="43">
        <v>47</v>
      </c>
      <c r="C22" s="43">
        <v>9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1</v>
      </c>
      <c r="J22" s="43">
        <v>0</v>
      </c>
      <c r="K22" s="43">
        <v>0</v>
      </c>
      <c r="L22" s="43">
        <v>0</v>
      </c>
      <c r="M22" s="43">
        <v>2</v>
      </c>
      <c r="N22" s="43">
        <v>0</v>
      </c>
      <c r="O22" s="31">
        <f t="shared" si="6"/>
        <v>59</v>
      </c>
      <c r="Q22" s="30">
        <v>13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8</v>
      </c>
      <c r="X22" s="43">
        <v>10</v>
      </c>
      <c r="Y22" s="43">
        <v>26</v>
      </c>
      <c r="Z22" s="43">
        <v>10</v>
      </c>
      <c r="AA22" s="43">
        <v>2</v>
      </c>
      <c r="AB22" s="43">
        <v>3</v>
      </c>
      <c r="AC22" s="43">
        <v>0</v>
      </c>
      <c r="AD22" s="31">
        <f t="shared" si="7"/>
        <v>59</v>
      </c>
      <c r="AF22" s="30">
        <v>13</v>
      </c>
      <c r="AG22" s="44">
        <f t="shared" si="8"/>
        <v>59</v>
      </c>
      <c r="AH22" s="45">
        <f t="shared" si="9"/>
        <v>55</v>
      </c>
      <c r="AI22" s="45">
        <f t="shared" si="10"/>
        <v>71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61.666666666666664</v>
      </c>
      <c r="AO22" s="47">
        <f t="shared" si="16"/>
        <v>61.666666666666664</v>
      </c>
      <c r="AQ22" s="35">
        <v>13</v>
      </c>
      <c r="AR22" s="48">
        <v>47.9</v>
      </c>
      <c r="AS22" s="48">
        <v>46.5</v>
      </c>
      <c r="AT22" s="48">
        <v>46.6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1740</v>
      </c>
      <c r="BK22" s="69">
        <f>SUM(C176:D176,F176:H176,M176)</f>
        <v>267</v>
      </c>
      <c r="BL22" s="70">
        <f>SUM(E176,I176:L176,N176)</f>
        <v>33</v>
      </c>
      <c r="BM22" s="64">
        <f>SUM(BJ22:BL22)</f>
        <v>2040</v>
      </c>
    </row>
    <row r="23" spans="1:65" x14ac:dyDescent="0.2">
      <c r="A23" s="30">
        <v>14</v>
      </c>
      <c r="B23" s="43">
        <v>52</v>
      </c>
      <c r="C23" s="43">
        <v>8</v>
      </c>
      <c r="D23" s="43">
        <v>0</v>
      </c>
      <c r="E23" s="43">
        <v>1</v>
      </c>
      <c r="F23" s="43">
        <v>2</v>
      </c>
      <c r="G23" s="43">
        <v>0</v>
      </c>
      <c r="H23" s="43">
        <v>0</v>
      </c>
      <c r="I23" s="43">
        <v>1</v>
      </c>
      <c r="J23" s="43">
        <v>0</v>
      </c>
      <c r="K23" s="43">
        <v>0</v>
      </c>
      <c r="L23" s="43">
        <v>1</v>
      </c>
      <c r="M23" s="43">
        <v>0</v>
      </c>
      <c r="N23" s="43">
        <v>0</v>
      </c>
      <c r="O23" s="31">
        <f t="shared" si="6"/>
        <v>65</v>
      </c>
      <c r="Q23" s="30">
        <v>14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4</v>
      </c>
      <c r="X23" s="43">
        <v>20</v>
      </c>
      <c r="Y23" s="43">
        <v>19</v>
      </c>
      <c r="Z23" s="43">
        <v>14</v>
      </c>
      <c r="AA23" s="43">
        <v>2</v>
      </c>
      <c r="AB23" s="43">
        <v>6</v>
      </c>
      <c r="AC23" s="43">
        <v>0</v>
      </c>
      <c r="AD23" s="31">
        <f t="shared" si="7"/>
        <v>65</v>
      </c>
      <c r="AF23" s="30">
        <v>14</v>
      </c>
      <c r="AG23" s="44">
        <f t="shared" si="8"/>
        <v>65</v>
      </c>
      <c r="AH23" s="45">
        <f t="shared" si="9"/>
        <v>56</v>
      </c>
      <c r="AI23" s="45">
        <f t="shared" si="10"/>
        <v>74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65</v>
      </c>
      <c r="AO23" s="47">
        <f t="shared" si="16"/>
        <v>65</v>
      </c>
      <c r="AQ23" s="35">
        <v>14</v>
      </c>
      <c r="AR23" s="48">
        <v>48.8</v>
      </c>
      <c r="AS23" s="48">
        <v>48.7</v>
      </c>
      <c r="AT23" s="48">
        <v>44.5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1801</v>
      </c>
      <c r="BK23" s="75">
        <f>SUM(C177:D177,F177:H177,M177)</f>
        <v>275</v>
      </c>
      <c r="BL23" s="76">
        <f>SUM(E177,I177:L177,N177)</f>
        <v>35</v>
      </c>
      <c r="BM23" s="64">
        <f>SUM(BJ23:BL23)</f>
        <v>2111</v>
      </c>
    </row>
    <row r="24" spans="1:65" x14ac:dyDescent="0.2">
      <c r="A24" s="30">
        <v>15</v>
      </c>
      <c r="B24" s="43">
        <v>41</v>
      </c>
      <c r="C24" s="43">
        <v>12</v>
      </c>
      <c r="D24" s="43">
        <v>0</v>
      </c>
      <c r="E24" s="43">
        <v>0</v>
      </c>
      <c r="F24" s="43">
        <v>2</v>
      </c>
      <c r="G24" s="43">
        <v>0</v>
      </c>
      <c r="H24" s="43">
        <v>2</v>
      </c>
      <c r="I24" s="43">
        <v>1</v>
      </c>
      <c r="J24" s="43">
        <v>0</v>
      </c>
      <c r="K24" s="43">
        <v>0</v>
      </c>
      <c r="L24" s="43">
        <v>1</v>
      </c>
      <c r="M24" s="43">
        <v>0</v>
      </c>
      <c r="N24" s="43">
        <v>0</v>
      </c>
      <c r="O24" s="31">
        <f t="shared" si="6"/>
        <v>59</v>
      </c>
      <c r="Q24" s="30">
        <v>15</v>
      </c>
      <c r="R24" s="43">
        <v>0</v>
      </c>
      <c r="S24" s="43">
        <v>0</v>
      </c>
      <c r="T24" s="43">
        <v>1</v>
      </c>
      <c r="U24" s="43">
        <v>0</v>
      </c>
      <c r="V24" s="43">
        <v>2</v>
      </c>
      <c r="W24" s="43">
        <v>6</v>
      </c>
      <c r="X24" s="43">
        <v>9</v>
      </c>
      <c r="Y24" s="43">
        <v>27</v>
      </c>
      <c r="Z24" s="43">
        <v>8</v>
      </c>
      <c r="AA24" s="43">
        <v>5</v>
      </c>
      <c r="AB24" s="43">
        <v>1</v>
      </c>
      <c r="AC24" s="43">
        <v>0</v>
      </c>
      <c r="AD24" s="31">
        <f t="shared" si="7"/>
        <v>59</v>
      </c>
      <c r="AF24" s="30">
        <v>15</v>
      </c>
      <c r="AG24" s="44">
        <f t="shared" si="8"/>
        <v>59</v>
      </c>
      <c r="AH24" s="45">
        <f t="shared" si="9"/>
        <v>65</v>
      </c>
      <c r="AI24" s="45">
        <f t="shared" si="10"/>
        <v>161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95</v>
      </c>
      <c r="AO24" s="47">
        <f t="shared" si="16"/>
        <v>95</v>
      </c>
      <c r="AQ24" s="35">
        <v>15</v>
      </c>
      <c r="AR24" s="48">
        <v>47.1</v>
      </c>
      <c r="AS24" s="48">
        <v>48.2</v>
      </c>
      <c r="AT24" s="48">
        <v>47.8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1818</v>
      </c>
      <c r="BK24" s="79">
        <f>SUM(C178:D178,F178:H178,M178)</f>
        <v>277</v>
      </c>
      <c r="BL24" s="80">
        <f>SUM(E178,I178:L178,N178)</f>
        <v>35</v>
      </c>
      <c r="BM24" s="64">
        <f>SUM(BJ24:BL24)</f>
        <v>2130</v>
      </c>
    </row>
    <row r="25" spans="1:65" x14ac:dyDescent="0.2">
      <c r="A25" s="30">
        <v>16</v>
      </c>
      <c r="B25" s="43">
        <v>66</v>
      </c>
      <c r="C25" s="43">
        <v>6</v>
      </c>
      <c r="D25" s="43">
        <v>0</v>
      </c>
      <c r="E25" s="43">
        <v>0</v>
      </c>
      <c r="F25" s="43">
        <v>2</v>
      </c>
      <c r="G25" s="43">
        <v>0</v>
      </c>
      <c r="H25" s="43">
        <v>0</v>
      </c>
      <c r="I25" s="43">
        <v>1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31">
        <f t="shared" si="6"/>
        <v>75</v>
      </c>
      <c r="Q25" s="30">
        <v>16</v>
      </c>
      <c r="R25" s="43">
        <v>0</v>
      </c>
      <c r="S25" s="43">
        <v>1</v>
      </c>
      <c r="T25" s="43">
        <v>0</v>
      </c>
      <c r="U25" s="43">
        <v>0</v>
      </c>
      <c r="V25" s="43">
        <v>1</v>
      </c>
      <c r="W25" s="43">
        <v>6</v>
      </c>
      <c r="X25" s="43">
        <v>16</v>
      </c>
      <c r="Y25" s="43">
        <v>25</v>
      </c>
      <c r="Z25" s="43">
        <v>17</v>
      </c>
      <c r="AA25" s="43">
        <v>5</v>
      </c>
      <c r="AB25" s="43">
        <v>4</v>
      </c>
      <c r="AC25" s="43">
        <v>0</v>
      </c>
      <c r="AD25" s="31">
        <f t="shared" si="7"/>
        <v>75</v>
      </c>
      <c r="AF25" s="30">
        <v>16</v>
      </c>
      <c r="AG25" s="44">
        <f t="shared" si="8"/>
        <v>75</v>
      </c>
      <c r="AH25" s="45">
        <f t="shared" si="9"/>
        <v>75</v>
      </c>
      <c r="AI25" s="45">
        <f t="shared" si="10"/>
        <v>165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105</v>
      </c>
      <c r="AO25" s="47">
        <f t="shared" si="16"/>
        <v>105</v>
      </c>
      <c r="AQ25" s="35">
        <v>16</v>
      </c>
      <c r="AR25" s="48">
        <v>48.2</v>
      </c>
      <c r="AS25" s="48">
        <v>50.3</v>
      </c>
      <c r="AT25" s="48">
        <v>48.2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147</v>
      </c>
      <c r="C26" s="43">
        <v>17</v>
      </c>
      <c r="D26" s="43">
        <v>0</v>
      </c>
      <c r="E26" s="43">
        <v>0</v>
      </c>
      <c r="F26" s="43">
        <v>2</v>
      </c>
      <c r="G26" s="43">
        <v>0</v>
      </c>
      <c r="H26" s="43">
        <v>0</v>
      </c>
      <c r="I26" s="43">
        <v>1</v>
      </c>
      <c r="J26" s="43">
        <v>0</v>
      </c>
      <c r="K26" s="43">
        <v>0</v>
      </c>
      <c r="L26" s="43">
        <v>1</v>
      </c>
      <c r="M26" s="43">
        <v>0</v>
      </c>
      <c r="N26" s="43">
        <v>0</v>
      </c>
      <c r="O26" s="31">
        <f t="shared" si="6"/>
        <v>168</v>
      </c>
      <c r="Q26" s="30">
        <v>17</v>
      </c>
      <c r="R26" s="43">
        <v>0</v>
      </c>
      <c r="S26" s="43">
        <v>0</v>
      </c>
      <c r="T26" s="43">
        <v>0</v>
      </c>
      <c r="U26" s="43">
        <v>0</v>
      </c>
      <c r="V26" s="43">
        <v>1</v>
      </c>
      <c r="W26" s="43">
        <v>2</v>
      </c>
      <c r="X26" s="43">
        <v>23</v>
      </c>
      <c r="Y26" s="43">
        <v>72</v>
      </c>
      <c r="Z26" s="43">
        <v>46</v>
      </c>
      <c r="AA26" s="43">
        <v>15</v>
      </c>
      <c r="AB26" s="43">
        <v>9</v>
      </c>
      <c r="AC26" s="43">
        <v>0</v>
      </c>
      <c r="AD26" s="31">
        <f t="shared" si="7"/>
        <v>168</v>
      </c>
      <c r="AF26" s="30">
        <v>17</v>
      </c>
      <c r="AG26" s="44">
        <f t="shared" si="8"/>
        <v>168</v>
      </c>
      <c r="AH26" s="45">
        <f t="shared" si="9"/>
        <v>163</v>
      </c>
      <c r="AI26" s="45">
        <f t="shared" si="10"/>
        <v>348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226.33333333333334</v>
      </c>
      <c r="AO26" s="47">
        <f t="shared" si="16"/>
        <v>226.33333333333334</v>
      </c>
      <c r="AQ26" s="35">
        <v>17</v>
      </c>
      <c r="AR26" s="48">
        <v>50.3</v>
      </c>
      <c r="AS26" s="48">
        <v>50.5</v>
      </c>
      <c r="AT26" s="48">
        <v>47.7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178</v>
      </c>
      <c r="C27" s="43">
        <v>16</v>
      </c>
      <c r="D27" s="43">
        <v>0</v>
      </c>
      <c r="E27" s="43">
        <v>0</v>
      </c>
      <c r="F27" s="43">
        <v>1</v>
      </c>
      <c r="G27" s="43">
        <v>0</v>
      </c>
      <c r="H27" s="43">
        <v>0</v>
      </c>
      <c r="I27" s="43">
        <v>0</v>
      </c>
      <c r="J27" s="43">
        <v>1</v>
      </c>
      <c r="K27" s="43">
        <v>0</v>
      </c>
      <c r="L27" s="43">
        <v>1</v>
      </c>
      <c r="M27" s="43">
        <v>0</v>
      </c>
      <c r="N27" s="43">
        <v>0</v>
      </c>
      <c r="O27" s="31">
        <f t="shared" si="6"/>
        <v>197</v>
      </c>
      <c r="Q27" s="30">
        <v>18</v>
      </c>
      <c r="R27" s="43">
        <v>0</v>
      </c>
      <c r="S27" s="43">
        <v>1</v>
      </c>
      <c r="T27" s="43">
        <v>0</v>
      </c>
      <c r="U27" s="43">
        <v>0</v>
      </c>
      <c r="V27" s="43">
        <v>1</v>
      </c>
      <c r="W27" s="43">
        <v>1</v>
      </c>
      <c r="X27" s="43">
        <v>17</v>
      </c>
      <c r="Y27" s="43">
        <v>79</v>
      </c>
      <c r="Z27" s="43">
        <v>66</v>
      </c>
      <c r="AA27" s="43">
        <v>22</v>
      </c>
      <c r="AB27" s="43">
        <v>9</v>
      </c>
      <c r="AC27" s="43">
        <v>1</v>
      </c>
      <c r="AD27" s="31">
        <f t="shared" si="7"/>
        <v>197</v>
      </c>
      <c r="AF27" s="30">
        <v>18</v>
      </c>
      <c r="AG27" s="44">
        <f t="shared" si="8"/>
        <v>197</v>
      </c>
      <c r="AH27" s="45">
        <f t="shared" si="9"/>
        <v>228</v>
      </c>
      <c r="AI27" s="45">
        <f t="shared" si="10"/>
        <v>410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278.33333333333331</v>
      </c>
      <c r="AO27" s="47">
        <f t="shared" si="16"/>
        <v>278.33333333333331</v>
      </c>
      <c r="AQ27" s="35">
        <v>18</v>
      </c>
      <c r="AR27" s="48">
        <v>51.1</v>
      </c>
      <c r="AS27" s="48">
        <v>50.9</v>
      </c>
      <c r="AT27" s="48">
        <v>48.1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80</v>
      </c>
      <c r="C28" s="43">
        <v>7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31">
        <f t="shared" si="6"/>
        <v>87</v>
      </c>
      <c r="Q28" s="30">
        <v>19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4</v>
      </c>
      <c r="Y28" s="43">
        <v>34</v>
      </c>
      <c r="Z28" s="43">
        <v>28</v>
      </c>
      <c r="AA28" s="43">
        <v>13</v>
      </c>
      <c r="AB28" s="43">
        <v>7</v>
      </c>
      <c r="AC28" s="43">
        <v>1</v>
      </c>
      <c r="AD28" s="31">
        <f t="shared" si="7"/>
        <v>87</v>
      </c>
      <c r="AF28" s="30">
        <v>19</v>
      </c>
      <c r="AG28" s="44">
        <f t="shared" si="8"/>
        <v>87</v>
      </c>
      <c r="AH28" s="45">
        <f t="shared" si="9"/>
        <v>107</v>
      </c>
      <c r="AI28" s="45">
        <f t="shared" si="10"/>
        <v>211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135</v>
      </c>
      <c r="AO28" s="47">
        <f t="shared" si="16"/>
        <v>135</v>
      </c>
      <c r="AQ28" s="35">
        <v>19</v>
      </c>
      <c r="AR28" s="48">
        <v>52.7</v>
      </c>
      <c r="AS28" s="48">
        <v>51.9</v>
      </c>
      <c r="AT28" s="48">
        <v>49.2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23</v>
      </c>
      <c r="C29" s="43">
        <v>5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31">
        <f t="shared" si="6"/>
        <v>28</v>
      </c>
      <c r="Q29" s="30">
        <v>20</v>
      </c>
      <c r="R29" s="43">
        <v>0</v>
      </c>
      <c r="S29" s="43">
        <v>0</v>
      </c>
      <c r="T29" s="43">
        <v>0</v>
      </c>
      <c r="U29" s="43">
        <v>0</v>
      </c>
      <c r="V29" s="43">
        <v>1</v>
      </c>
      <c r="W29" s="43">
        <v>3</v>
      </c>
      <c r="X29" s="43">
        <v>2</v>
      </c>
      <c r="Y29" s="43">
        <v>9</v>
      </c>
      <c r="Z29" s="43">
        <v>6</v>
      </c>
      <c r="AA29" s="43">
        <v>6</v>
      </c>
      <c r="AB29" s="43">
        <v>1</v>
      </c>
      <c r="AC29" s="43">
        <v>0</v>
      </c>
      <c r="AD29" s="31">
        <f t="shared" si="7"/>
        <v>28</v>
      </c>
      <c r="AF29" s="30">
        <v>20</v>
      </c>
      <c r="AG29" s="44">
        <f t="shared" si="8"/>
        <v>28</v>
      </c>
      <c r="AH29" s="45">
        <f t="shared" si="9"/>
        <v>78</v>
      </c>
      <c r="AI29" s="45">
        <f t="shared" si="10"/>
        <v>110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72</v>
      </c>
      <c r="AO29" s="47">
        <f t="shared" si="16"/>
        <v>72</v>
      </c>
      <c r="AQ29" s="35">
        <v>20</v>
      </c>
      <c r="AR29" s="48">
        <v>49.9</v>
      </c>
      <c r="AS29" s="48">
        <v>50.1</v>
      </c>
      <c r="AT29" s="48">
        <v>48.1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23</v>
      </c>
      <c r="C30" s="43">
        <v>4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31">
        <f t="shared" si="6"/>
        <v>27</v>
      </c>
      <c r="Q30" s="30">
        <v>21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3</v>
      </c>
      <c r="X30" s="43">
        <v>3</v>
      </c>
      <c r="Y30" s="43">
        <v>8</v>
      </c>
      <c r="Z30" s="43">
        <v>5</v>
      </c>
      <c r="AA30" s="43">
        <v>5</v>
      </c>
      <c r="AB30" s="43">
        <v>3</v>
      </c>
      <c r="AC30" s="43">
        <v>0</v>
      </c>
      <c r="AD30" s="31">
        <f t="shared" si="7"/>
        <v>27</v>
      </c>
      <c r="AF30" s="30">
        <v>21</v>
      </c>
      <c r="AG30" s="44">
        <f t="shared" si="8"/>
        <v>27</v>
      </c>
      <c r="AH30" s="45">
        <f t="shared" si="9"/>
        <v>25</v>
      </c>
      <c r="AI30" s="45">
        <f t="shared" si="10"/>
        <v>67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39.666666666666664</v>
      </c>
      <c r="AO30" s="47">
        <f t="shared" si="16"/>
        <v>39.666666666666664</v>
      </c>
      <c r="AQ30" s="35">
        <v>21</v>
      </c>
      <c r="AR30" s="48">
        <v>51.1</v>
      </c>
      <c r="AS30" s="48">
        <v>50.8</v>
      </c>
      <c r="AT30" s="48">
        <v>48.9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27</v>
      </c>
      <c r="C31" s="43">
        <v>2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31">
        <f t="shared" si="6"/>
        <v>29</v>
      </c>
      <c r="Q31" s="30">
        <v>22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1</v>
      </c>
      <c r="X31" s="43">
        <v>4</v>
      </c>
      <c r="Y31" s="43">
        <v>4</v>
      </c>
      <c r="Z31" s="43">
        <v>11</v>
      </c>
      <c r="AA31" s="43">
        <v>6</v>
      </c>
      <c r="AB31" s="43">
        <v>3</v>
      </c>
      <c r="AC31" s="43">
        <v>0</v>
      </c>
      <c r="AD31" s="31">
        <f t="shared" si="7"/>
        <v>29</v>
      </c>
      <c r="AF31" s="30">
        <v>22</v>
      </c>
      <c r="AG31" s="44">
        <f t="shared" si="8"/>
        <v>29</v>
      </c>
      <c r="AH31" s="45">
        <f t="shared" si="9"/>
        <v>23</v>
      </c>
      <c r="AI31" s="45">
        <f t="shared" si="10"/>
        <v>56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36</v>
      </c>
      <c r="AO31" s="47">
        <f t="shared" si="16"/>
        <v>36</v>
      </c>
      <c r="AQ31" s="35">
        <v>22</v>
      </c>
      <c r="AR31" s="48">
        <v>52.7</v>
      </c>
      <c r="AS31" s="48">
        <v>49</v>
      </c>
      <c r="AT31" s="48">
        <v>49.4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14</v>
      </c>
      <c r="C32" s="43">
        <v>3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31">
        <f t="shared" si="6"/>
        <v>17</v>
      </c>
      <c r="Q32" s="30">
        <v>23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1</v>
      </c>
      <c r="X32" s="43">
        <v>5</v>
      </c>
      <c r="Y32" s="43">
        <v>3</v>
      </c>
      <c r="Z32" s="43">
        <v>4</v>
      </c>
      <c r="AA32" s="43">
        <v>2</v>
      </c>
      <c r="AB32" s="43">
        <v>1</v>
      </c>
      <c r="AC32" s="43">
        <v>1</v>
      </c>
      <c r="AD32" s="31">
        <f t="shared" si="7"/>
        <v>17</v>
      </c>
      <c r="AF32" s="30">
        <v>23</v>
      </c>
      <c r="AG32" s="44">
        <f t="shared" si="8"/>
        <v>17</v>
      </c>
      <c r="AH32" s="45">
        <f t="shared" si="9"/>
        <v>12</v>
      </c>
      <c r="AI32" s="45">
        <f t="shared" si="10"/>
        <v>56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28.333333333333332</v>
      </c>
      <c r="AO32" s="47">
        <f t="shared" si="16"/>
        <v>28.333333333333332</v>
      </c>
      <c r="AQ32" s="35">
        <v>23</v>
      </c>
      <c r="AR32" s="48">
        <v>51.5</v>
      </c>
      <c r="AS32" s="48">
        <v>51.5</v>
      </c>
      <c r="AT32" s="48">
        <v>48.7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7</v>
      </c>
      <c r="C33" s="43">
        <v>1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31">
        <f t="shared" si="6"/>
        <v>8</v>
      </c>
      <c r="Q33" s="30">
        <v>24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1</v>
      </c>
      <c r="Y33" s="43">
        <v>2</v>
      </c>
      <c r="Z33" s="43">
        <v>5</v>
      </c>
      <c r="AA33" s="43">
        <v>0</v>
      </c>
      <c r="AB33" s="43">
        <v>0</v>
      </c>
      <c r="AC33" s="43">
        <v>0</v>
      </c>
      <c r="AD33" s="31">
        <f t="shared" si="7"/>
        <v>8</v>
      </c>
      <c r="AF33" s="30">
        <v>24</v>
      </c>
      <c r="AG33" s="44">
        <f t="shared" si="8"/>
        <v>8</v>
      </c>
      <c r="AH33" s="45">
        <f t="shared" si="9"/>
        <v>6</v>
      </c>
      <c r="AI33" s="45">
        <f t="shared" si="10"/>
        <v>15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9.6666666666666661</v>
      </c>
      <c r="AO33" s="47">
        <f t="shared" si="16"/>
        <v>9.6666666666666661</v>
      </c>
      <c r="AQ33" s="35">
        <v>24</v>
      </c>
      <c r="AR33" s="48">
        <v>50.5</v>
      </c>
      <c r="AS33" s="48">
        <v>64.2</v>
      </c>
      <c r="AT33" s="48">
        <v>49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815</v>
      </c>
      <c r="C35" s="92">
        <f t="shared" si="18"/>
        <v>100</v>
      </c>
      <c r="D35" s="92">
        <f t="shared" si="18"/>
        <v>2</v>
      </c>
      <c r="E35" s="92">
        <f t="shared" si="18"/>
        <v>4</v>
      </c>
      <c r="F35" s="92">
        <f t="shared" si="18"/>
        <v>12</v>
      </c>
      <c r="G35" s="92">
        <f t="shared" si="18"/>
        <v>0</v>
      </c>
      <c r="H35" s="92">
        <f t="shared" si="18"/>
        <v>3</v>
      </c>
      <c r="I35" s="92">
        <f t="shared" si="18"/>
        <v>7</v>
      </c>
      <c r="J35" s="92">
        <f t="shared" si="18"/>
        <v>2</v>
      </c>
      <c r="K35" s="92">
        <f t="shared" si="18"/>
        <v>0</v>
      </c>
      <c r="L35" s="92">
        <f t="shared" si="18"/>
        <v>6</v>
      </c>
      <c r="M35" s="92">
        <f t="shared" si="18"/>
        <v>3</v>
      </c>
      <c r="N35" s="92">
        <f t="shared" si="18"/>
        <v>0</v>
      </c>
      <c r="O35" s="93">
        <f t="shared" si="18"/>
        <v>954</v>
      </c>
      <c r="Q35" s="91" t="s">
        <v>34</v>
      </c>
      <c r="R35" s="92">
        <f t="shared" ref="R35:AD35" si="19">SUM(R17:R28)</f>
        <v>0</v>
      </c>
      <c r="S35" s="92">
        <f t="shared" si="19"/>
        <v>3</v>
      </c>
      <c r="T35" s="92">
        <f t="shared" si="19"/>
        <v>1</v>
      </c>
      <c r="U35" s="92">
        <f t="shared" si="19"/>
        <v>1</v>
      </c>
      <c r="V35" s="92">
        <f t="shared" si="19"/>
        <v>11</v>
      </c>
      <c r="W35" s="92">
        <f t="shared" si="19"/>
        <v>46</v>
      </c>
      <c r="X35" s="92">
        <f t="shared" si="19"/>
        <v>159</v>
      </c>
      <c r="Y35" s="92">
        <f t="shared" si="19"/>
        <v>365</v>
      </c>
      <c r="Z35" s="92">
        <f t="shared" si="19"/>
        <v>234</v>
      </c>
      <c r="AA35" s="92">
        <f t="shared" si="19"/>
        <v>90</v>
      </c>
      <c r="AB35" s="92">
        <f t="shared" si="19"/>
        <v>42</v>
      </c>
      <c r="AC35" s="92">
        <f t="shared" si="19"/>
        <v>2</v>
      </c>
      <c r="AD35" s="93">
        <f t="shared" si="19"/>
        <v>954</v>
      </c>
      <c r="AF35" s="91" t="s">
        <v>34</v>
      </c>
      <c r="AG35" s="92">
        <f t="shared" ref="AG35:AO35" si="20">SUM(AG17:AG28)</f>
        <v>954</v>
      </c>
      <c r="AH35" s="92">
        <f t="shared" si="20"/>
        <v>996</v>
      </c>
      <c r="AI35" s="92">
        <f t="shared" si="20"/>
        <v>1783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1244.3333333333335</v>
      </c>
      <c r="AO35" s="94">
        <f t="shared" si="20"/>
        <v>1244.3333333333335</v>
      </c>
      <c r="AQ35" s="95" t="s">
        <v>38</v>
      </c>
      <c r="AR35" s="96">
        <v>46.6</v>
      </c>
      <c r="AS35" s="96">
        <v>46.8</v>
      </c>
      <c r="AT35" s="96">
        <v>46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906</v>
      </c>
      <c r="C36" s="98">
        <f t="shared" si="21"/>
        <v>112</v>
      </c>
      <c r="D36" s="98">
        <f t="shared" si="21"/>
        <v>2</v>
      </c>
      <c r="E36" s="98">
        <f t="shared" si="21"/>
        <v>4</v>
      </c>
      <c r="F36" s="98">
        <f t="shared" si="21"/>
        <v>12</v>
      </c>
      <c r="G36" s="98">
        <f t="shared" si="21"/>
        <v>0</v>
      </c>
      <c r="H36" s="98">
        <f t="shared" si="21"/>
        <v>3</v>
      </c>
      <c r="I36" s="98">
        <f t="shared" si="21"/>
        <v>7</v>
      </c>
      <c r="J36" s="98">
        <f t="shared" si="21"/>
        <v>2</v>
      </c>
      <c r="K36" s="98">
        <f t="shared" si="21"/>
        <v>0</v>
      </c>
      <c r="L36" s="98">
        <f t="shared" si="21"/>
        <v>6</v>
      </c>
      <c r="M36" s="98">
        <f t="shared" si="21"/>
        <v>3</v>
      </c>
      <c r="N36" s="98">
        <f t="shared" si="21"/>
        <v>0</v>
      </c>
      <c r="O36" s="93">
        <f t="shared" si="21"/>
        <v>1057</v>
      </c>
      <c r="Q36" s="97" t="s">
        <v>35</v>
      </c>
      <c r="R36" s="98">
        <f t="shared" ref="R36:AD36" si="22">SUM(R16:R31)</f>
        <v>0</v>
      </c>
      <c r="S36" s="98">
        <f t="shared" si="22"/>
        <v>3</v>
      </c>
      <c r="T36" s="98">
        <f t="shared" si="22"/>
        <v>1</v>
      </c>
      <c r="U36" s="98">
        <f t="shared" si="22"/>
        <v>1</v>
      </c>
      <c r="V36" s="98">
        <f t="shared" si="22"/>
        <v>12</v>
      </c>
      <c r="W36" s="98">
        <f t="shared" si="22"/>
        <v>53</v>
      </c>
      <c r="X36" s="98">
        <f t="shared" si="22"/>
        <v>169</v>
      </c>
      <c r="Y36" s="98">
        <f t="shared" si="22"/>
        <v>393</v>
      </c>
      <c r="Z36" s="98">
        <f t="shared" si="22"/>
        <v>257</v>
      </c>
      <c r="AA36" s="98">
        <f t="shared" si="22"/>
        <v>112</v>
      </c>
      <c r="AB36" s="98">
        <f t="shared" si="22"/>
        <v>53</v>
      </c>
      <c r="AC36" s="98">
        <f t="shared" si="22"/>
        <v>3</v>
      </c>
      <c r="AD36" s="93">
        <f t="shared" si="22"/>
        <v>1057</v>
      </c>
      <c r="AF36" s="97" t="s">
        <v>35</v>
      </c>
      <c r="AG36" s="98">
        <f t="shared" ref="AG36:AO36" si="23">SUM(AG16:AG31)</f>
        <v>1057</v>
      </c>
      <c r="AH36" s="98">
        <f t="shared" si="23"/>
        <v>1145</v>
      </c>
      <c r="AI36" s="98">
        <f t="shared" si="23"/>
        <v>2040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1414.0000000000002</v>
      </c>
      <c r="AO36" s="94">
        <f t="shared" si="23"/>
        <v>1414.0000000000002</v>
      </c>
      <c r="AQ36" s="99" t="s">
        <v>39</v>
      </c>
      <c r="AR36" s="100">
        <v>47.7</v>
      </c>
      <c r="AS36" s="100">
        <v>49.3</v>
      </c>
      <c r="AT36" s="100">
        <v>48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927</v>
      </c>
      <c r="C37" s="102">
        <f t="shared" si="24"/>
        <v>116</v>
      </c>
      <c r="D37" s="102">
        <f t="shared" si="24"/>
        <v>2</v>
      </c>
      <c r="E37" s="102">
        <f t="shared" si="24"/>
        <v>4</v>
      </c>
      <c r="F37" s="102">
        <f t="shared" si="24"/>
        <v>12</v>
      </c>
      <c r="G37" s="102">
        <f t="shared" si="24"/>
        <v>0</v>
      </c>
      <c r="H37" s="102">
        <f t="shared" si="24"/>
        <v>3</v>
      </c>
      <c r="I37" s="102">
        <f t="shared" si="24"/>
        <v>7</v>
      </c>
      <c r="J37" s="102">
        <f t="shared" si="24"/>
        <v>2</v>
      </c>
      <c r="K37" s="102">
        <f t="shared" si="24"/>
        <v>0</v>
      </c>
      <c r="L37" s="102">
        <f t="shared" si="24"/>
        <v>6</v>
      </c>
      <c r="M37" s="102">
        <f t="shared" si="24"/>
        <v>3</v>
      </c>
      <c r="N37" s="102">
        <f t="shared" si="24"/>
        <v>0</v>
      </c>
      <c r="O37" s="93">
        <f t="shared" si="24"/>
        <v>1082</v>
      </c>
      <c r="Q37" s="101" t="s">
        <v>36</v>
      </c>
      <c r="R37" s="102">
        <f t="shared" ref="R37:AD37" si="25">SUM(R16:R33)</f>
        <v>0</v>
      </c>
      <c r="S37" s="102">
        <f t="shared" si="25"/>
        <v>3</v>
      </c>
      <c r="T37" s="102">
        <f t="shared" si="25"/>
        <v>1</v>
      </c>
      <c r="U37" s="102">
        <f t="shared" si="25"/>
        <v>1</v>
      </c>
      <c r="V37" s="102">
        <f t="shared" si="25"/>
        <v>12</v>
      </c>
      <c r="W37" s="102">
        <f t="shared" si="25"/>
        <v>54</v>
      </c>
      <c r="X37" s="102">
        <f t="shared" si="25"/>
        <v>175</v>
      </c>
      <c r="Y37" s="102">
        <f t="shared" si="25"/>
        <v>398</v>
      </c>
      <c r="Z37" s="102">
        <f t="shared" si="25"/>
        <v>266</v>
      </c>
      <c r="AA37" s="102">
        <f t="shared" si="25"/>
        <v>114</v>
      </c>
      <c r="AB37" s="102">
        <f t="shared" si="25"/>
        <v>54</v>
      </c>
      <c r="AC37" s="102">
        <f t="shared" si="25"/>
        <v>4</v>
      </c>
      <c r="AD37" s="93">
        <f t="shared" si="25"/>
        <v>1082</v>
      </c>
      <c r="AF37" s="101" t="s">
        <v>36</v>
      </c>
      <c r="AG37" s="102">
        <f t="shared" ref="AG37:AO37" si="26">SUM(AG16:AG33)</f>
        <v>1082</v>
      </c>
      <c r="AH37" s="102">
        <f t="shared" si="26"/>
        <v>1163</v>
      </c>
      <c r="AI37" s="102">
        <f t="shared" si="26"/>
        <v>2111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1452.0000000000002</v>
      </c>
      <c r="AO37" s="94">
        <f t="shared" si="26"/>
        <v>1452.0000000000002</v>
      </c>
      <c r="AQ37" s="103" t="s">
        <v>37</v>
      </c>
      <c r="AR37" s="104">
        <v>49.7</v>
      </c>
      <c r="AS37" s="104">
        <v>49.9</v>
      </c>
      <c r="AT37" s="104">
        <v>47.8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944</v>
      </c>
      <c r="C38" s="106">
        <f t="shared" si="27"/>
        <v>116</v>
      </c>
      <c r="D38" s="106">
        <f t="shared" si="27"/>
        <v>2</v>
      </c>
      <c r="E38" s="106">
        <f t="shared" si="27"/>
        <v>4</v>
      </c>
      <c r="F38" s="106">
        <f t="shared" si="27"/>
        <v>12</v>
      </c>
      <c r="G38" s="106">
        <f t="shared" si="27"/>
        <v>0</v>
      </c>
      <c r="H38" s="106">
        <f t="shared" si="27"/>
        <v>3</v>
      </c>
      <c r="I38" s="106">
        <f t="shared" si="27"/>
        <v>7</v>
      </c>
      <c r="J38" s="106">
        <f t="shared" si="27"/>
        <v>2</v>
      </c>
      <c r="K38" s="106">
        <f t="shared" si="27"/>
        <v>0</v>
      </c>
      <c r="L38" s="106">
        <f t="shared" si="27"/>
        <v>6</v>
      </c>
      <c r="M38" s="106">
        <f t="shared" si="27"/>
        <v>3</v>
      </c>
      <c r="N38" s="106">
        <f t="shared" si="27"/>
        <v>0</v>
      </c>
      <c r="O38" s="93">
        <f t="shared" si="27"/>
        <v>1099</v>
      </c>
      <c r="Q38" s="105" t="s">
        <v>37</v>
      </c>
      <c r="R38" s="106">
        <f t="shared" ref="R38:AD38" si="28">SUM(R10:R33)</f>
        <v>0</v>
      </c>
      <c r="S38" s="106">
        <f t="shared" si="28"/>
        <v>3</v>
      </c>
      <c r="T38" s="106">
        <f t="shared" si="28"/>
        <v>1</v>
      </c>
      <c r="U38" s="106">
        <f t="shared" si="28"/>
        <v>1</v>
      </c>
      <c r="V38" s="106">
        <f t="shared" si="28"/>
        <v>12</v>
      </c>
      <c r="W38" s="106">
        <f t="shared" si="28"/>
        <v>55</v>
      </c>
      <c r="X38" s="106">
        <f t="shared" si="28"/>
        <v>176</v>
      </c>
      <c r="Y38" s="106">
        <f t="shared" si="28"/>
        <v>408</v>
      </c>
      <c r="Z38" s="106">
        <f t="shared" si="28"/>
        <v>269</v>
      </c>
      <c r="AA38" s="106">
        <f t="shared" si="28"/>
        <v>115</v>
      </c>
      <c r="AB38" s="106">
        <f t="shared" si="28"/>
        <v>55</v>
      </c>
      <c r="AC38" s="106">
        <f t="shared" si="28"/>
        <v>4</v>
      </c>
      <c r="AD38" s="93">
        <f t="shared" si="28"/>
        <v>1099</v>
      </c>
      <c r="AF38" s="105" t="s">
        <v>37</v>
      </c>
      <c r="AG38" s="106">
        <f t="shared" ref="AG38:AO38" si="29">SUM(AG10:AG33)</f>
        <v>1099</v>
      </c>
      <c r="AH38" s="106">
        <f t="shared" si="29"/>
        <v>1180</v>
      </c>
      <c r="AI38" s="106">
        <f t="shared" si="29"/>
        <v>2130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1469.6666666666667</v>
      </c>
      <c r="AO38" s="94">
        <f t="shared" si="29"/>
        <v>1469.6666666666667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49.133333333333326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46</v>
      </c>
      <c r="R41" s="3" t="s">
        <v>40</v>
      </c>
      <c r="S41" s="5" t="str">
        <f>C41</f>
        <v>Northwestbound</v>
      </c>
      <c r="AR41" s="12" t="s">
        <v>0</v>
      </c>
      <c r="AS41" s="13" t="str">
        <f>C6</f>
        <v>Southeastbound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31">
        <f t="shared" ref="O45:O68" si="33">SUM(B45:N45)</f>
        <v>0</v>
      </c>
      <c r="Q45" s="30">
        <v>1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31">
        <f t="shared" ref="AD45:AD68" si="34">SUM(R45:AC45)</f>
        <v>0</v>
      </c>
      <c r="AQ45" s="35">
        <v>1</v>
      </c>
      <c r="AR45" s="112" t="s">
        <v>33</v>
      </c>
      <c r="AS45" s="112">
        <v>66.099998474121094</v>
      </c>
      <c r="AT45" s="112">
        <v>53.900001525878906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0</v>
      </c>
      <c r="C46" s="43">
        <v>2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31">
        <f t="shared" si="33"/>
        <v>2</v>
      </c>
      <c r="Q46" s="30">
        <v>2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1</v>
      </c>
      <c r="Y46" s="43">
        <v>1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2</v>
      </c>
      <c r="AQ46" s="57">
        <v>2</v>
      </c>
      <c r="AR46" s="112">
        <v>53.5</v>
      </c>
      <c r="AS46" s="112" t="s">
        <v>33</v>
      </c>
      <c r="AT46" s="112">
        <v>66.5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3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31">
        <f t="shared" si="33"/>
        <v>3</v>
      </c>
      <c r="Q47" s="30">
        <v>3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2</v>
      </c>
      <c r="AB47" s="43">
        <v>1</v>
      </c>
      <c r="AC47" s="43">
        <v>0</v>
      </c>
      <c r="AD47" s="31">
        <f t="shared" si="34"/>
        <v>3</v>
      </c>
      <c r="AQ47" s="35">
        <v>3</v>
      </c>
      <c r="AR47" s="112">
        <v>58.599998474121094</v>
      </c>
      <c r="AS47" s="112" t="s">
        <v>33</v>
      </c>
      <c r="AT47" s="112" t="s">
        <v>33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453.42857142857144</v>
      </c>
      <c r="BK47" s="88">
        <f t="shared" si="35"/>
        <v>69.857142857142861</v>
      </c>
      <c r="BL47" s="89">
        <f t="shared" si="35"/>
        <v>10</v>
      </c>
      <c r="BM47" s="114">
        <f>SUM(BJ47:BL47)</f>
        <v>533.28571428571433</v>
      </c>
    </row>
    <row r="48" spans="1:65" x14ac:dyDescent="0.2">
      <c r="A48" s="30">
        <v>4</v>
      </c>
      <c r="B48" s="43">
        <v>3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1</v>
      </c>
      <c r="M48" s="43">
        <v>0</v>
      </c>
      <c r="N48" s="43">
        <v>0</v>
      </c>
      <c r="O48" s="31">
        <f t="shared" si="33"/>
        <v>4</v>
      </c>
      <c r="Q48" s="30">
        <v>4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1</v>
      </c>
      <c r="Z48" s="43">
        <v>1</v>
      </c>
      <c r="AA48" s="43">
        <v>0</v>
      </c>
      <c r="AB48" s="43">
        <v>1</v>
      </c>
      <c r="AC48" s="43">
        <v>1</v>
      </c>
      <c r="AD48" s="31">
        <f t="shared" si="34"/>
        <v>4</v>
      </c>
      <c r="AQ48" s="35">
        <v>4</v>
      </c>
      <c r="AR48" s="112" t="s">
        <v>33</v>
      </c>
      <c r="AS48" s="112" t="s">
        <v>33</v>
      </c>
      <c r="AT48" s="112" t="s">
        <v>33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517.85714285714289</v>
      </c>
      <c r="BK48" s="116">
        <f t="shared" si="35"/>
        <v>77.285714285714292</v>
      </c>
      <c r="BL48" s="117">
        <f t="shared" si="35"/>
        <v>10.857142857142858</v>
      </c>
      <c r="BM48" s="114">
        <f>SUM(BJ48:BL48)</f>
        <v>606.00000000000011</v>
      </c>
    </row>
    <row r="49" spans="1:65" x14ac:dyDescent="0.2">
      <c r="A49" s="30">
        <v>5</v>
      </c>
      <c r="B49" s="43">
        <v>7</v>
      </c>
      <c r="C49" s="43">
        <v>2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1</v>
      </c>
      <c r="K49" s="43">
        <v>0</v>
      </c>
      <c r="L49" s="43">
        <v>1</v>
      </c>
      <c r="M49" s="43">
        <v>0</v>
      </c>
      <c r="N49" s="43">
        <v>0</v>
      </c>
      <c r="O49" s="31">
        <f t="shared" si="33"/>
        <v>11</v>
      </c>
      <c r="Q49" s="30">
        <v>5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0</v>
      </c>
      <c r="X49" s="43">
        <v>2</v>
      </c>
      <c r="Y49" s="43">
        <v>1</v>
      </c>
      <c r="Z49" s="43">
        <v>2</v>
      </c>
      <c r="AA49" s="43">
        <v>4</v>
      </c>
      <c r="AB49" s="43">
        <v>2</v>
      </c>
      <c r="AC49" s="43">
        <v>0</v>
      </c>
      <c r="AD49" s="31">
        <f t="shared" si="34"/>
        <v>11</v>
      </c>
      <c r="AQ49" s="35">
        <v>5</v>
      </c>
      <c r="AR49" s="112">
        <v>65.800003051757812</v>
      </c>
      <c r="AS49" s="112">
        <v>43.799999237060547</v>
      </c>
      <c r="AT49" s="112">
        <v>65.800003051757812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532</v>
      </c>
      <c r="BK49" s="119">
        <f t="shared" si="35"/>
        <v>79.142857142857139</v>
      </c>
      <c r="BL49" s="120">
        <f t="shared" si="35"/>
        <v>11.142857142857142</v>
      </c>
      <c r="BM49" s="114">
        <f>SUM(BJ49:BL49)</f>
        <v>622.28571428571422</v>
      </c>
    </row>
    <row r="50" spans="1:65" x14ac:dyDescent="0.2">
      <c r="A50" s="30">
        <v>6</v>
      </c>
      <c r="B50" s="43">
        <v>23</v>
      </c>
      <c r="C50" s="43">
        <v>7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31">
        <f t="shared" si="33"/>
        <v>30</v>
      </c>
      <c r="Q50" s="30">
        <v>6</v>
      </c>
      <c r="R50" s="43">
        <v>0</v>
      </c>
      <c r="S50" s="43">
        <v>0</v>
      </c>
      <c r="T50" s="43">
        <v>1</v>
      </c>
      <c r="U50" s="43">
        <v>0</v>
      </c>
      <c r="V50" s="43">
        <v>0</v>
      </c>
      <c r="W50" s="43">
        <v>0</v>
      </c>
      <c r="X50" s="43">
        <v>2</v>
      </c>
      <c r="Y50" s="43">
        <v>10</v>
      </c>
      <c r="Z50" s="43">
        <v>7</v>
      </c>
      <c r="AA50" s="43">
        <v>4</v>
      </c>
      <c r="AB50" s="43">
        <v>4</v>
      </c>
      <c r="AC50" s="43">
        <v>2</v>
      </c>
      <c r="AD50" s="31">
        <f t="shared" si="34"/>
        <v>30</v>
      </c>
      <c r="AQ50" s="35">
        <v>6</v>
      </c>
      <c r="AR50" s="112">
        <v>48.299999237060547</v>
      </c>
      <c r="AS50" s="112">
        <v>66.300003051757813</v>
      </c>
      <c r="AT50" s="112">
        <v>58.200000762939453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539</v>
      </c>
      <c r="BK50" s="79">
        <f t="shared" si="35"/>
        <v>79.571428571428569</v>
      </c>
      <c r="BL50" s="80">
        <f t="shared" si="35"/>
        <v>11.285714285714286</v>
      </c>
      <c r="BM50" s="114">
        <f>SUM(BJ50:BL50)</f>
        <v>629.85714285714289</v>
      </c>
    </row>
    <row r="51" spans="1:65" x14ac:dyDescent="0.2">
      <c r="A51" s="30">
        <v>7</v>
      </c>
      <c r="B51" s="43">
        <v>50</v>
      </c>
      <c r="C51" s="43">
        <v>12</v>
      </c>
      <c r="D51" s="43">
        <v>0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31">
        <f t="shared" si="33"/>
        <v>62</v>
      </c>
      <c r="Q51" s="30">
        <v>7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1</v>
      </c>
      <c r="X51" s="43">
        <v>6</v>
      </c>
      <c r="Y51" s="43">
        <v>19</v>
      </c>
      <c r="Z51" s="43">
        <v>17</v>
      </c>
      <c r="AA51" s="43">
        <v>9</v>
      </c>
      <c r="AB51" s="43">
        <v>9</v>
      </c>
      <c r="AC51" s="43">
        <v>1</v>
      </c>
      <c r="AD51" s="31">
        <f t="shared" si="34"/>
        <v>62</v>
      </c>
      <c r="AQ51" s="35">
        <v>7</v>
      </c>
      <c r="AR51" s="112">
        <v>66.300003051757813</v>
      </c>
      <c r="AS51" s="112">
        <v>66.099998474121094</v>
      </c>
      <c r="AT51" s="112">
        <v>58.200000762939453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173</v>
      </c>
      <c r="C52" s="43">
        <v>22</v>
      </c>
      <c r="D52" s="43">
        <v>0</v>
      </c>
      <c r="E52" s="43">
        <v>1</v>
      </c>
      <c r="F52" s="43">
        <v>4</v>
      </c>
      <c r="G52" s="43">
        <v>0</v>
      </c>
      <c r="H52" s="43">
        <v>0</v>
      </c>
      <c r="I52" s="43">
        <v>0</v>
      </c>
      <c r="J52" s="43">
        <v>1</v>
      </c>
      <c r="K52" s="43">
        <v>0</v>
      </c>
      <c r="L52" s="43">
        <v>1</v>
      </c>
      <c r="M52" s="43">
        <v>0</v>
      </c>
      <c r="N52" s="43">
        <v>0</v>
      </c>
      <c r="O52" s="31">
        <f t="shared" si="33"/>
        <v>202</v>
      </c>
      <c r="Q52" s="30">
        <v>8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39</v>
      </c>
      <c r="Y52" s="43">
        <v>87</v>
      </c>
      <c r="Z52" s="43">
        <v>47</v>
      </c>
      <c r="AA52" s="43">
        <v>22</v>
      </c>
      <c r="AB52" s="43">
        <v>7</v>
      </c>
      <c r="AC52" s="43">
        <v>0</v>
      </c>
      <c r="AD52" s="31">
        <f t="shared" si="34"/>
        <v>202</v>
      </c>
      <c r="AQ52" s="35">
        <v>8</v>
      </c>
      <c r="AR52" s="112">
        <v>58</v>
      </c>
      <c r="AS52" s="112">
        <v>59</v>
      </c>
      <c r="AT52" s="112">
        <v>58.599998474121094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150</v>
      </c>
      <c r="C53" s="43">
        <v>23</v>
      </c>
      <c r="D53" s="43">
        <v>0</v>
      </c>
      <c r="E53" s="43">
        <v>0</v>
      </c>
      <c r="F53" s="43">
        <v>1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31">
        <f t="shared" si="33"/>
        <v>174</v>
      </c>
      <c r="Q53" s="30">
        <v>9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5</v>
      </c>
      <c r="X53" s="43">
        <v>46</v>
      </c>
      <c r="Y53" s="43">
        <v>73</v>
      </c>
      <c r="Z53" s="43">
        <v>37</v>
      </c>
      <c r="AA53" s="43">
        <v>8</v>
      </c>
      <c r="AB53" s="43">
        <v>5</v>
      </c>
      <c r="AC53" s="43">
        <v>0</v>
      </c>
      <c r="AD53" s="31">
        <f t="shared" si="34"/>
        <v>174</v>
      </c>
      <c r="AQ53" s="35">
        <v>9</v>
      </c>
      <c r="AR53" s="112">
        <v>58.799999237060547</v>
      </c>
      <c r="AS53" s="112">
        <v>58.900001525878906</v>
      </c>
      <c r="AT53" s="112">
        <v>53.400001525878906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103</v>
      </c>
      <c r="C54" s="43">
        <v>15</v>
      </c>
      <c r="D54" s="43">
        <v>1</v>
      </c>
      <c r="E54" s="43">
        <v>0</v>
      </c>
      <c r="F54" s="43">
        <v>1</v>
      </c>
      <c r="G54" s="43">
        <v>0</v>
      </c>
      <c r="H54" s="43">
        <v>0</v>
      </c>
      <c r="I54" s="43">
        <v>0</v>
      </c>
      <c r="J54" s="43">
        <v>1</v>
      </c>
      <c r="K54" s="43">
        <v>0</v>
      </c>
      <c r="L54" s="43">
        <v>0</v>
      </c>
      <c r="M54" s="43">
        <v>1</v>
      </c>
      <c r="N54" s="43">
        <v>0</v>
      </c>
      <c r="O54" s="31">
        <f t="shared" si="33"/>
        <v>122</v>
      </c>
      <c r="Q54" s="30">
        <v>10</v>
      </c>
      <c r="R54" s="43">
        <v>0</v>
      </c>
      <c r="S54" s="43">
        <v>0</v>
      </c>
      <c r="T54" s="43">
        <v>0</v>
      </c>
      <c r="U54" s="43">
        <v>2</v>
      </c>
      <c r="V54" s="43">
        <v>1</v>
      </c>
      <c r="W54" s="43">
        <v>2</v>
      </c>
      <c r="X54" s="43">
        <v>37</v>
      </c>
      <c r="Y54" s="43">
        <v>45</v>
      </c>
      <c r="Z54" s="43">
        <v>25</v>
      </c>
      <c r="AA54" s="43">
        <v>8</v>
      </c>
      <c r="AB54" s="43">
        <v>2</v>
      </c>
      <c r="AC54" s="43">
        <v>0</v>
      </c>
      <c r="AD54" s="31">
        <f t="shared" si="34"/>
        <v>122</v>
      </c>
      <c r="AQ54" s="35">
        <v>10</v>
      </c>
      <c r="AR54" s="112">
        <v>53.799999237060547</v>
      </c>
      <c r="AS54" s="112">
        <v>53.200000762939453</v>
      </c>
      <c r="AT54" s="112">
        <v>53.400001525878906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59</v>
      </c>
      <c r="C55" s="43">
        <v>16</v>
      </c>
      <c r="D55" s="43">
        <v>1</v>
      </c>
      <c r="E55" s="43">
        <v>0</v>
      </c>
      <c r="F55" s="43">
        <v>0</v>
      </c>
      <c r="G55" s="43">
        <v>0</v>
      </c>
      <c r="H55" s="43">
        <v>0</v>
      </c>
      <c r="I55" s="43">
        <v>1</v>
      </c>
      <c r="J55" s="43">
        <v>0</v>
      </c>
      <c r="K55" s="43">
        <v>0</v>
      </c>
      <c r="L55" s="43">
        <v>1</v>
      </c>
      <c r="M55" s="43">
        <v>0</v>
      </c>
      <c r="N55" s="43">
        <v>0</v>
      </c>
      <c r="O55" s="31">
        <f t="shared" si="33"/>
        <v>78</v>
      </c>
      <c r="Q55" s="30">
        <v>11</v>
      </c>
      <c r="R55" s="43">
        <v>0</v>
      </c>
      <c r="S55" s="43">
        <v>0</v>
      </c>
      <c r="T55" s="43">
        <v>0</v>
      </c>
      <c r="U55" s="43">
        <v>0</v>
      </c>
      <c r="V55" s="43">
        <v>1</v>
      </c>
      <c r="W55" s="43">
        <v>11</v>
      </c>
      <c r="X55" s="43">
        <v>19</v>
      </c>
      <c r="Y55" s="43">
        <v>26</v>
      </c>
      <c r="Z55" s="43">
        <v>13</v>
      </c>
      <c r="AA55" s="43">
        <v>4</v>
      </c>
      <c r="AB55" s="43">
        <v>4</v>
      </c>
      <c r="AC55" s="43">
        <v>0</v>
      </c>
      <c r="AD55" s="31">
        <f t="shared" si="34"/>
        <v>78</v>
      </c>
      <c r="AQ55" s="35">
        <v>11</v>
      </c>
      <c r="AR55" s="112">
        <v>53.700000762939453</v>
      </c>
      <c r="AS55" s="112">
        <v>53.700000762939453</v>
      </c>
      <c r="AT55" s="112">
        <v>48.700000762939453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78</v>
      </c>
      <c r="C56" s="43">
        <v>7</v>
      </c>
      <c r="D56" s="43">
        <v>1</v>
      </c>
      <c r="E56" s="43">
        <v>1</v>
      </c>
      <c r="F56" s="43">
        <v>2</v>
      </c>
      <c r="G56" s="43">
        <v>0</v>
      </c>
      <c r="H56" s="43">
        <v>1</v>
      </c>
      <c r="I56" s="43">
        <v>0</v>
      </c>
      <c r="J56" s="43">
        <v>0</v>
      </c>
      <c r="K56" s="43">
        <v>0</v>
      </c>
      <c r="L56" s="43">
        <v>1</v>
      </c>
      <c r="M56" s="43">
        <v>2</v>
      </c>
      <c r="N56" s="43">
        <v>0</v>
      </c>
      <c r="O56" s="31">
        <f t="shared" si="33"/>
        <v>93</v>
      </c>
      <c r="Q56" s="30">
        <v>12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8</v>
      </c>
      <c r="X56" s="43">
        <v>19</v>
      </c>
      <c r="Y56" s="43">
        <v>35</v>
      </c>
      <c r="Z56" s="43">
        <v>17</v>
      </c>
      <c r="AA56" s="43">
        <v>9</v>
      </c>
      <c r="AB56" s="43">
        <v>4</v>
      </c>
      <c r="AC56" s="43">
        <v>1</v>
      </c>
      <c r="AD56" s="31">
        <f t="shared" si="34"/>
        <v>93</v>
      </c>
      <c r="AQ56" s="35">
        <v>12</v>
      </c>
      <c r="AR56" s="112">
        <v>53</v>
      </c>
      <c r="AS56" s="112">
        <v>59</v>
      </c>
      <c r="AT56" s="112">
        <v>53.299999237060547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78</v>
      </c>
      <c r="C57" s="43">
        <v>14</v>
      </c>
      <c r="D57" s="43">
        <v>0</v>
      </c>
      <c r="E57" s="43">
        <v>0</v>
      </c>
      <c r="F57" s="43">
        <v>0</v>
      </c>
      <c r="G57" s="43">
        <v>0</v>
      </c>
      <c r="H57" s="43">
        <v>2</v>
      </c>
      <c r="I57" s="43">
        <v>1</v>
      </c>
      <c r="J57" s="43">
        <v>1</v>
      </c>
      <c r="K57" s="43">
        <v>0</v>
      </c>
      <c r="L57" s="43">
        <v>1</v>
      </c>
      <c r="M57" s="43">
        <v>0</v>
      </c>
      <c r="N57" s="43">
        <v>0</v>
      </c>
      <c r="O57" s="31">
        <f t="shared" si="33"/>
        <v>97</v>
      </c>
      <c r="Q57" s="30">
        <v>13</v>
      </c>
      <c r="R57" s="43">
        <v>0</v>
      </c>
      <c r="S57" s="43">
        <v>0</v>
      </c>
      <c r="T57" s="43">
        <v>6</v>
      </c>
      <c r="U57" s="43">
        <v>0</v>
      </c>
      <c r="V57" s="43">
        <v>1</v>
      </c>
      <c r="W57" s="43">
        <v>1</v>
      </c>
      <c r="X57" s="43">
        <v>24</v>
      </c>
      <c r="Y57" s="43">
        <v>35</v>
      </c>
      <c r="Z57" s="43">
        <v>19</v>
      </c>
      <c r="AA57" s="43">
        <v>8</v>
      </c>
      <c r="AB57" s="43">
        <v>3</v>
      </c>
      <c r="AC57" s="43">
        <v>0</v>
      </c>
      <c r="AD57" s="31">
        <f t="shared" si="34"/>
        <v>97</v>
      </c>
      <c r="AQ57" s="35">
        <v>13</v>
      </c>
      <c r="AR57" s="112">
        <v>53.400001525878906</v>
      </c>
      <c r="AS57" s="112">
        <v>53.200000762939453</v>
      </c>
      <c r="AT57" s="112">
        <v>53.599998474121094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121</v>
      </c>
      <c r="C58" s="43">
        <v>18</v>
      </c>
      <c r="D58" s="43">
        <v>2</v>
      </c>
      <c r="E58" s="43">
        <v>0</v>
      </c>
      <c r="F58" s="43">
        <v>1</v>
      </c>
      <c r="G58" s="43">
        <v>0</v>
      </c>
      <c r="H58" s="43">
        <v>0</v>
      </c>
      <c r="I58" s="43">
        <v>1</v>
      </c>
      <c r="J58" s="43">
        <v>1</v>
      </c>
      <c r="K58" s="43">
        <v>0</v>
      </c>
      <c r="L58" s="43">
        <v>2</v>
      </c>
      <c r="M58" s="43">
        <v>0</v>
      </c>
      <c r="N58" s="43">
        <v>0</v>
      </c>
      <c r="O58" s="31">
        <f t="shared" si="33"/>
        <v>146</v>
      </c>
      <c r="Q58" s="30">
        <v>14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15</v>
      </c>
      <c r="X58" s="43">
        <v>43</v>
      </c>
      <c r="Y58" s="43">
        <v>53</v>
      </c>
      <c r="Z58" s="43">
        <v>27</v>
      </c>
      <c r="AA58" s="43">
        <v>7</v>
      </c>
      <c r="AB58" s="43">
        <v>1</v>
      </c>
      <c r="AC58" s="43">
        <v>0</v>
      </c>
      <c r="AD58" s="31">
        <f t="shared" si="34"/>
        <v>146</v>
      </c>
      <c r="AQ58" s="35">
        <v>14</v>
      </c>
      <c r="AR58" s="112">
        <v>53.900001525878906</v>
      </c>
      <c r="AS58" s="112">
        <v>58.5</v>
      </c>
      <c r="AT58" s="112">
        <v>48.200000762939453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62</v>
      </c>
      <c r="C59" s="43">
        <v>19</v>
      </c>
      <c r="D59" s="43">
        <v>2</v>
      </c>
      <c r="E59" s="43">
        <v>0</v>
      </c>
      <c r="F59" s="43">
        <v>1</v>
      </c>
      <c r="G59" s="43">
        <v>0</v>
      </c>
      <c r="H59" s="43">
        <v>0</v>
      </c>
      <c r="I59" s="43">
        <v>2</v>
      </c>
      <c r="J59" s="43">
        <v>3</v>
      </c>
      <c r="K59" s="43">
        <v>0</v>
      </c>
      <c r="L59" s="43">
        <v>0</v>
      </c>
      <c r="M59" s="43">
        <v>0</v>
      </c>
      <c r="N59" s="43">
        <v>0</v>
      </c>
      <c r="O59" s="31">
        <f t="shared" si="33"/>
        <v>89</v>
      </c>
      <c r="Q59" s="30">
        <v>15</v>
      </c>
      <c r="R59" s="43">
        <v>0</v>
      </c>
      <c r="S59" s="43">
        <v>1</v>
      </c>
      <c r="T59" s="43">
        <v>0</v>
      </c>
      <c r="U59" s="43">
        <v>0</v>
      </c>
      <c r="V59" s="43">
        <v>1</v>
      </c>
      <c r="W59" s="43">
        <v>6</v>
      </c>
      <c r="X59" s="43">
        <v>16</v>
      </c>
      <c r="Y59" s="43">
        <v>32</v>
      </c>
      <c r="Z59" s="43">
        <v>22</v>
      </c>
      <c r="AA59" s="43">
        <v>6</v>
      </c>
      <c r="AB59" s="43">
        <v>4</v>
      </c>
      <c r="AC59" s="43">
        <v>1</v>
      </c>
      <c r="AD59" s="31">
        <f t="shared" si="34"/>
        <v>89</v>
      </c>
      <c r="AQ59" s="35">
        <v>15</v>
      </c>
      <c r="AR59" s="112">
        <v>53.799999237060547</v>
      </c>
      <c r="AS59" s="112">
        <v>53.099998474121094</v>
      </c>
      <c r="AT59" s="112">
        <v>53.200000762939453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77</v>
      </c>
      <c r="C60" s="43">
        <v>18</v>
      </c>
      <c r="D60" s="43">
        <v>3</v>
      </c>
      <c r="E60" s="43">
        <v>2</v>
      </c>
      <c r="F60" s="43">
        <v>3</v>
      </c>
      <c r="G60" s="43">
        <v>0</v>
      </c>
      <c r="H60" s="43">
        <v>0</v>
      </c>
      <c r="I60" s="43">
        <v>1</v>
      </c>
      <c r="J60" s="43">
        <v>3</v>
      </c>
      <c r="K60" s="43">
        <v>0</v>
      </c>
      <c r="L60" s="43">
        <v>2</v>
      </c>
      <c r="M60" s="43">
        <v>1</v>
      </c>
      <c r="N60" s="43">
        <v>0</v>
      </c>
      <c r="O60" s="31">
        <f t="shared" si="33"/>
        <v>110</v>
      </c>
      <c r="Q60" s="30">
        <v>16</v>
      </c>
      <c r="R60" s="43">
        <v>0</v>
      </c>
      <c r="S60" s="43">
        <v>0</v>
      </c>
      <c r="T60" s="43">
        <v>0</v>
      </c>
      <c r="U60" s="43">
        <v>0</v>
      </c>
      <c r="V60" s="43">
        <v>5</v>
      </c>
      <c r="W60" s="43">
        <v>8</v>
      </c>
      <c r="X60" s="43">
        <v>22</v>
      </c>
      <c r="Y60" s="43">
        <v>51</v>
      </c>
      <c r="Z60" s="43">
        <v>15</v>
      </c>
      <c r="AA60" s="43">
        <v>8</v>
      </c>
      <c r="AB60" s="43">
        <v>1</v>
      </c>
      <c r="AC60" s="43">
        <v>0</v>
      </c>
      <c r="AD60" s="31">
        <f t="shared" si="34"/>
        <v>110</v>
      </c>
      <c r="AQ60" s="35">
        <v>16</v>
      </c>
      <c r="AR60" s="112">
        <v>53.400001525878906</v>
      </c>
      <c r="AS60" s="112">
        <v>59</v>
      </c>
      <c r="AT60" s="112">
        <v>58.599998474121094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84</v>
      </c>
      <c r="C61" s="43">
        <v>15</v>
      </c>
      <c r="D61" s="43">
        <v>0</v>
      </c>
      <c r="E61" s="43">
        <v>0</v>
      </c>
      <c r="F61" s="43">
        <v>0</v>
      </c>
      <c r="G61" s="43">
        <v>0</v>
      </c>
      <c r="H61" s="43">
        <v>0</v>
      </c>
      <c r="I61" s="43">
        <v>2</v>
      </c>
      <c r="J61" s="43">
        <v>0</v>
      </c>
      <c r="K61" s="43">
        <v>0</v>
      </c>
      <c r="L61" s="43">
        <v>0</v>
      </c>
      <c r="M61" s="43">
        <v>1</v>
      </c>
      <c r="N61" s="43">
        <v>0</v>
      </c>
      <c r="O61" s="31">
        <f t="shared" si="33"/>
        <v>102</v>
      </c>
      <c r="Q61" s="30">
        <v>17</v>
      </c>
      <c r="R61" s="43">
        <v>0</v>
      </c>
      <c r="S61" s="43">
        <v>0</v>
      </c>
      <c r="T61" s="43">
        <v>0</v>
      </c>
      <c r="U61" s="43">
        <v>0</v>
      </c>
      <c r="V61" s="43">
        <v>0</v>
      </c>
      <c r="W61" s="43">
        <v>10</v>
      </c>
      <c r="X61" s="43">
        <v>11</v>
      </c>
      <c r="Y61" s="43">
        <v>44</v>
      </c>
      <c r="Z61" s="43">
        <v>21</v>
      </c>
      <c r="AA61" s="43">
        <v>10</v>
      </c>
      <c r="AB61" s="43">
        <v>6</v>
      </c>
      <c r="AC61" s="43">
        <v>0</v>
      </c>
      <c r="AD61" s="31">
        <f t="shared" si="34"/>
        <v>102</v>
      </c>
      <c r="AQ61" s="35">
        <v>17</v>
      </c>
      <c r="AR61" s="112">
        <v>59</v>
      </c>
      <c r="AS61" s="112">
        <v>58.700000762939453</v>
      </c>
      <c r="AT61" s="112">
        <v>53.099998474121094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100</v>
      </c>
      <c r="C62" s="43">
        <v>18</v>
      </c>
      <c r="D62" s="43">
        <v>0</v>
      </c>
      <c r="E62" s="43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31">
        <f t="shared" si="33"/>
        <v>118</v>
      </c>
      <c r="Q62" s="30">
        <v>18</v>
      </c>
      <c r="R62" s="43">
        <v>0</v>
      </c>
      <c r="S62" s="43">
        <v>0</v>
      </c>
      <c r="T62" s="43">
        <v>0</v>
      </c>
      <c r="U62" s="43">
        <v>0</v>
      </c>
      <c r="V62" s="43">
        <v>1</v>
      </c>
      <c r="W62" s="43">
        <v>5</v>
      </c>
      <c r="X62" s="43">
        <v>25</v>
      </c>
      <c r="Y62" s="43">
        <v>40</v>
      </c>
      <c r="Z62" s="43">
        <v>29</v>
      </c>
      <c r="AA62" s="43">
        <v>9</v>
      </c>
      <c r="AB62" s="43">
        <v>9</v>
      </c>
      <c r="AC62" s="43">
        <v>0</v>
      </c>
      <c r="AD62" s="31">
        <f t="shared" si="34"/>
        <v>118</v>
      </c>
      <c r="AQ62" s="35">
        <v>18</v>
      </c>
      <c r="AR62" s="112">
        <v>58.900001525878906</v>
      </c>
      <c r="AS62" s="112">
        <v>58</v>
      </c>
      <c r="AT62" s="112">
        <v>53.5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56</v>
      </c>
      <c r="C63" s="43">
        <v>9</v>
      </c>
      <c r="D63" s="43">
        <v>1</v>
      </c>
      <c r="E63" s="43">
        <v>0</v>
      </c>
      <c r="F63" s="43">
        <v>2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1</v>
      </c>
      <c r="M63" s="43">
        <v>0</v>
      </c>
      <c r="N63" s="43">
        <v>0</v>
      </c>
      <c r="O63" s="31">
        <f t="shared" si="33"/>
        <v>69</v>
      </c>
      <c r="Q63" s="30">
        <v>19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2</v>
      </c>
      <c r="X63" s="43">
        <v>8</v>
      </c>
      <c r="Y63" s="43">
        <v>25</v>
      </c>
      <c r="Z63" s="43">
        <v>18</v>
      </c>
      <c r="AA63" s="43">
        <v>11</v>
      </c>
      <c r="AB63" s="43">
        <v>4</v>
      </c>
      <c r="AC63" s="43">
        <v>1</v>
      </c>
      <c r="AD63" s="31">
        <f t="shared" si="34"/>
        <v>69</v>
      </c>
      <c r="AQ63" s="35">
        <v>19</v>
      </c>
      <c r="AR63" s="112">
        <v>58.099998474121094</v>
      </c>
      <c r="AS63" s="112">
        <v>66.099998474121094</v>
      </c>
      <c r="AT63" s="112">
        <v>58.900001525878906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53</v>
      </c>
      <c r="C64" s="43">
        <v>5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1</v>
      </c>
      <c r="N64" s="43">
        <v>0</v>
      </c>
      <c r="O64" s="31">
        <f t="shared" si="33"/>
        <v>59</v>
      </c>
      <c r="Q64" s="30">
        <v>20</v>
      </c>
      <c r="R64" s="43">
        <v>0</v>
      </c>
      <c r="S64" s="43">
        <v>0</v>
      </c>
      <c r="T64" s="43">
        <v>1</v>
      </c>
      <c r="U64" s="43">
        <v>0</v>
      </c>
      <c r="V64" s="43">
        <v>1</v>
      </c>
      <c r="W64" s="43">
        <v>6</v>
      </c>
      <c r="X64" s="43">
        <v>16</v>
      </c>
      <c r="Y64" s="43">
        <v>12</v>
      </c>
      <c r="Z64" s="43">
        <v>12</v>
      </c>
      <c r="AA64" s="43">
        <v>7</v>
      </c>
      <c r="AB64" s="43">
        <v>4</v>
      </c>
      <c r="AC64" s="43">
        <v>0</v>
      </c>
      <c r="AD64" s="31">
        <f t="shared" si="34"/>
        <v>59</v>
      </c>
      <c r="AQ64" s="35">
        <v>20</v>
      </c>
      <c r="AR64" s="112">
        <v>58.900001525878906</v>
      </c>
      <c r="AS64" s="112">
        <v>58.099998474121094</v>
      </c>
      <c r="AT64" s="112">
        <v>58.299999237060547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29</v>
      </c>
      <c r="C65" s="43">
        <v>1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31">
        <f t="shared" si="33"/>
        <v>30</v>
      </c>
      <c r="Q65" s="30">
        <v>21</v>
      </c>
      <c r="R65" s="43">
        <v>0</v>
      </c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1</v>
      </c>
      <c r="Y65" s="43">
        <v>17</v>
      </c>
      <c r="Z65" s="43">
        <v>7</v>
      </c>
      <c r="AA65" s="43">
        <v>2</v>
      </c>
      <c r="AB65" s="43">
        <v>2</v>
      </c>
      <c r="AC65" s="43">
        <v>1</v>
      </c>
      <c r="AD65" s="31">
        <f t="shared" si="34"/>
        <v>30</v>
      </c>
      <c r="AQ65" s="35">
        <v>21</v>
      </c>
      <c r="AR65" s="112">
        <v>58.400001525878906</v>
      </c>
      <c r="AS65" s="112">
        <v>65.599998474121094</v>
      </c>
      <c r="AT65" s="112">
        <v>58.799999237060547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15</v>
      </c>
      <c r="C66" s="43">
        <v>1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31">
        <f t="shared" si="33"/>
        <v>16</v>
      </c>
      <c r="Q66" s="30">
        <v>22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3</v>
      </c>
      <c r="Y66" s="43">
        <v>7</v>
      </c>
      <c r="Z66" s="43">
        <v>2</v>
      </c>
      <c r="AA66" s="43">
        <v>4</v>
      </c>
      <c r="AB66" s="43">
        <v>0</v>
      </c>
      <c r="AC66" s="43">
        <v>0</v>
      </c>
      <c r="AD66" s="31">
        <f t="shared" si="34"/>
        <v>16</v>
      </c>
      <c r="AQ66" s="35">
        <v>22</v>
      </c>
      <c r="AR66" s="112">
        <v>58.5</v>
      </c>
      <c r="AS66" s="112">
        <v>58.799999237060547</v>
      </c>
      <c r="AT66" s="112">
        <v>58.400001525878906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12</v>
      </c>
      <c r="C67" s="43">
        <v>3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31">
        <f t="shared" si="33"/>
        <v>15</v>
      </c>
      <c r="Q67" s="30">
        <v>23</v>
      </c>
      <c r="R67" s="43">
        <v>0</v>
      </c>
      <c r="S67" s="43">
        <v>0</v>
      </c>
      <c r="T67" s="43">
        <v>0</v>
      </c>
      <c r="U67" s="43">
        <v>0</v>
      </c>
      <c r="V67" s="43">
        <v>0</v>
      </c>
      <c r="W67" s="43">
        <v>0</v>
      </c>
      <c r="X67" s="43">
        <v>3</v>
      </c>
      <c r="Y67" s="43">
        <v>1</v>
      </c>
      <c r="Z67" s="43">
        <v>5</v>
      </c>
      <c r="AA67" s="43">
        <v>3</v>
      </c>
      <c r="AB67" s="43">
        <v>2</v>
      </c>
      <c r="AC67" s="43">
        <v>1</v>
      </c>
      <c r="AD67" s="31">
        <f t="shared" si="34"/>
        <v>15</v>
      </c>
      <c r="AQ67" s="35">
        <v>23</v>
      </c>
      <c r="AR67" s="112">
        <v>58.799999237060547</v>
      </c>
      <c r="AS67" s="112">
        <v>58.299999237060547</v>
      </c>
      <c r="AT67" s="112">
        <v>58.299999237060547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3</v>
      </c>
      <c r="C68" s="43">
        <v>1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31">
        <f t="shared" si="33"/>
        <v>4</v>
      </c>
      <c r="Q68" s="30">
        <v>24</v>
      </c>
      <c r="R68" s="43">
        <v>0</v>
      </c>
      <c r="S68" s="43">
        <v>0</v>
      </c>
      <c r="T68" s="43">
        <v>0</v>
      </c>
      <c r="U68" s="43">
        <v>0</v>
      </c>
      <c r="V68" s="43">
        <v>0</v>
      </c>
      <c r="W68" s="43">
        <v>0</v>
      </c>
      <c r="X68" s="43">
        <v>0</v>
      </c>
      <c r="Y68" s="43">
        <v>2</v>
      </c>
      <c r="Z68" s="43">
        <v>0</v>
      </c>
      <c r="AA68" s="43">
        <v>2</v>
      </c>
      <c r="AB68" s="43">
        <v>0</v>
      </c>
      <c r="AC68" s="43">
        <v>0</v>
      </c>
      <c r="AD68" s="31">
        <f t="shared" si="34"/>
        <v>4</v>
      </c>
      <c r="AQ68" s="35">
        <v>24</v>
      </c>
      <c r="AR68" s="112">
        <v>53.099998474121094</v>
      </c>
      <c r="AS68" s="112">
        <v>85.5</v>
      </c>
      <c r="AT68" s="112">
        <v>53.900001525878906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1141</v>
      </c>
      <c r="C70" s="92">
        <f t="shared" si="36"/>
        <v>194</v>
      </c>
      <c r="D70" s="92">
        <f t="shared" si="36"/>
        <v>11</v>
      </c>
      <c r="E70" s="92">
        <f t="shared" si="36"/>
        <v>4</v>
      </c>
      <c r="F70" s="92">
        <f t="shared" si="36"/>
        <v>15</v>
      </c>
      <c r="G70" s="92">
        <f t="shared" si="36"/>
        <v>0</v>
      </c>
      <c r="H70" s="92">
        <f t="shared" si="36"/>
        <v>3</v>
      </c>
      <c r="I70" s="92">
        <f t="shared" si="36"/>
        <v>8</v>
      </c>
      <c r="J70" s="92">
        <f t="shared" si="36"/>
        <v>10</v>
      </c>
      <c r="K70" s="92">
        <f t="shared" si="36"/>
        <v>0</v>
      </c>
      <c r="L70" s="92">
        <f t="shared" si="36"/>
        <v>9</v>
      </c>
      <c r="M70" s="92">
        <f t="shared" si="36"/>
        <v>5</v>
      </c>
      <c r="N70" s="92">
        <f t="shared" si="36"/>
        <v>0</v>
      </c>
      <c r="O70" s="93">
        <f t="shared" si="36"/>
        <v>1400</v>
      </c>
      <c r="Q70" s="91" t="s">
        <v>34</v>
      </c>
      <c r="R70" s="92">
        <f t="shared" ref="R70:AD70" si="37">SUM(R52:R63)</f>
        <v>0</v>
      </c>
      <c r="S70" s="92">
        <f t="shared" si="37"/>
        <v>1</v>
      </c>
      <c r="T70" s="92">
        <f t="shared" si="37"/>
        <v>6</v>
      </c>
      <c r="U70" s="92">
        <f t="shared" si="37"/>
        <v>2</v>
      </c>
      <c r="V70" s="92">
        <f t="shared" si="37"/>
        <v>10</v>
      </c>
      <c r="W70" s="92">
        <f t="shared" si="37"/>
        <v>73</v>
      </c>
      <c r="X70" s="92">
        <f t="shared" si="37"/>
        <v>309</v>
      </c>
      <c r="Y70" s="92">
        <f t="shared" si="37"/>
        <v>546</v>
      </c>
      <c r="Z70" s="92">
        <f t="shared" si="37"/>
        <v>290</v>
      </c>
      <c r="AA70" s="92">
        <f t="shared" si="37"/>
        <v>110</v>
      </c>
      <c r="AB70" s="92">
        <f t="shared" si="37"/>
        <v>50</v>
      </c>
      <c r="AC70" s="92">
        <f t="shared" si="37"/>
        <v>3</v>
      </c>
      <c r="AD70" s="93">
        <f t="shared" si="37"/>
        <v>1400</v>
      </c>
      <c r="AQ70" s="95" t="s">
        <v>38</v>
      </c>
      <c r="AR70" s="96">
        <v>53.599998474121094</v>
      </c>
      <c r="AS70" s="96">
        <v>53.299999237060547</v>
      </c>
      <c r="AT70" s="96">
        <v>53.599998474121094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1288</v>
      </c>
      <c r="C71" s="98">
        <f t="shared" si="38"/>
        <v>213</v>
      </c>
      <c r="D71" s="98">
        <f t="shared" si="38"/>
        <v>11</v>
      </c>
      <c r="E71" s="98">
        <f t="shared" si="38"/>
        <v>4</v>
      </c>
      <c r="F71" s="98">
        <f t="shared" si="38"/>
        <v>15</v>
      </c>
      <c r="G71" s="98">
        <f t="shared" si="38"/>
        <v>0</v>
      </c>
      <c r="H71" s="98">
        <f t="shared" si="38"/>
        <v>3</v>
      </c>
      <c r="I71" s="98">
        <f t="shared" si="38"/>
        <v>8</v>
      </c>
      <c r="J71" s="98">
        <f t="shared" si="38"/>
        <v>10</v>
      </c>
      <c r="K71" s="98">
        <f t="shared" si="38"/>
        <v>0</v>
      </c>
      <c r="L71" s="98">
        <f t="shared" si="38"/>
        <v>9</v>
      </c>
      <c r="M71" s="98">
        <f t="shared" si="38"/>
        <v>6</v>
      </c>
      <c r="N71" s="98">
        <f t="shared" si="38"/>
        <v>0</v>
      </c>
      <c r="O71" s="93">
        <f t="shared" si="38"/>
        <v>1567</v>
      </c>
      <c r="Q71" s="97" t="s">
        <v>35</v>
      </c>
      <c r="R71" s="98">
        <f t="shared" ref="R71:AD71" si="39">SUM(R51:R66)</f>
        <v>0</v>
      </c>
      <c r="S71" s="98">
        <f t="shared" si="39"/>
        <v>1</v>
      </c>
      <c r="T71" s="98">
        <f t="shared" si="39"/>
        <v>7</v>
      </c>
      <c r="U71" s="98">
        <f t="shared" si="39"/>
        <v>2</v>
      </c>
      <c r="V71" s="98">
        <f t="shared" si="39"/>
        <v>11</v>
      </c>
      <c r="W71" s="98">
        <f t="shared" si="39"/>
        <v>80</v>
      </c>
      <c r="X71" s="98">
        <f t="shared" si="39"/>
        <v>335</v>
      </c>
      <c r="Y71" s="98">
        <f t="shared" si="39"/>
        <v>601</v>
      </c>
      <c r="Z71" s="98">
        <f t="shared" si="39"/>
        <v>328</v>
      </c>
      <c r="AA71" s="98">
        <f t="shared" si="39"/>
        <v>132</v>
      </c>
      <c r="AB71" s="98">
        <f t="shared" si="39"/>
        <v>65</v>
      </c>
      <c r="AC71" s="98">
        <f t="shared" si="39"/>
        <v>5</v>
      </c>
      <c r="AD71" s="93">
        <f t="shared" si="39"/>
        <v>1567</v>
      </c>
      <c r="AQ71" s="99" t="s">
        <v>39</v>
      </c>
      <c r="AR71" s="100">
        <v>58.5</v>
      </c>
      <c r="AS71" s="100">
        <v>58.400001525878906</v>
      </c>
      <c r="AT71" s="100">
        <v>53.599998474121094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1303</v>
      </c>
      <c r="C72" s="102">
        <f t="shared" si="40"/>
        <v>217</v>
      </c>
      <c r="D72" s="102">
        <f t="shared" si="40"/>
        <v>11</v>
      </c>
      <c r="E72" s="102">
        <f t="shared" si="40"/>
        <v>4</v>
      </c>
      <c r="F72" s="102">
        <f t="shared" si="40"/>
        <v>15</v>
      </c>
      <c r="G72" s="102">
        <f t="shared" si="40"/>
        <v>0</v>
      </c>
      <c r="H72" s="102">
        <f t="shared" si="40"/>
        <v>3</v>
      </c>
      <c r="I72" s="102">
        <f t="shared" si="40"/>
        <v>8</v>
      </c>
      <c r="J72" s="102">
        <f t="shared" si="40"/>
        <v>10</v>
      </c>
      <c r="K72" s="102">
        <f t="shared" si="40"/>
        <v>0</v>
      </c>
      <c r="L72" s="102">
        <f t="shared" si="40"/>
        <v>9</v>
      </c>
      <c r="M72" s="102">
        <f t="shared" si="40"/>
        <v>6</v>
      </c>
      <c r="N72" s="102">
        <f t="shared" si="40"/>
        <v>0</v>
      </c>
      <c r="O72" s="93">
        <f t="shared" si="40"/>
        <v>1586</v>
      </c>
      <c r="Q72" s="101" t="s">
        <v>36</v>
      </c>
      <c r="R72" s="102">
        <f t="shared" ref="R72:AD72" si="41">SUM(R51:R68)</f>
        <v>0</v>
      </c>
      <c r="S72" s="102">
        <f t="shared" si="41"/>
        <v>1</v>
      </c>
      <c r="T72" s="102">
        <f t="shared" si="41"/>
        <v>7</v>
      </c>
      <c r="U72" s="102">
        <f t="shared" si="41"/>
        <v>2</v>
      </c>
      <c r="V72" s="102">
        <f t="shared" si="41"/>
        <v>11</v>
      </c>
      <c r="W72" s="102">
        <f t="shared" si="41"/>
        <v>80</v>
      </c>
      <c r="X72" s="102">
        <f t="shared" si="41"/>
        <v>338</v>
      </c>
      <c r="Y72" s="102">
        <f t="shared" si="41"/>
        <v>604</v>
      </c>
      <c r="Z72" s="102">
        <f t="shared" si="41"/>
        <v>333</v>
      </c>
      <c r="AA72" s="102">
        <f t="shared" si="41"/>
        <v>137</v>
      </c>
      <c r="AB72" s="102">
        <f t="shared" si="41"/>
        <v>67</v>
      </c>
      <c r="AC72" s="102">
        <f t="shared" si="41"/>
        <v>6</v>
      </c>
      <c r="AD72" s="93">
        <f t="shared" si="41"/>
        <v>1586</v>
      </c>
      <c r="AQ72" s="103" t="s">
        <v>37</v>
      </c>
      <c r="AR72" s="104">
        <v>58.299999237060547</v>
      </c>
      <c r="AS72" s="104">
        <v>58.299999237060547</v>
      </c>
      <c r="AT72" s="104">
        <v>53.400001525878906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1339</v>
      </c>
      <c r="C73" s="106">
        <f t="shared" si="42"/>
        <v>228</v>
      </c>
      <c r="D73" s="106">
        <f t="shared" si="42"/>
        <v>11</v>
      </c>
      <c r="E73" s="106">
        <f t="shared" si="42"/>
        <v>4</v>
      </c>
      <c r="F73" s="106">
        <f t="shared" si="42"/>
        <v>15</v>
      </c>
      <c r="G73" s="106">
        <f t="shared" si="42"/>
        <v>0</v>
      </c>
      <c r="H73" s="106">
        <f t="shared" si="42"/>
        <v>3</v>
      </c>
      <c r="I73" s="106">
        <f t="shared" si="42"/>
        <v>8</v>
      </c>
      <c r="J73" s="106">
        <f t="shared" si="42"/>
        <v>11</v>
      </c>
      <c r="K73" s="106">
        <f t="shared" si="42"/>
        <v>0</v>
      </c>
      <c r="L73" s="106">
        <f t="shared" si="42"/>
        <v>11</v>
      </c>
      <c r="M73" s="106">
        <f t="shared" si="42"/>
        <v>6</v>
      </c>
      <c r="N73" s="106">
        <f t="shared" si="42"/>
        <v>0</v>
      </c>
      <c r="O73" s="93">
        <f t="shared" si="42"/>
        <v>1636</v>
      </c>
      <c r="Q73" s="105" t="s">
        <v>37</v>
      </c>
      <c r="R73" s="106">
        <f t="shared" ref="R73:AD73" si="43">SUM(R45:R68)</f>
        <v>0</v>
      </c>
      <c r="S73" s="106">
        <f t="shared" si="43"/>
        <v>1</v>
      </c>
      <c r="T73" s="106">
        <f t="shared" si="43"/>
        <v>8</v>
      </c>
      <c r="U73" s="106">
        <f t="shared" si="43"/>
        <v>2</v>
      </c>
      <c r="V73" s="106">
        <f t="shared" si="43"/>
        <v>11</v>
      </c>
      <c r="W73" s="106">
        <f t="shared" si="43"/>
        <v>80</v>
      </c>
      <c r="X73" s="106">
        <f t="shared" si="43"/>
        <v>343</v>
      </c>
      <c r="Y73" s="106">
        <f t="shared" si="43"/>
        <v>617</v>
      </c>
      <c r="Z73" s="106">
        <f t="shared" si="43"/>
        <v>343</v>
      </c>
      <c r="AA73" s="106">
        <f t="shared" si="43"/>
        <v>147</v>
      </c>
      <c r="AB73" s="106">
        <f t="shared" si="43"/>
        <v>75</v>
      </c>
      <c r="AC73" s="106">
        <f t="shared" si="43"/>
        <v>9</v>
      </c>
      <c r="AD73" s="93">
        <f t="shared" si="43"/>
        <v>1636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56.666666666666664</v>
      </c>
    </row>
    <row r="76" spans="1:65" x14ac:dyDescent="0.2">
      <c r="A76" s="5"/>
      <c r="B76" s="3" t="s">
        <v>0</v>
      </c>
      <c r="C76" s="5" t="str">
        <f>C6</f>
        <v>Southeastbound</v>
      </c>
      <c r="R76" s="3" t="s">
        <v>0</v>
      </c>
      <c r="S76" s="5" t="str">
        <f>C6</f>
        <v>Southeastbound</v>
      </c>
      <c r="AF76" s="6"/>
      <c r="AG76" s="3" t="s">
        <v>40</v>
      </c>
      <c r="AH76" s="7" t="str">
        <f>C41</f>
        <v>Northwestbound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Northwestbound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Northwestbound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Northwestbound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6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31">
        <f t="shared" ref="O80:O103" si="51">SUM(B80:N80)</f>
        <v>6</v>
      </c>
      <c r="Q80" s="30">
        <v>1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1</v>
      </c>
      <c r="Z80" s="43">
        <v>2</v>
      </c>
      <c r="AA80" s="43">
        <v>2</v>
      </c>
      <c r="AB80" s="43">
        <v>1</v>
      </c>
      <c r="AC80" s="43">
        <v>0</v>
      </c>
      <c r="AD80" s="31">
        <f t="shared" ref="AD80:AD103" si="52">SUM(R80:AC80)</f>
        <v>6</v>
      </c>
      <c r="AF80" s="30">
        <v>1</v>
      </c>
      <c r="AG80" s="44">
        <f t="shared" ref="AG80:AG103" si="53">O45</f>
        <v>0</v>
      </c>
      <c r="AH80" s="45">
        <f t="shared" ref="AH80:AH103" si="54">O115</f>
        <v>3</v>
      </c>
      <c r="AI80" s="45">
        <f t="shared" ref="AI80:AI103" si="55">O185</f>
        <v>1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1.3333333333333333</v>
      </c>
      <c r="AO80" s="47">
        <f>SUM(AG80:AM80)/3</f>
        <v>1.3333333333333333</v>
      </c>
      <c r="AQ80" s="35">
        <v>1</v>
      </c>
      <c r="AR80" s="48" t="s">
        <v>33</v>
      </c>
      <c r="AS80" s="48">
        <v>46.3</v>
      </c>
      <c r="AT80" s="48">
        <v>58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9</v>
      </c>
      <c r="BB80" s="50">
        <f>SUM(R143:T143)</f>
        <v>5</v>
      </c>
      <c r="BC80" s="50">
        <f>SUM(R213:T213)</f>
        <v>10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1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31">
        <f t="shared" si="51"/>
        <v>1</v>
      </c>
      <c r="Q81" s="30">
        <v>2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0</v>
      </c>
      <c r="X81" s="43">
        <v>0</v>
      </c>
      <c r="Y81" s="43">
        <v>1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1</v>
      </c>
      <c r="AF81" s="56">
        <v>2</v>
      </c>
      <c r="AG81" s="44">
        <f t="shared" si="53"/>
        <v>2</v>
      </c>
      <c r="AH81" s="45">
        <f t="shared" si="54"/>
        <v>0</v>
      </c>
      <c r="AI81" s="45">
        <f t="shared" si="55"/>
        <v>0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0.66666666666666663</v>
      </c>
      <c r="AO81" s="47">
        <f t="shared" ref="AO81:AO103" si="61">SUM(AG81:AM81)/3</f>
        <v>0.66666666666666663</v>
      </c>
      <c r="AQ81" s="57">
        <v>2</v>
      </c>
      <c r="AR81" s="48">
        <v>45.5</v>
      </c>
      <c r="AS81" s="48" t="s">
        <v>33</v>
      </c>
      <c r="AT81" s="48" t="s">
        <v>33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93</v>
      </c>
      <c r="BB81" s="59">
        <f>SUM(U143:W143)</f>
        <v>91</v>
      </c>
      <c r="BC81" s="59">
        <f>SUM(U213:W213)</f>
        <v>174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1141</v>
      </c>
      <c r="BK81" s="88">
        <f>SUM(C70:D70,F70:H70,M70)</f>
        <v>228</v>
      </c>
      <c r="BL81" s="89">
        <f>SUM(E70,I70:L70,N70)</f>
        <v>31</v>
      </c>
      <c r="BM81" s="64">
        <f>SUM(BJ81:BL81)</f>
        <v>1400</v>
      </c>
    </row>
    <row r="82" spans="1:65" x14ac:dyDescent="0.2">
      <c r="A82" s="30">
        <v>3</v>
      </c>
      <c r="B82" s="43">
        <v>1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1</v>
      </c>
      <c r="Q82" s="30">
        <v>3</v>
      </c>
      <c r="R82" s="43">
        <v>0</v>
      </c>
      <c r="S82" s="43">
        <v>0</v>
      </c>
      <c r="T82" s="43">
        <v>0</v>
      </c>
      <c r="U82" s="43">
        <v>0</v>
      </c>
      <c r="V82" s="43">
        <v>0</v>
      </c>
      <c r="W82" s="43">
        <v>0</v>
      </c>
      <c r="X82" s="43">
        <v>0</v>
      </c>
      <c r="Y82" s="43">
        <v>0</v>
      </c>
      <c r="Z82" s="43">
        <v>1</v>
      </c>
      <c r="AA82" s="43">
        <v>0</v>
      </c>
      <c r="AB82" s="43">
        <v>0</v>
      </c>
      <c r="AC82" s="43">
        <v>0</v>
      </c>
      <c r="AD82" s="31">
        <f t="shared" si="52"/>
        <v>1</v>
      </c>
      <c r="AF82" s="30">
        <v>3</v>
      </c>
      <c r="AG82" s="44">
        <f t="shared" si="53"/>
        <v>3</v>
      </c>
      <c r="AH82" s="45">
        <f t="shared" si="54"/>
        <v>3</v>
      </c>
      <c r="AI82" s="45">
        <f t="shared" si="55"/>
        <v>1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2.3333333333333335</v>
      </c>
      <c r="AO82" s="47">
        <f t="shared" si="61"/>
        <v>2.3333333333333335</v>
      </c>
      <c r="AQ82" s="35">
        <v>3</v>
      </c>
      <c r="AR82" s="48">
        <v>60.5</v>
      </c>
      <c r="AS82" s="48">
        <v>51.3</v>
      </c>
      <c r="AT82" s="48">
        <v>65.5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1303</v>
      </c>
      <c r="BB82" s="66">
        <f>SUM(X143:Z143)</f>
        <v>1337</v>
      </c>
      <c r="BC82" s="66">
        <f>SUM(X213:Z213)</f>
        <v>1840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1288</v>
      </c>
      <c r="BK82" s="69">
        <f>SUM(C71:D71,F71:H71,M71)</f>
        <v>248</v>
      </c>
      <c r="BL82" s="70">
        <f>SUM(E71,I71:L71,N71)</f>
        <v>31</v>
      </c>
      <c r="BM82" s="64">
        <f>SUM(BJ82:BL82)</f>
        <v>1567</v>
      </c>
    </row>
    <row r="83" spans="1:65" x14ac:dyDescent="0.2">
      <c r="A83" s="30">
        <v>4</v>
      </c>
      <c r="B83" s="43">
        <v>0</v>
      </c>
      <c r="C83" s="43">
        <v>1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31">
        <f t="shared" si="51"/>
        <v>1</v>
      </c>
      <c r="Q83" s="30">
        <v>4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1</v>
      </c>
      <c r="AB83" s="43">
        <v>0</v>
      </c>
      <c r="AC83" s="43">
        <v>0</v>
      </c>
      <c r="AD83" s="31">
        <f t="shared" si="52"/>
        <v>1</v>
      </c>
      <c r="AF83" s="30">
        <v>4</v>
      </c>
      <c r="AG83" s="44">
        <f t="shared" si="53"/>
        <v>4</v>
      </c>
      <c r="AH83" s="45">
        <f t="shared" si="54"/>
        <v>3</v>
      </c>
      <c r="AI83" s="45">
        <f t="shared" si="55"/>
        <v>3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3.3333333333333335</v>
      </c>
      <c r="AO83" s="47">
        <f t="shared" si="61"/>
        <v>3.3333333333333335</v>
      </c>
      <c r="AQ83" s="35">
        <v>4</v>
      </c>
      <c r="AR83" s="48">
        <v>63</v>
      </c>
      <c r="AS83" s="48">
        <v>68</v>
      </c>
      <c r="AT83" s="48">
        <v>61.3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231</v>
      </c>
      <c r="BB83" s="72">
        <f>SUM(AA143:AC143)</f>
        <v>217</v>
      </c>
      <c r="BC83" s="72">
        <f>SUM(AA213:AC213)</f>
        <v>218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1303</v>
      </c>
      <c r="BK83" s="75">
        <f>SUM(C72:D72,F72:H72,M72)</f>
        <v>252</v>
      </c>
      <c r="BL83" s="76">
        <f>SUM(E72,I72:L72,N72)</f>
        <v>31</v>
      </c>
      <c r="BM83" s="64">
        <f>SUM(BJ83:BL83)</f>
        <v>1586</v>
      </c>
    </row>
    <row r="84" spans="1:65" x14ac:dyDescent="0.2">
      <c r="A84" s="30">
        <v>5</v>
      </c>
      <c r="B84" s="43">
        <v>1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1</v>
      </c>
      <c r="K84" s="43">
        <v>0</v>
      </c>
      <c r="L84" s="43">
        <v>0</v>
      </c>
      <c r="M84" s="43">
        <v>0</v>
      </c>
      <c r="N84" s="43">
        <v>0</v>
      </c>
      <c r="O84" s="31">
        <f t="shared" si="51"/>
        <v>2</v>
      </c>
      <c r="Q84" s="30">
        <v>5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2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31">
        <f t="shared" si="52"/>
        <v>2</v>
      </c>
      <c r="AF84" s="30">
        <v>5</v>
      </c>
      <c r="AG84" s="44">
        <f t="shared" si="53"/>
        <v>11</v>
      </c>
      <c r="AH84" s="45">
        <f t="shared" si="54"/>
        <v>13</v>
      </c>
      <c r="AI84" s="45">
        <f t="shared" si="55"/>
        <v>9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11</v>
      </c>
      <c r="AO84" s="47">
        <f t="shared" si="61"/>
        <v>11</v>
      </c>
      <c r="AQ84" s="35">
        <v>5</v>
      </c>
      <c r="AR84" s="48">
        <v>54.8</v>
      </c>
      <c r="AS84" s="48">
        <v>55.1</v>
      </c>
      <c r="AT84" s="48">
        <v>53.3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1339</v>
      </c>
      <c r="BK84" s="79">
        <f>SUM(C73:D73,F73:H73,M73)</f>
        <v>263</v>
      </c>
      <c r="BL84" s="80">
        <f>SUM(E73,I73:L73,N73)</f>
        <v>34</v>
      </c>
      <c r="BM84" s="64">
        <f>SUM(BJ84:BL84)</f>
        <v>1636</v>
      </c>
    </row>
    <row r="85" spans="1:65" x14ac:dyDescent="0.2">
      <c r="A85" s="30">
        <v>6</v>
      </c>
      <c r="B85" s="43">
        <v>6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31">
        <f t="shared" si="51"/>
        <v>6</v>
      </c>
      <c r="Q85" s="30">
        <v>6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3</v>
      </c>
      <c r="Z85" s="43">
        <v>1</v>
      </c>
      <c r="AA85" s="43">
        <v>0</v>
      </c>
      <c r="AB85" s="43">
        <v>2</v>
      </c>
      <c r="AC85" s="43">
        <v>0</v>
      </c>
      <c r="AD85" s="31">
        <f t="shared" si="52"/>
        <v>6</v>
      </c>
      <c r="AF85" s="30">
        <v>6</v>
      </c>
      <c r="AG85" s="44">
        <f t="shared" si="53"/>
        <v>30</v>
      </c>
      <c r="AH85" s="45">
        <f t="shared" si="54"/>
        <v>29</v>
      </c>
      <c r="AI85" s="45">
        <f t="shared" si="55"/>
        <v>33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30.666666666666668</v>
      </c>
      <c r="AO85" s="47">
        <f t="shared" si="61"/>
        <v>30.666666666666668</v>
      </c>
      <c r="AQ85" s="35">
        <v>6</v>
      </c>
      <c r="AR85" s="48">
        <v>54.2</v>
      </c>
      <c r="AS85" s="48">
        <v>53.2</v>
      </c>
      <c r="AT85" s="48">
        <v>54.4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1636</v>
      </c>
      <c r="BB85" s="82">
        <f t="shared" si="62"/>
        <v>1650</v>
      </c>
      <c r="BC85" s="82">
        <f t="shared" si="62"/>
        <v>2242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19</v>
      </c>
      <c r="C86" s="43">
        <v>2</v>
      </c>
      <c r="D86" s="43">
        <v>0</v>
      </c>
      <c r="E86" s="43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1</v>
      </c>
      <c r="M86" s="43">
        <v>1</v>
      </c>
      <c r="N86" s="43">
        <v>0</v>
      </c>
      <c r="O86" s="31">
        <f t="shared" si="51"/>
        <v>23</v>
      </c>
      <c r="Q86" s="30">
        <v>7</v>
      </c>
      <c r="R86" s="43">
        <v>0</v>
      </c>
      <c r="S86" s="43">
        <v>0</v>
      </c>
      <c r="T86" s="43">
        <v>0</v>
      </c>
      <c r="U86" s="43">
        <v>0</v>
      </c>
      <c r="V86" s="43">
        <v>0</v>
      </c>
      <c r="W86" s="43">
        <v>0</v>
      </c>
      <c r="X86" s="43">
        <v>3</v>
      </c>
      <c r="Y86" s="43">
        <v>5</v>
      </c>
      <c r="Z86" s="43">
        <v>7</v>
      </c>
      <c r="AA86" s="43">
        <v>2</v>
      </c>
      <c r="AB86" s="43">
        <v>6</v>
      </c>
      <c r="AC86" s="43">
        <v>0</v>
      </c>
      <c r="AD86" s="31">
        <f t="shared" si="52"/>
        <v>23</v>
      </c>
      <c r="AF86" s="30">
        <v>7</v>
      </c>
      <c r="AG86" s="44">
        <f t="shared" si="53"/>
        <v>62</v>
      </c>
      <c r="AH86" s="45">
        <f t="shared" si="54"/>
        <v>85</v>
      </c>
      <c r="AI86" s="45">
        <f t="shared" si="55"/>
        <v>91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79.333333333333329</v>
      </c>
      <c r="AO86" s="47">
        <f t="shared" si="61"/>
        <v>79.333333333333329</v>
      </c>
      <c r="AQ86" s="35">
        <v>7</v>
      </c>
      <c r="AR86" s="48">
        <v>53.3</v>
      </c>
      <c r="AS86" s="48">
        <v>52.7</v>
      </c>
      <c r="AT86" s="48">
        <v>53.4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1126</v>
      </c>
      <c r="BK86" s="88">
        <f>SUM(C140:D140,F140:H140,M140)</f>
        <v>229</v>
      </c>
      <c r="BL86" s="89">
        <f>SUM(E140,I140:L140,N140)</f>
        <v>27</v>
      </c>
      <c r="BM86" s="64">
        <f>SUM(BJ86:BL86)</f>
        <v>1382</v>
      </c>
    </row>
    <row r="87" spans="1:65" x14ac:dyDescent="0.2">
      <c r="A87" s="30">
        <v>8</v>
      </c>
      <c r="B87" s="43">
        <v>43</v>
      </c>
      <c r="C87" s="43">
        <v>11</v>
      </c>
      <c r="D87" s="43">
        <v>1</v>
      </c>
      <c r="E87" s="43">
        <v>0</v>
      </c>
      <c r="F87" s="43">
        <v>1</v>
      </c>
      <c r="G87" s="43">
        <v>0</v>
      </c>
      <c r="H87" s="43">
        <v>0</v>
      </c>
      <c r="I87" s="43">
        <v>1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31">
        <f t="shared" si="51"/>
        <v>57</v>
      </c>
      <c r="Q87" s="30">
        <v>8</v>
      </c>
      <c r="R87" s="43">
        <v>0</v>
      </c>
      <c r="S87" s="43">
        <v>0</v>
      </c>
      <c r="T87" s="43">
        <v>0</v>
      </c>
      <c r="U87" s="43">
        <v>1</v>
      </c>
      <c r="V87" s="43">
        <v>0</v>
      </c>
      <c r="W87" s="43">
        <v>2</v>
      </c>
      <c r="X87" s="43">
        <v>6</v>
      </c>
      <c r="Y87" s="43">
        <v>20</v>
      </c>
      <c r="Z87" s="43">
        <v>14</v>
      </c>
      <c r="AA87" s="43">
        <v>11</v>
      </c>
      <c r="AB87" s="43">
        <v>3</v>
      </c>
      <c r="AC87" s="43">
        <v>0</v>
      </c>
      <c r="AD87" s="31">
        <f t="shared" si="52"/>
        <v>57</v>
      </c>
      <c r="AF87" s="30">
        <v>8</v>
      </c>
      <c r="AG87" s="44">
        <f t="shared" si="53"/>
        <v>202</v>
      </c>
      <c r="AH87" s="45">
        <f t="shared" si="54"/>
        <v>205</v>
      </c>
      <c r="AI87" s="45">
        <f t="shared" si="55"/>
        <v>241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216</v>
      </c>
      <c r="AO87" s="47">
        <f t="shared" si="61"/>
        <v>216</v>
      </c>
      <c r="AQ87" s="35">
        <v>8</v>
      </c>
      <c r="AR87" s="48">
        <v>49.9</v>
      </c>
      <c r="AS87" s="48">
        <v>49.5</v>
      </c>
      <c r="AT87" s="48">
        <v>48.2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1295</v>
      </c>
      <c r="BK87" s="69">
        <f>SUM(C141:D141,F141:H141,M141)</f>
        <v>257</v>
      </c>
      <c r="BL87" s="70">
        <f>SUM(E141,I141:L141,N141)</f>
        <v>30</v>
      </c>
      <c r="BM87" s="64">
        <f>SUM(BJ87:BL87)</f>
        <v>1582</v>
      </c>
    </row>
    <row r="88" spans="1:65" x14ac:dyDescent="0.2">
      <c r="A88" s="30">
        <v>9</v>
      </c>
      <c r="B88" s="43">
        <v>43</v>
      </c>
      <c r="C88" s="43">
        <v>7</v>
      </c>
      <c r="D88" s="43">
        <v>0</v>
      </c>
      <c r="E88" s="43">
        <v>1</v>
      </c>
      <c r="F88" s="43">
        <v>0</v>
      </c>
      <c r="G88" s="43">
        <v>0</v>
      </c>
      <c r="H88" s="43">
        <v>1</v>
      </c>
      <c r="I88" s="43">
        <v>0</v>
      </c>
      <c r="J88" s="43">
        <v>1</v>
      </c>
      <c r="K88" s="43">
        <v>0</v>
      </c>
      <c r="L88" s="43">
        <v>0</v>
      </c>
      <c r="M88" s="43">
        <v>0</v>
      </c>
      <c r="N88" s="43">
        <v>0</v>
      </c>
      <c r="O88" s="31">
        <f t="shared" si="51"/>
        <v>53</v>
      </c>
      <c r="Q88" s="30">
        <v>9</v>
      </c>
      <c r="R88" s="43">
        <v>0</v>
      </c>
      <c r="S88" s="43">
        <v>0</v>
      </c>
      <c r="T88" s="43">
        <v>0</v>
      </c>
      <c r="U88" s="43">
        <v>0</v>
      </c>
      <c r="V88" s="43">
        <v>3</v>
      </c>
      <c r="W88" s="43">
        <v>3</v>
      </c>
      <c r="X88" s="43">
        <v>12</v>
      </c>
      <c r="Y88" s="43">
        <v>16</v>
      </c>
      <c r="Z88" s="43">
        <v>12</v>
      </c>
      <c r="AA88" s="43">
        <v>6</v>
      </c>
      <c r="AB88" s="43">
        <v>1</v>
      </c>
      <c r="AC88" s="43">
        <v>0</v>
      </c>
      <c r="AD88" s="31">
        <f t="shared" si="52"/>
        <v>53</v>
      </c>
      <c r="AF88" s="30">
        <v>9</v>
      </c>
      <c r="AG88" s="44">
        <f t="shared" si="53"/>
        <v>174</v>
      </c>
      <c r="AH88" s="45">
        <f t="shared" si="54"/>
        <v>204</v>
      </c>
      <c r="AI88" s="45">
        <f t="shared" si="55"/>
        <v>210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196</v>
      </c>
      <c r="AO88" s="47">
        <f t="shared" si="61"/>
        <v>196</v>
      </c>
      <c r="AQ88" s="35">
        <v>9</v>
      </c>
      <c r="AR88" s="48">
        <v>48.4</v>
      </c>
      <c r="AS88" s="48">
        <v>48.8</v>
      </c>
      <c r="AT88" s="48">
        <v>48.7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1310</v>
      </c>
      <c r="BK88" s="75">
        <f>SUM(C142:D142,F142:H142,M142)</f>
        <v>259</v>
      </c>
      <c r="BL88" s="76">
        <f>SUM(E142,I142:L142,N142)</f>
        <v>30</v>
      </c>
      <c r="BM88" s="64">
        <f>SUM(BJ88:BL88)</f>
        <v>1599</v>
      </c>
    </row>
    <row r="89" spans="1:65" x14ac:dyDescent="0.2">
      <c r="A89" s="30">
        <v>10</v>
      </c>
      <c r="B89" s="43">
        <v>50</v>
      </c>
      <c r="C89" s="43">
        <v>9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1</v>
      </c>
      <c r="J89" s="43">
        <v>0</v>
      </c>
      <c r="K89" s="43">
        <v>0</v>
      </c>
      <c r="L89" s="43">
        <v>1</v>
      </c>
      <c r="M89" s="43">
        <v>0</v>
      </c>
      <c r="N89" s="43">
        <v>0</v>
      </c>
      <c r="O89" s="31">
        <f t="shared" si="51"/>
        <v>61</v>
      </c>
      <c r="Q89" s="30">
        <v>10</v>
      </c>
      <c r="R89" s="43">
        <v>0</v>
      </c>
      <c r="S89" s="43">
        <v>0</v>
      </c>
      <c r="T89" s="43">
        <v>1</v>
      </c>
      <c r="U89" s="43">
        <v>0</v>
      </c>
      <c r="V89" s="43">
        <v>3</v>
      </c>
      <c r="W89" s="43">
        <v>4</v>
      </c>
      <c r="X89" s="43">
        <v>15</v>
      </c>
      <c r="Y89" s="43">
        <v>21</v>
      </c>
      <c r="Z89" s="43">
        <v>12</v>
      </c>
      <c r="AA89" s="43">
        <v>3</v>
      </c>
      <c r="AB89" s="43">
        <v>2</v>
      </c>
      <c r="AC89" s="43">
        <v>0</v>
      </c>
      <c r="AD89" s="31">
        <f t="shared" si="52"/>
        <v>61</v>
      </c>
      <c r="AF89" s="30">
        <v>10</v>
      </c>
      <c r="AG89" s="44">
        <f t="shared" si="53"/>
        <v>122</v>
      </c>
      <c r="AH89" s="45">
        <f t="shared" si="54"/>
        <v>103</v>
      </c>
      <c r="AI89" s="45">
        <f t="shared" si="55"/>
        <v>116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113.66666666666667</v>
      </c>
      <c r="AO89" s="47">
        <f t="shared" si="61"/>
        <v>113.66666666666667</v>
      </c>
      <c r="AQ89" s="35">
        <v>10</v>
      </c>
      <c r="AR89" s="48">
        <v>47.8</v>
      </c>
      <c r="AS89" s="48">
        <v>47.9</v>
      </c>
      <c r="AT89" s="48">
        <v>47.8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1347</v>
      </c>
      <c r="BK89" s="79">
        <f>SUM(C143:D143,F143:H143,M143)</f>
        <v>271</v>
      </c>
      <c r="BL89" s="80">
        <f>SUM(E143,I143:L143,N143)</f>
        <v>32</v>
      </c>
      <c r="BM89" s="64">
        <f>SUM(BJ89:BL89)</f>
        <v>1650</v>
      </c>
    </row>
    <row r="90" spans="1:65" x14ac:dyDescent="0.2">
      <c r="A90" s="30">
        <v>11</v>
      </c>
      <c r="B90" s="43">
        <v>27</v>
      </c>
      <c r="C90" s="43">
        <v>12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1</v>
      </c>
      <c r="J90" s="43">
        <v>0</v>
      </c>
      <c r="K90" s="43">
        <v>0</v>
      </c>
      <c r="L90" s="43">
        <v>0</v>
      </c>
      <c r="M90" s="43">
        <v>1</v>
      </c>
      <c r="N90" s="43">
        <v>0</v>
      </c>
      <c r="O90" s="31">
        <f t="shared" si="51"/>
        <v>41</v>
      </c>
      <c r="Q90" s="30">
        <v>11</v>
      </c>
      <c r="R90" s="43">
        <v>0</v>
      </c>
      <c r="S90" s="43">
        <v>0</v>
      </c>
      <c r="T90" s="43">
        <v>0</v>
      </c>
      <c r="U90" s="43">
        <v>2</v>
      </c>
      <c r="V90" s="43">
        <v>0</v>
      </c>
      <c r="W90" s="43">
        <v>8</v>
      </c>
      <c r="X90" s="43">
        <v>5</v>
      </c>
      <c r="Y90" s="43">
        <v>14</v>
      </c>
      <c r="Z90" s="43">
        <v>8</v>
      </c>
      <c r="AA90" s="43">
        <v>3</v>
      </c>
      <c r="AB90" s="43">
        <v>1</v>
      </c>
      <c r="AC90" s="43">
        <v>0</v>
      </c>
      <c r="AD90" s="31">
        <f t="shared" si="52"/>
        <v>41</v>
      </c>
      <c r="AF90" s="30">
        <v>11</v>
      </c>
      <c r="AG90" s="44">
        <f t="shared" si="53"/>
        <v>78</v>
      </c>
      <c r="AH90" s="45">
        <f t="shared" si="54"/>
        <v>90</v>
      </c>
      <c r="AI90" s="45">
        <f t="shared" si="55"/>
        <v>113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93.666666666666671</v>
      </c>
      <c r="AO90" s="47">
        <f t="shared" si="61"/>
        <v>93.666666666666671</v>
      </c>
      <c r="AQ90" s="35">
        <v>11</v>
      </c>
      <c r="AR90" s="48">
        <v>47.4</v>
      </c>
      <c r="AS90" s="48">
        <v>46.1</v>
      </c>
      <c r="AT90" s="48">
        <v>47.7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24</v>
      </c>
      <c r="C91" s="43">
        <v>7</v>
      </c>
      <c r="D91" s="43">
        <v>1</v>
      </c>
      <c r="E91" s="43">
        <v>0</v>
      </c>
      <c r="F91" s="43">
        <v>0</v>
      </c>
      <c r="G91" s="43">
        <v>0</v>
      </c>
      <c r="H91" s="43">
        <v>1</v>
      </c>
      <c r="I91" s="43">
        <v>2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31">
        <f t="shared" si="51"/>
        <v>35</v>
      </c>
      <c r="Q91" s="30">
        <v>12</v>
      </c>
      <c r="R91" s="43">
        <v>0</v>
      </c>
      <c r="S91" s="43">
        <v>1</v>
      </c>
      <c r="T91" s="43">
        <v>0</v>
      </c>
      <c r="U91" s="43">
        <v>0</v>
      </c>
      <c r="V91" s="43">
        <v>1</v>
      </c>
      <c r="W91" s="43">
        <v>3</v>
      </c>
      <c r="X91" s="43">
        <v>10</v>
      </c>
      <c r="Y91" s="43">
        <v>10</v>
      </c>
      <c r="Z91" s="43">
        <v>5</v>
      </c>
      <c r="AA91" s="43">
        <v>3</v>
      </c>
      <c r="AB91" s="43">
        <v>2</v>
      </c>
      <c r="AC91" s="43">
        <v>0</v>
      </c>
      <c r="AD91" s="31">
        <f t="shared" si="52"/>
        <v>35</v>
      </c>
      <c r="AF91" s="30">
        <v>12</v>
      </c>
      <c r="AG91" s="44">
        <f t="shared" si="53"/>
        <v>93</v>
      </c>
      <c r="AH91" s="45">
        <f t="shared" si="54"/>
        <v>91</v>
      </c>
      <c r="AI91" s="45">
        <f t="shared" si="55"/>
        <v>153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112.33333333333333</v>
      </c>
      <c r="AO91" s="47">
        <f t="shared" si="61"/>
        <v>112.33333333333333</v>
      </c>
      <c r="AQ91" s="35">
        <v>12</v>
      </c>
      <c r="AR91" s="48">
        <v>49.2</v>
      </c>
      <c r="AS91" s="48">
        <v>47.3</v>
      </c>
      <c r="AT91" s="48">
        <v>45.8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1537</v>
      </c>
      <c r="BK91" s="88">
        <f>SUM(C210:D210,F210:H210,M210)</f>
        <v>294</v>
      </c>
      <c r="BL91" s="89">
        <f>SUM(E210,I210:L210,N210)</f>
        <v>37</v>
      </c>
      <c r="BM91" s="64">
        <f>SUM(BJ91:BL91)</f>
        <v>1868</v>
      </c>
    </row>
    <row r="92" spans="1:65" x14ac:dyDescent="0.2">
      <c r="A92" s="30">
        <v>13</v>
      </c>
      <c r="B92" s="43">
        <v>47</v>
      </c>
      <c r="C92" s="43">
        <v>4</v>
      </c>
      <c r="D92" s="43">
        <v>0</v>
      </c>
      <c r="E92" s="43">
        <v>0</v>
      </c>
      <c r="F92" s="43">
        <v>1</v>
      </c>
      <c r="G92" s="43">
        <v>0</v>
      </c>
      <c r="H92" s="43">
        <v>1</v>
      </c>
      <c r="I92" s="43">
        <v>1</v>
      </c>
      <c r="J92" s="43">
        <v>0</v>
      </c>
      <c r="K92" s="43">
        <v>0</v>
      </c>
      <c r="L92" s="43">
        <v>0</v>
      </c>
      <c r="M92" s="43">
        <v>1</v>
      </c>
      <c r="N92" s="43">
        <v>0</v>
      </c>
      <c r="O92" s="31">
        <f t="shared" si="51"/>
        <v>55</v>
      </c>
      <c r="Q92" s="30">
        <v>13</v>
      </c>
      <c r="R92" s="43">
        <v>0</v>
      </c>
      <c r="S92" s="43">
        <v>0</v>
      </c>
      <c r="T92" s="43">
        <v>0</v>
      </c>
      <c r="U92" s="43">
        <v>3</v>
      </c>
      <c r="V92" s="43">
        <v>1</v>
      </c>
      <c r="W92" s="43">
        <v>0</v>
      </c>
      <c r="X92" s="43">
        <v>16</v>
      </c>
      <c r="Y92" s="43">
        <v>24</v>
      </c>
      <c r="Z92" s="43">
        <v>7</v>
      </c>
      <c r="AA92" s="43">
        <v>4</v>
      </c>
      <c r="AB92" s="43">
        <v>0</v>
      </c>
      <c r="AC92" s="43">
        <v>0</v>
      </c>
      <c r="AD92" s="31">
        <f t="shared" si="52"/>
        <v>55</v>
      </c>
      <c r="AF92" s="30">
        <v>13</v>
      </c>
      <c r="AG92" s="44">
        <f t="shared" si="53"/>
        <v>97</v>
      </c>
      <c r="AH92" s="45">
        <f t="shared" si="54"/>
        <v>83</v>
      </c>
      <c r="AI92" s="45">
        <f t="shared" si="55"/>
        <v>107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95.666666666666671</v>
      </c>
      <c r="AO92" s="47">
        <f t="shared" si="61"/>
        <v>95.666666666666671</v>
      </c>
      <c r="AQ92" s="35">
        <v>13</v>
      </c>
      <c r="AR92" s="48">
        <v>47.3</v>
      </c>
      <c r="AS92" s="48">
        <v>48</v>
      </c>
      <c r="AT92" s="48">
        <v>47.3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1790</v>
      </c>
      <c r="BK92" s="69">
        <f>SUM(C211:D211,F211:H211,M211)</f>
        <v>335</v>
      </c>
      <c r="BL92" s="70">
        <f>SUM(E211,I211:L211,N211)</f>
        <v>42</v>
      </c>
      <c r="BM92" s="64">
        <f>SUM(BJ92:BL92)</f>
        <v>2167</v>
      </c>
    </row>
    <row r="93" spans="1:65" x14ac:dyDescent="0.2">
      <c r="A93" s="30">
        <v>14</v>
      </c>
      <c r="B93" s="43">
        <v>44</v>
      </c>
      <c r="C93" s="43">
        <v>7</v>
      </c>
      <c r="D93" s="43">
        <v>0</v>
      </c>
      <c r="E93" s="43">
        <v>1</v>
      </c>
      <c r="F93" s="43">
        <v>1</v>
      </c>
      <c r="G93" s="43">
        <v>0</v>
      </c>
      <c r="H93" s="43">
        <v>0</v>
      </c>
      <c r="I93" s="43">
        <v>1</v>
      </c>
      <c r="J93" s="43">
        <v>1</v>
      </c>
      <c r="K93" s="43">
        <v>0</v>
      </c>
      <c r="L93" s="43">
        <v>1</v>
      </c>
      <c r="M93" s="43">
        <v>0</v>
      </c>
      <c r="N93" s="43">
        <v>0</v>
      </c>
      <c r="O93" s="31">
        <f t="shared" si="51"/>
        <v>56</v>
      </c>
      <c r="Q93" s="30">
        <v>14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4</v>
      </c>
      <c r="X93" s="43">
        <v>14</v>
      </c>
      <c r="Y93" s="43">
        <v>19</v>
      </c>
      <c r="Z93" s="43">
        <v>11</v>
      </c>
      <c r="AA93" s="43">
        <v>6</v>
      </c>
      <c r="AB93" s="43">
        <v>2</v>
      </c>
      <c r="AC93" s="43">
        <v>0</v>
      </c>
      <c r="AD93" s="31">
        <f t="shared" si="52"/>
        <v>56</v>
      </c>
      <c r="AF93" s="30">
        <v>14</v>
      </c>
      <c r="AG93" s="44">
        <f t="shared" si="53"/>
        <v>146</v>
      </c>
      <c r="AH93" s="45">
        <f t="shared" si="54"/>
        <v>93</v>
      </c>
      <c r="AI93" s="45">
        <f t="shared" si="55"/>
        <v>120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119.66666666666667</v>
      </c>
      <c r="AO93" s="47">
        <f t="shared" si="61"/>
        <v>119.66666666666667</v>
      </c>
      <c r="AQ93" s="35">
        <v>14</v>
      </c>
      <c r="AR93" s="48">
        <v>47</v>
      </c>
      <c r="AS93" s="48">
        <v>47.3</v>
      </c>
      <c r="AT93" s="48">
        <v>46.2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1812</v>
      </c>
      <c r="BK93" s="75">
        <f>SUM(C212:D212,F212:H212,M212)</f>
        <v>339</v>
      </c>
      <c r="BL93" s="76">
        <f>SUM(E212,I212:L212,N212)</f>
        <v>44</v>
      </c>
      <c r="BM93" s="64">
        <f>SUM(BJ93:BL93)</f>
        <v>2195</v>
      </c>
    </row>
    <row r="94" spans="1:65" x14ac:dyDescent="0.2">
      <c r="A94" s="30">
        <v>15</v>
      </c>
      <c r="B94" s="43">
        <v>54</v>
      </c>
      <c r="C94" s="43">
        <v>8</v>
      </c>
      <c r="D94" s="43">
        <v>0</v>
      </c>
      <c r="E94" s="43">
        <v>1</v>
      </c>
      <c r="F94" s="43">
        <v>0</v>
      </c>
      <c r="G94" s="43">
        <v>0</v>
      </c>
      <c r="H94" s="43">
        <v>0</v>
      </c>
      <c r="I94" s="43">
        <v>2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31">
        <f t="shared" si="51"/>
        <v>65</v>
      </c>
      <c r="Q94" s="30">
        <v>15</v>
      </c>
      <c r="R94" s="43">
        <v>0</v>
      </c>
      <c r="S94" s="43">
        <v>0</v>
      </c>
      <c r="T94" s="43">
        <v>0</v>
      </c>
      <c r="U94" s="43">
        <v>0</v>
      </c>
      <c r="V94" s="43">
        <v>1</v>
      </c>
      <c r="W94" s="43">
        <v>2</v>
      </c>
      <c r="X94" s="43">
        <v>18</v>
      </c>
      <c r="Y94" s="43">
        <v>26</v>
      </c>
      <c r="Z94" s="43">
        <v>11</v>
      </c>
      <c r="AA94" s="43">
        <v>5</v>
      </c>
      <c r="AB94" s="43">
        <v>2</v>
      </c>
      <c r="AC94" s="43">
        <v>0</v>
      </c>
      <c r="AD94" s="31">
        <f t="shared" si="52"/>
        <v>65</v>
      </c>
      <c r="AF94" s="30">
        <v>15</v>
      </c>
      <c r="AG94" s="44">
        <f t="shared" si="53"/>
        <v>89</v>
      </c>
      <c r="AH94" s="45">
        <f t="shared" si="54"/>
        <v>97</v>
      </c>
      <c r="AI94" s="45">
        <f t="shared" si="55"/>
        <v>106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97.333333333333329</v>
      </c>
      <c r="AO94" s="47">
        <f t="shared" si="61"/>
        <v>97.333333333333329</v>
      </c>
      <c r="AQ94" s="35">
        <v>15</v>
      </c>
      <c r="AR94" s="48">
        <v>49</v>
      </c>
      <c r="AS94" s="48">
        <v>47</v>
      </c>
      <c r="AT94" s="48">
        <v>47.4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1850</v>
      </c>
      <c r="BK94" s="79">
        <f>SUM(C213:D213,F213:H213,M213)</f>
        <v>348</v>
      </c>
      <c r="BL94" s="80">
        <f>SUM(E213,I213:L213,N213)</f>
        <v>44</v>
      </c>
      <c r="BM94" s="64">
        <f>SUM(BJ94:BL94)</f>
        <v>2242</v>
      </c>
    </row>
    <row r="95" spans="1:65" x14ac:dyDescent="0.2">
      <c r="A95" s="30">
        <v>16</v>
      </c>
      <c r="B95" s="43">
        <v>65</v>
      </c>
      <c r="C95" s="43">
        <v>9</v>
      </c>
      <c r="D95" s="43">
        <v>0</v>
      </c>
      <c r="E95" s="43">
        <v>0</v>
      </c>
      <c r="F95" s="43">
        <v>0</v>
      </c>
      <c r="G95" s="43">
        <v>0</v>
      </c>
      <c r="H95" s="43">
        <v>0</v>
      </c>
      <c r="I95" s="43">
        <v>0</v>
      </c>
      <c r="J95" s="43">
        <v>1</v>
      </c>
      <c r="K95" s="43">
        <v>0</v>
      </c>
      <c r="L95" s="43">
        <v>0</v>
      </c>
      <c r="M95" s="43">
        <v>0</v>
      </c>
      <c r="N95" s="43">
        <v>0</v>
      </c>
      <c r="O95" s="31">
        <f t="shared" si="51"/>
        <v>75</v>
      </c>
      <c r="Q95" s="30">
        <v>16</v>
      </c>
      <c r="R95" s="43">
        <v>0</v>
      </c>
      <c r="S95" s="43">
        <v>0</v>
      </c>
      <c r="T95" s="43">
        <v>0</v>
      </c>
      <c r="U95" s="43">
        <v>0</v>
      </c>
      <c r="V95" s="43">
        <v>0</v>
      </c>
      <c r="W95" s="43">
        <v>5</v>
      </c>
      <c r="X95" s="43">
        <v>12</v>
      </c>
      <c r="Y95" s="43">
        <v>21</v>
      </c>
      <c r="Z95" s="43">
        <v>25</v>
      </c>
      <c r="AA95" s="43">
        <v>7</v>
      </c>
      <c r="AB95" s="43">
        <v>5</v>
      </c>
      <c r="AC95" s="43">
        <v>0</v>
      </c>
      <c r="AD95" s="31">
        <f t="shared" si="52"/>
        <v>75</v>
      </c>
      <c r="AF95" s="30">
        <v>16</v>
      </c>
      <c r="AG95" s="44">
        <f t="shared" si="53"/>
        <v>110</v>
      </c>
      <c r="AH95" s="45">
        <f t="shared" si="54"/>
        <v>112</v>
      </c>
      <c r="AI95" s="45">
        <f t="shared" si="55"/>
        <v>204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142</v>
      </c>
      <c r="AO95" s="47">
        <f t="shared" si="61"/>
        <v>142</v>
      </c>
      <c r="AQ95" s="35">
        <v>16</v>
      </c>
      <c r="AR95" s="48">
        <v>47.2</v>
      </c>
      <c r="AS95" s="48">
        <v>49.7</v>
      </c>
      <c r="AT95" s="48">
        <v>46.3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146</v>
      </c>
      <c r="C96" s="43">
        <v>12</v>
      </c>
      <c r="D96" s="43">
        <v>0</v>
      </c>
      <c r="E96" s="43">
        <v>0</v>
      </c>
      <c r="F96" s="43">
        <v>3</v>
      </c>
      <c r="G96" s="43">
        <v>0</v>
      </c>
      <c r="H96" s="43">
        <v>0</v>
      </c>
      <c r="I96" s="43">
        <v>0</v>
      </c>
      <c r="J96" s="43">
        <v>2</v>
      </c>
      <c r="K96" s="43">
        <v>0</v>
      </c>
      <c r="L96" s="43">
        <v>0</v>
      </c>
      <c r="M96" s="43">
        <v>0</v>
      </c>
      <c r="N96" s="43">
        <v>0</v>
      </c>
      <c r="O96" s="31">
        <f t="shared" si="51"/>
        <v>163</v>
      </c>
      <c r="Q96" s="30">
        <v>17</v>
      </c>
      <c r="R96" s="43">
        <v>0</v>
      </c>
      <c r="S96" s="43">
        <v>0</v>
      </c>
      <c r="T96" s="43">
        <v>0</v>
      </c>
      <c r="U96" s="43">
        <v>0</v>
      </c>
      <c r="V96" s="43">
        <v>1</v>
      </c>
      <c r="W96" s="43">
        <v>9</v>
      </c>
      <c r="X96" s="43">
        <v>14</v>
      </c>
      <c r="Y96" s="43">
        <v>61</v>
      </c>
      <c r="Z96" s="43">
        <v>49</v>
      </c>
      <c r="AA96" s="43">
        <v>23</v>
      </c>
      <c r="AB96" s="43">
        <v>6</v>
      </c>
      <c r="AC96" s="43">
        <v>0</v>
      </c>
      <c r="AD96" s="31">
        <f t="shared" si="52"/>
        <v>163</v>
      </c>
      <c r="AF96" s="30">
        <v>17</v>
      </c>
      <c r="AG96" s="44">
        <f t="shared" si="53"/>
        <v>102</v>
      </c>
      <c r="AH96" s="45">
        <f t="shared" si="54"/>
        <v>115</v>
      </c>
      <c r="AI96" s="45">
        <f t="shared" si="55"/>
        <v>174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130.33333333333334</v>
      </c>
      <c r="AO96" s="47">
        <f t="shared" si="61"/>
        <v>130.33333333333334</v>
      </c>
      <c r="AQ96" s="35">
        <v>17</v>
      </c>
      <c r="AR96" s="48">
        <v>49.5</v>
      </c>
      <c r="AS96" s="48">
        <v>49.6</v>
      </c>
      <c r="AT96" s="48">
        <v>48.9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204</v>
      </c>
      <c r="C97" s="43">
        <v>18</v>
      </c>
      <c r="D97" s="43">
        <v>0</v>
      </c>
      <c r="E97" s="43">
        <v>0</v>
      </c>
      <c r="F97" s="43">
        <v>3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3</v>
      </c>
      <c r="M97" s="43">
        <v>0</v>
      </c>
      <c r="N97" s="43">
        <v>0</v>
      </c>
      <c r="O97" s="31">
        <f t="shared" si="51"/>
        <v>228</v>
      </c>
      <c r="Q97" s="30">
        <v>18</v>
      </c>
      <c r="R97" s="43">
        <v>0</v>
      </c>
      <c r="S97" s="43">
        <v>0</v>
      </c>
      <c r="T97" s="43">
        <v>0</v>
      </c>
      <c r="U97" s="43">
        <v>0</v>
      </c>
      <c r="V97" s="43">
        <v>0</v>
      </c>
      <c r="W97" s="43">
        <v>6</v>
      </c>
      <c r="X97" s="43">
        <v>35</v>
      </c>
      <c r="Y97" s="43">
        <v>77</v>
      </c>
      <c r="Z97" s="43">
        <v>68</v>
      </c>
      <c r="AA97" s="43">
        <v>27</v>
      </c>
      <c r="AB97" s="43">
        <v>14</v>
      </c>
      <c r="AC97" s="43">
        <v>1</v>
      </c>
      <c r="AD97" s="31">
        <f t="shared" si="52"/>
        <v>228</v>
      </c>
      <c r="AF97" s="30">
        <v>18</v>
      </c>
      <c r="AG97" s="44">
        <f t="shared" si="53"/>
        <v>118</v>
      </c>
      <c r="AH97" s="45">
        <f t="shared" si="54"/>
        <v>101</v>
      </c>
      <c r="AI97" s="45">
        <f t="shared" si="55"/>
        <v>171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130</v>
      </c>
      <c r="AO97" s="47">
        <f t="shared" si="61"/>
        <v>130</v>
      </c>
      <c r="AQ97" s="35">
        <v>18</v>
      </c>
      <c r="AR97" s="48">
        <v>49.7</v>
      </c>
      <c r="AS97" s="48">
        <v>49.6</v>
      </c>
      <c r="AT97" s="48">
        <v>48.5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100</v>
      </c>
      <c r="C98" s="43">
        <v>6</v>
      </c>
      <c r="D98" s="43">
        <v>0</v>
      </c>
      <c r="E98" s="43">
        <v>0</v>
      </c>
      <c r="F98" s="43">
        <v>1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31">
        <f t="shared" si="51"/>
        <v>107</v>
      </c>
      <c r="Q98" s="30">
        <v>19</v>
      </c>
      <c r="R98" s="43">
        <v>0</v>
      </c>
      <c r="S98" s="43">
        <v>1</v>
      </c>
      <c r="T98" s="43">
        <v>0</v>
      </c>
      <c r="U98" s="43">
        <v>0</v>
      </c>
      <c r="V98" s="43">
        <v>1</v>
      </c>
      <c r="W98" s="43">
        <v>4</v>
      </c>
      <c r="X98" s="43">
        <v>10</v>
      </c>
      <c r="Y98" s="43">
        <v>33</v>
      </c>
      <c r="Z98" s="43">
        <v>31</v>
      </c>
      <c r="AA98" s="43">
        <v>13</v>
      </c>
      <c r="AB98" s="43">
        <v>13</v>
      </c>
      <c r="AC98" s="43">
        <v>1</v>
      </c>
      <c r="AD98" s="31">
        <f t="shared" si="52"/>
        <v>107</v>
      </c>
      <c r="AF98" s="30">
        <v>19</v>
      </c>
      <c r="AG98" s="44">
        <f t="shared" si="53"/>
        <v>69</v>
      </c>
      <c r="AH98" s="45">
        <f t="shared" si="54"/>
        <v>88</v>
      </c>
      <c r="AI98" s="45">
        <f t="shared" si="55"/>
        <v>153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103.33333333333333</v>
      </c>
      <c r="AO98" s="47">
        <f t="shared" si="61"/>
        <v>103.33333333333333</v>
      </c>
      <c r="AQ98" s="35">
        <v>19</v>
      </c>
      <c r="AR98" s="48">
        <v>51.6</v>
      </c>
      <c r="AS98" s="48">
        <v>50.9</v>
      </c>
      <c r="AT98" s="48">
        <v>47.7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73</v>
      </c>
      <c r="C99" s="43">
        <v>5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31">
        <f t="shared" si="51"/>
        <v>78</v>
      </c>
      <c r="Q99" s="30">
        <v>20</v>
      </c>
      <c r="R99" s="43">
        <v>0</v>
      </c>
      <c r="S99" s="43">
        <v>0</v>
      </c>
      <c r="T99" s="43">
        <v>0</v>
      </c>
      <c r="U99" s="43">
        <v>1</v>
      </c>
      <c r="V99" s="43">
        <v>1</v>
      </c>
      <c r="W99" s="43">
        <v>2</v>
      </c>
      <c r="X99" s="43">
        <v>11</v>
      </c>
      <c r="Y99" s="43">
        <v>29</v>
      </c>
      <c r="Z99" s="43">
        <v>17</v>
      </c>
      <c r="AA99" s="43">
        <v>15</v>
      </c>
      <c r="AB99" s="43">
        <v>2</v>
      </c>
      <c r="AC99" s="43">
        <v>0</v>
      </c>
      <c r="AD99" s="31">
        <f t="shared" si="52"/>
        <v>78</v>
      </c>
      <c r="AF99" s="30">
        <v>20</v>
      </c>
      <c r="AG99" s="44">
        <f t="shared" si="53"/>
        <v>59</v>
      </c>
      <c r="AH99" s="45">
        <f t="shared" si="54"/>
        <v>59</v>
      </c>
      <c r="AI99" s="45">
        <f t="shared" si="55"/>
        <v>91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69.666666666666671</v>
      </c>
      <c r="AO99" s="47">
        <f t="shared" si="61"/>
        <v>69.666666666666671</v>
      </c>
      <c r="AQ99" s="35">
        <v>20</v>
      </c>
      <c r="AR99" s="48">
        <v>48.3</v>
      </c>
      <c r="AS99" s="48">
        <v>49.4</v>
      </c>
      <c r="AT99" s="48">
        <v>48.1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20</v>
      </c>
      <c r="C100" s="43">
        <v>5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31">
        <f t="shared" si="51"/>
        <v>25</v>
      </c>
      <c r="Q100" s="30">
        <v>21</v>
      </c>
      <c r="R100" s="43">
        <v>0</v>
      </c>
      <c r="S100" s="43">
        <v>0</v>
      </c>
      <c r="T100" s="43">
        <v>0</v>
      </c>
      <c r="U100" s="43">
        <v>0</v>
      </c>
      <c r="V100" s="43">
        <v>0</v>
      </c>
      <c r="W100" s="43">
        <v>2</v>
      </c>
      <c r="X100" s="43">
        <v>4</v>
      </c>
      <c r="Y100" s="43">
        <v>9</v>
      </c>
      <c r="Z100" s="43">
        <v>4</v>
      </c>
      <c r="AA100" s="43">
        <v>2</v>
      </c>
      <c r="AB100" s="43">
        <v>4</v>
      </c>
      <c r="AC100" s="43">
        <v>0</v>
      </c>
      <c r="AD100" s="31">
        <f t="shared" si="52"/>
        <v>25</v>
      </c>
      <c r="AF100" s="30">
        <v>21</v>
      </c>
      <c r="AG100" s="44">
        <f t="shared" si="53"/>
        <v>30</v>
      </c>
      <c r="AH100" s="45">
        <f t="shared" si="54"/>
        <v>31</v>
      </c>
      <c r="AI100" s="45">
        <f t="shared" si="55"/>
        <v>56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39</v>
      </c>
      <c r="AO100" s="47">
        <f t="shared" si="61"/>
        <v>39</v>
      </c>
      <c r="AQ100" s="35">
        <v>21</v>
      </c>
      <c r="AR100" s="48">
        <v>52.1</v>
      </c>
      <c r="AS100" s="48">
        <v>52.6</v>
      </c>
      <c r="AT100" s="48">
        <v>46.8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20</v>
      </c>
      <c r="C101" s="43">
        <v>2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1</v>
      </c>
      <c r="M101" s="43">
        <v>0</v>
      </c>
      <c r="N101" s="43">
        <v>0</v>
      </c>
      <c r="O101" s="31">
        <f t="shared" si="51"/>
        <v>23</v>
      </c>
      <c r="Q101" s="30">
        <v>22</v>
      </c>
      <c r="R101" s="43">
        <v>0</v>
      </c>
      <c r="S101" s="43">
        <v>0</v>
      </c>
      <c r="T101" s="43">
        <v>0</v>
      </c>
      <c r="U101" s="43">
        <v>0</v>
      </c>
      <c r="V101" s="43">
        <v>1</v>
      </c>
      <c r="W101" s="43">
        <v>2</v>
      </c>
      <c r="X101" s="43">
        <v>5</v>
      </c>
      <c r="Y101" s="43">
        <v>4</v>
      </c>
      <c r="Z101" s="43">
        <v>7</v>
      </c>
      <c r="AA101" s="43">
        <v>3</v>
      </c>
      <c r="AB101" s="43">
        <v>1</v>
      </c>
      <c r="AC101" s="43">
        <v>0</v>
      </c>
      <c r="AD101" s="31">
        <f t="shared" si="52"/>
        <v>23</v>
      </c>
      <c r="AF101" s="30">
        <v>22</v>
      </c>
      <c r="AG101" s="44">
        <f t="shared" si="53"/>
        <v>16</v>
      </c>
      <c r="AH101" s="45">
        <f t="shared" si="54"/>
        <v>25</v>
      </c>
      <c r="AI101" s="45">
        <f t="shared" si="55"/>
        <v>61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34</v>
      </c>
      <c r="AO101" s="47">
        <f t="shared" si="61"/>
        <v>34</v>
      </c>
      <c r="AQ101" s="35">
        <v>22</v>
      </c>
      <c r="AR101" s="48">
        <v>50.2</v>
      </c>
      <c r="AS101" s="48">
        <v>50</v>
      </c>
      <c r="AT101" s="48">
        <v>47.1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11</v>
      </c>
      <c r="C102" s="43">
        <v>1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31">
        <f t="shared" si="51"/>
        <v>12</v>
      </c>
      <c r="Q102" s="30">
        <v>23</v>
      </c>
      <c r="R102" s="43">
        <v>0</v>
      </c>
      <c r="S102" s="43">
        <v>0</v>
      </c>
      <c r="T102" s="43">
        <v>0</v>
      </c>
      <c r="U102" s="43">
        <v>0</v>
      </c>
      <c r="V102" s="43">
        <v>0</v>
      </c>
      <c r="W102" s="43">
        <v>0</v>
      </c>
      <c r="X102" s="43">
        <v>2</v>
      </c>
      <c r="Y102" s="43">
        <v>4</v>
      </c>
      <c r="Z102" s="43">
        <v>3</v>
      </c>
      <c r="AA102" s="43">
        <v>2</v>
      </c>
      <c r="AB102" s="43">
        <v>1</v>
      </c>
      <c r="AC102" s="43">
        <v>0</v>
      </c>
      <c r="AD102" s="31">
        <f t="shared" si="52"/>
        <v>12</v>
      </c>
      <c r="AF102" s="30">
        <v>23</v>
      </c>
      <c r="AG102" s="44">
        <f t="shared" si="53"/>
        <v>15</v>
      </c>
      <c r="AH102" s="45">
        <f t="shared" si="54"/>
        <v>11</v>
      </c>
      <c r="AI102" s="45">
        <f t="shared" si="55"/>
        <v>12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12.666666666666666</v>
      </c>
      <c r="AO102" s="47">
        <f t="shared" si="61"/>
        <v>12.666666666666666</v>
      </c>
      <c r="AQ102" s="35">
        <v>23</v>
      </c>
      <c r="AR102" s="48">
        <v>55.5</v>
      </c>
      <c r="AS102" s="48">
        <v>54.4</v>
      </c>
      <c r="AT102" s="48">
        <v>49.2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6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31">
        <f t="shared" si="51"/>
        <v>6</v>
      </c>
      <c r="Q103" s="30">
        <v>24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1</v>
      </c>
      <c r="AA103" s="43">
        <v>2</v>
      </c>
      <c r="AB103" s="43">
        <v>2</v>
      </c>
      <c r="AC103" s="43">
        <v>1</v>
      </c>
      <c r="AD103" s="31">
        <f t="shared" si="52"/>
        <v>6</v>
      </c>
      <c r="AF103" s="30">
        <v>24</v>
      </c>
      <c r="AG103" s="44">
        <f t="shared" si="53"/>
        <v>4</v>
      </c>
      <c r="AH103" s="45">
        <f t="shared" si="54"/>
        <v>6</v>
      </c>
      <c r="AI103" s="45">
        <f t="shared" si="55"/>
        <v>16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8.6666666666666661</v>
      </c>
      <c r="AO103" s="47">
        <f t="shared" si="61"/>
        <v>8.6666666666666661</v>
      </c>
      <c r="AQ103" s="35">
        <v>24</v>
      </c>
      <c r="AR103" s="48">
        <v>53</v>
      </c>
      <c r="AS103" s="48">
        <v>47.2</v>
      </c>
      <c r="AT103" s="48">
        <v>55.2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847</v>
      </c>
      <c r="C105" s="92">
        <f t="shared" si="63"/>
        <v>110</v>
      </c>
      <c r="D105" s="92">
        <f t="shared" si="63"/>
        <v>2</v>
      </c>
      <c r="E105" s="92">
        <f t="shared" si="63"/>
        <v>3</v>
      </c>
      <c r="F105" s="92">
        <f t="shared" si="63"/>
        <v>10</v>
      </c>
      <c r="G105" s="92">
        <f t="shared" si="63"/>
        <v>0</v>
      </c>
      <c r="H105" s="92">
        <f t="shared" si="63"/>
        <v>3</v>
      </c>
      <c r="I105" s="92">
        <f t="shared" si="63"/>
        <v>9</v>
      </c>
      <c r="J105" s="92">
        <f t="shared" si="63"/>
        <v>5</v>
      </c>
      <c r="K105" s="92">
        <f t="shared" si="63"/>
        <v>0</v>
      </c>
      <c r="L105" s="92">
        <f t="shared" si="63"/>
        <v>5</v>
      </c>
      <c r="M105" s="92">
        <f t="shared" si="63"/>
        <v>2</v>
      </c>
      <c r="N105" s="92">
        <f t="shared" si="63"/>
        <v>0</v>
      </c>
      <c r="O105" s="93">
        <f t="shared" si="63"/>
        <v>996</v>
      </c>
      <c r="Q105" s="91" t="s">
        <v>34</v>
      </c>
      <c r="R105" s="92">
        <f t="shared" ref="R105:AD105" si="64">SUM(R87:R98)</f>
        <v>0</v>
      </c>
      <c r="S105" s="92">
        <f t="shared" si="64"/>
        <v>2</v>
      </c>
      <c r="T105" s="92">
        <f t="shared" si="64"/>
        <v>1</v>
      </c>
      <c r="U105" s="92">
        <f t="shared" si="64"/>
        <v>6</v>
      </c>
      <c r="V105" s="92">
        <f t="shared" si="64"/>
        <v>11</v>
      </c>
      <c r="W105" s="92">
        <f t="shared" si="64"/>
        <v>50</v>
      </c>
      <c r="X105" s="92">
        <f t="shared" si="64"/>
        <v>167</v>
      </c>
      <c r="Y105" s="92">
        <f t="shared" si="64"/>
        <v>342</v>
      </c>
      <c r="Z105" s="92">
        <f t="shared" si="64"/>
        <v>253</v>
      </c>
      <c r="AA105" s="92">
        <f t="shared" si="64"/>
        <v>111</v>
      </c>
      <c r="AB105" s="92">
        <f t="shared" si="64"/>
        <v>51</v>
      </c>
      <c r="AC105" s="92">
        <f t="shared" si="64"/>
        <v>2</v>
      </c>
      <c r="AD105" s="93">
        <f t="shared" si="64"/>
        <v>996</v>
      </c>
      <c r="AF105" s="91" t="s">
        <v>34</v>
      </c>
      <c r="AG105" s="92">
        <f t="shared" ref="AG105:AO105" si="65">SUM(AG87:AG98)</f>
        <v>1400</v>
      </c>
      <c r="AH105" s="92">
        <f t="shared" si="65"/>
        <v>1382</v>
      </c>
      <c r="AI105" s="92">
        <f t="shared" si="65"/>
        <v>1868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1549.9999999999998</v>
      </c>
      <c r="AO105" s="94">
        <f t="shared" si="65"/>
        <v>1549.9999999999998</v>
      </c>
      <c r="AQ105" s="95" t="s">
        <v>38</v>
      </c>
      <c r="AR105" s="96">
        <v>48.4</v>
      </c>
      <c r="AS105" s="96">
        <v>46.7</v>
      </c>
      <c r="AT105" s="96">
        <v>46.6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979</v>
      </c>
      <c r="C106" s="98">
        <f t="shared" si="66"/>
        <v>124</v>
      </c>
      <c r="D106" s="98">
        <f t="shared" si="66"/>
        <v>2</v>
      </c>
      <c r="E106" s="98">
        <f t="shared" si="66"/>
        <v>3</v>
      </c>
      <c r="F106" s="98">
        <f t="shared" si="66"/>
        <v>10</v>
      </c>
      <c r="G106" s="98">
        <f t="shared" si="66"/>
        <v>0</v>
      </c>
      <c r="H106" s="98">
        <f t="shared" si="66"/>
        <v>3</v>
      </c>
      <c r="I106" s="98">
        <f t="shared" si="66"/>
        <v>9</v>
      </c>
      <c r="J106" s="98">
        <f t="shared" si="66"/>
        <v>5</v>
      </c>
      <c r="K106" s="98">
        <f t="shared" si="66"/>
        <v>0</v>
      </c>
      <c r="L106" s="98">
        <f t="shared" si="66"/>
        <v>7</v>
      </c>
      <c r="M106" s="98">
        <f t="shared" si="66"/>
        <v>3</v>
      </c>
      <c r="N106" s="98">
        <f t="shared" si="66"/>
        <v>0</v>
      </c>
      <c r="O106" s="93">
        <f t="shared" si="66"/>
        <v>1145</v>
      </c>
      <c r="Q106" s="97" t="s">
        <v>35</v>
      </c>
      <c r="R106" s="98">
        <f t="shared" ref="R106:AD106" si="67">SUM(R86:R101)</f>
        <v>0</v>
      </c>
      <c r="S106" s="98">
        <f t="shared" si="67"/>
        <v>2</v>
      </c>
      <c r="T106" s="98">
        <f t="shared" si="67"/>
        <v>1</v>
      </c>
      <c r="U106" s="98">
        <f t="shared" si="67"/>
        <v>7</v>
      </c>
      <c r="V106" s="98">
        <f t="shared" si="67"/>
        <v>13</v>
      </c>
      <c r="W106" s="98">
        <f t="shared" si="67"/>
        <v>56</v>
      </c>
      <c r="X106" s="98">
        <f t="shared" si="67"/>
        <v>190</v>
      </c>
      <c r="Y106" s="98">
        <f t="shared" si="67"/>
        <v>389</v>
      </c>
      <c r="Z106" s="98">
        <f t="shared" si="67"/>
        <v>288</v>
      </c>
      <c r="AA106" s="98">
        <f t="shared" si="67"/>
        <v>133</v>
      </c>
      <c r="AB106" s="98">
        <f t="shared" si="67"/>
        <v>64</v>
      </c>
      <c r="AC106" s="98">
        <f t="shared" si="67"/>
        <v>2</v>
      </c>
      <c r="AD106" s="93">
        <f t="shared" si="67"/>
        <v>1145</v>
      </c>
      <c r="AF106" s="97" t="s">
        <v>35</v>
      </c>
      <c r="AG106" s="98">
        <f t="shared" ref="AG106:AO106" si="68">SUM(AG86:AG101)</f>
        <v>1567</v>
      </c>
      <c r="AH106" s="98">
        <f t="shared" si="68"/>
        <v>1582</v>
      </c>
      <c r="AI106" s="98">
        <f t="shared" si="68"/>
        <v>2167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1771.9999999999998</v>
      </c>
      <c r="AO106" s="94">
        <f t="shared" si="68"/>
        <v>1771.9999999999998</v>
      </c>
      <c r="AQ106" s="99" t="s">
        <v>39</v>
      </c>
      <c r="AR106" s="100">
        <v>48</v>
      </c>
      <c r="AS106" s="100">
        <v>48.5</v>
      </c>
      <c r="AT106" s="100">
        <v>46.6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996</v>
      </c>
      <c r="C107" s="102">
        <f t="shared" si="69"/>
        <v>125</v>
      </c>
      <c r="D107" s="102">
        <f t="shared" si="69"/>
        <v>2</v>
      </c>
      <c r="E107" s="102">
        <f t="shared" si="69"/>
        <v>3</v>
      </c>
      <c r="F107" s="102">
        <f t="shared" si="69"/>
        <v>10</v>
      </c>
      <c r="G107" s="102">
        <f t="shared" si="69"/>
        <v>0</v>
      </c>
      <c r="H107" s="102">
        <f t="shared" si="69"/>
        <v>3</v>
      </c>
      <c r="I107" s="102">
        <f t="shared" si="69"/>
        <v>9</v>
      </c>
      <c r="J107" s="102">
        <f t="shared" si="69"/>
        <v>5</v>
      </c>
      <c r="K107" s="102">
        <f t="shared" si="69"/>
        <v>0</v>
      </c>
      <c r="L107" s="102">
        <f t="shared" si="69"/>
        <v>7</v>
      </c>
      <c r="M107" s="102">
        <f t="shared" si="69"/>
        <v>3</v>
      </c>
      <c r="N107" s="102">
        <f t="shared" si="69"/>
        <v>0</v>
      </c>
      <c r="O107" s="93">
        <f t="shared" si="69"/>
        <v>1163</v>
      </c>
      <c r="Q107" s="101" t="s">
        <v>36</v>
      </c>
      <c r="R107" s="102">
        <f t="shared" ref="R107:AD107" si="70">SUM(R86:R103)</f>
        <v>0</v>
      </c>
      <c r="S107" s="102">
        <f t="shared" si="70"/>
        <v>2</v>
      </c>
      <c r="T107" s="102">
        <f t="shared" si="70"/>
        <v>1</v>
      </c>
      <c r="U107" s="102">
        <f t="shared" si="70"/>
        <v>7</v>
      </c>
      <c r="V107" s="102">
        <f t="shared" si="70"/>
        <v>13</v>
      </c>
      <c r="W107" s="102">
        <f t="shared" si="70"/>
        <v>56</v>
      </c>
      <c r="X107" s="102">
        <f t="shared" si="70"/>
        <v>192</v>
      </c>
      <c r="Y107" s="102">
        <f t="shared" si="70"/>
        <v>393</v>
      </c>
      <c r="Z107" s="102">
        <f t="shared" si="70"/>
        <v>292</v>
      </c>
      <c r="AA107" s="102">
        <f t="shared" si="70"/>
        <v>137</v>
      </c>
      <c r="AB107" s="102">
        <f t="shared" si="70"/>
        <v>67</v>
      </c>
      <c r="AC107" s="102">
        <f t="shared" si="70"/>
        <v>3</v>
      </c>
      <c r="AD107" s="93">
        <f t="shared" si="70"/>
        <v>1163</v>
      </c>
      <c r="AF107" s="101" t="s">
        <v>36</v>
      </c>
      <c r="AG107" s="102">
        <f t="shared" ref="AG107:AO107" si="71">SUM(AG86:AG103)</f>
        <v>1586</v>
      </c>
      <c r="AH107" s="102">
        <f t="shared" si="71"/>
        <v>1599</v>
      </c>
      <c r="AI107" s="102">
        <f t="shared" si="71"/>
        <v>2195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1793.3333333333333</v>
      </c>
      <c r="AO107" s="94">
        <f t="shared" si="71"/>
        <v>1793.3333333333333</v>
      </c>
      <c r="AQ107" s="103" t="s">
        <v>37</v>
      </c>
      <c r="AR107" s="104">
        <v>49.2</v>
      </c>
      <c r="AS107" s="104">
        <v>49.2</v>
      </c>
      <c r="AT107" s="104">
        <v>48.1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1011</v>
      </c>
      <c r="C108" s="106">
        <f t="shared" si="72"/>
        <v>126</v>
      </c>
      <c r="D108" s="106">
        <f t="shared" si="72"/>
        <v>2</v>
      </c>
      <c r="E108" s="106">
        <f t="shared" si="72"/>
        <v>3</v>
      </c>
      <c r="F108" s="106">
        <f t="shared" si="72"/>
        <v>10</v>
      </c>
      <c r="G108" s="106">
        <f t="shared" si="72"/>
        <v>0</v>
      </c>
      <c r="H108" s="106">
        <f t="shared" si="72"/>
        <v>3</v>
      </c>
      <c r="I108" s="106">
        <f t="shared" si="72"/>
        <v>9</v>
      </c>
      <c r="J108" s="106">
        <f t="shared" si="72"/>
        <v>6</v>
      </c>
      <c r="K108" s="106">
        <f t="shared" si="72"/>
        <v>0</v>
      </c>
      <c r="L108" s="106">
        <f t="shared" si="72"/>
        <v>7</v>
      </c>
      <c r="M108" s="106">
        <f t="shared" si="72"/>
        <v>3</v>
      </c>
      <c r="N108" s="106">
        <f t="shared" si="72"/>
        <v>0</v>
      </c>
      <c r="O108" s="93">
        <f t="shared" si="72"/>
        <v>1180</v>
      </c>
      <c r="Q108" s="105" t="s">
        <v>37</v>
      </c>
      <c r="R108" s="106">
        <f t="shared" ref="R108:AD108" si="73">SUM(R80:R103)</f>
        <v>0</v>
      </c>
      <c r="S108" s="106">
        <f t="shared" si="73"/>
        <v>2</v>
      </c>
      <c r="T108" s="106">
        <f t="shared" si="73"/>
        <v>1</v>
      </c>
      <c r="U108" s="106">
        <f t="shared" si="73"/>
        <v>7</v>
      </c>
      <c r="V108" s="106">
        <f t="shared" si="73"/>
        <v>13</v>
      </c>
      <c r="W108" s="106">
        <f t="shared" si="73"/>
        <v>56</v>
      </c>
      <c r="X108" s="106">
        <f t="shared" si="73"/>
        <v>194</v>
      </c>
      <c r="Y108" s="106">
        <f t="shared" si="73"/>
        <v>398</v>
      </c>
      <c r="Z108" s="106">
        <f t="shared" si="73"/>
        <v>296</v>
      </c>
      <c r="AA108" s="106">
        <f t="shared" si="73"/>
        <v>140</v>
      </c>
      <c r="AB108" s="106">
        <f t="shared" si="73"/>
        <v>70</v>
      </c>
      <c r="AC108" s="106">
        <f t="shared" si="73"/>
        <v>3</v>
      </c>
      <c r="AD108" s="93">
        <f t="shared" si="73"/>
        <v>1180</v>
      </c>
      <c r="AF108" s="105" t="s">
        <v>37</v>
      </c>
      <c r="AG108" s="106">
        <f t="shared" ref="AG108:AO108" si="74">SUM(AG80:AG103)</f>
        <v>1636</v>
      </c>
      <c r="AH108" s="106">
        <f t="shared" si="74"/>
        <v>1650</v>
      </c>
      <c r="AI108" s="106">
        <f t="shared" si="74"/>
        <v>2242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1842.6666666666665</v>
      </c>
      <c r="AO108" s="94">
        <f t="shared" si="74"/>
        <v>1842.6666666666665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48.833333333333336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Northwestbound</v>
      </c>
      <c r="R111" s="3" t="s">
        <v>40</v>
      </c>
      <c r="S111" s="5" t="str">
        <f>C41</f>
        <v>Northwestbound</v>
      </c>
      <c r="AR111" s="12" t="s">
        <v>40</v>
      </c>
      <c r="AS111" s="13" t="str">
        <f>C41</f>
        <v>Northwestbound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1</v>
      </c>
      <c r="C115" s="43">
        <v>2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31">
        <f t="shared" ref="O115:O138" si="78">SUM(B115:N115)</f>
        <v>3</v>
      </c>
      <c r="Q115" s="30">
        <v>1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1</v>
      </c>
      <c r="Y115" s="43">
        <v>2</v>
      </c>
      <c r="Z115" s="43">
        <v>0</v>
      </c>
      <c r="AA115" s="43">
        <v>0</v>
      </c>
      <c r="AB115" s="43">
        <v>0</v>
      </c>
      <c r="AC115" s="43">
        <v>0</v>
      </c>
      <c r="AD115" s="31">
        <f t="shared" ref="AD115:AD138" si="79">SUM(R115:AC115)</f>
        <v>3</v>
      </c>
      <c r="AQ115" s="35">
        <v>1</v>
      </c>
      <c r="AR115" s="112" t="s">
        <v>33</v>
      </c>
      <c r="AS115" s="112">
        <v>48.599998474121094</v>
      </c>
      <c r="AT115" s="112" t="s">
        <v>33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0</v>
      </c>
      <c r="C116" s="43">
        <v>0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31">
        <f t="shared" si="78"/>
        <v>0</v>
      </c>
      <c r="Q116" s="30">
        <v>2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31">
        <f t="shared" si="79"/>
        <v>0</v>
      </c>
      <c r="AQ116" s="57">
        <v>2</v>
      </c>
      <c r="AR116" s="112">
        <v>48.099998474121094</v>
      </c>
      <c r="AS116" s="112" t="s">
        <v>33</v>
      </c>
      <c r="AT116" s="112" t="s">
        <v>33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2</v>
      </c>
      <c r="C117" s="43">
        <v>1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31">
        <f t="shared" si="78"/>
        <v>3</v>
      </c>
      <c r="Q117" s="30">
        <v>3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1</v>
      </c>
      <c r="Y117" s="43">
        <v>0</v>
      </c>
      <c r="Z117" s="43">
        <v>1</v>
      </c>
      <c r="AA117" s="43">
        <v>1</v>
      </c>
      <c r="AB117" s="43">
        <v>0</v>
      </c>
      <c r="AC117" s="43">
        <v>0</v>
      </c>
      <c r="AD117" s="31">
        <f t="shared" si="79"/>
        <v>3</v>
      </c>
      <c r="AQ117" s="35">
        <v>3</v>
      </c>
      <c r="AR117" s="112">
        <v>66.099998474121094</v>
      </c>
      <c r="AS117" s="112">
        <v>58.5</v>
      </c>
      <c r="AT117" s="112" t="s">
        <v>33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543.42857142857144</v>
      </c>
      <c r="BK117" s="88">
        <f t="shared" si="80"/>
        <v>107.28571428571429</v>
      </c>
      <c r="BL117" s="89">
        <f t="shared" si="80"/>
        <v>13.571428571428571</v>
      </c>
      <c r="BM117" s="114">
        <f>SUM(BJ117:BL117)</f>
        <v>664.28571428571433</v>
      </c>
    </row>
    <row r="118" spans="1:65" x14ac:dyDescent="0.2">
      <c r="A118" s="30">
        <v>4</v>
      </c>
      <c r="B118" s="43">
        <v>2</v>
      </c>
      <c r="C118" s="43">
        <v>1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31">
        <f t="shared" si="78"/>
        <v>3</v>
      </c>
      <c r="Q118" s="30">
        <v>4</v>
      </c>
      <c r="R118" s="43">
        <v>0</v>
      </c>
      <c r="S118" s="43">
        <v>0</v>
      </c>
      <c r="T118" s="43">
        <v>0</v>
      </c>
      <c r="U118" s="43">
        <v>0</v>
      </c>
      <c r="V118" s="43">
        <v>0</v>
      </c>
      <c r="W118" s="43">
        <v>0</v>
      </c>
      <c r="X118" s="43">
        <v>0</v>
      </c>
      <c r="Y118" s="43">
        <v>0</v>
      </c>
      <c r="Z118" s="43">
        <v>1</v>
      </c>
      <c r="AA118" s="43">
        <v>0</v>
      </c>
      <c r="AB118" s="43">
        <v>1</v>
      </c>
      <c r="AC118" s="43">
        <v>1</v>
      </c>
      <c r="AD118" s="31">
        <f t="shared" si="79"/>
        <v>3</v>
      </c>
      <c r="AQ118" s="35">
        <v>4</v>
      </c>
      <c r="AR118" s="112">
        <v>86.199996948242188</v>
      </c>
      <c r="AS118" s="112">
        <v>85.699996948242188</v>
      </c>
      <c r="AT118" s="112">
        <v>65.900001525878906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624.71428571428567</v>
      </c>
      <c r="BK118" s="116">
        <f t="shared" si="80"/>
        <v>120</v>
      </c>
      <c r="BL118" s="117">
        <f t="shared" si="80"/>
        <v>14.714285714285714</v>
      </c>
      <c r="BM118" s="114">
        <f>SUM(BJ118:BL118)</f>
        <v>759.42857142857133</v>
      </c>
    </row>
    <row r="119" spans="1:65" x14ac:dyDescent="0.2">
      <c r="A119" s="30">
        <v>5</v>
      </c>
      <c r="B119" s="43">
        <v>9</v>
      </c>
      <c r="C119" s="43">
        <v>4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31">
        <f t="shared" si="78"/>
        <v>13</v>
      </c>
      <c r="Q119" s="30">
        <v>5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2</v>
      </c>
      <c r="X119" s="43">
        <v>0</v>
      </c>
      <c r="Y119" s="43">
        <v>2</v>
      </c>
      <c r="Z119" s="43">
        <v>4</v>
      </c>
      <c r="AA119" s="43">
        <v>2</v>
      </c>
      <c r="AB119" s="43">
        <v>2</v>
      </c>
      <c r="AC119" s="43">
        <v>1</v>
      </c>
      <c r="AD119" s="31">
        <f t="shared" si="79"/>
        <v>13</v>
      </c>
      <c r="AQ119" s="35">
        <v>5</v>
      </c>
      <c r="AR119" s="112">
        <v>66.400001525878906</v>
      </c>
      <c r="AS119" s="112">
        <v>66.400001525878906</v>
      </c>
      <c r="AT119" s="112">
        <v>58.099998474121094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632.14285714285711</v>
      </c>
      <c r="BK119" s="119">
        <f t="shared" si="80"/>
        <v>121.42857142857143</v>
      </c>
      <c r="BL119" s="120">
        <f t="shared" si="80"/>
        <v>15</v>
      </c>
      <c r="BM119" s="114">
        <f>SUM(BJ119:BL119)</f>
        <v>768.57142857142856</v>
      </c>
    </row>
    <row r="120" spans="1:65" x14ac:dyDescent="0.2">
      <c r="A120" s="30">
        <v>6</v>
      </c>
      <c r="B120" s="43">
        <v>23</v>
      </c>
      <c r="C120" s="43">
        <v>4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2</v>
      </c>
      <c r="K120" s="43">
        <v>0</v>
      </c>
      <c r="L120" s="43">
        <v>0</v>
      </c>
      <c r="M120" s="43">
        <v>0</v>
      </c>
      <c r="N120" s="43">
        <v>0</v>
      </c>
      <c r="O120" s="31">
        <f t="shared" si="78"/>
        <v>29</v>
      </c>
      <c r="Q120" s="30">
        <v>6</v>
      </c>
      <c r="R120" s="43">
        <v>0</v>
      </c>
      <c r="S120" s="43">
        <v>0</v>
      </c>
      <c r="T120" s="43">
        <v>0</v>
      </c>
      <c r="U120" s="43">
        <v>0</v>
      </c>
      <c r="V120" s="43">
        <v>0</v>
      </c>
      <c r="W120" s="43">
        <v>1</v>
      </c>
      <c r="X120" s="43">
        <v>7</v>
      </c>
      <c r="Y120" s="43">
        <v>6</v>
      </c>
      <c r="Z120" s="43">
        <v>4</v>
      </c>
      <c r="AA120" s="43">
        <v>5</v>
      </c>
      <c r="AB120" s="43">
        <v>5</v>
      </c>
      <c r="AC120" s="43">
        <v>1</v>
      </c>
      <c r="AD120" s="31">
        <f t="shared" si="79"/>
        <v>29</v>
      </c>
      <c r="AQ120" s="35">
        <v>6</v>
      </c>
      <c r="AR120" s="112">
        <v>66.300003051757813</v>
      </c>
      <c r="AS120" s="112">
        <v>66.199996948242187</v>
      </c>
      <c r="AT120" s="112">
        <v>66.199996948242187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648</v>
      </c>
      <c r="BK120" s="79">
        <f t="shared" si="80"/>
        <v>126</v>
      </c>
      <c r="BL120" s="80">
        <f t="shared" si="80"/>
        <v>15.714285714285714</v>
      </c>
      <c r="BM120" s="114">
        <f>SUM(BJ120:BL120)</f>
        <v>789.71428571428567</v>
      </c>
    </row>
    <row r="121" spans="1:65" x14ac:dyDescent="0.2">
      <c r="A121" s="30">
        <v>7</v>
      </c>
      <c r="B121" s="43">
        <v>66</v>
      </c>
      <c r="C121" s="43">
        <v>16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1</v>
      </c>
      <c r="K121" s="43">
        <v>0</v>
      </c>
      <c r="L121" s="43">
        <v>2</v>
      </c>
      <c r="M121" s="43">
        <v>0</v>
      </c>
      <c r="N121" s="43">
        <v>0</v>
      </c>
      <c r="O121" s="31">
        <f t="shared" si="78"/>
        <v>85</v>
      </c>
      <c r="Q121" s="30">
        <v>7</v>
      </c>
      <c r="R121" s="43">
        <v>0</v>
      </c>
      <c r="S121" s="43">
        <v>1</v>
      </c>
      <c r="T121" s="43">
        <v>0</v>
      </c>
      <c r="U121" s="43">
        <v>0</v>
      </c>
      <c r="V121" s="43">
        <v>0</v>
      </c>
      <c r="W121" s="43">
        <v>2</v>
      </c>
      <c r="X121" s="43">
        <v>14</v>
      </c>
      <c r="Y121" s="43">
        <v>17</v>
      </c>
      <c r="Z121" s="43">
        <v>22</v>
      </c>
      <c r="AA121" s="43">
        <v>18</v>
      </c>
      <c r="AB121" s="43">
        <v>9</v>
      </c>
      <c r="AC121" s="43">
        <v>2</v>
      </c>
      <c r="AD121" s="31">
        <f t="shared" si="79"/>
        <v>85</v>
      </c>
      <c r="AQ121" s="35">
        <v>7</v>
      </c>
      <c r="AR121" s="112">
        <v>65.5</v>
      </c>
      <c r="AS121" s="112">
        <v>58.5</v>
      </c>
      <c r="AT121" s="112">
        <v>66.400001525878906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187</v>
      </c>
      <c r="C122" s="43">
        <v>16</v>
      </c>
      <c r="D122" s="43">
        <v>0</v>
      </c>
      <c r="E122" s="43">
        <v>0</v>
      </c>
      <c r="F122" s="43">
        <v>2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0</v>
      </c>
      <c r="N122" s="43">
        <v>0</v>
      </c>
      <c r="O122" s="31">
        <f t="shared" si="78"/>
        <v>205</v>
      </c>
      <c r="Q122" s="30">
        <v>8</v>
      </c>
      <c r="R122" s="43">
        <v>0</v>
      </c>
      <c r="S122" s="43">
        <v>0</v>
      </c>
      <c r="T122" s="43">
        <v>0</v>
      </c>
      <c r="U122" s="43">
        <v>0</v>
      </c>
      <c r="V122" s="43">
        <v>0</v>
      </c>
      <c r="W122" s="43">
        <v>6</v>
      </c>
      <c r="X122" s="43">
        <v>33</v>
      </c>
      <c r="Y122" s="43">
        <v>98</v>
      </c>
      <c r="Z122" s="43">
        <v>46</v>
      </c>
      <c r="AA122" s="43">
        <v>13</v>
      </c>
      <c r="AB122" s="43">
        <v>8</v>
      </c>
      <c r="AC122" s="43">
        <v>1</v>
      </c>
      <c r="AD122" s="31">
        <f t="shared" si="79"/>
        <v>205</v>
      </c>
      <c r="AQ122" s="35">
        <v>8</v>
      </c>
      <c r="AR122" s="112">
        <v>53.5</v>
      </c>
      <c r="AS122" s="112">
        <v>53.400001525878906</v>
      </c>
      <c r="AT122" s="112">
        <v>53.5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172</v>
      </c>
      <c r="C123" s="43">
        <v>28</v>
      </c>
      <c r="D123" s="43">
        <v>0</v>
      </c>
      <c r="E123" s="43">
        <v>0</v>
      </c>
      <c r="F123" s="43">
        <v>2</v>
      </c>
      <c r="G123" s="43">
        <v>0</v>
      </c>
      <c r="H123" s="43">
        <v>1</v>
      </c>
      <c r="I123" s="43">
        <v>0</v>
      </c>
      <c r="J123" s="43">
        <v>0</v>
      </c>
      <c r="K123" s="43">
        <v>0</v>
      </c>
      <c r="L123" s="43">
        <v>1</v>
      </c>
      <c r="M123" s="43">
        <v>0</v>
      </c>
      <c r="N123" s="43">
        <v>0</v>
      </c>
      <c r="O123" s="31">
        <f t="shared" si="78"/>
        <v>204</v>
      </c>
      <c r="Q123" s="30">
        <v>9</v>
      </c>
      <c r="R123" s="43">
        <v>0</v>
      </c>
      <c r="S123" s="43">
        <v>0</v>
      </c>
      <c r="T123" s="43">
        <v>0</v>
      </c>
      <c r="U123" s="43">
        <v>0</v>
      </c>
      <c r="V123" s="43">
        <v>2</v>
      </c>
      <c r="W123" s="43">
        <v>1</v>
      </c>
      <c r="X123" s="43">
        <v>49</v>
      </c>
      <c r="Y123" s="43">
        <v>90</v>
      </c>
      <c r="Z123" s="43">
        <v>43</v>
      </c>
      <c r="AA123" s="43">
        <v>12</v>
      </c>
      <c r="AB123" s="43">
        <v>7</v>
      </c>
      <c r="AC123" s="43">
        <v>0</v>
      </c>
      <c r="AD123" s="31">
        <f t="shared" si="79"/>
        <v>204</v>
      </c>
      <c r="AQ123" s="35">
        <v>9</v>
      </c>
      <c r="AR123" s="112">
        <v>53.900001525878906</v>
      </c>
      <c r="AS123" s="112">
        <v>53.099998474121094</v>
      </c>
      <c r="AT123" s="112">
        <v>53.099998474121094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75</v>
      </c>
      <c r="C124" s="43">
        <v>22</v>
      </c>
      <c r="D124" s="43">
        <v>1</v>
      </c>
      <c r="E124" s="43">
        <v>0</v>
      </c>
      <c r="F124" s="43">
        <v>1</v>
      </c>
      <c r="G124" s="43">
        <v>0</v>
      </c>
      <c r="H124" s="43">
        <v>1</v>
      </c>
      <c r="I124" s="43">
        <v>1</v>
      </c>
      <c r="J124" s="43">
        <v>0</v>
      </c>
      <c r="K124" s="43">
        <v>0</v>
      </c>
      <c r="L124" s="43">
        <v>2</v>
      </c>
      <c r="M124" s="43">
        <v>0</v>
      </c>
      <c r="N124" s="43">
        <v>0</v>
      </c>
      <c r="O124" s="31">
        <f t="shared" si="78"/>
        <v>103</v>
      </c>
      <c r="Q124" s="30">
        <v>10</v>
      </c>
      <c r="R124" s="43">
        <v>0</v>
      </c>
      <c r="S124" s="43">
        <v>0</v>
      </c>
      <c r="T124" s="43">
        <v>1</v>
      </c>
      <c r="U124" s="43">
        <v>0</v>
      </c>
      <c r="V124" s="43">
        <v>1</v>
      </c>
      <c r="W124" s="43">
        <v>4</v>
      </c>
      <c r="X124" s="43">
        <v>27</v>
      </c>
      <c r="Y124" s="43">
        <v>43</v>
      </c>
      <c r="Z124" s="43">
        <v>16</v>
      </c>
      <c r="AA124" s="43">
        <v>9</v>
      </c>
      <c r="AB124" s="43">
        <v>2</v>
      </c>
      <c r="AC124" s="43">
        <v>0</v>
      </c>
      <c r="AD124" s="31">
        <f t="shared" si="79"/>
        <v>103</v>
      </c>
      <c r="AQ124" s="35">
        <v>10</v>
      </c>
      <c r="AR124" s="112">
        <v>53.400001525878906</v>
      </c>
      <c r="AS124" s="112">
        <v>53.799999237060547</v>
      </c>
      <c r="AT124" s="112">
        <v>53.799999237060547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68</v>
      </c>
      <c r="C125" s="43">
        <v>17</v>
      </c>
      <c r="D125" s="43">
        <v>0</v>
      </c>
      <c r="E125" s="43">
        <v>1</v>
      </c>
      <c r="F125" s="43">
        <v>1</v>
      </c>
      <c r="G125" s="43">
        <v>0</v>
      </c>
      <c r="H125" s="43">
        <v>0</v>
      </c>
      <c r="I125" s="43">
        <v>1</v>
      </c>
      <c r="J125" s="43">
        <v>1</v>
      </c>
      <c r="K125" s="43">
        <v>0</v>
      </c>
      <c r="L125" s="43">
        <v>1</v>
      </c>
      <c r="M125" s="43">
        <v>0</v>
      </c>
      <c r="N125" s="43">
        <v>0</v>
      </c>
      <c r="O125" s="31">
        <f t="shared" si="78"/>
        <v>90</v>
      </c>
      <c r="Q125" s="30">
        <v>11</v>
      </c>
      <c r="R125" s="43">
        <v>0</v>
      </c>
      <c r="S125" s="43">
        <v>0</v>
      </c>
      <c r="T125" s="43">
        <v>0</v>
      </c>
      <c r="U125" s="43">
        <v>3</v>
      </c>
      <c r="V125" s="43">
        <v>0</v>
      </c>
      <c r="W125" s="43">
        <v>10</v>
      </c>
      <c r="X125" s="43">
        <v>24</v>
      </c>
      <c r="Y125" s="43">
        <v>37</v>
      </c>
      <c r="Z125" s="43">
        <v>11</v>
      </c>
      <c r="AA125" s="43">
        <v>4</v>
      </c>
      <c r="AB125" s="43">
        <v>1</v>
      </c>
      <c r="AC125" s="43">
        <v>0</v>
      </c>
      <c r="AD125" s="31">
        <f t="shared" si="79"/>
        <v>90</v>
      </c>
      <c r="AQ125" s="35">
        <v>11</v>
      </c>
      <c r="AR125" s="112">
        <v>53.700000762939453</v>
      </c>
      <c r="AS125" s="112">
        <v>53.5</v>
      </c>
      <c r="AT125" s="112">
        <v>53.400001525878906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72</v>
      </c>
      <c r="C126" s="43">
        <v>15</v>
      </c>
      <c r="D126" s="43">
        <v>0</v>
      </c>
      <c r="E126" s="43">
        <v>0</v>
      </c>
      <c r="F126" s="43">
        <v>1</v>
      </c>
      <c r="G126" s="43">
        <v>0</v>
      </c>
      <c r="H126" s="43">
        <v>1</v>
      </c>
      <c r="I126" s="43">
        <v>0</v>
      </c>
      <c r="J126" s="43">
        <v>0</v>
      </c>
      <c r="K126" s="43">
        <v>0</v>
      </c>
      <c r="L126" s="43">
        <v>1</v>
      </c>
      <c r="M126" s="43">
        <v>1</v>
      </c>
      <c r="N126" s="43">
        <v>0</v>
      </c>
      <c r="O126" s="31">
        <f t="shared" si="78"/>
        <v>91</v>
      </c>
      <c r="Q126" s="30">
        <v>12</v>
      </c>
      <c r="R126" s="43">
        <v>0</v>
      </c>
      <c r="S126" s="43">
        <v>0</v>
      </c>
      <c r="T126" s="43">
        <v>1</v>
      </c>
      <c r="U126" s="43">
        <v>0</v>
      </c>
      <c r="V126" s="43">
        <v>2</v>
      </c>
      <c r="W126" s="43">
        <v>5</v>
      </c>
      <c r="X126" s="43">
        <v>24</v>
      </c>
      <c r="Y126" s="43">
        <v>33</v>
      </c>
      <c r="Z126" s="43">
        <v>20</v>
      </c>
      <c r="AA126" s="43">
        <v>6</v>
      </c>
      <c r="AB126" s="43">
        <v>0</v>
      </c>
      <c r="AC126" s="43">
        <v>0</v>
      </c>
      <c r="AD126" s="31">
        <f t="shared" si="79"/>
        <v>91</v>
      </c>
      <c r="AQ126" s="35">
        <v>12</v>
      </c>
      <c r="AR126" s="112">
        <v>58.5</v>
      </c>
      <c r="AS126" s="112">
        <v>53.799999237060547</v>
      </c>
      <c r="AT126" s="112">
        <v>53.5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66</v>
      </c>
      <c r="C127" s="43">
        <v>11</v>
      </c>
      <c r="D127" s="43">
        <v>0</v>
      </c>
      <c r="E127" s="43">
        <v>1</v>
      </c>
      <c r="F127" s="43">
        <v>1</v>
      </c>
      <c r="G127" s="43">
        <v>0</v>
      </c>
      <c r="H127" s="43">
        <v>1</v>
      </c>
      <c r="I127" s="43">
        <v>2</v>
      </c>
      <c r="J127" s="43">
        <v>0</v>
      </c>
      <c r="K127" s="43">
        <v>0</v>
      </c>
      <c r="L127" s="43">
        <v>1</v>
      </c>
      <c r="M127" s="43">
        <v>0</v>
      </c>
      <c r="N127" s="43">
        <v>0</v>
      </c>
      <c r="O127" s="31">
        <f t="shared" si="78"/>
        <v>83</v>
      </c>
      <c r="Q127" s="30">
        <v>13</v>
      </c>
      <c r="R127" s="43">
        <v>0</v>
      </c>
      <c r="S127" s="43">
        <v>0</v>
      </c>
      <c r="T127" s="43">
        <v>0</v>
      </c>
      <c r="U127" s="43">
        <v>0</v>
      </c>
      <c r="V127" s="43">
        <v>1</v>
      </c>
      <c r="W127" s="43">
        <v>2</v>
      </c>
      <c r="X127" s="43">
        <v>20</v>
      </c>
      <c r="Y127" s="43">
        <v>40</v>
      </c>
      <c r="Z127" s="43">
        <v>15</v>
      </c>
      <c r="AA127" s="43">
        <v>4</v>
      </c>
      <c r="AB127" s="43">
        <v>1</v>
      </c>
      <c r="AC127" s="43">
        <v>0</v>
      </c>
      <c r="AD127" s="31">
        <f t="shared" si="79"/>
        <v>83</v>
      </c>
      <c r="AQ127" s="35">
        <v>13</v>
      </c>
      <c r="AR127" s="112">
        <v>53.5</v>
      </c>
      <c r="AS127" s="112">
        <v>53.599998474121094</v>
      </c>
      <c r="AT127" s="112">
        <v>53.5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68</v>
      </c>
      <c r="C128" s="43">
        <v>18</v>
      </c>
      <c r="D128" s="43">
        <v>0</v>
      </c>
      <c r="E128" s="43">
        <v>0</v>
      </c>
      <c r="F128" s="43">
        <v>2</v>
      </c>
      <c r="G128" s="43">
        <v>0</v>
      </c>
      <c r="H128" s="43">
        <v>0</v>
      </c>
      <c r="I128" s="43">
        <v>2</v>
      </c>
      <c r="J128" s="43">
        <v>1</v>
      </c>
      <c r="K128" s="43">
        <v>0</v>
      </c>
      <c r="L128" s="43">
        <v>1</v>
      </c>
      <c r="M128" s="43">
        <v>1</v>
      </c>
      <c r="N128" s="43">
        <v>0</v>
      </c>
      <c r="O128" s="31">
        <f t="shared" si="78"/>
        <v>93</v>
      </c>
      <c r="Q128" s="30">
        <v>14</v>
      </c>
      <c r="R128" s="43">
        <v>0</v>
      </c>
      <c r="S128" s="43">
        <v>1</v>
      </c>
      <c r="T128" s="43">
        <v>0</v>
      </c>
      <c r="U128" s="43">
        <v>0</v>
      </c>
      <c r="V128" s="43">
        <v>1</v>
      </c>
      <c r="W128" s="43">
        <v>12</v>
      </c>
      <c r="X128" s="43">
        <v>22</v>
      </c>
      <c r="Y128" s="43">
        <v>22</v>
      </c>
      <c r="Z128" s="43">
        <v>30</v>
      </c>
      <c r="AA128" s="43">
        <v>3</v>
      </c>
      <c r="AB128" s="43">
        <v>2</v>
      </c>
      <c r="AC128" s="43">
        <v>0</v>
      </c>
      <c r="AD128" s="31">
        <f t="shared" si="79"/>
        <v>93</v>
      </c>
      <c r="AQ128" s="35">
        <v>14</v>
      </c>
      <c r="AR128" s="112">
        <v>53.5</v>
      </c>
      <c r="AS128" s="112">
        <v>53.799999237060547</v>
      </c>
      <c r="AT128" s="112">
        <v>53.200000762939453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69</v>
      </c>
      <c r="C129" s="43">
        <v>19</v>
      </c>
      <c r="D129" s="43">
        <v>3</v>
      </c>
      <c r="E129" s="43">
        <v>1</v>
      </c>
      <c r="F129" s="43">
        <v>2</v>
      </c>
      <c r="G129" s="43">
        <v>0</v>
      </c>
      <c r="H129" s="43">
        <v>0</v>
      </c>
      <c r="I129" s="43">
        <v>1</v>
      </c>
      <c r="J129" s="43">
        <v>2</v>
      </c>
      <c r="K129" s="43">
        <v>0</v>
      </c>
      <c r="L129" s="43">
        <v>0</v>
      </c>
      <c r="M129" s="43">
        <v>0</v>
      </c>
      <c r="N129" s="43">
        <v>0</v>
      </c>
      <c r="O129" s="31">
        <f t="shared" si="78"/>
        <v>97</v>
      </c>
      <c r="Q129" s="30">
        <v>15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11</v>
      </c>
      <c r="X129" s="43">
        <v>27</v>
      </c>
      <c r="Y129" s="43">
        <v>35</v>
      </c>
      <c r="Z129" s="43">
        <v>18</v>
      </c>
      <c r="AA129" s="43">
        <v>6</v>
      </c>
      <c r="AB129" s="43">
        <v>0</v>
      </c>
      <c r="AC129" s="43">
        <v>0</v>
      </c>
      <c r="AD129" s="31">
        <f t="shared" si="79"/>
        <v>97</v>
      </c>
      <c r="AQ129" s="35">
        <v>15</v>
      </c>
      <c r="AR129" s="112">
        <v>58.400001525878906</v>
      </c>
      <c r="AS129" s="112">
        <v>53</v>
      </c>
      <c r="AT129" s="112">
        <v>53.299999237060547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83</v>
      </c>
      <c r="C130" s="43">
        <v>25</v>
      </c>
      <c r="D130" s="43">
        <v>0</v>
      </c>
      <c r="E130" s="43">
        <v>0</v>
      </c>
      <c r="F130" s="43">
        <v>0</v>
      </c>
      <c r="G130" s="43">
        <v>0</v>
      </c>
      <c r="H130" s="43">
        <v>0</v>
      </c>
      <c r="I130" s="43">
        <v>2</v>
      </c>
      <c r="J130" s="43">
        <v>1</v>
      </c>
      <c r="K130" s="43">
        <v>0</v>
      </c>
      <c r="L130" s="43">
        <v>0</v>
      </c>
      <c r="M130" s="43">
        <v>1</v>
      </c>
      <c r="N130" s="43">
        <v>0</v>
      </c>
      <c r="O130" s="31">
        <f t="shared" si="78"/>
        <v>112</v>
      </c>
      <c r="Q130" s="30">
        <v>16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3</v>
      </c>
      <c r="X130" s="43">
        <v>16</v>
      </c>
      <c r="Y130" s="43">
        <v>59</v>
      </c>
      <c r="Z130" s="43">
        <v>20</v>
      </c>
      <c r="AA130" s="43">
        <v>8</v>
      </c>
      <c r="AB130" s="43">
        <v>5</v>
      </c>
      <c r="AC130" s="43">
        <v>1</v>
      </c>
      <c r="AD130" s="31">
        <f t="shared" si="79"/>
        <v>112</v>
      </c>
      <c r="AQ130" s="35">
        <v>16</v>
      </c>
      <c r="AR130" s="112">
        <v>53.400001525878906</v>
      </c>
      <c r="AS130" s="112">
        <v>53.200000762939453</v>
      </c>
      <c r="AT130" s="112">
        <v>53.099998474121094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99</v>
      </c>
      <c r="C131" s="43">
        <v>16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31">
        <f t="shared" si="78"/>
        <v>115</v>
      </c>
      <c r="Q131" s="30">
        <v>17</v>
      </c>
      <c r="R131" s="43">
        <v>0</v>
      </c>
      <c r="S131" s="43">
        <v>0</v>
      </c>
      <c r="T131" s="43">
        <v>0</v>
      </c>
      <c r="U131" s="43">
        <v>0</v>
      </c>
      <c r="V131" s="43">
        <v>4</v>
      </c>
      <c r="W131" s="43">
        <v>3</v>
      </c>
      <c r="X131" s="43">
        <v>20</v>
      </c>
      <c r="Y131" s="43">
        <v>40</v>
      </c>
      <c r="Z131" s="43">
        <v>32</v>
      </c>
      <c r="AA131" s="43">
        <v>11</v>
      </c>
      <c r="AB131" s="43">
        <v>4</v>
      </c>
      <c r="AC131" s="43">
        <v>1</v>
      </c>
      <c r="AD131" s="31">
        <f t="shared" si="79"/>
        <v>115</v>
      </c>
      <c r="AQ131" s="35">
        <v>17</v>
      </c>
      <c r="AR131" s="112">
        <v>58.299999237060547</v>
      </c>
      <c r="AS131" s="112">
        <v>58.099998474121094</v>
      </c>
      <c r="AT131" s="112">
        <v>53.599998474121094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89</v>
      </c>
      <c r="C132" s="43">
        <v>8</v>
      </c>
      <c r="D132" s="43">
        <v>0</v>
      </c>
      <c r="E132" s="43">
        <v>0</v>
      </c>
      <c r="F132" s="43">
        <v>0</v>
      </c>
      <c r="G132" s="43">
        <v>0</v>
      </c>
      <c r="H132" s="43">
        <v>1</v>
      </c>
      <c r="I132" s="43">
        <v>0</v>
      </c>
      <c r="J132" s="43">
        <v>1</v>
      </c>
      <c r="K132" s="43">
        <v>0</v>
      </c>
      <c r="L132" s="43">
        <v>1</v>
      </c>
      <c r="M132" s="43">
        <v>1</v>
      </c>
      <c r="N132" s="43">
        <v>0</v>
      </c>
      <c r="O132" s="31">
        <f t="shared" si="78"/>
        <v>101</v>
      </c>
      <c r="Q132" s="30">
        <v>18</v>
      </c>
      <c r="R132" s="43">
        <v>0</v>
      </c>
      <c r="S132" s="43">
        <v>0</v>
      </c>
      <c r="T132" s="43">
        <v>0</v>
      </c>
      <c r="U132" s="43">
        <v>0</v>
      </c>
      <c r="V132" s="43">
        <v>0</v>
      </c>
      <c r="W132" s="43">
        <v>3</v>
      </c>
      <c r="X132" s="43">
        <v>23</v>
      </c>
      <c r="Y132" s="43">
        <v>41</v>
      </c>
      <c r="Z132" s="43">
        <v>19</v>
      </c>
      <c r="AA132" s="43">
        <v>10</v>
      </c>
      <c r="AB132" s="43">
        <v>4</v>
      </c>
      <c r="AC132" s="43">
        <v>1</v>
      </c>
      <c r="AD132" s="31">
        <f t="shared" si="79"/>
        <v>101</v>
      </c>
      <c r="AQ132" s="35">
        <v>18</v>
      </c>
      <c r="AR132" s="112">
        <v>58.099998474121094</v>
      </c>
      <c r="AS132" s="112">
        <v>58.099998474121094</v>
      </c>
      <c r="AT132" s="112">
        <v>53.200000762939453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78</v>
      </c>
      <c r="C133" s="43">
        <v>9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1</v>
      </c>
      <c r="M133" s="43">
        <v>0</v>
      </c>
      <c r="N133" s="43">
        <v>0</v>
      </c>
      <c r="O133" s="31">
        <f t="shared" si="78"/>
        <v>88</v>
      </c>
      <c r="Q133" s="30">
        <v>19</v>
      </c>
      <c r="R133" s="43">
        <v>0</v>
      </c>
      <c r="S133" s="43">
        <v>1</v>
      </c>
      <c r="T133" s="43">
        <v>0</v>
      </c>
      <c r="U133" s="43">
        <v>0</v>
      </c>
      <c r="V133" s="43">
        <v>1</v>
      </c>
      <c r="W133" s="43">
        <v>2</v>
      </c>
      <c r="X133" s="43">
        <v>17</v>
      </c>
      <c r="Y133" s="43">
        <v>24</v>
      </c>
      <c r="Z133" s="43">
        <v>23</v>
      </c>
      <c r="AA133" s="43">
        <v>13</v>
      </c>
      <c r="AB133" s="43">
        <v>5</v>
      </c>
      <c r="AC133" s="43">
        <v>2</v>
      </c>
      <c r="AD133" s="31">
        <f t="shared" si="79"/>
        <v>88</v>
      </c>
      <c r="AQ133" s="35">
        <v>19</v>
      </c>
      <c r="AR133" s="112">
        <v>58.200000762939453</v>
      </c>
      <c r="AS133" s="112">
        <v>58.299999237060547</v>
      </c>
      <c r="AT133" s="112">
        <v>53.900001525878906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52</v>
      </c>
      <c r="C134" s="43">
        <v>6</v>
      </c>
      <c r="D134" s="43">
        <v>0</v>
      </c>
      <c r="E134" s="43">
        <v>0</v>
      </c>
      <c r="F134" s="43">
        <v>0</v>
      </c>
      <c r="G134" s="43">
        <v>0</v>
      </c>
      <c r="H134" s="43">
        <v>1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31">
        <f t="shared" si="78"/>
        <v>59</v>
      </c>
      <c r="Q134" s="30">
        <v>20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4</v>
      </c>
      <c r="X134" s="43">
        <v>11</v>
      </c>
      <c r="Y134" s="43">
        <v>21</v>
      </c>
      <c r="Z134" s="43">
        <v>15</v>
      </c>
      <c r="AA134" s="43">
        <v>5</v>
      </c>
      <c r="AB134" s="43">
        <v>3</v>
      </c>
      <c r="AC134" s="43">
        <v>0</v>
      </c>
      <c r="AD134" s="31">
        <f t="shared" si="79"/>
        <v>59</v>
      </c>
      <c r="AQ134" s="35">
        <v>20</v>
      </c>
      <c r="AR134" s="112">
        <v>59</v>
      </c>
      <c r="AS134" s="112">
        <v>58.099998474121094</v>
      </c>
      <c r="AT134" s="112">
        <v>53.099998474121094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27</v>
      </c>
      <c r="C135" s="43">
        <v>4</v>
      </c>
      <c r="D135" s="43">
        <v>0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31">
        <f t="shared" si="78"/>
        <v>31</v>
      </c>
      <c r="Q135" s="30">
        <v>21</v>
      </c>
      <c r="R135" s="43">
        <v>0</v>
      </c>
      <c r="S135" s="43">
        <v>0</v>
      </c>
      <c r="T135" s="43">
        <v>0</v>
      </c>
      <c r="U135" s="43">
        <v>0</v>
      </c>
      <c r="V135" s="43">
        <v>0</v>
      </c>
      <c r="W135" s="43">
        <v>1</v>
      </c>
      <c r="X135" s="43">
        <v>5</v>
      </c>
      <c r="Y135" s="43">
        <v>7</v>
      </c>
      <c r="Z135" s="43">
        <v>9</v>
      </c>
      <c r="AA135" s="43">
        <v>6</v>
      </c>
      <c r="AB135" s="43">
        <v>2</v>
      </c>
      <c r="AC135" s="43">
        <v>1</v>
      </c>
      <c r="AD135" s="31">
        <f t="shared" si="79"/>
        <v>31</v>
      </c>
      <c r="AQ135" s="35">
        <v>21</v>
      </c>
      <c r="AR135" s="112">
        <v>58.099998474121094</v>
      </c>
      <c r="AS135" s="112">
        <v>58</v>
      </c>
      <c r="AT135" s="112">
        <v>58.400001525878906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24</v>
      </c>
      <c r="C136" s="43">
        <v>1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31">
        <f t="shared" si="78"/>
        <v>25</v>
      </c>
      <c r="Q136" s="30">
        <v>22</v>
      </c>
      <c r="R136" s="43">
        <v>0</v>
      </c>
      <c r="S136" s="43">
        <v>0</v>
      </c>
      <c r="T136" s="43">
        <v>0</v>
      </c>
      <c r="U136" s="43">
        <v>0</v>
      </c>
      <c r="V136" s="43">
        <v>1</v>
      </c>
      <c r="W136" s="43">
        <v>2</v>
      </c>
      <c r="X136" s="43">
        <v>4</v>
      </c>
      <c r="Y136" s="43">
        <v>5</v>
      </c>
      <c r="Z136" s="43">
        <v>8</v>
      </c>
      <c r="AA136" s="43">
        <v>3</v>
      </c>
      <c r="AB136" s="43">
        <v>2</v>
      </c>
      <c r="AC136" s="43">
        <v>0</v>
      </c>
      <c r="AD136" s="31">
        <f t="shared" si="79"/>
        <v>25</v>
      </c>
      <c r="AQ136" s="35">
        <v>22</v>
      </c>
      <c r="AR136" s="112">
        <v>58.400001525878906</v>
      </c>
      <c r="AS136" s="112">
        <v>58.5</v>
      </c>
      <c r="AT136" s="112">
        <v>53.299999237060547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9</v>
      </c>
      <c r="C137" s="43">
        <v>2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31">
        <f t="shared" si="78"/>
        <v>11</v>
      </c>
      <c r="Q137" s="30">
        <v>23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6</v>
      </c>
      <c r="Z137" s="43">
        <v>3</v>
      </c>
      <c r="AA137" s="43">
        <v>0</v>
      </c>
      <c r="AB137" s="43">
        <v>1</v>
      </c>
      <c r="AC137" s="43">
        <v>1</v>
      </c>
      <c r="AD137" s="31">
        <f t="shared" si="79"/>
        <v>11</v>
      </c>
      <c r="AQ137" s="35">
        <v>23</v>
      </c>
      <c r="AR137" s="112">
        <v>65.900001525878906</v>
      </c>
      <c r="AS137" s="112">
        <v>66.199996948242187</v>
      </c>
      <c r="AT137" s="112">
        <v>53.900001525878906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6</v>
      </c>
      <c r="C138" s="43">
        <v>0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31">
        <f t="shared" si="78"/>
        <v>6</v>
      </c>
      <c r="Q138" s="30">
        <v>24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1</v>
      </c>
      <c r="X138" s="43">
        <v>2</v>
      </c>
      <c r="Y138" s="43">
        <v>1</v>
      </c>
      <c r="Z138" s="43">
        <v>1</v>
      </c>
      <c r="AA138" s="43">
        <v>1</v>
      </c>
      <c r="AB138" s="43">
        <v>0</v>
      </c>
      <c r="AC138" s="43">
        <v>0</v>
      </c>
      <c r="AD138" s="31">
        <f t="shared" si="79"/>
        <v>6</v>
      </c>
      <c r="AQ138" s="35">
        <v>24</v>
      </c>
      <c r="AR138" s="112">
        <v>58.5</v>
      </c>
      <c r="AS138" s="112">
        <v>58.5</v>
      </c>
      <c r="AT138" s="112">
        <v>58.799999237060547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1126</v>
      </c>
      <c r="C140" s="92">
        <f t="shared" si="81"/>
        <v>204</v>
      </c>
      <c r="D140" s="92">
        <f t="shared" si="81"/>
        <v>4</v>
      </c>
      <c r="E140" s="92">
        <f t="shared" si="81"/>
        <v>3</v>
      </c>
      <c r="F140" s="92">
        <f t="shared" si="81"/>
        <v>12</v>
      </c>
      <c r="G140" s="92">
        <f t="shared" si="81"/>
        <v>0</v>
      </c>
      <c r="H140" s="92">
        <f t="shared" si="81"/>
        <v>5</v>
      </c>
      <c r="I140" s="92">
        <f t="shared" si="81"/>
        <v>9</v>
      </c>
      <c r="J140" s="92">
        <f t="shared" si="81"/>
        <v>6</v>
      </c>
      <c r="K140" s="92">
        <f t="shared" si="81"/>
        <v>0</v>
      </c>
      <c r="L140" s="92">
        <f t="shared" si="81"/>
        <v>9</v>
      </c>
      <c r="M140" s="92">
        <f t="shared" si="81"/>
        <v>4</v>
      </c>
      <c r="N140" s="92">
        <f t="shared" si="81"/>
        <v>0</v>
      </c>
      <c r="O140" s="93">
        <f t="shared" si="81"/>
        <v>1382</v>
      </c>
      <c r="Q140" s="91" t="s">
        <v>34</v>
      </c>
      <c r="R140" s="92">
        <f t="shared" ref="R140:AD140" si="82">SUM(R122:R133)</f>
        <v>0</v>
      </c>
      <c r="S140" s="92">
        <f t="shared" si="82"/>
        <v>2</v>
      </c>
      <c r="T140" s="92">
        <f t="shared" si="82"/>
        <v>2</v>
      </c>
      <c r="U140" s="92">
        <f t="shared" si="82"/>
        <v>3</v>
      </c>
      <c r="V140" s="92">
        <f t="shared" si="82"/>
        <v>12</v>
      </c>
      <c r="W140" s="92">
        <f t="shared" si="82"/>
        <v>62</v>
      </c>
      <c r="X140" s="92">
        <f t="shared" si="82"/>
        <v>302</v>
      </c>
      <c r="Y140" s="92">
        <f t="shared" si="82"/>
        <v>562</v>
      </c>
      <c r="Z140" s="92">
        <f t="shared" si="82"/>
        <v>293</v>
      </c>
      <c r="AA140" s="92">
        <f t="shared" si="82"/>
        <v>99</v>
      </c>
      <c r="AB140" s="92">
        <f t="shared" si="82"/>
        <v>39</v>
      </c>
      <c r="AC140" s="92">
        <f t="shared" si="82"/>
        <v>6</v>
      </c>
      <c r="AD140" s="93">
        <f t="shared" si="82"/>
        <v>1382</v>
      </c>
      <c r="AQ140" s="95" t="s">
        <v>38</v>
      </c>
      <c r="AR140" s="96">
        <v>53.200000762939453</v>
      </c>
      <c r="AS140" s="96">
        <v>53.799999237060547</v>
      </c>
      <c r="AT140" s="96">
        <v>53.299999237060547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1295</v>
      </c>
      <c r="C141" s="98">
        <f t="shared" si="83"/>
        <v>231</v>
      </c>
      <c r="D141" s="98">
        <f t="shared" si="83"/>
        <v>4</v>
      </c>
      <c r="E141" s="98">
        <f t="shared" si="83"/>
        <v>3</v>
      </c>
      <c r="F141" s="98">
        <f t="shared" si="83"/>
        <v>12</v>
      </c>
      <c r="G141" s="98">
        <f t="shared" si="83"/>
        <v>0</v>
      </c>
      <c r="H141" s="98">
        <f t="shared" si="83"/>
        <v>6</v>
      </c>
      <c r="I141" s="98">
        <f t="shared" si="83"/>
        <v>9</v>
      </c>
      <c r="J141" s="98">
        <f t="shared" si="83"/>
        <v>7</v>
      </c>
      <c r="K141" s="98">
        <f t="shared" si="83"/>
        <v>0</v>
      </c>
      <c r="L141" s="98">
        <f t="shared" si="83"/>
        <v>11</v>
      </c>
      <c r="M141" s="98">
        <f t="shared" si="83"/>
        <v>4</v>
      </c>
      <c r="N141" s="98">
        <f t="shared" si="83"/>
        <v>0</v>
      </c>
      <c r="O141" s="93">
        <f t="shared" si="83"/>
        <v>1582</v>
      </c>
      <c r="Q141" s="97" t="s">
        <v>35</v>
      </c>
      <c r="R141" s="98">
        <f t="shared" ref="R141:AD141" si="84">SUM(R121:R136)</f>
        <v>0</v>
      </c>
      <c r="S141" s="98">
        <f t="shared" si="84"/>
        <v>3</v>
      </c>
      <c r="T141" s="98">
        <f t="shared" si="84"/>
        <v>2</v>
      </c>
      <c r="U141" s="98">
        <f t="shared" si="84"/>
        <v>3</v>
      </c>
      <c r="V141" s="98">
        <f t="shared" si="84"/>
        <v>13</v>
      </c>
      <c r="W141" s="98">
        <f t="shared" si="84"/>
        <v>71</v>
      </c>
      <c r="X141" s="98">
        <f t="shared" si="84"/>
        <v>336</v>
      </c>
      <c r="Y141" s="98">
        <f t="shared" si="84"/>
        <v>612</v>
      </c>
      <c r="Z141" s="98">
        <f t="shared" si="84"/>
        <v>347</v>
      </c>
      <c r="AA141" s="98">
        <f t="shared" si="84"/>
        <v>131</v>
      </c>
      <c r="AB141" s="98">
        <f t="shared" si="84"/>
        <v>55</v>
      </c>
      <c r="AC141" s="98">
        <f t="shared" si="84"/>
        <v>9</v>
      </c>
      <c r="AD141" s="93">
        <f t="shared" si="84"/>
        <v>1582</v>
      </c>
      <c r="AQ141" s="99" t="s">
        <v>39</v>
      </c>
      <c r="AR141" s="100">
        <v>53.5</v>
      </c>
      <c r="AS141" s="100">
        <v>53.099998474121094</v>
      </c>
      <c r="AT141" s="100">
        <v>53.700000762939453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1310</v>
      </c>
      <c r="C142" s="102">
        <f t="shared" si="85"/>
        <v>233</v>
      </c>
      <c r="D142" s="102">
        <f t="shared" si="85"/>
        <v>4</v>
      </c>
      <c r="E142" s="102">
        <f t="shared" si="85"/>
        <v>3</v>
      </c>
      <c r="F142" s="102">
        <f t="shared" si="85"/>
        <v>12</v>
      </c>
      <c r="G142" s="102">
        <f t="shared" si="85"/>
        <v>0</v>
      </c>
      <c r="H142" s="102">
        <f t="shared" si="85"/>
        <v>6</v>
      </c>
      <c r="I142" s="102">
        <f t="shared" si="85"/>
        <v>9</v>
      </c>
      <c r="J142" s="102">
        <f t="shared" si="85"/>
        <v>7</v>
      </c>
      <c r="K142" s="102">
        <f t="shared" si="85"/>
        <v>0</v>
      </c>
      <c r="L142" s="102">
        <f t="shared" si="85"/>
        <v>11</v>
      </c>
      <c r="M142" s="102">
        <f t="shared" si="85"/>
        <v>4</v>
      </c>
      <c r="N142" s="102">
        <f t="shared" si="85"/>
        <v>0</v>
      </c>
      <c r="O142" s="93">
        <f t="shared" si="85"/>
        <v>1599</v>
      </c>
      <c r="Q142" s="101" t="s">
        <v>36</v>
      </c>
      <c r="R142" s="102">
        <f t="shared" ref="R142:AD142" si="86">SUM(R121:R138)</f>
        <v>0</v>
      </c>
      <c r="S142" s="102">
        <f t="shared" si="86"/>
        <v>3</v>
      </c>
      <c r="T142" s="102">
        <f t="shared" si="86"/>
        <v>2</v>
      </c>
      <c r="U142" s="102">
        <f t="shared" si="86"/>
        <v>3</v>
      </c>
      <c r="V142" s="102">
        <f t="shared" si="86"/>
        <v>13</v>
      </c>
      <c r="W142" s="102">
        <f t="shared" si="86"/>
        <v>72</v>
      </c>
      <c r="X142" s="102">
        <f t="shared" si="86"/>
        <v>338</v>
      </c>
      <c r="Y142" s="102">
        <f t="shared" si="86"/>
        <v>619</v>
      </c>
      <c r="Z142" s="102">
        <f t="shared" si="86"/>
        <v>351</v>
      </c>
      <c r="AA142" s="102">
        <f t="shared" si="86"/>
        <v>132</v>
      </c>
      <c r="AB142" s="102">
        <f t="shared" si="86"/>
        <v>56</v>
      </c>
      <c r="AC142" s="102">
        <f t="shared" si="86"/>
        <v>10</v>
      </c>
      <c r="AD142" s="93">
        <f t="shared" si="86"/>
        <v>1599</v>
      </c>
      <c r="AQ142" s="103" t="s">
        <v>37</v>
      </c>
      <c r="AR142" s="104">
        <v>58.299999237060547</v>
      </c>
      <c r="AS142" s="104">
        <v>58.200000762939453</v>
      </c>
      <c r="AT142" s="104">
        <v>53.299999237060547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1347</v>
      </c>
      <c r="C143" s="106">
        <f t="shared" si="87"/>
        <v>245</v>
      </c>
      <c r="D143" s="106">
        <f t="shared" si="87"/>
        <v>4</v>
      </c>
      <c r="E143" s="106">
        <f t="shared" si="87"/>
        <v>3</v>
      </c>
      <c r="F143" s="106">
        <f t="shared" si="87"/>
        <v>12</v>
      </c>
      <c r="G143" s="106">
        <f t="shared" si="87"/>
        <v>0</v>
      </c>
      <c r="H143" s="106">
        <f t="shared" si="87"/>
        <v>6</v>
      </c>
      <c r="I143" s="106">
        <f t="shared" si="87"/>
        <v>9</v>
      </c>
      <c r="J143" s="106">
        <f t="shared" si="87"/>
        <v>9</v>
      </c>
      <c r="K143" s="106">
        <f t="shared" si="87"/>
        <v>0</v>
      </c>
      <c r="L143" s="106">
        <f t="shared" si="87"/>
        <v>11</v>
      </c>
      <c r="M143" s="106">
        <f t="shared" si="87"/>
        <v>4</v>
      </c>
      <c r="N143" s="106">
        <f t="shared" si="87"/>
        <v>0</v>
      </c>
      <c r="O143" s="93">
        <f t="shared" si="87"/>
        <v>1650</v>
      </c>
      <c r="Q143" s="105" t="s">
        <v>37</v>
      </c>
      <c r="R143" s="106">
        <f t="shared" ref="R143:AD143" si="88">SUM(R115:R138)</f>
        <v>0</v>
      </c>
      <c r="S143" s="106">
        <f t="shared" si="88"/>
        <v>3</v>
      </c>
      <c r="T143" s="106">
        <f t="shared" si="88"/>
        <v>2</v>
      </c>
      <c r="U143" s="106">
        <f t="shared" si="88"/>
        <v>3</v>
      </c>
      <c r="V143" s="106">
        <f t="shared" si="88"/>
        <v>13</v>
      </c>
      <c r="W143" s="106">
        <f t="shared" si="88"/>
        <v>75</v>
      </c>
      <c r="X143" s="106">
        <f t="shared" si="88"/>
        <v>347</v>
      </c>
      <c r="Y143" s="106">
        <f t="shared" si="88"/>
        <v>629</v>
      </c>
      <c r="Z143" s="106">
        <f t="shared" si="88"/>
        <v>361</v>
      </c>
      <c r="AA143" s="106">
        <f t="shared" si="88"/>
        <v>140</v>
      </c>
      <c r="AB143" s="106">
        <f t="shared" si="88"/>
        <v>64</v>
      </c>
      <c r="AC143" s="106">
        <f t="shared" si="88"/>
        <v>13</v>
      </c>
      <c r="AD143" s="93">
        <f t="shared" si="88"/>
        <v>1650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56.599999745686851</v>
      </c>
    </row>
    <row r="146" spans="1:30" x14ac:dyDescent="0.2">
      <c r="A146" s="5"/>
      <c r="B146" s="3" t="s">
        <v>0</v>
      </c>
      <c r="C146" s="5" t="str">
        <f>C6</f>
        <v>Southeastbound</v>
      </c>
      <c r="R146" s="3" t="s">
        <v>0</v>
      </c>
      <c r="S146" s="5" t="str">
        <f>C6</f>
        <v>Southeastbound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3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31">
        <f t="shared" ref="O150:O173" si="90">SUM(B150:N150)</f>
        <v>3</v>
      </c>
      <c r="Q150" s="30">
        <v>1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1</v>
      </c>
      <c r="Z150" s="43">
        <v>2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3</v>
      </c>
    </row>
    <row r="151" spans="1:30" x14ac:dyDescent="0.2">
      <c r="A151" s="30">
        <v>2</v>
      </c>
      <c r="B151" s="43">
        <v>5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31">
        <f t="shared" si="90"/>
        <v>5</v>
      </c>
      <c r="Q151" s="30">
        <v>2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1</v>
      </c>
      <c r="Z151" s="43">
        <v>2</v>
      </c>
      <c r="AA151" s="43">
        <v>1</v>
      </c>
      <c r="AB151" s="43">
        <v>1</v>
      </c>
      <c r="AC151" s="43">
        <v>0</v>
      </c>
      <c r="AD151" s="31">
        <f t="shared" si="91"/>
        <v>5</v>
      </c>
    </row>
    <row r="152" spans="1:30" x14ac:dyDescent="0.2">
      <c r="A152" s="30">
        <v>3</v>
      </c>
      <c r="B152" s="43">
        <v>0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0</v>
      </c>
      <c r="Q152" s="30">
        <v>3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0</v>
      </c>
    </row>
    <row r="153" spans="1:30" x14ac:dyDescent="0.2">
      <c r="A153" s="30">
        <v>4</v>
      </c>
      <c r="B153" s="43">
        <v>1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31">
        <f t="shared" si="90"/>
        <v>1</v>
      </c>
      <c r="Q153" s="30">
        <v>4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  <c r="Z153" s="43">
        <v>0</v>
      </c>
      <c r="AA153" s="43">
        <v>1</v>
      </c>
      <c r="AB153" s="43">
        <v>0</v>
      </c>
      <c r="AC153" s="43">
        <v>0</v>
      </c>
      <c r="AD153" s="31">
        <f t="shared" si="91"/>
        <v>1</v>
      </c>
    </row>
    <row r="154" spans="1:30" x14ac:dyDescent="0.2">
      <c r="A154" s="30">
        <v>5</v>
      </c>
      <c r="B154" s="43">
        <v>1</v>
      </c>
      <c r="C154" s="43">
        <v>1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31">
        <f t="shared" si="90"/>
        <v>2</v>
      </c>
      <c r="Q154" s="30">
        <v>5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1</v>
      </c>
      <c r="Z154" s="43">
        <v>0</v>
      </c>
      <c r="AA154" s="43">
        <v>0</v>
      </c>
      <c r="AB154" s="43">
        <v>1</v>
      </c>
      <c r="AC154" s="43">
        <v>0</v>
      </c>
      <c r="AD154" s="31">
        <f t="shared" si="91"/>
        <v>2</v>
      </c>
    </row>
    <row r="155" spans="1:30" x14ac:dyDescent="0.2">
      <c r="A155" s="30">
        <v>6</v>
      </c>
      <c r="B155" s="43">
        <v>7</v>
      </c>
      <c r="C155" s="43">
        <v>1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31">
        <f t="shared" si="90"/>
        <v>8</v>
      </c>
      <c r="Q155" s="30">
        <v>6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4</v>
      </c>
      <c r="Z155" s="43">
        <v>1</v>
      </c>
      <c r="AA155" s="43">
        <v>3</v>
      </c>
      <c r="AB155" s="43">
        <v>0</v>
      </c>
      <c r="AC155" s="43">
        <v>0</v>
      </c>
      <c r="AD155" s="31">
        <f t="shared" si="91"/>
        <v>8</v>
      </c>
    </row>
    <row r="156" spans="1:30" x14ac:dyDescent="0.2">
      <c r="A156" s="30">
        <v>7</v>
      </c>
      <c r="B156" s="43">
        <v>21</v>
      </c>
      <c r="C156" s="43">
        <v>1</v>
      </c>
      <c r="D156" s="43">
        <v>1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1</v>
      </c>
      <c r="K156" s="43">
        <v>0</v>
      </c>
      <c r="L156" s="43">
        <v>0</v>
      </c>
      <c r="M156" s="43">
        <v>0</v>
      </c>
      <c r="N156" s="43">
        <v>0</v>
      </c>
      <c r="O156" s="31">
        <f t="shared" si="90"/>
        <v>24</v>
      </c>
      <c r="Q156" s="30">
        <v>7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4</v>
      </c>
      <c r="Y156" s="43">
        <v>5</v>
      </c>
      <c r="Z156" s="43">
        <v>5</v>
      </c>
      <c r="AA156" s="43">
        <v>7</v>
      </c>
      <c r="AB156" s="43">
        <v>3</v>
      </c>
      <c r="AC156" s="43">
        <v>0</v>
      </c>
      <c r="AD156" s="31">
        <f t="shared" si="91"/>
        <v>24</v>
      </c>
    </row>
    <row r="157" spans="1:30" x14ac:dyDescent="0.2">
      <c r="A157" s="30">
        <v>8</v>
      </c>
      <c r="B157" s="43">
        <v>54</v>
      </c>
      <c r="C157" s="43">
        <v>8</v>
      </c>
      <c r="D157" s="43">
        <v>1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31">
        <f t="shared" si="90"/>
        <v>63</v>
      </c>
      <c r="Q157" s="30">
        <v>8</v>
      </c>
      <c r="R157" s="43">
        <v>0</v>
      </c>
      <c r="S157" s="43">
        <v>0</v>
      </c>
      <c r="T157" s="43">
        <v>0</v>
      </c>
      <c r="U157" s="43">
        <v>3</v>
      </c>
      <c r="V157" s="43">
        <v>3</v>
      </c>
      <c r="W157" s="43">
        <v>3</v>
      </c>
      <c r="X157" s="43">
        <v>16</v>
      </c>
      <c r="Y157" s="43">
        <v>16</v>
      </c>
      <c r="Z157" s="43">
        <v>10</v>
      </c>
      <c r="AA157" s="43">
        <v>9</v>
      </c>
      <c r="AB157" s="43">
        <v>3</v>
      </c>
      <c r="AC157" s="43">
        <v>0</v>
      </c>
      <c r="AD157" s="31">
        <f t="shared" si="91"/>
        <v>63</v>
      </c>
    </row>
    <row r="158" spans="1:30" x14ac:dyDescent="0.2">
      <c r="A158" s="30">
        <v>9</v>
      </c>
      <c r="B158" s="43">
        <v>86</v>
      </c>
      <c r="C158" s="43">
        <v>13</v>
      </c>
      <c r="D158" s="43">
        <v>1</v>
      </c>
      <c r="E158" s="43">
        <v>0</v>
      </c>
      <c r="F158" s="43">
        <v>1</v>
      </c>
      <c r="G158" s="43">
        <v>0</v>
      </c>
      <c r="H158" s="43">
        <v>0</v>
      </c>
      <c r="I158" s="43">
        <v>2</v>
      </c>
      <c r="J158" s="43">
        <v>0</v>
      </c>
      <c r="K158" s="43">
        <v>0</v>
      </c>
      <c r="L158" s="43">
        <v>0</v>
      </c>
      <c r="M158" s="43">
        <v>1</v>
      </c>
      <c r="N158" s="43">
        <v>0</v>
      </c>
      <c r="O158" s="31">
        <f t="shared" si="90"/>
        <v>104</v>
      </c>
      <c r="Q158" s="30">
        <v>9</v>
      </c>
      <c r="R158" s="43">
        <v>0</v>
      </c>
      <c r="S158" s="43">
        <v>0</v>
      </c>
      <c r="T158" s="43">
        <v>0</v>
      </c>
      <c r="U158" s="43">
        <v>2</v>
      </c>
      <c r="V158" s="43">
        <v>3</v>
      </c>
      <c r="W158" s="43">
        <v>19</v>
      </c>
      <c r="X158" s="43">
        <v>30</v>
      </c>
      <c r="Y158" s="43">
        <v>31</v>
      </c>
      <c r="Z158" s="43">
        <v>14</v>
      </c>
      <c r="AA158" s="43">
        <v>3</v>
      </c>
      <c r="AB158" s="43">
        <v>2</v>
      </c>
      <c r="AC158" s="43">
        <v>0</v>
      </c>
      <c r="AD158" s="31">
        <f t="shared" si="91"/>
        <v>104</v>
      </c>
    </row>
    <row r="159" spans="1:30" x14ac:dyDescent="0.2">
      <c r="A159" s="30">
        <v>10</v>
      </c>
      <c r="B159" s="43">
        <v>41</v>
      </c>
      <c r="C159" s="43">
        <v>12</v>
      </c>
      <c r="D159" s="43">
        <v>1</v>
      </c>
      <c r="E159" s="43">
        <v>0</v>
      </c>
      <c r="F159" s="43">
        <v>0</v>
      </c>
      <c r="G159" s="43">
        <v>0</v>
      </c>
      <c r="H159" s="43">
        <v>0</v>
      </c>
      <c r="I159" s="43">
        <v>1</v>
      </c>
      <c r="J159" s="43">
        <v>0</v>
      </c>
      <c r="K159" s="43">
        <v>0</v>
      </c>
      <c r="L159" s="43">
        <v>0</v>
      </c>
      <c r="M159" s="43">
        <v>1</v>
      </c>
      <c r="N159" s="43">
        <v>0</v>
      </c>
      <c r="O159" s="31">
        <f t="shared" si="90"/>
        <v>56</v>
      </c>
      <c r="Q159" s="30">
        <v>10</v>
      </c>
      <c r="R159" s="43">
        <v>0</v>
      </c>
      <c r="S159" s="43">
        <v>0</v>
      </c>
      <c r="T159" s="43">
        <v>0</v>
      </c>
      <c r="U159" s="43">
        <v>2</v>
      </c>
      <c r="V159" s="43">
        <v>1</v>
      </c>
      <c r="W159" s="43">
        <v>7</v>
      </c>
      <c r="X159" s="43">
        <v>13</v>
      </c>
      <c r="Y159" s="43">
        <v>20</v>
      </c>
      <c r="Z159" s="43">
        <v>8</v>
      </c>
      <c r="AA159" s="43">
        <v>3</v>
      </c>
      <c r="AB159" s="43">
        <v>2</v>
      </c>
      <c r="AC159" s="43">
        <v>0</v>
      </c>
      <c r="AD159" s="31">
        <f t="shared" si="91"/>
        <v>56</v>
      </c>
    </row>
    <row r="160" spans="1:30" x14ac:dyDescent="0.2">
      <c r="A160" s="30">
        <v>11</v>
      </c>
      <c r="B160" s="43">
        <v>42</v>
      </c>
      <c r="C160" s="43">
        <v>10</v>
      </c>
      <c r="D160" s="43">
        <v>0</v>
      </c>
      <c r="E160" s="43">
        <v>0</v>
      </c>
      <c r="F160" s="43">
        <v>1</v>
      </c>
      <c r="G160" s="43">
        <v>0</v>
      </c>
      <c r="H160" s="43">
        <v>1</v>
      </c>
      <c r="I160" s="43">
        <v>1</v>
      </c>
      <c r="J160" s="43">
        <v>2</v>
      </c>
      <c r="K160" s="43">
        <v>0</v>
      </c>
      <c r="L160" s="43">
        <v>1</v>
      </c>
      <c r="M160" s="43">
        <v>1</v>
      </c>
      <c r="N160" s="43">
        <v>0</v>
      </c>
      <c r="O160" s="31">
        <f t="shared" si="90"/>
        <v>59</v>
      </c>
      <c r="Q160" s="30">
        <v>11</v>
      </c>
      <c r="R160" s="43">
        <v>0</v>
      </c>
      <c r="S160" s="43">
        <v>0</v>
      </c>
      <c r="T160" s="43">
        <v>0</v>
      </c>
      <c r="U160" s="43">
        <v>0</v>
      </c>
      <c r="V160" s="43">
        <v>2</v>
      </c>
      <c r="W160" s="43">
        <v>6</v>
      </c>
      <c r="X160" s="43">
        <v>15</v>
      </c>
      <c r="Y160" s="43">
        <v>29</v>
      </c>
      <c r="Z160" s="43">
        <v>5</v>
      </c>
      <c r="AA160" s="43">
        <v>2</v>
      </c>
      <c r="AB160" s="43">
        <v>0</v>
      </c>
      <c r="AC160" s="43">
        <v>0</v>
      </c>
      <c r="AD160" s="31">
        <f t="shared" si="91"/>
        <v>59</v>
      </c>
    </row>
    <row r="161" spans="1:30" x14ac:dyDescent="0.2">
      <c r="A161" s="30">
        <v>12</v>
      </c>
      <c r="B161" s="43">
        <v>50</v>
      </c>
      <c r="C161" s="43">
        <v>11</v>
      </c>
      <c r="D161" s="43">
        <v>0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31">
        <f t="shared" si="90"/>
        <v>61</v>
      </c>
      <c r="Q161" s="30">
        <v>12</v>
      </c>
      <c r="R161" s="43">
        <v>0</v>
      </c>
      <c r="S161" s="43">
        <v>0</v>
      </c>
      <c r="T161" s="43">
        <v>1</v>
      </c>
      <c r="U161" s="43">
        <v>0</v>
      </c>
      <c r="V161" s="43">
        <v>2</v>
      </c>
      <c r="W161" s="43">
        <v>12</v>
      </c>
      <c r="X161" s="43">
        <v>11</v>
      </c>
      <c r="Y161" s="43">
        <v>21</v>
      </c>
      <c r="Z161" s="43">
        <v>10</v>
      </c>
      <c r="AA161" s="43">
        <v>2</v>
      </c>
      <c r="AB161" s="43">
        <v>2</v>
      </c>
      <c r="AC161" s="43">
        <v>0</v>
      </c>
      <c r="AD161" s="31">
        <f t="shared" si="91"/>
        <v>61</v>
      </c>
    </row>
    <row r="162" spans="1:30" x14ac:dyDescent="0.2">
      <c r="A162" s="30">
        <v>13</v>
      </c>
      <c r="B162" s="43">
        <v>59</v>
      </c>
      <c r="C162" s="43">
        <v>10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2</v>
      </c>
      <c r="K162" s="43">
        <v>0</v>
      </c>
      <c r="L162" s="43">
        <v>0</v>
      </c>
      <c r="M162" s="43">
        <v>0</v>
      </c>
      <c r="N162" s="43">
        <v>0</v>
      </c>
      <c r="O162" s="31">
        <f t="shared" si="90"/>
        <v>71</v>
      </c>
      <c r="Q162" s="30">
        <v>13</v>
      </c>
      <c r="R162" s="43">
        <v>0</v>
      </c>
      <c r="S162" s="43">
        <v>0</v>
      </c>
      <c r="T162" s="43">
        <v>0</v>
      </c>
      <c r="U162" s="43">
        <v>0</v>
      </c>
      <c r="V162" s="43">
        <v>2</v>
      </c>
      <c r="W162" s="43">
        <v>10</v>
      </c>
      <c r="X162" s="43">
        <v>19</v>
      </c>
      <c r="Y162" s="43">
        <v>22</v>
      </c>
      <c r="Z162" s="43">
        <v>13</v>
      </c>
      <c r="AA162" s="43">
        <v>4</v>
      </c>
      <c r="AB162" s="43">
        <v>1</v>
      </c>
      <c r="AC162" s="43">
        <v>0</v>
      </c>
      <c r="AD162" s="31">
        <f t="shared" si="91"/>
        <v>71</v>
      </c>
    </row>
    <row r="163" spans="1:30" x14ac:dyDescent="0.2">
      <c r="A163" s="30">
        <v>14</v>
      </c>
      <c r="B163" s="43">
        <v>60</v>
      </c>
      <c r="C163" s="43">
        <v>12</v>
      </c>
      <c r="D163" s="43">
        <v>0</v>
      </c>
      <c r="E163" s="43">
        <v>0</v>
      </c>
      <c r="F163" s="43">
        <v>1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1</v>
      </c>
      <c r="N163" s="43">
        <v>0</v>
      </c>
      <c r="O163" s="31">
        <f t="shared" si="90"/>
        <v>74</v>
      </c>
      <c r="Q163" s="30">
        <v>14</v>
      </c>
      <c r="R163" s="43">
        <v>0</v>
      </c>
      <c r="S163" s="43">
        <v>0</v>
      </c>
      <c r="T163" s="43">
        <v>0</v>
      </c>
      <c r="U163" s="43">
        <v>1</v>
      </c>
      <c r="V163" s="43">
        <v>4</v>
      </c>
      <c r="W163" s="43">
        <v>9</v>
      </c>
      <c r="X163" s="43">
        <v>31</v>
      </c>
      <c r="Y163" s="43">
        <v>20</v>
      </c>
      <c r="Z163" s="43">
        <v>7</v>
      </c>
      <c r="AA163" s="43">
        <v>1</v>
      </c>
      <c r="AB163" s="43">
        <v>1</v>
      </c>
      <c r="AC163" s="43">
        <v>0</v>
      </c>
      <c r="AD163" s="31">
        <f t="shared" si="91"/>
        <v>74</v>
      </c>
    </row>
    <row r="164" spans="1:30" x14ac:dyDescent="0.2">
      <c r="A164" s="30">
        <v>15</v>
      </c>
      <c r="B164" s="43">
        <v>128</v>
      </c>
      <c r="C164" s="43">
        <v>24</v>
      </c>
      <c r="D164" s="43">
        <v>1</v>
      </c>
      <c r="E164" s="43">
        <v>1</v>
      </c>
      <c r="F164" s="43">
        <v>2</v>
      </c>
      <c r="G164" s="43">
        <v>0</v>
      </c>
      <c r="H164" s="43">
        <v>1</v>
      </c>
      <c r="I164" s="43">
        <v>1</v>
      </c>
      <c r="J164" s="43">
        <v>2</v>
      </c>
      <c r="K164" s="43">
        <v>1</v>
      </c>
      <c r="L164" s="43">
        <v>0</v>
      </c>
      <c r="M164" s="43">
        <v>0</v>
      </c>
      <c r="N164" s="43">
        <v>0</v>
      </c>
      <c r="O164" s="31">
        <f t="shared" si="90"/>
        <v>161</v>
      </c>
      <c r="Q164" s="30">
        <v>15</v>
      </c>
      <c r="R164" s="43">
        <v>0</v>
      </c>
      <c r="S164" s="43">
        <v>0</v>
      </c>
      <c r="T164" s="43">
        <v>0</v>
      </c>
      <c r="U164" s="43">
        <v>1</v>
      </c>
      <c r="V164" s="43">
        <v>3</v>
      </c>
      <c r="W164" s="43">
        <v>7</v>
      </c>
      <c r="X164" s="43">
        <v>47</v>
      </c>
      <c r="Y164" s="43">
        <v>60</v>
      </c>
      <c r="Z164" s="43">
        <v>29</v>
      </c>
      <c r="AA164" s="43">
        <v>7</v>
      </c>
      <c r="AB164" s="43">
        <v>7</v>
      </c>
      <c r="AC164" s="43">
        <v>0</v>
      </c>
      <c r="AD164" s="31">
        <f t="shared" si="91"/>
        <v>161</v>
      </c>
    </row>
    <row r="165" spans="1:30" x14ac:dyDescent="0.2">
      <c r="A165" s="30">
        <v>16</v>
      </c>
      <c r="B165" s="43">
        <v>141</v>
      </c>
      <c r="C165" s="43">
        <v>20</v>
      </c>
      <c r="D165" s="43">
        <v>0</v>
      </c>
      <c r="E165" s="43">
        <v>0</v>
      </c>
      <c r="F165" s="43">
        <v>1</v>
      </c>
      <c r="G165" s="43">
        <v>0</v>
      </c>
      <c r="H165" s="43">
        <v>1</v>
      </c>
      <c r="I165" s="43">
        <v>0</v>
      </c>
      <c r="J165" s="43">
        <v>0</v>
      </c>
      <c r="K165" s="43">
        <v>0</v>
      </c>
      <c r="L165" s="43">
        <v>1</v>
      </c>
      <c r="M165" s="43">
        <v>1</v>
      </c>
      <c r="N165" s="43">
        <v>0</v>
      </c>
      <c r="O165" s="31">
        <f t="shared" si="90"/>
        <v>165</v>
      </c>
      <c r="Q165" s="30">
        <v>16</v>
      </c>
      <c r="R165" s="43">
        <v>0</v>
      </c>
      <c r="S165" s="43">
        <v>0</v>
      </c>
      <c r="T165" s="43">
        <v>0</v>
      </c>
      <c r="U165" s="43">
        <v>0</v>
      </c>
      <c r="V165" s="43">
        <v>5</v>
      </c>
      <c r="W165" s="43">
        <v>16</v>
      </c>
      <c r="X165" s="43">
        <v>32</v>
      </c>
      <c r="Y165" s="43">
        <v>56</v>
      </c>
      <c r="Z165" s="43">
        <v>34</v>
      </c>
      <c r="AA165" s="43">
        <v>17</v>
      </c>
      <c r="AB165" s="43">
        <v>5</v>
      </c>
      <c r="AC165" s="43">
        <v>0</v>
      </c>
      <c r="AD165" s="31">
        <f t="shared" si="91"/>
        <v>165</v>
      </c>
    </row>
    <row r="166" spans="1:30" x14ac:dyDescent="0.2">
      <c r="A166" s="30">
        <v>17</v>
      </c>
      <c r="B166" s="43">
        <v>292</v>
      </c>
      <c r="C166" s="43">
        <v>43</v>
      </c>
      <c r="D166" s="43">
        <v>1</v>
      </c>
      <c r="E166" s="43">
        <v>0</v>
      </c>
      <c r="F166" s="43">
        <v>5</v>
      </c>
      <c r="G166" s="43">
        <v>0</v>
      </c>
      <c r="H166" s="43">
        <v>0</v>
      </c>
      <c r="I166" s="43">
        <v>0</v>
      </c>
      <c r="J166" s="43">
        <v>3</v>
      </c>
      <c r="K166" s="43">
        <v>0</v>
      </c>
      <c r="L166" s="43">
        <v>4</v>
      </c>
      <c r="M166" s="43">
        <v>0</v>
      </c>
      <c r="N166" s="43">
        <v>0</v>
      </c>
      <c r="O166" s="31">
        <f t="shared" si="90"/>
        <v>348</v>
      </c>
      <c r="Q166" s="30">
        <v>17</v>
      </c>
      <c r="R166" s="43">
        <v>0</v>
      </c>
      <c r="S166" s="43">
        <v>1</v>
      </c>
      <c r="T166" s="43">
        <v>0</v>
      </c>
      <c r="U166" s="43">
        <v>2</v>
      </c>
      <c r="V166" s="43">
        <v>2</v>
      </c>
      <c r="W166" s="43">
        <v>19</v>
      </c>
      <c r="X166" s="43">
        <v>72</v>
      </c>
      <c r="Y166" s="43">
        <v>162</v>
      </c>
      <c r="Z166" s="43">
        <v>75</v>
      </c>
      <c r="AA166" s="43">
        <v>12</v>
      </c>
      <c r="AB166" s="43">
        <v>3</v>
      </c>
      <c r="AC166" s="43">
        <v>0</v>
      </c>
      <c r="AD166" s="31">
        <f t="shared" si="91"/>
        <v>348</v>
      </c>
    </row>
    <row r="167" spans="1:30" x14ac:dyDescent="0.2">
      <c r="A167" s="30">
        <v>18</v>
      </c>
      <c r="B167" s="43">
        <v>370</v>
      </c>
      <c r="C167" s="43">
        <v>34</v>
      </c>
      <c r="D167" s="43">
        <v>0</v>
      </c>
      <c r="E167" s="43">
        <v>0</v>
      </c>
      <c r="F167" s="43">
        <v>1</v>
      </c>
      <c r="G167" s="43">
        <v>0</v>
      </c>
      <c r="H167" s="43">
        <v>0</v>
      </c>
      <c r="I167" s="43">
        <v>1</v>
      </c>
      <c r="J167" s="43">
        <v>3</v>
      </c>
      <c r="K167" s="43">
        <v>0</v>
      </c>
      <c r="L167" s="43">
        <v>1</v>
      </c>
      <c r="M167" s="43">
        <v>0</v>
      </c>
      <c r="N167" s="43">
        <v>0</v>
      </c>
      <c r="O167" s="31">
        <f t="shared" si="90"/>
        <v>410</v>
      </c>
      <c r="Q167" s="30">
        <v>18</v>
      </c>
      <c r="R167" s="43">
        <v>0</v>
      </c>
      <c r="S167" s="43">
        <v>2</v>
      </c>
      <c r="T167" s="43">
        <v>0</v>
      </c>
      <c r="U167" s="43">
        <v>0</v>
      </c>
      <c r="V167" s="43">
        <v>2</v>
      </c>
      <c r="W167" s="43">
        <v>30</v>
      </c>
      <c r="X167" s="43">
        <v>78</v>
      </c>
      <c r="Y167" s="43">
        <v>176</v>
      </c>
      <c r="Z167" s="43">
        <v>89</v>
      </c>
      <c r="AA167" s="43">
        <v>25</v>
      </c>
      <c r="AB167" s="43">
        <v>8</v>
      </c>
      <c r="AC167" s="43">
        <v>0</v>
      </c>
      <c r="AD167" s="31">
        <f t="shared" si="91"/>
        <v>410</v>
      </c>
    </row>
    <row r="168" spans="1:30" x14ac:dyDescent="0.2">
      <c r="A168" s="30">
        <v>19</v>
      </c>
      <c r="B168" s="43">
        <v>189</v>
      </c>
      <c r="C168" s="43">
        <v>17</v>
      </c>
      <c r="D168" s="43">
        <v>0</v>
      </c>
      <c r="E168" s="43">
        <v>0</v>
      </c>
      <c r="F168" s="43">
        <v>0</v>
      </c>
      <c r="G168" s="43">
        <v>0</v>
      </c>
      <c r="H168" s="43">
        <v>1</v>
      </c>
      <c r="I168" s="43">
        <v>2</v>
      </c>
      <c r="J168" s="43">
        <v>0</v>
      </c>
      <c r="K168" s="43">
        <v>0</v>
      </c>
      <c r="L168" s="43">
        <v>0</v>
      </c>
      <c r="M168" s="43">
        <v>2</v>
      </c>
      <c r="N168" s="43">
        <v>0</v>
      </c>
      <c r="O168" s="31">
        <f t="shared" si="90"/>
        <v>211</v>
      </c>
      <c r="Q168" s="30">
        <v>19</v>
      </c>
      <c r="R168" s="43">
        <v>0</v>
      </c>
      <c r="S168" s="43">
        <v>0</v>
      </c>
      <c r="T168" s="43">
        <v>0</v>
      </c>
      <c r="U168" s="43">
        <v>4</v>
      </c>
      <c r="V168" s="43">
        <v>6</v>
      </c>
      <c r="W168" s="43">
        <v>10</v>
      </c>
      <c r="X168" s="43">
        <v>28</v>
      </c>
      <c r="Y168" s="43">
        <v>77</v>
      </c>
      <c r="Z168" s="43">
        <v>57</v>
      </c>
      <c r="AA168" s="43">
        <v>21</v>
      </c>
      <c r="AB168" s="43">
        <v>7</v>
      </c>
      <c r="AC168" s="43">
        <v>1</v>
      </c>
      <c r="AD168" s="31">
        <f t="shared" si="91"/>
        <v>211</v>
      </c>
    </row>
    <row r="169" spans="1:30" x14ac:dyDescent="0.2">
      <c r="A169" s="30">
        <v>20</v>
      </c>
      <c r="B169" s="43">
        <v>100</v>
      </c>
      <c r="C169" s="43">
        <v>8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1</v>
      </c>
      <c r="K169" s="43">
        <v>0</v>
      </c>
      <c r="L169" s="43">
        <v>0</v>
      </c>
      <c r="M169" s="43">
        <v>1</v>
      </c>
      <c r="N169" s="43">
        <v>0</v>
      </c>
      <c r="O169" s="31">
        <f t="shared" si="90"/>
        <v>110</v>
      </c>
      <c r="Q169" s="30">
        <v>20</v>
      </c>
      <c r="R169" s="43">
        <v>0</v>
      </c>
      <c r="S169" s="43">
        <v>1</v>
      </c>
      <c r="T169" s="43">
        <v>0</v>
      </c>
      <c r="U169" s="43">
        <v>0</v>
      </c>
      <c r="V169" s="43">
        <v>4</v>
      </c>
      <c r="W169" s="43">
        <v>8</v>
      </c>
      <c r="X169" s="43">
        <v>28</v>
      </c>
      <c r="Y169" s="43">
        <v>31</v>
      </c>
      <c r="Z169" s="43">
        <v>24</v>
      </c>
      <c r="AA169" s="43">
        <v>6</v>
      </c>
      <c r="AB169" s="43">
        <v>8</v>
      </c>
      <c r="AC169" s="43">
        <v>0</v>
      </c>
      <c r="AD169" s="31">
        <f t="shared" si="91"/>
        <v>110</v>
      </c>
    </row>
    <row r="170" spans="1:30" x14ac:dyDescent="0.2">
      <c r="A170" s="30">
        <v>21</v>
      </c>
      <c r="B170" s="43">
        <v>62</v>
      </c>
      <c r="C170" s="43">
        <v>5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31">
        <f t="shared" si="90"/>
        <v>67</v>
      </c>
      <c r="Q170" s="30">
        <v>21</v>
      </c>
      <c r="R170" s="43">
        <v>0</v>
      </c>
      <c r="S170" s="43">
        <v>0</v>
      </c>
      <c r="T170" s="43">
        <v>0</v>
      </c>
      <c r="U170" s="43">
        <v>0</v>
      </c>
      <c r="V170" s="43">
        <v>2</v>
      </c>
      <c r="W170" s="43">
        <v>8</v>
      </c>
      <c r="X170" s="43">
        <v>13</v>
      </c>
      <c r="Y170" s="43">
        <v>21</v>
      </c>
      <c r="Z170" s="43">
        <v>11</v>
      </c>
      <c r="AA170" s="43">
        <v>7</v>
      </c>
      <c r="AB170" s="43">
        <v>4</v>
      </c>
      <c r="AC170" s="43">
        <v>1</v>
      </c>
      <c r="AD170" s="31">
        <f t="shared" si="91"/>
        <v>67</v>
      </c>
    </row>
    <row r="171" spans="1:30" x14ac:dyDescent="0.2">
      <c r="A171" s="30">
        <v>22</v>
      </c>
      <c r="B171" s="43">
        <v>45</v>
      </c>
      <c r="C171" s="43">
        <v>7</v>
      </c>
      <c r="D171" s="43">
        <v>0</v>
      </c>
      <c r="E171" s="43">
        <v>0</v>
      </c>
      <c r="F171" s="43">
        <v>2</v>
      </c>
      <c r="G171" s="43">
        <v>0</v>
      </c>
      <c r="H171" s="43">
        <v>0</v>
      </c>
      <c r="I171" s="43">
        <v>0</v>
      </c>
      <c r="J171" s="43">
        <v>2</v>
      </c>
      <c r="K171" s="43">
        <v>0</v>
      </c>
      <c r="L171" s="43">
        <v>0</v>
      </c>
      <c r="M171" s="43">
        <v>0</v>
      </c>
      <c r="N171" s="43">
        <v>0</v>
      </c>
      <c r="O171" s="31">
        <f t="shared" si="90"/>
        <v>56</v>
      </c>
      <c r="Q171" s="30">
        <v>22</v>
      </c>
      <c r="R171" s="43">
        <v>0</v>
      </c>
      <c r="S171" s="43">
        <v>0</v>
      </c>
      <c r="T171" s="43">
        <v>0</v>
      </c>
      <c r="U171" s="43">
        <v>0</v>
      </c>
      <c r="V171" s="43">
        <v>1</v>
      </c>
      <c r="W171" s="43">
        <v>1</v>
      </c>
      <c r="X171" s="43">
        <v>15</v>
      </c>
      <c r="Y171" s="43">
        <v>18</v>
      </c>
      <c r="Z171" s="43">
        <v>12</v>
      </c>
      <c r="AA171" s="43">
        <v>5</v>
      </c>
      <c r="AB171" s="43">
        <v>4</v>
      </c>
      <c r="AC171" s="43">
        <v>0</v>
      </c>
      <c r="AD171" s="31">
        <f t="shared" si="91"/>
        <v>56</v>
      </c>
    </row>
    <row r="172" spans="1:30" x14ac:dyDescent="0.2">
      <c r="A172" s="30">
        <v>23</v>
      </c>
      <c r="B172" s="43">
        <v>49</v>
      </c>
      <c r="C172" s="43">
        <v>6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1</v>
      </c>
      <c r="M172" s="43">
        <v>0</v>
      </c>
      <c r="N172" s="43">
        <v>0</v>
      </c>
      <c r="O172" s="31">
        <f t="shared" si="90"/>
        <v>56</v>
      </c>
      <c r="Q172" s="30">
        <v>23</v>
      </c>
      <c r="R172" s="43">
        <v>0</v>
      </c>
      <c r="S172" s="43">
        <v>0</v>
      </c>
      <c r="T172" s="43">
        <v>0</v>
      </c>
      <c r="U172" s="43">
        <v>0</v>
      </c>
      <c r="V172" s="43">
        <v>1</v>
      </c>
      <c r="W172" s="43">
        <v>8</v>
      </c>
      <c r="X172" s="43">
        <v>11</v>
      </c>
      <c r="Y172" s="43">
        <v>13</v>
      </c>
      <c r="Z172" s="43">
        <v>15</v>
      </c>
      <c r="AA172" s="43">
        <v>6</v>
      </c>
      <c r="AB172" s="43">
        <v>1</v>
      </c>
      <c r="AC172" s="43">
        <v>1</v>
      </c>
      <c r="AD172" s="31">
        <f t="shared" si="91"/>
        <v>56</v>
      </c>
    </row>
    <row r="173" spans="1:30" x14ac:dyDescent="0.2">
      <c r="A173" s="30">
        <v>24</v>
      </c>
      <c r="B173" s="43">
        <v>12</v>
      </c>
      <c r="C173" s="43">
        <v>1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1</v>
      </c>
      <c r="K173" s="43">
        <v>0</v>
      </c>
      <c r="L173" s="43">
        <v>0</v>
      </c>
      <c r="M173" s="43">
        <v>1</v>
      </c>
      <c r="N173" s="43">
        <v>0</v>
      </c>
      <c r="O173" s="31">
        <f t="shared" si="90"/>
        <v>15</v>
      </c>
      <c r="Q173" s="30">
        <v>24</v>
      </c>
      <c r="R173" s="43">
        <v>0</v>
      </c>
      <c r="S173" s="43">
        <v>0</v>
      </c>
      <c r="T173" s="43">
        <v>0</v>
      </c>
      <c r="U173" s="43">
        <v>0</v>
      </c>
      <c r="V173" s="43">
        <v>1</v>
      </c>
      <c r="W173" s="43">
        <v>2</v>
      </c>
      <c r="X173" s="43">
        <v>0</v>
      </c>
      <c r="Y173" s="43">
        <v>3</v>
      </c>
      <c r="Z173" s="43">
        <v>8</v>
      </c>
      <c r="AA173" s="43">
        <v>1</v>
      </c>
      <c r="AB173" s="43">
        <v>0</v>
      </c>
      <c r="AC173" s="43">
        <v>0</v>
      </c>
      <c r="AD173" s="31">
        <f t="shared" si="91"/>
        <v>15</v>
      </c>
    </row>
    <row r="175" spans="1:30" x14ac:dyDescent="0.2">
      <c r="A175" s="91" t="s">
        <v>34</v>
      </c>
      <c r="B175" s="92">
        <f t="shared" ref="B175:O175" si="92">SUM(B157:B168)</f>
        <v>1512</v>
      </c>
      <c r="C175" s="92">
        <f t="shared" si="92"/>
        <v>214</v>
      </c>
      <c r="D175" s="92">
        <f t="shared" si="92"/>
        <v>5</v>
      </c>
      <c r="E175" s="92">
        <f t="shared" si="92"/>
        <v>1</v>
      </c>
      <c r="F175" s="92">
        <f t="shared" si="92"/>
        <v>12</v>
      </c>
      <c r="G175" s="92">
        <f t="shared" si="92"/>
        <v>0</v>
      </c>
      <c r="H175" s="92">
        <f t="shared" si="92"/>
        <v>4</v>
      </c>
      <c r="I175" s="92">
        <f t="shared" si="92"/>
        <v>8</v>
      </c>
      <c r="J175" s="92">
        <f t="shared" si="92"/>
        <v>12</v>
      </c>
      <c r="K175" s="92">
        <f t="shared" si="92"/>
        <v>1</v>
      </c>
      <c r="L175" s="92">
        <f t="shared" si="92"/>
        <v>7</v>
      </c>
      <c r="M175" s="92">
        <f t="shared" si="92"/>
        <v>7</v>
      </c>
      <c r="N175" s="92">
        <f t="shared" si="92"/>
        <v>0</v>
      </c>
      <c r="O175" s="93">
        <f t="shared" si="92"/>
        <v>1783</v>
      </c>
      <c r="Q175" s="91" t="s">
        <v>34</v>
      </c>
      <c r="R175" s="92">
        <f t="shared" ref="R175:AD175" si="93">SUM(R157:R168)</f>
        <v>0</v>
      </c>
      <c r="S175" s="92">
        <f t="shared" si="93"/>
        <v>3</v>
      </c>
      <c r="T175" s="92">
        <f t="shared" si="93"/>
        <v>1</v>
      </c>
      <c r="U175" s="92">
        <f t="shared" si="93"/>
        <v>15</v>
      </c>
      <c r="V175" s="92">
        <f t="shared" si="93"/>
        <v>35</v>
      </c>
      <c r="W175" s="92">
        <f t="shared" si="93"/>
        <v>148</v>
      </c>
      <c r="X175" s="92">
        <f t="shared" si="93"/>
        <v>392</v>
      </c>
      <c r="Y175" s="92">
        <f t="shared" si="93"/>
        <v>690</v>
      </c>
      <c r="Z175" s="92">
        <f t="shared" si="93"/>
        <v>351</v>
      </c>
      <c r="AA175" s="92">
        <f t="shared" si="93"/>
        <v>106</v>
      </c>
      <c r="AB175" s="92">
        <f t="shared" si="93"/>
        <v>41</v>
      </c>
      <c r="AC175" s="92">
        <f t="shared" si="93"/>
        <v>1</v>
      </c>
      <c r="AD175" s="93">
        <f t="shared" si="93"/>
        <v>1783</v>
      </c>
    </row>
    <row r="176" spans="1:30" x14ac:dyDescent="0.2">
      <c r="A176" s="97" t="s">
        <v>35</v>
      </c>
      <c r="B176" s="98">
        <f t="shared" ref="B176:O176" si="94">SUM(B156:B171)</f>
        <v>1740</v>
      </c>
      <c r="C176" s="98">
        <f t="shared" si="94"/>
        <v>235</v>
      </c>
      <c r="D176" s="98">
        <f t="shared" si="94"/>
        <v>6</v>
      </c>
      <c r="E176" s="98">
        <f t="shared" si="94"/>
        <v>1</v>
      </c>
      <c r="F176" s="98">
        <f t="shared" si="94"/>
        <v>14</v>
      </c>
      <c r="G176" s="98">
        <f t="shared" si="94"/>
        <v>0</v>
      </c>
      <c r="H176" s="98">
        <f t="shared" si="94"/>
        <v>4</v>
      </c>
      <c r="I176" s="98">
        <f t="shared" si="94"/>
        <v>8</v>
      </c>
      <c r="J176" s="98">
        <f t="shared" si="94"/>
        <v>16</v>
      </c>
      <c r="K176" s="98">
        <f t="shared" si="94"/>
        <v>1</v>
      </c>
      <c r="L176" s="98">
        <f t="shared" si="94"/>
        <v>7</v>
      </c>
      <c r="M176" s="98">
        <f t="shared" si="94"/>
        <v>8</v>
      </c>
      <c r="N176" s="98">
        <f t="shared" si="94"/>
        <v>0</v>
      </c>
      <c r="O176" s="93">
        <f t="shared" si="94"/>
        <v>2040</v>
      </c>
      <c r="Q176" s="97" t="s">
        <v>35</v>
      </c>
      <c r="R176" s="98">
        <f t="shared" ref="R176:AD176" si="95">SUM(R156:R171)</f>
        <v>0</v>
      </c>
      <c r="S176" s="98">
        <f t="shared" si="95"/>
        <v>4</v>
      </c>
      <c r="T176" s="98">
        <f t="shared" si="95"/>
        <v>1</v>
      </c>
      <c r="U176" s="98">
        <f t="shared" si="95"/>
        <v>15</v>
      </c>
      <c r="V176" s="98">
        <f t="shared" si="95"/>
        <v>42</v>
      </c>
      <c r="W176" s="98">
        <f t="shared" si="95"/>
        <v>165</v>
      </c>
      <c r="X176" s="98">
        <f t="shared" si="95"/>
        <v>452</v>
      </c>
      <c r="Y176" s="98">
        <f t="shared" si="95"/>
        <v>765</v>
      </c>
      <c r="Z176" s="98">
        <f t="shared" si="95"/>
        <v>403</v>
      </c>
      <c r="AA176" s="98">
        <f t="shared" si="95"/>
        <v>131</v>
      </c>
      <c r="AB176" s="98">
        <f t="shared" si="95"/>
        <v>60</v>
      </c>
      <c r="AC176" s="98">
        <f t="shared" si="95"/>
        <v>2</v>
      </c>
      <c r="AD176" s="93">
        <f t="shared" si="95"/>
        <v>2040</v>
      </c>
    </row>
    <row r="177" spans="1:30" x14ac:dyDescent="0.2">
      <c r="A177" s="101" t="s">
        <v>36</v>
      </c>
      <c r="B177" s="102">
        <f t="shared" ref="B177:O177" si="96">SUM(B156:B173)</f>
        <v>1801</v>
      </c>
      <c r="C177" s="102">
        <f t="shared" si="96"/>
        <v>242</v>
      </c>
      <c r="D177" s="102">
        <f t="shared" si="96"/>
        <v>6</v>
      </c>
      <c r="E177" s="102">
        <f t="shared" si="96"/>
        <v>1</v>
      </c>
      <c r="F177" s="102">
        <f t="shared" si="96"/>
        <v>14</v>
      </c>
      <c r="G177" s="102">
        <f t="shared" si="96"/>
        <v>0</v>
      </c>
      <c r="H177" s="102">
        <f t="shared" si="96"/>
        <v>4</v>
      </c>
      <c r="I177" s="102">
        <f t="shared" si="96"/>
        <v>8</v>
      </c>
      <c r="J177" s="102">
        <f t="shared" si="96"/>
        <v>17</v>
      </c>
      <c r="K177" s="102">
        <f t="shared" si="96"/>
        <v>1</v>
      </c>
      <c r="L177" s="102">
        <f t="shared" si="96"/>
        <v>8</v>
      </c>
      <c r="M177" s="102">
        <f t="shared" si="96"/>
        <v>9</v>
      </c>
      <c r="N177" s="102">
        <f t="shared" si="96"/>
        <v>0</v>
      </c>
      <c r="O177" s="93">
        <f t="shared" si="96"/>
        <v>2111</v>
      </c>
      <c r="Q177" s="101" t="s">
        <v>36</v>
      </c>
      <c r="R177" s="102">
        <f t="shared" ref="R177:AD177" si="97">SUM(R156:R173)</f>
        <v>0</v>
      </c>
      <c r="S177" s="102">
        <f t="shared" si="97"/>
        <v>4</v>
      </c>
      <c r="T177" s="102">
        <f t="shared" si="97"/>
        <v>1</v>
      </c>
      <c r="U177" s="102">
        <f t="shared" si="97"/>
        <v>15</v>
      </c>
      <c r="V177" s="102">
        <f t="shared" si="97"/>
        <v>44</v>
      </c>
      <c r="W177" s="102">
        <f t="shared" si="97"/>
        <v>175</v>
      </c>
      <c r="X177" s="102">
        <f t="shared" si="97"/>
        <v>463</v>
      </c>
      <c r="Y177" s="102">
        <f t="shared" si="97"/>
        <v>781</v>
      </c>
      <c r="Z177" s="102">
        <f t="shared" si="97"/>
        <v>426</v>
      </c>
      <c r="AA177" s="102">
        <f t="shared" si="97"/>
        <v>138</v>
      </c>
      <c r="AB177" s="102">
        <f t="shared" si="97"/>
        <v>61</v>
      </c>
      <c r="AC177" s="102">
        <f t="shared" si="97"/>
        <v>3</v>
      </c>
      <c r="AD177" s="93">
        <f t="shared" si="97"/>
        <v>2111</v>
      </c>
    </row>
    <row r="178" spans="1:30" x14ac:dyDescent="0.2">
      <c r="A178" s="105" t="s">
        <v>37</v>
      </c>
      <c r="B178" s="106">
        <f t="shared" ref="B178:O178" si="98">SUM(B150:B173)</f>
        <v>1818</v>
      </c>
      <c r="C178" s="106">
        <f t="shared" si="98"/>
        <v>244</v>
      </c>
      <c r="D178" s="106">
        <f t="shared" si="98"/>
        <v>6</v>
      </c>
      <c r="E178" s="106">
        <f t="shared" si="98"/>
        <v>1</v>
      </c>
      <c r="F178" s="106">
        <f t="shared" si="98"/>
        <v>14</v>
      </c>
      <c r="G178" s="106">
        <f t="shared" si="98"/>
        <v>0</v>
      </c>
      <c r="H178" s="106">
        <f t="shared" si="98"/>
        <v>4</v>
      </c>
      <c r="I178" s="106">
        <f t="shared" si="98"/>
        <v>8</v>
      </c>
      <c r="J178" s="106">
        <f t="shared" si="98"/>
        <v>17</v>
      </c>
      <c r="K178" s="106">
        <f t="shared" si="98"/>
        <v>1</v>
      </c>
      <c r="L178" s="106">
        <f t="shared" si="98"/>
        <v>8</v>
      </c>
      <c r="M178" s="106">
        <f t="shared" si="98"/>
        <v>9</v>
      </c>
      <c r="N178" s="106">
        <f t="shared" si="98"/>
        <v>0</v>
      </c>
      <c r="O178" s="93">
        <f t="shared" si="98"/>
        <v>2130</v>
      </c>
      <c r="Q178" s="105" t="s">
        <v>37</v>
      </c>
      <c r="R178" s="106">
        <f t="shared" ref="R178:AD178" si="99">SUM(R150:R173)</f>
        <v>0</v>
      </c>
      <c r="S178" s="106">
        <f t="shared" si="99"/>
        <v>4</v>
      </c>
      <c r="T178" s="106">
        <f t="shared" si="99"/>
        <v>1</v>
      </c>
      <c r="U178" s="106">
        <f t="shared" si="99"/>
        <v>15</v>
      </c>
      <c r="V178" s="106">
        <f t="shared" si="99"/>
        <v>44</v>
      </c>
      <c r="W178" s="106">
        <f t="shared" si="99"/>
        <v>175</v>
      </c>
      <c r="X178" s="106">
        <f t="shared" si="99"/>
        <v>463</v>
      </c>
      <c r="Y178" s="106">
        <f t="shared" si="99"/>
        <v>788</v>
      </c>
      <c r="Z178" s="106">
        <f t="shared" si="99"/>
        <v>431</v>
      </c>
      <c r="AA178" s="106">
        <f t="shared" si="99"/>
        <v>143</v>
      </c>
      <c r="AB178" s="106">
        <f t="shared" si="99"/>
        <v>63</v>
      </c>
      <c r="AC178" s="106">
        <f t="shared" si="99"/>
        <v>3</v>
      </c>
      <c r="AD178" s="93">
        <f t="shared" si="99"/>
        <v>2130</v>
      </c>
    </row>
    <row r="181" spans="1:30" x14ac:dyDescent="0.2">
      <c r="A181" s="5"/>
      <c r="B181" s="3" t="s">
        <v>40</v>
      </c>
      <c r="C181" s="5" t="str">
        <f>C41</f>
        <v>Northwestbound</v>
      </c>
      <c r="R181" s="3" t="s">
        <v>40</v>
      </c>
      <c r="S181" s="5" t="str">
        <f>C41</f>
        <v>Northwestbound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1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31">
        <f t="shared" ref="O185:O208" si="101">SUM(B185:N185)</f>
        <v>1</v>
      </c>
      <c r="Q185" s="30">
        <v>1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>
        <v>0</v>
      </c>
      <c r="AA185" s="43">
        <v>1</v>
      </c>
      <c r="AB185" s="43">
        <v>0</v>
      </c>
      <c r="AC185" s="43">
        <v>0</v>
      </c>
      <c r="AD185" s="31">
        <f t="shared" ref="AD185:AD208" si="102">SUM(R185:AC185)</f>
        <v>1</v>
      </c>
    </row>
    <row r="186" spans="1:30" x14ac:dyDescent="0.2">
      <c r="A186" s="30">
        <v>2</v>
      </c>
      <c r="B186" s="43">
        <v>0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31">
        <f t="shared" si="101"/>
        <v>0</v>
      </c>
      <c r="Q186" s="30">
        <v>2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0</v>
      </c>
    </row>
    <row r="187" spans="1:30" x14ac:dyDescent="0.2">
      <c r="A187" s="30">
        <v>3</v>
      </c>
      <c r="B187" s="43">
        <v>1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1</v>
      </c>
      <c r="Q187" s="30">
        <v>3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1</v>
      </c>
      <c r="AC187" s="43">
        <v>0</v>
      </c>
      <c r="AD187" s="31">
        <f t="shared" si="102"/>
        <v>1</v>
      </c>
    </row>
    <row r="188" spans="1:30" x14ac:dyDescent="0.2">
      <c r="A188" s="30">
        <v>4</v>
      </c>
      <c r="B188" s="43">
        <v>3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31">
        <f t="shared" si="101"/>
        <v>3</v>
      </c>
      <c r="Q188" s="30">
        <v>4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>
        <v>1</v>
      </c>
      <c r="AA188" s="43">
        <v>0</v>
      </c>
      <c r="AB188" s="43">
        <v>2</v>
      </c>
      <c r="AC188" s="43">
        <v>0</v>
      </c>
      <c r="AD188" s="31">
        <f t="shared" si="102"/>
        <v>3</v>
      </c>
    </row>
    <row r="189" spans="1:30" x14ac:dyDescent="0.2">
      <c r="A189" s="30">
        <v>5</v>
      </c>
      <c r="B189" s="43">
        <v>7</v>
      </c>
      <c r="C189" s="43">
        <v>2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31">
        <f t="shared" si="101"/>
        <v>9</v>
      </c>
      <c r="Q189" s="30">
        <v>5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  <c r="X189" s="43">
        <v>2</v>
      </c>
      <c r="Y189" s="43">
        <v>1</v>
      </c>
      <c r="Z189" s="43">
        <v>2</v>
      </c>
      <c r="AA189" s="43">
        <v>3</v>
      </c>
      <c r="AB189" s="43">
        <v>1</v>
      </c>
      <c r="AC189" s="43">
        <v>0</v>
      </c>
      <c r="AD189" s="31">
        <f t="shared" si="102"/>
        <v>9</v>
      </c>
    </row>
    <row r="190" spans="1:30" x14ac:dyDescent="0.2">
      <c r="A190" s="30">
        <v>6</v>
      </c>
      <c r="B190" s="43">
        <v>26</v>
      </c>
      <c r="C190" s="43">
        <v>7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31">
        <f t="shared" si="101"/>
        <v>33</v>
      </c>
      <c r="Q190" s="30">
        <v>6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  <c r="X190" s="43">
        <v>2</v>
      </c>
      <c r="Y190" s="43">
        <v>9</v>
      </c>
      <c r="Z190" s="43">
        <v>11</v>
      </c>
      <c r="AA190" s="43">
        <v>6</v>
      </c>
      <c r="AB190" s="43">
        <v>4</v>
      </c>
      <c r="AC190" s="43">
        <v>1</v>
      </c>
      <c r="AD190" s="31">
        <f t="shared" si="102"/>
        <v>33</v>
      </c>
    </row>
    <row r="191" spans="1:30" x14ac:dyDescent="0.2">
      <c r="A191" s="30">
        <v>7</v>
      </c>
      <c r="B191" s="43">
        <v>74</v>
      </c>
      <c r="C191" s="43">
        <v>16</v>
      </c>
      <c r="D191" s="43">
        <v>0</v>
      </c>
      <c r="E191" s="43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1</v>
      </c>
      <c r="K191" s="43">
        <v>0</v>
      </c>
      <c r="L191" s="43">
        <v>0</v>
      </c>
      <c r="M191" s="43">
        <v>0</v>
      </c>
      <c r="N191" s="43">
        <v>0</v>
      </c>
      <c r="O191" s="31">
        <f t="shared" si="101"/>
        <v>91</v>
      </c>
      <c r="Q191" s="30">
        <v>7</v>
      </c>
      <c r="R191" s="43">
        <v>0</v>
      </c>
      <c r="S191" s="43">
        <v>1</v>
      </c>
      <c r="T191" s="43">
        <v>0</v>
      </c>
      <c r="U191" s="43">
        <v>0</v>
      </c>
      <c r="V191" s="43">
        <v>0</v>
      </c>
      <c r="W191" s="43">
        <v>0</v>
      </c>
      <c r="X191" s="43">
        <v>7</v>
      </c>
      <c r="Y191" s="43">
        <v>25</v>
      </c>
      <c r="Z191" s="43">
        <v>32</v>
      </c>
      <c r="AA191" s="43">
        <v>13</v>
      </c>
      <c r="AB191" s="43">
        <v>11</v>
      </c>
      <c r="AC191" s="43">
        <v>2</v>
      </c>
      <c r="AD191" s="31">
        <f t="shared" si="102"/>
        <v>91</v>
      </c>
    </row>
    <row r="192" spans="1:30" x14ac:dyDescent="0.2">
      <c r="A192" s="30">
        <v>8</v>
      </c>
      <c r="B192" s="43">
        <v>203</v>
      </c>
      <c r="C192" s="43">
        <v>31</v>
      </c>
      <c r="D192" s="43">
        <v>0</v>
      </c>
      <c r="E192" s="43">
        <v>0</v>
      </c>
      <c r="F192" s="43">
        <v>3</v>
      </c>
      <c r="G192" s="43">
        <v>0</v>
      </c>
      <c r="H192" s="43">
        <v>0</v>
      </c>
      <c r="I192" s="43">
        <v>1</v>
      </c>
      <c r="J192" s="43">
        <v>0</v>
      </c>
      <c r="K192" s="43">
        <v>0</v>
      </c>
      <c r="L192" s="43">
        <v>2</v>
      </c>
      <c r="M192" s="43">
        <v>1</v>
      </c>
      <c r="N192" s="43">
        <v>0</v>
      </c>
      <c r="O192" s="31">
        <f t="shared" si="101"/>
        <v>241</v>
      </c>
      <c r="Q192" s="30">
        <v>8</v>
      </c>
      <c r="R192" s="43">
        <v>0</v>
      </c>
      <c r="S192" s="43">
        <v>0</v>
      </c>
      <c r="T192" s="43">
        <v>0</v>
      </c>
      <c r="U192" s="43">
        <v>5</v>
      </c>
      <c r="V192" s="43">
        <v>1</v>
      </c>
      <c r="W192" s="43">
        <v>14</v>
      </c>
      <c r="X192" s="43">
        <v>32</v>
      </c>
      <c r="Y192" s="43">
        <v>127</v>
      </c>
      <c r="Z192" s="43">
        <v>40</v>
      </c>
      <c r="AA192" s="43">
        <v>16</v>
      </c>
      <c r="AB192" s="43">
        <v>6</v>
      </c>
      <c r="AC192" s="43">
        <v>0</v>
      </c>
      <c r="AD192" s="31">
        <f t="shared" si="102"/>
        <v>241</v>
      </c>
    </row>
    <row r="193" spans="1:30" x14ac:dyDescent="0.2">
      <c r="A193" s="30">
        <v>9</v>
      </c>
      <c r="B193" s="43">
        <v>184</v>
      </c>
      <c r="C193" s="43">
        <v>22</v>
      </c>
      <c r="D193" s="43">
        <v>1</v>
      </c>
      <c r="E193" s="4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2</v>
      </c>
      <c r="K193" s="43">
        <v>0</v>
      </c>
      <c r="L193" s="43">
        <v>1</v>
      </c>
      <c r="M193" s="43">
        <v>0</v>
      </c>
      <c r="N193" s="43">
        <v>0</v>
      </c>
      <c r="O193" s="31">
        <f t="shared" si="101"/>
        <v>210</v>
      </c>
      <c r="Q193" s="30">
        <v>9</v>
      </c>
      <c r="R193" s="43">
        <v>0</v>
      </c>
      <c r="S193" s="43">
        <v>0</v>
      </c>
      <c r="T193" s="43">
        <v>0</v>
      </c>
      <c r="U193" s="43">
        <v>0</v>
      </c>
      <c r="V193" s="43">
        <v>0</v>
      </c>
      <c r="W193" s="43">
        <v>5</v>
      </c>
      <c r="X193" s="43">
        <v>45</v>
      </c>
      <c r="Y193" s="43">
        <v>98</v>
      </c>
      <c r="Z193" s="43">
        <v>49</v>
      </c>
      <c r="AA193" s="43">
        <v>6</v>
      </c>
      <c r="AB193" s="43">
        <v>7</v>
      </c>
      <c r="AC193" s="43">
        <v>0</v>
      </c>
      <c r="AD193" s="31">
        <f t="shared" si="102"/>
        <v>210</v>
      </c>
    </row>
    <row r="194" spans="1:30" x14ac:dyDescent="0.2">
      <c r="A194" s="30">
        <v>10</v>
      </c>
      <c r="B194" s="43">
        <v>97</v>
      </c>
      <c r="C194" s="43">
        <v>14</v>
      </c>
      <c r="D194" s="43">
        <v>0</v>
      </c>
      <c r="E194" s="43">
        <v>0</v>
      </c>
      <c r="F194" s="43">
        <v>0</v>
      </c>
      <c r="G194" s="43">
        <v>0</v>
      </c>
      <c r="H194" s="43">
        <v>2</v>
      </c>
      <c r="I194" s="43">
        <v>2</v>
      </c>
      <c r="J194" s="43">
        <v>0</v>
      </c>
      <c r="K194" s="43">
        <v>0</v>
      </c>
      <c r="L194" s="43">
        <v>1</v>
      </c>
      <c r="M194" s="43">
        <v>0</v>
      </c>
      <c r="N194" s="43">
        <v>0</v>
      </c>
      <c r="O194" s="31">
        <f t="shared" si="101"/>
        <v>116</v>
      </c>
      <c r="Q194" s="30">
        <v>10</v>
      </c>
      <c r="R194" s="43">
        <v>0</v>
      </c>
      <c r="S194" s="43">
        <v>0</v>
      </c>
      <c r="T194" s="43">
        <v>0</v>
      </c>
      <c r="U194" s="43">
        <v>0</v>
      </c>
      <c r="V194" s="43">
        <v>2</v>
      </c>
      <c r="W194" s="43">
        <v>6</v>
      </c>
      <c r="X194" s="43">
        <v>26</v>
      </c>
      <c r="Y194" s="43">
        <v>54</v>
      </c>
      <c r="Z194" s="43">
        <v>20</v>
      </c>
      <c r="AA194" s="43">
        <v>6</v>
      </c>
      <c r="AB194" s="43">
        <v>2</v>
      </c>
      <c r="AC194" s="43">
        <v>0</v>
      </c>
      <c r="AD194" s="31">
        <f t="shared" si="102"/>
        <v>116</v>
      </c>
    </row>
    <row r="195" spans="1:30" x14ac:dyDescent="0.2">
      <c r="A195" s="30">
        <v>11</v>
      </c>
      <c r="B195" s="43">
        <v>89</v>
      </c>
      <c r="C195" s="43">
        <v>21</v>
      </c>
      <c r="D195" s="43">
        <v>0</v>
      </c>
      <c r="E195" s="43">
        <v>0</v>
      </c>
      <c r="F195" s="43">
        <v>1</v>
      </c>
      <c r="G195" s="43">
        <v>0</v>
      </c>
      <c r="H195" s="43">
        <v>0</v>
      </c>
      <c r="I195" s="43">
        <v>0</v>
      </c>
      <c r="J195" s="43">
        <v>1</v>
      </c>
      <c r="K195" s="43">
        <v>0</v>
      </c>
      <c r="L195" s="43">
        <v>0</v>
      </c>
      <c r="M195" s="43">
        <v>1</v>
      </c>
      <c r="N195" s="43">
        <v>0</v>
      </c>
      <c r="O195" s="31">
        <f t="shared" si="101"/>
        <v>113</v>
      </c>
      <c r="Q195" s="30">
        <v>11</v>
      </c>
      <c r="R195" s="43">
        <v>0</v>
      </c>
      <c r="S195" s="43">
        <v>0</v>
      </c>
      <c r="T195" s="43">
        <v>0</v>
      </c>
      <c r="U195" s="43">
        <v>0</v>
      </c>
      <c r="V195" s="43">
        <v>4</v>
      </c>
      <c r="W195" s="43">
        <v>5</v>
      </c>
      <c r="X195" s="43">
        <v>31</v>
      </c>
      <c r="Y195" s="43">
        <v>44</v>
      </c>
      <c r="Z195" s="43">
        <v>17</v>
      </c>
      <c r="AA195" s="43">
        <v>8</v>
      </c>
      <c r="AB195" s="43">
        <v>4</v>
      </c>
      <c r="AC195" s="43">
        <v>0</v>
      </c>
      <c r="AD195" s="31">
        <f t="shared" si="102"/>
        <v>113</v>
      </c>
    </row>
    <row r="196" spans="1:30" x14ac:dyDescent="0.2">
      <c r="A196" s="30">
        <v>12</v>
      </c>
      <c r="B196" s="43">
        <v>121</v>
      </c>
      <c r="C196" s="43">
        <v>20</v>
      </c>
      <c r="D196" s="43">
        <v>0</v>
      </c>
      <c r="E196" s="43">
        <v>0</v>
      </c>
      <c r="F196" s="43">
        <v>3</v>
      </c>
      <c r="G196" s="43">
        <v>0</v>
      </c>
      <c r="H196" s="43">
        <v>1</v>
      </c>
      <c r="I196" s="43">
        <v>1</v>
      </c>
      <c r="J196" s="43">
        <v>2</v>
      </c>
      <c r="K196" s="43">
        <v>0</v>
      </c>
      <c r="L196" s="43">
        <v>3</v>
      </c>
      <c r="M196" s="43">
        <v>2</v>
      </c>
      <c r="N196" s="43">
        <v>0</v>
      </c>
      <c r="O196" s="31">
        <f t="shared" si="101"/>
        <v>153</v>
      </c>
      <c r="Q196" s="30">
        <v>12</v>
      </c>
      <c r="R196" s="43">
        <v>0</v>
      </c>
      <c r="S196" s="43">
        <v>1</v>
      </c>
      <c r="T196" s="43">
        <v>3</v>
      </c>
      <c r="U196" s="43">
        <v>0</v>
      </c>
      <c r="V196" s="43">
        <v>0</v>
      </c>
      <c r="W196" s="43">
        <v>19</v>
      </c>
      <c r="X196" s="43">
        <v>42</v>
      </c>
      <c r="Y196" s="43">
        <v>64</v>
      </c>
      <c r="Z196" s="43">
        <v>17</v>
      </c>
      <c r="AA196" s="43">
        <v>5</v>
      </c>
      <c r="AB196" s="43">
        <v>2</v>
      </c>
      <c r="AC196" s="43">
        <v>0</v>
      </c>
      <c r="AD196" s="31">
        <f t="shared" si="102"/>
        <v>153</v>
      </c>
    </row>
    <row r="197" spans="1:30" x14ac:dyDescent="0.2">
      <c r="A197" s="30">
        <v>13</v>
      </c>
      <c r="B197" s="43">
        <v>86</v>
      </c>
      <c r="C197" s="43">
        <v>16</v>
      </c>
      <c r="D197" s="43">
        <v>0</v>
      </c>
      <c r="E197" s="43">
        <v>0</v>
      </c>
      <c r="F197" s="43">
        <v>1</v>
      </c>
      <c r="G197" s="43">
        <v>0</v>
      </c>
      <c r="H197" s="43">
        <v>0</v>
      </c>
      <c r="I197" s="43">
        <v>1</v>
      </c>
      <c r="J197" s="43">
        <v>3</v>
      </c>
      <c r="K197" s="43">
        <v>0</v>
      </c>
      <c r="L197" s="43">
        <v>0</v>
      </c>
      <c r="M197" s="43">
        <v>0</v>
      </c>
      <c r="N197" s="43">
        <v>0</v>
      </c>
      <c r="O197" s="31">
        <f t="shared" si="101"/>
        <v>107</v>
      </c>
      <c r="Q197" s="30">
        <v>13</v>
      </c>
      <c r="R197" s="43">
        <v>0</v>
      </c>
      <c r="S197" s="43">
        <v>1</v>
      </c>
      <c r="T197" s="43">
        <v>0</v>
      </c>
      <c r="U197" s="43">
        <v>0</v>
      </c>
      <c r="V197" s="43">
        <v>0</v>
      </c>
      <c r="W197" s="43">
        <v>8</v>
      </c>
      <c r="X197" s="43">
        <v>29</v>
      </c>
      <c r="Y197" s="43">
        <v>40</v>
      </c>
      <c r="Z197" s="43">
        <v>22</v>
      </c>
      <c r="AA197" s="43">
        <v>6</v>
      </c>
      <c r="AB197" s="43">
        <v>1</v>
      </c>
      <c r="AC197" s="43">
        <v>0</v>
      </c>
      <c r="AD197" s="31">
        <f t="shared" si="102"/>
        <v>107</v>
      </c>
    </row>
    <row r="198" spans="1:30" x14ac:dyDescent="0.2">
      <c r="A198" s="30">
        <v>14</v>
      </c>
      <c r="B198" s="43">
        <v>93</v>
      </c>
      <c r="C198" s="43">
        <v>23</v>
      </c>
      <c r="D198" s="43">
        <v>0</v>
      </c>
      <c r="E198" s="43">
        <v>0</v>
      </c>
      <c r="F198" s="43">
        <v>1</v>
      </c>
      <c r="G198" s="43">
        <v>0</v>
      </c>
      <c r="H198" s="43">
        <v>0</v>
      </c>
      <c r="I198" s="43">
        <v>2</v>
      </c>
      <c r="J198" s="43">
        <v>1</v>
      </c>
      <c r="K198" s="43">
        <v>0</v>
      </c>
      <c r="L198" s="43">
        <v>0</v>
      </c>
      <c r="M198" s="43">
        <v>0</v>
      </c>
      <c r="N198" s="43">
        <v>0</v>
      </c>
      <c r="O198" s="31">
        <f t="shared" si="101"/>
        <v>120</v>
      </c>
      <c r="Q198" s="30">
        <v>14</v>
      </c>
      <c r="R198" s="43">
        <v>0</v>
      </c>
      <c r="S198" s="43">
        <v>0</v>
      </c>
      <c r="T198" s="43">
        <v>3</v>
      </c>
      <c r="U198" s="43">
        <v>5</v>
      </c>
      <c r="V198" s="43">
        <v>3</v>
      </c>
      <c r="W198" s="43">
        <v>9</v>
      </c>
      <c r="X198" s="43">
        <v>28</v>
      </c>
      <c r="Y198" s="43">
        <v>42</v>
      </c>
      <c r="Z198" s="43">
        <v>21</v>
      </c>
      <c r="AA198" s="43">
        <v>3</v>
      </c>
      <c r="AB198" s="43">
        <v>6</v>
      </c>
      <c r="AC198" s="43">
        <v>0</v>
      </c>
      <c r="AD198" s="31">
        <f t="shared" si="102"/>
        <v>120</v>
      </c>
    </row>
    <row r="199" spans="1:30" x14ac:dyDescent="0.2">
      <c r="A199" s="30">
        <v>15</v>
      </c>
      <c r="B199" s="43">
        <v>88</v>
      </c>
      <c r="C199" s="43">
        <v>14</v>
      </c>
      <c r="D199" s="43">
        <v>2</v>
      </c>
      <c r="E199" s="43">
        <v>0</v>
      </c>
      <c r="F199" s="43">
        <v>0</v>
      </c>
      <c r="G199" s="43">
        <v>0</v>
      </c>
      <c r="H199" s="43">
        <v>1</v>
      </c>
      <c r="I199" s="43">
        <v>0</v>
      </c>
      <c r="J199" s="43">
        <v>0</v>
      </c>
      <c r="K199" s="43">
        <v>0</v>
      </c>
      <c r="L199" s="43">
        <v>0</v>
      </c>
      <c r="M199" s="43">
        <v>1</v>
      </c>
      <c r="N199" s="43">
        <v>0</v>
      </c>
      <c r="O199" s="31">
        <f t="shared" si="101"/>
        <v>106</v>
      </c>
      <c r="Q199" s="30">
        <v>15</v>
      </c>
      <c r="R199" s="43">
        <v>0</v>
      </c>
      <c r="S199" s="43">
        <v>0</v>
      </c>
      <c r="T199" s="43">
        <v>0</v>
      </c>
      <c r="U199" s="43">
        <v>0</v>
      </c>
      <c r="V199" s="43">
        <v>1</v>
      </c>
      <c r="W199" s="43">
        <v>7</v>
      </c>
      <c r="X199" s="43">
        <v>33</v>
      </c>
      <c r="Y199" s="43">
        <v>41</v>
      </c>
      <c r="Z199" s="43">
        <v>17</v>
      </c>
      <c r="AA199" s="43">
        <v>3</v>
      </c>
      <c r="AB199" s="43">
        <v>4</v>
      </c>
      <c r="AC199" s="43">
        <v>0</v>
      </c>
      <c r="AD199" s="31">
        <f t="shared" si="102"/>
        <v>106</v>
      </c>
    </row>
    <row r="200" spans="1:30" x14ac:dyDescent="0.2">
      <c r="A200" s="30">
        <v>16</v>
      </c>
      <c r="B200" s="43">
        <v>157</v>
      </c>
      <c r="C200" s="43">
        <v>37</v>
      </c>
      <c r="D200" s="43">
        <v>1</v>
      </c>
      <c r="E200" s="43">
        <v>1</v>
      </c>
      <c r="F200" s="43">
        <v>2</v>
      </c>
      <c r="G200" s="43">
        <v>0</v>
      </c>
      <c r="H200" s="43">
        <v>0</v>
      </c>
      <c r="I200" s="43">
        <v>0</v>
      </c>
      <c r="J200" s="43">
        <v>2</v>
      </c>
      <c r="K200" s="43">
        <v>0</v>
      </c>
      <c r="L200" s="43">
        <v>1</v>
      </c>
      <c r="M200" s="43">
        <v>3</v>
      </c>
      <c r="N200" s="43">
        <v>0</v>
      </c>
      <c r="O200" s="31">
        <f t="shared" si="101"/>
        <v>204</v>
      </c>
      <c r="Q200" s="30">
        <v>16</v>
      </c>
      <c r="R200" s="43">
        <v>0</v>
      </c>
      <c r="S200" s="43">
        <v>0</v>
      </c>
      <c r="T200" s="43">
        <v>0</v>
      </c>
      <c r="U200" s="43">
        <v>4</v>
      </c>
      <c r="V200" s="43">
        <v>0</v>
      </c>
      <c r="W200" s="43">
        <v>14</v>
      </c>
      <c r="X200" s="43">
        <v>72</v>
      </c>
      <c r="Y200" s="43">
        <v>83</v>
      </c>
      <c r="Z200" s="43">
        <v>24</v>
      </c>
      <c r="AA200" s="43">
        <v>5</v>
      </c>
      <c r="AB200" s="43">
        <v>1</v>
      </c>
      <c r="AC200" s="43">
        <v>1</v>
      </c>
      <c r="AD200" s="31">
        <f t="shared" si="102"/>
        <v>204</v>
      </c>
    </row>
    <row r="201" spans="1:30" x14ac:dyDescent="0.2">
      <c r="A201" s="30">
        <v>17</v>
      </c>
      <c r="B201" s="43">
        <v>141</v>
      </c>
      <c r="C201" s="43">
        <v>24</v>
      </c>
      <c r="D201" s="43">
        <v>1</v>
      </c>
      <c r="E201" s="43">
        <v>0</v>
      </c>
      <c r="F201" s="43">
        <v>0</v>
      </c>
      <c r="G201" s="43">
        <v>0</v>
      </c>
      <c r="H201" s="43">
        <v>1</v>
      </c>
      <c r="I201" s="43">
        <v>0</v>
      </c>
      <c r="J201" s="43">
        <v>4</v>
      </c>
      <c r="K201" s="43">
        <v>0</v>
      </c>
      <c r="L201" s="43">
        <v>1</v>
      </c>
      <c r="M201" s="43">
        <v>2</v>
      </c>
      <c r="N201" s="43">
        <v>0</v>
      </c>
      <c r="O201" s="31">
        <f t="shared" si="101"/>
        <v>174</v>
      </c>
      <c r="Q201" s="30">
        <v>17</v>
      </c>
      <c r="R201" s="43">
        <v>0</v>
      </c>
      <c r="S201" s="43">
        <v>0</v>
      </c>
      <c r="T201" s="43">
        <v>0</v>
      </c>
      <c r="U201" s="43">
        <v>0</v>
      </c>
      <c r="V201" s="43">
        <v>1</v>
      </c>
      <c r="W201" s="43">
        <v>5</v>
      </c>
      <c r="X201" s="43">
        <v>41</v>
      </c>
      <c r="Y201" s="43">
        <v>70</v>
      </c>
      <c r="Z201" s="43">
        <v>41</v>
      </c>
      <c r="AA201" s="43">
        <v>11</v>
      </c>
      <c r="AB201" s="43">
        <v>4</v>
      </c>
      <c r="AC201" s="43">
        <v>1</v>
      </c>
      <c r="AD201" s="31">
        <f t="shared" si="102"/>
        <v>174</v>
      </c>
    </row>
    <row r="202" spans="1:30" x14ac:dyDescent="0.2">
      <c r="A202" s="30">
        <v>18</v>
      </c>
      <c r="B202" s="43">
        <v>143</v>
      </c>
      <c r="C202" s="43">
        <v>21</v>
      </c>
      <c r="D202" s="43">
        <v>1</v>
      </c>
      <c r="E202" s="43">
        <v>0</v>
      </c>
      <c r="F202" s="43">
        <v>0</v>
      </c>
      <c r="G202" s="43">
        <v>0</v>
      </c>
      <c r="H202" s="43">
        <v>0</v>
      </c>
      <c r="I202" s="43">
        <v>0</v>
      </c>
      <c r="J202" s="43">
        <v>3</v>
      </c>
      <c r="K202" s="43">
        <v>0</v>
      </c>
      <c r="L202" s="43">
        <v>0</v>
      </c>
      <c r="M202" s="43">
        <v>3</v>
      </c>
      <c r="N202" s="43">
        <v>0</v>
      </c>
      <c r="O202" s="31">
        <f t="shared" si="101"/>
        <v>171</v>
      </c>
      <c r="Q202" s="30">
        <v>18</v>
      </c>
      <c r="R202" s="43">
        <v>0</v>
      </c>
      <c r="S202" s="43">
        <v>0</v>
      </c>
      <c r="T202" s="43">
        <v>0</v>
      </c>
      <c r="U202" s="43">
        <v>0</v>
      </c>
      <c r="V202" s="43">
        <v>5</v>
      </c>
      <c r="W202" s="43">
        <v>6</v>
      </c>
      <c r="X202" s="43">
        <v>38</v>
      </c>
      <c r="Y202" s="43">
        <v>72</v>
      </c>
      <c r="Z202" s="43">
        <v>32</v>
      </c>
      <c r="AA202" s="43">
        <v>12</v>
      </c>
      <c r="AB202" s="43">
        <v>5</v>
      </c>
      <c r="AC202" s="43">
        <v>1</v>
      </c>
      <c r="AD202" s="31">
        <f t="shared" si="102"/>
        <v>171</v>
      </c>
    </row>
    <row r="203" spans="1:30" x14ac:dyDescent="0.2">
      <c r="A203" s="30">
        <v>19</v>
      </c>
      <c r="B203" s="43">
        <v>135</v>
      </c>
      <c r="C203" s="43">
        <v>15</v>
      </c>
      <c r="D203" s="43">
        <v>1</v>
      </c>
      <c r="E203" s="43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1</v>
      </c>
      <c r="K203" s="43">
        <v>0</v>
      </c>
      <c r="L203" s="43">
        <v>1</v>
      </c>
      <c r="M203" s="43">
        <v>0</v>
      </c>
      <c r="N203" s="43">
        <v>0</v>
      </c>
      <c r="O203" s="31">
        <f t="shared" si="101"/>
        <v>153</v>
      </c>
      <c r="Q203" s="30">
        <v>19</v>
      </c>
      <c r="R203" s="43">
        <v>0</v>
      </c>
      <c r="S203" s="43">
        <v>1</v>
      </c>
      <c r="T203" s="43">
        <v>0</v>
      </c>
      <c r="U203" s="43">
        <v>0</v>
      </c>
      <c r="V203" s="43">
        <v>2</v>
      </c>
      <c r="W203" s="43">
        <v>15</v>
      </c>
      <c r="X203" s="43">
        <v>37</v>
      </c>
      <c r="Y203" s="43">
        <v>49</v>
      </c>
      <c r="Z203" s="43">
        <v>34</v>
      </c>
      <c r="AA203" s="43">
        <v>10</v>
      </c>
      <c r="AB203" s="43">
        <v>5</v>
      </c>
      <c r="AC203" s="43">
        <v>0</v>
      </c>
      <c r="AD203" s="31">
        <f t="shared" si="102"/>
        <v>153</v>
      </c>
    </row>
    <row r="204" spans="1:30" x14ac:dyDescent="0.2">
      <c r="A204" s="30">
        <v>20</v>
      </c>
      <c r="B204" s="43">
        <v>75</v>
      </c>
      <c r="C204" s="43">
        <v>14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2</v>
      </c>
      <c r="K204" s="43">
        <v>0</v>
      </c>
      <c r="L204" s="43">
        <v>0</v>
      </c>
      <c r="M204" s="43">
        <v>0</v>
      </c>
      <c r="N204" s="43">
        <v>0</v>
      </c>
      <c r="O204" s="31">
        <f t="shared" si="101"/>
        <v>91</v>
      </c>
      <c r="Q204" s="30">
        <v>20</v>
      </c>
      <c r="R204" s="43">
        <v>0</v>
      </c>
      <c r="S204" s="43">
        <v>0</v>
      </c>
      <c r="T204" s="43">
        <v>0</v>
      </c>
      <c r="U204" s="43">
        <v>0</v>
      </c>
      <c r="V204" s="43">
        <v>0</v>
      </c>
      <c r="W204" s="43">
        <v>7</v>
      </c>
      <c r="X204" s="43">
        <v>26</v>
      </c>
      <c r="Y204" s="43">
        <v>36</v>
      </c>
      <c r="Z204" s="43">
        <v>13</v>
      </c>
      <c r="AA204" s="43">
        <v>5</v>
      </c>
      <c r="AB204" s="43">
        <v>3</v>
      </c>
      <c r="AC204" s="43">
        <v>1</v>
      </c>
      <c r="AD204" s="31">
        <f t="shared" si="102"/>
        <v>91</v>
      </c>
    </row>
    <row r="205" spans="1:30" x14ac:dyDescent="0.2">
      <c r="A205" s="30">
        <v>21</v>
      </c>
      <c r="B205" s="43">
        <v>49</v>
      </c>
      <c r="C205" s="43">
        <v>7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31">
        <f t="shared" si="101"/>
        <v>56</v>
      </c>
      <c r="Q205" s="30">
        <v>21</v>
      </c>
      <c r="R205" s="43">
        <v>0</v>
      </c>
      <c r="S205" s="43">
        <v>0</v>
      </c>
      <c r="T205" s="43">
        <v>0</v>
      </c>
      <c r="U205" s="43">
        <v>0</v>
      </c>
      <c r="V205" s="43">
        <v>3</v>
      </c>
      <c r="W205" s="43">
        <v>10</v>
      </c>
      <c r="X205" s="43">
        <v>10</v>
      </c>
      <c r="Y205" s="43">
        <v>16</v>
      </c>
      <c r="Z205" s="43">
        <v>8</v>
      </c>
      <c r="AA205" s="43">
        <v>9</v>
      </c>
      <c r="AB205" s="43">
        <v>0</v>
      </c>
      <c r="AC205" s="43">
        <v>0</v>
      </c>
      <c r="AD205" s="31">
        <f t="shared" si="102"/>
        <v>56</v>
      </c>
    </row>
    <row r="206" spans="1:30" x14ac:dyDescent="0.2">
      <c r="A206" s="30">
        <v>22</v>
      </c>
      <c r="B206" s="43">
        <v>55</v>
      </c>
      <c r="C206" s="43">
        <v>4</v>
      </c>
      <c r="D206" s="43">
        <v>0</v>
      </c>
      <c r="E206" s="43">
        <v>1</v>
      </c>
      <c r="F206" s="43">
        <v>0</v>
      </c>
      <c r="G206" s="43">
        <v>0</v>
      </c>
      <c r="H206" s="43">
        <v>0</v>
      </c>
      <c r="I206" s="43">
        <v>0</v>
      </c>
      <c r="J206" s="43">
        <v>1</v>
      </c>
      <c r="K206" s="43">
        <v>0</v>
      </c>
      <c r="L206" s="43">
        <v>0</v>
      </c>
      <c r="M206" s="43">
        <v>0</v>
      </c>
      <c r="N206" s="43">
        <v>0</v>
      </c>
      <c r="O206" s="31">
        <f t="shared" si="101"/>
        <v>61</v>
      </c>
      <c r="Q206" s="30">
        <v>22</v>
      </c>
      <c r="R206" s="43">
        <v>0</v>
      </c>
      <c r="S206" s="43">
        <v>0</v>
      </c>
      <c r="T206" s="43">
        <v>0</v>
      </c>
      <c r="U206" s="43">
        <v>0</v>
      </c>
      <c r="V206" s="43">
        <v>0</v>
      </c>
      <c r="W206" s="43">
        <v>6</v>
      </c>
      <c r="X206" s="43">
        <v>18</v>
      </c>
      <c r="Y206" s="43">
        <v>24</v>
      </c>
      <c r="Z206" s="43">
        <v>7</v>
      </c>
      <c r="AA206" s="43">
        <v>6</v>
      </c>
      <c r="AB206" s="43">
        <v>0</v>
      </c>
      <c r="AC206" s="43">
        <v>0</v>
      </c>
      <c r="AD206" s="31">
        <f t="shared" si="102"/>
        <v>61</v>
      </c>
    </row>
    <row r="207" spans="1:30" x14ac:dyDescent="0.2">
      <c r="A207" s="30">
        <v>23</v>
      </c>
      <c r="B207" s="43">
        <v>9</v>
      </c>
      <c r="C207" s="43">
        <v>2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1</v>
      </c>
      <c r="K207" s="43">
        <v>0</v>
      </c>
      <c r="L207" s="43">
        <v>0</v>
      </c>
      <c r="M207" s="43">
        <v>0</v>
      </c>
      <c r="N207" s="43">
        <v>0</v>
      </c>
      <c r="O207" s="31">
        <f t="shared" si="101"/>
        <v>12</v>
      </c>
      <c r="Q207" s="30">
        <v>23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1</v>
      </c>
      <c r="X207" s="43">
        <v>1</v>
      </c>
      <c r="Y207" s="43">
        <v>5</v>
      </c>
      <c r="Z207" s="43">
        <v>4</v>
      </c>
      <c r="AA207" s="43">
        <v>1</v>
      </c>
      <c r="AB207" s="43">
        <v>0</v>
      </c>
      <c r="AC207" s="43">
        <v>0</v>
      </c>
      <c r="AD207" s="31">
        <f t="shared" si="102"/>
        <v>12</v>
      </c>
    </row>
    <row r="208" spans="1:30" x14ac:dyDescent="0.2">
      <c r="A208" s="30">
        <v>24</v>
      </c>
      <c r="B208" s="43">
        <v>13</v>
      </c>
      <c r="C208" s="43">
        <v>1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1</v>
      </c>
      <c r="K208" s="43">
        <v>0</v>
      </c>
      <c r="L208" s="43">
        <v>0</v>
      </c>
      <c r="M208" s="43">
        <v>1</v>
      </c>
      <c r="N208" s="43">
        <v>0</v>
      </c>
      <c r="O208" s="31">
        <f t="shared" si="101"/>
        <v>16</v>
      </c>
      <c r="Q208" s="30">
        <v>24</v>
      </c>
      <c r="R208" s="43">
        <v>0</v>
      </c>
      <c r="S208" s="43">
        <v>0</v>
      </c>
      <c r="T208" s="43">
        <v>0</v>
      </c>
      <c r="U208" s="43">
        <v>0</v>
      </c>
      <c r="V208" s="43">
        <v>0</v>
      </c>
      <c r="W208" s="43">
        <v>1</v>
      </c>
      <c r="X208" s="43">
        <v>1</v>
      </c>
      <c r="Y208" s="43">
        <v>2</v>
      </c>
      <c r="Z208" s="43">
        <v>5</v>
      </c>
      <c r="AA208" s="43">
        <v>5</v>
      </c>
      <c r="AB208" s="43">
        <v>1</v>
      </c>
      <c r="AC208" s="43">
        <v>1</v>
      </c>
      <c r="AD208" s="31">
        <f t="shared" si="102"/>
        <v>16</v>
      </c>
    </row>
    <row r="210" spans="1:30" x14ac:dyDescent="0.2">
      <c r="A210" s="91" t="s">
        <v>34</v>
      </c>
      <c r="B210" s="92">
        <f t="shared" ref="B210:O210" si="103">SUM(B192:B203)</f>
        <v>1537</v>
      </c>
      <c r="C210" s="92">
        <f t="shared" si="103"/>
        <v>258</v>
      </c>
      <c r="D210" s="92">
        <f t="shared" si="103"/>
        <v>7</v>
      </c>
      <c r="E210" s="92">
        <f t="shared" si="103"/>
        <v>1</v>
      </c>
      <c r="F210" s="92">
        <f t="shared" si="103"/>
        <v>11</v>
      </c>
      <c r="G210" s="92">
        <f t="shared" si="103"/>
        <v>0</v>
      </c>
      <c r="H210" s="92">
        <f t="shared" si="103"/>
        <v>5</v>
      </c>
      <c r="I210" s="92">
        <f t="shared" si="103"/>
        <v>7</v>
      </c>
      <c r="J210" s="92">
        <f t="shared" si="103"/>
        <v>19</v>
      </c>
      <c r="K210" s="92">
        <f t="shared" si="103"/>
        <v>0</v>
      </c>
      <c r="L210" s="92">
        <f t="shared" si="103"/>
        <v>10</v>
      </c>
      <c r="M210" s="92">
        <f t="shared" si="103"/>
        <v>13</v>
      </c>
      <c r="N210" s="92">
        <f t="shared" si="103"/>
        <v>0</v>
      </c>
      <c r="O210" s="93">
        <f t="shared" si="103"/>
        <v>1868</v>
      </c>
      <c r="Q210" s="91" t="s">
        <v>34</v>
      </c>
      <c r="R210" s="92">
        <f t="shared" ref="R210:AD210" si="104">SUM(R192:R203)</f>
        <v>0</v>
      </c>
      <c r="S210" s="92">
        <f t="shared" si="104"/>
        <v>3</v>
      </c>
      <c r="T210" s="92">
        <f t="shared" si="104"/>
        <v>6</v>
      </c>
      <c r="U210" s="92">
        <f t="shared" si="104"/>
        <v>14</v>
      </c>
      <c r="V210" s="92">
        <f t="shared" si="104"/>
        <v>19</v>
      </c>
      <c r="W210" s="92">
        <f t="shared" si="104"/>
        <v>113</v>
      </c>
      <c r="X210" s="92">
        <f t="shared" si="104"/>
        <v>454</v>
      </c>
      <c r="Y210" s="92">
        <f t="shared" si="104"/>
        <v>784</v>
      </c>
      <c r="Z210" s="92">
        <f t="shared" si="104"/>
        <v>334</v>
      </c>
      <c r="AA210" s="92">
        <f t="shared" si="104"/>
        <v>91</v>
      </c>
      <c r="AB210" s="92">
        <f t="shared" si="104"/>
        <v>47</v>
      </c>
      <c r="AC210" s="92">
        <f t="shared" si="104"/>
        <v>3</v>
      </c>
      <c r="AD210" s="93">
        <f t="shared" si="104"/>
        <v>1868</v>
      </c>
    </row>
    <row r="211" spans="1:30" x14ac:dyDescent="0.2">
      <c r="A211" s="97" t="s">
        <v>35</v>
      </c>
      <c r="B211" s="98">
        <f t="shared" ref="B211:O211" si="105">SUM(B191:B206)</f>
        <v>1790</v>
      </c>
      <c r="C211" s="98">
        <f t="shared" si="105"/>
        <v>299</v>
      </c>
      <c r="D211" s="98">
        <f t="shared" si="105"/>
        <v>7</v>
      </c>
      <c r="E211" s="98">
        <f t="shared" si="105"/>
        <v>2</v>
      </c>
      <c r="F211" s="98">
        <f t="shared" si="105"/>
        <v>11</v>
      </c>
      <c r="G211" s="98">
        <f t="shared" si="105"/>
        <v>0</v>
      </c>
      <c r="H211" s="98">
        <f t="shared" si="105"/>
        <v>5</v>
      </c>
      <c r="I211" s="98">
        <f t="shared" si="105"/>
        <v>7</v>
      </c>
      <c r="J211" s="98">
        <f t="shared" si="105"/>
        <v>23</v>
      </c>
      <c r="K211" s="98">
        <f t="shared" si="105"/>
        <v>0</v>
      </c>
      <c r="L211" s="98">
        <f t="shared" si="105"/>
        <v>10</v>
      </c>
      <c r="M211" s="98">
        <f t="shared" si="105"/>
        <v>13</v>
      </c>
      <c r="N211" s="98">
        <f t="shared" si="105"/>
        <v>0</v>
      </c>
      <c r="O211" s="93">
        <f t="shared" si="105"/>
        <v>2167</v>
      </c>
      <c r="Q211" s="97" t="s">
        <v>35</v>
      </c>
      <c r="R211" s="98">
        <f t="shared" ref="R211:AD211" si="106">SUM(R191:R206)</f>
        <v>0</v>
      </c>
      <c r="S211" s="98">
        <f t="shared" si="106"/>
        <v>4</v>
      </c>
      <c r="T211" s="98">
        <f t="shared" si="106"/>
        <v>6</v>
      </c>
      <c r="U211" s="98">
        <f t="shared" si="106"/>
        <v>14</v>
      </c>
      <c r="V211" s="98">
        <f t="shared" si="106"/>
        <v>22</v>
      </c>
      <c r="W211" s="98">
        <f t="shared" si="106"/>
        <v>136</v>
      </c>
      <c r="X211" s="98">
        <f t="shared" si="106"/>
        <v>515</v>
      </c>
      <c r="Y211" s="98">
        <f t="shared" si="106"/>
        <v>885</v>
      </c>
      <c r="Z211" s="98">
        <f t="shared" si="106"/>
        <v>394</v>
      </c>
      <c r="AA211" s="98">
        <f t="shared" si="106"/>
        <v>124</v>
      </c>
      <c r="AB211" s="98">
        <f t="shared" si="106"/>
        <v>61</v>
      </c>
      <c r="AC211" s="98">
        <f t="shared" si="106"/>
        <v>6</v>
      </c>
      <c r="AD211" s="93">
        <f t="shared" si="106"/>
        <v>2167</v>
      </c>
    </row>
    <row r="212" spans="1:30" x14ac:dyDescent="0.2">
      <c r="A212" s="101" t="s">
        <v>36</v>
      </c>
      <c r="B212" s="102">
        <f t="shared" ref="B212:O212" si="107">SUM(B191:B208)</f>
        <v>1812</v>
      </c>
      <c r="C212" s="102">
        <f t="shared" si="107"/>
        <v>302</v>
      </c>
      <c r="D212" s="102">
        <f t="shared" si="107"/>
        <v>7</v>
      </c>
      <c r="E212" s="102">
        <f t="shared" si="107"/>
        <v>2</v>
      </c>
      <c r="F212" s="102">
        <f t="shared" si="107"/>
        <v>11</v>
      </c>
      <c r="G212" s="102">
        <f t="shared" si="107"/>
        <v>0</v>
      </c>
      <c r="H212" s="102">
        <f t="shared" si="107"/>
        <v>5</v>
      </c>
      <c r="I212" s="102">
        <f t="shared" si="107"/>
        <v>7</v>
      </c>
      <c r="J212" s="102">
        <f t="shared" si="107"/>
        <v>25</v>
      </c>
      <c r="K212" s="102">
        <f t="shared" si="107"/>
        <v>0</v>
      </c>
      <c r="L212" s="102">
        <f t="shared" si="107"/>
        <v>10</v>
      </c>
      <c r="M212" s="102">
        <f t="shared" si="107"/>
        <v>14</v>
      </c>
      <c r="N212" s="102">
        <f t="shared" si="107"/>
        <v>0</v>
      </c>
      <c r="O212" s="93">
        <f t="shared" si="107"/>
        <v>2195</v>
      </c>
      <c r="Q212" s="101" t="s">
        <v>36</v>
      </c>
      <c r="R212" s="102">
        <f t="shared" ref="R212:AD212" si="108">SUM(R191:R208)</f>
        <v>0</v>
      </c>
      <c r="S212" s="102">
        <f t="shared" si="108"/>
        <v>4</v>
      </c>
      <c r="T212" s="102">
        <f t="shared" si="108"/>
        <v>6</v>
      </c>
      <c r="U212" s="102">
        <f t="shared" si="108"/>
        <v>14</v>
      </c>
      <c r="V212" s="102">
        <f t="shared" si="108"/>
        <v>22</v>
      </c>
      <c r="W212" s="102">
        <f t="shared" si="108"/>
        <v>138</v>
      </c>
      <c r="X212" s="102">
        <f t="shared" si="108"/>
        <v>517</v>
      </c>
      <c r="Y212" s="102">
        <f t="shared" si="108"/>
        <v>892</v>
      </c>
      <c r="Z212" s="102">
        <f t="shared" si="108"/>
        <v>403</v>
      </c>
      <c r="AA212" s="102">
        <f t="shared" si="108"/>
        <v>130</v>
      </c>
      <c r="AB212" s="102">
        <f t="shared" si="108"/>
        <v>62</v>
      </c>
      <c r="AC212" s="102">
        <f t="shared" si="108"/>
        <v>7</v>
      </c>
      <c r="AD212" s="93">
        <f t="shared" si="108"/>
        <v>2195</v>
      </c>
    </row>
    <row r="213" spans="1:30" x14ac:dyDescent="0.2">
      <c r="A213" s="105" t="s">
        <v>37</v>
      </c>
      <c r="B213" s="106">
        <f t="shared" ref="B213:O213" si="109">SUM(B185:B208)</f>
        <v>1850</v>
      </c>
      <c r="C213" s="106">
        <f t="shared" si="109"/>
        <v>311</v>
      </c>
      <c r="D213" s="106">
        <f t="shared" si="109"/>
        <v>7</v>
      </c>
      <c r="E213" s="106">
        <f t="shared" si="109"/>
        <v>2</v>
      </c>
      <c r="F213" s="106">
        <f t="shared" si="109"/>
        <v>11</v>
      </c>
      <c r="G213" s="106">
        <f t="shared" si="109"/>
        <v>0</v>
      </c>
      <c r="H213" s="106">
        <f t="shared" si="109"/>
        <v>5</v>
      </c>
      <c r="I213" s="106">
        <f t="shared" si="109"/>
        <v>7</v>
      </c>
      <c r="J213" s="106">
        <f t="shared" si="109"/>
        <v>25</v>
      </c>
      <c r="K213" s="106">
        <f t="shared" si="109"/>
        <v>0</v>
      </c>
      <c r="L213" s="106">
        <f t="shared" si="109"/>
        <v>10</v>
      </c>
      <c r="M213" s="106">
        <f t="shared" si="109"/>
        <v>14</v>
      </c>
      <c r="N213" s="106">
        <f t="shared" si="109"/>
        <v>0</v>
      </c>
      <c r="O213" s="93">
        <f t="shared" si="109"/>
        <v>2242</v>
      </c>
      <c r="Q213" s="105" t="s">
        <v>37</v>
      </c>
      <c r="R213" s="106">
        <f t="shared" ref="R213:AD213" si="110">SUM(R185:R208)</f>
        <v>0</v>
      </c>
      <c r="S213" s="106">
        <f t="shared" si="110"/>
        <v>4</v>
      </c>
      <c r="T213" s="106">
        <f t="shared" si="110"/>
        <v>6</v>
      </c>
      <c r="U213" s="106">
        <f t="shared" si="110"/>
        <v>14</v>
      </c>
      <c r="V213" s="106">
        <f t="shared" si="110"/>
        <v>22</v>
      </c>
      <c r="W213" s="106">
        <f t="shared" si="110"/>
        <v>138</v>
      </c>
      <c r="X213" s="106">
        <f t="shared" si="110"/>
        <v>521</v>
      </c>
      <c r="Y213" s="106">
        <f t="shared" si="110"/>
        <v>902</v>
      </c>
      <c r="Z213" s="106">
        <f t="shared" si="110"/>
        <v>417</v>
      </c>
      <c r="AA213" s="106">
        <f t="shared" si="110"/>
        <v>140</v>
      </c>
      <c r="AB213" s="106">
        <f t="shared" si="110"/>
        <v>70</v>
      </c>
      <c r="AC213" s="106">
        <f t="shared" si="110"/>
        <v>8</v>
      </c>
      <c r="AD213" s="93">
        <f t="shared" si="110"/>
        <v>2242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7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M1614"/>
  <sheetViews>
    <sheetView topLeftCell="M7" zoomScale="60" zoomScaleNormal="60" zoomScaleSheetLayoutView="50" workbookViewId="0">
      <selection activeCell="AO35" activeCellId="1" sqref="AO105 AO3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72</v>
      </c>
      <c r="Q1" s="129" t="str">
        <f>A1</f>
        <v>1508 19 Grimsby ATC 19, A1098 Taylor's Avenue</v>
      </c>
      <c r="AF1" s="129" t="str">
        <f>A1</f>
        <v>1508 19 Grimsby ATC 19, A1098 Taylor's Avenue</v>
      </c>
      <c r="AQ1" s="130" t="str">
        <f>A1</f>
        <v>1508 19 Grimsby ATC 19, A1098 Taylor's Avenue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19, A1098 Taylor's Avenue</v>
      </c>
      <c r="BI1" s="129" t="str">
        <f>A1</f>
        <v>1508 19 Grimsby ATC 19, A1098 Taylor's Avenue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50</v>
      </c>
      <c r="R6" s="3" t="s">
        <v>0</v>
      </c>
      <c r="S6" s="5" t="str">
        <f>C6</f>
        <v>Northeastbound</v>
      </c>
      <c r="AF6" s="6"/>
      <c r="AG6" s="3" t="s">
        <v>0</v>
      </c>
      <c r="AH6" s="7" t="str">
        <f>C6</f>
        <v>Northeastbound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Northeastbound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Northeastbound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Northeastbound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9</v>
      </c>
      <c r="C10" s="43">
        <v>1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10</v>
      </c>
      <c r="Q10" s="30">
        <v>1</v>
      </c>
      <c r="R10" s="43">
        <v>0</v>
      </c>
      <c r="S10" s="43">
        <v>0</v>
      </c>
      <c r="T10" s="43">
        <v>1</v>
      </c>
      <c r="U10" s="43">
        <v>3</v>
      </c>
      <c r="V10" s="43">
        <v>3</v>
      </c>
      <c r="W10" s="43">
        <v>2</v>
      </c>
      <c r="X10" s="43">
        <v>0</v>
      </c>
      <c r="Y10" s="43">
        <v>0</v>
      </c>
      <c r="Z10" s="43">
        <v>1</v>
      </c>
      <c r="AA10" s="43">
        <v>0</v>
      </c>
      <c r="AB10" s="43">
        <v>0</v>
      </c>
      <c r="AC10" s="43">
        <v>0</v>
      </c>
      <c r="AD10" s="31">
        <f t="shared" ref="AD10:AD33" si="7">SUM(R10:AC10)</f>
        <v>10</v>
      </c>
      <c r="AF10" s="30">
        <v>1</v>
      </c>
      <c r="AG10" s="44">
        <f t="shared" ref="AG10:AG33" si="8">O10</f>
        <v>10</v>
      </c>
      <c r="AH10" s="45">
        <f t="shared" ref="AH10:AH33" si="9">O80</f>
        <v>17</v>
      </c>
      <c r="AI10" s="45">
        <f t="shared" ref="AI10:AI33" si="10">O150</f>
        <v>25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17.333333333333332</v>
      </c>
      <c r="AO10" s="47">
        <f>SUM(AG10:AM10)/3</f>
        <v>17.333333333333332</v>
      </c>
      <c r="AQ10" s="35">
        <v>1</v>
      </c>
      <c r="AR10" s="48">
        <v>33.5</v>
      </c>
      <c r="AS10" s="48">
        <v>39.299999999999997</v>
      </c>
      <c r="AT10" s="48">
        <v>40.200000000000003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87</v>
      </c>
      <c r="BB10" s="50">
        <f>SUM(R108:T108)</f>
        <v>73</v>
      </c>
      <c r="BC10" s="50">
        <f>SUM(R178:T178)</f>
        <v>86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4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31">
        <f t="shared" si="6"/>
        <v>4</v>
      </c>
      <c r="Q11" s="30">
        <v>2</v>
      </c>
      <c r="R11" s="43">
        <v>0</v>
      </c>
      <c r="S11" s="43">
        <v>0</v>
      </c>
      <c r="T11" s="43">
        <v>0</v>
      </c>
      <c r="U11" s="43">
        <v>1</v>
      </c>
      <c r="V11" s="43">
        <v>1</v>
      </c>
      <c r="W11" s="43">
        <v>1</v>
      </c>
      <c r="X11" s="43">
        <v>0</v>
      </c>
      <c r="Y11" s="43">
        <v>0</v>
      </c>
      <c r="Z11" s="43">
        <v>0</v>
      </c>
      <c r="AA11" s="43">
        <v>0</v>
      </c>
      <c r="AB11" s="43">
        <v>1</v>
      </c>
      <c r="AC11" s="43">
        <v>0</v>
      </c>
      <c r="AD11" s="31">
        <f t="shared" si="7"/>
        <v>4</v>
      </c>
      <c r="AF11" s="56">
        <v>2</v>
      </c>
      <c r="AG11" s="44">
        <f t="shared" si="8"/>
        <v>4</v>
      </c>
      <c r="AH11" s="45">
        <f t="shared" si="9"/>
        <v>15</v>
      </c>
      <c r="AI11" s="45">
        <f t="shared" si="10"/>
        <v>9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9.3333333333333339</v>
      </c>
      <c r="AO11" s="47">
        <f t="shared" ref="AO11:AO33" si="16">SUM(AG11:AM11)/3</f>
        <v>9.3333333333333339</v>
      </c>
      <c r="AQ11" s="57">
        <v>2</v>
      </c>
      <c r="AR11" s="48">
        <v>41.1</v>
      </c>
      <c r="AS11" s="48">
        <v>40.799999999999997</v>
      </c>
      <c r="AT11" s="48">
        <v>44.4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7001</v>
      </c>
      <c r="BB11" s="59">
        <f>SUM(U108:W108)</f>
        <v>6982</v>
      </c>
      <c r="BC11" s="59">
        <f>SUM(U178:W178)</f>
        <v>7248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5909</v>
      </c>
      <c r="BK11" s="62">
        <f>SUM(C35:D35,F35:H35,M35)</f>
        <v>492</v>
      </c>
      <c r="BL11" s="63">
        <f>SUM(E35,I35:L35,N35)</f>
        <v>8</v>
      </c>
      <c r="BM11" s="64">
        <f>SUM(BJ11:BL11)</f>
        <v>6409</v>
      </c>
    </row>
    <row r="12" spans="1:65" x14ac:dyDescent="0.2">
      <c r="A12" s="30">
        <v>3</v>
      </c>
      <c r="B12" s="43">
        <v>3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31">
        <f t="shared" si="6"/>
        <v>3</v>
      </c>
      <c r="Q12" s="30">
        <v>3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1</v>
      </c>
      <c r="X12" s="43">
        <v>1</v>
      </c>
      <c r="Y12" s="43">
        <v>1</v>
      </c>
      <c r="Z12" s="43">
        <v>0</v>
      </c>
      <c r="AA12" s="43">
        <v>0</v>
      </c>
      <c r="AB12" s="43">
        <v>0</v>
      </c>
      <c r="AC12" s="43">
        <v>0</v>
      </c>
      <c r="AD12" s="31">
        <f t="shared" si="7"/>
        <v>3</v>
      </c>
      <c r="AF12" s="30">
        <v>3</v>
      </c>
      <c r="AG12" s="44">
        <f t="shared" si="8"/>
        <v>3</v>
      </c>
      <c r="AH12" s="45">
        <f t="shared" si="9"/>
        <v>4</v>
      </c>
      <c r="AI12" s="45">
        <f t="shared" si="10"/>
        <v>5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4</v>
      </c>
      <c r="AO12" s="47">
        <f t="shared" si="16"/>
        <v>4</v>
      </c>
      <c r="AQ12" s="35">
        <v>3</v>
      </c>
      <c r="AR12" s="48">
        <v>43</v>
      </c>
      <c r="AS12" s="48">
        <v>38</v>
      </c>
      <c r="AT12" s="48">
        <v>42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503</v>
      </c>
      <c r="BB12" s="66">
        <f>SUM(X108:Z108)</f>
        <v>501</v>
      </c>
      <c r="BC12" s="66">
        <f>SUM(X178:Z178)</f>
        <v>570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6833</v>
      </c>
      <c r="BK12" s="69">
        <f>SUM(C36:D36,F36:H36,M36)</f>
        <v>542</v>
      </c>
      <c r="BL12" s="70">
        <f>SUM(E36,I36:L36,N36)</f>
        <v>8</v>
      </c>
      <c r="BM12" s="64">
        <f>SUM(BJ12:BL12)</f>
        <v>7383</v>
      </c>
    </row>
    <row r="13" spans="1:65" x14ac:dyDescent="0.2">
      <c r="A13" s="30">
        <v>4</v>
      </c>
      <c r="B13" s="43">
        <v>4</v>
      </c>
      <c r="C13" s="43">
        <v>3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31">
        <f t="shared" si="6"/>
        <v>7</v>
      </c>
      <c r="Q13" s="30">
        <v>4</v>
      </c>
      <c r="R13" s="43">
        <v>0</v>
      </c>
      <c r="S13" s="43">
        <v>0</v>
      </c>
      <c r="T13" s="43">
        <v>1</v>
      </c>
      <c r="U13" s="43">
        <v>0</v>
      </c>
      <c r="V13" s="43">
        <v>0</v>
      </c>
      <c r="W13" s="43">
        <v>3</v>
      </c>
      <c r="X13" s="43">
        <v>1</v>
      </c>
      <c r="Y13" s="43">
        <v>1</v>
      </c>
      <c r="Z13" s="43">
        <v>0</v>
      </c>
      <c r="AA13" s="43">
        <v>0</v>
      </c>
      <c r="AB13" s="43">
        <v>0</v>
      </c>
      <c r="AC13" s="43">
        <v>1</v>
      </c>
      <c r="AD13" s="31">
        <f t="shared" si="7"/>
        <v>7</v>
      </c>
      <c r="AF13" s="30">
        <v>4</v>
      </c>
      <c r="AG13" s="44">
        <f t="shared" si="8"/>
        <v>7</v>
      </c>
      <c r="AH13" s="45">
        <f t="shared" si="9"/>
        <v>1</v>
      </c>
      <c r="AI13" s="45">
        <f t="shared" si="10"/>
        <v>6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4.666666666666667</v>
      </c>
      <c r="AO13" s="47">
        <f t="shared" si="16"/>
        <v>4.666666666666667</v>
      </c>
      <c r="AQ13" s="35">
        <v>4</v>
      </c>
      <c r="AR13" s="48">
        <v>44.8</v>
      </c>
      <c r="AS13" s="48">
        <v>28</v>
      </c>
      <c r="AT13" s="48">
        <v>35.5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8</v>
      </c>
      <c r="BB13" s="72">
        <f>SUM(AA108:AC108)</f>
        <v>10</v>
      </c>
      <c r="BC13" s="72">
        <f>SUM(AA178:AC178)</f>
        <v>6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6985</v>
      </c>
      <c r="BK13" s="75">
        <f>SUM(C37:D37,F37:H37,M37)</f>
        <v>546</v>
      </c>
      <c r="BL13" s="76">
        <f>SUM(E37,I37:L37,N37)</f>
        <v>8</v>
      </c>
      <c r="BM13" s="64">
        <f>SUM(BJ13:BL13)</f>
        <v>7539</v>
      </c>
    </row>
    <row r="14" spans="1:65" x14ac:dyDescent="0.2">
      <c r="A14" s="30">
        <v>5</v>
      </c>
      <c r="B14" s="43">
        <v>7</v>
      </c>
      <c r="C14" s="43">
        <v>1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31">
        <f t="shared" si="6"/>
        <v>8</v>
      </c>
      <c r="Q14" s="30">
        <v>5</v>
      </c>
      <c r="R14" s="43">
        <v>0</v>
      </c>
      <c r="S14" s="43">
        <v>0</v>
      </c>
      <c r="T14" s="43">
        <v>0</v>
      </c>
      <c r="U14" s="43">
        <v>1</v>
      </c>
      <c r="V14" s="43">
        <v>2</v>
      </c>
      <c r="W14" s="43">
        <v>3</v>
      </c>
      <c r="X14" s="43">
        <v>1</v>
      </c>
      <c r="Y14" s="43">
        <v>0</v>
      </c>
      <c r="Z14" s="43">
        <v>1</v>
      </c>
      <c r="AA14" s="43">
        <v>0</v>
      </c>
      <c r="AB14" s="43">
        <v>0</v>
      </c>
      <c r="AC14" s="43">
        <v>0</v>
      </c>
      <c r="AD14" s="31">
        <f t="shared" si="7"/>
        <v>8</v>
      </c>
      <c r="AF14" s="30">
        <v>5</v>
      </c>
      <c r="AG14" s="44">
        <f t="shared" si="8"/>
        <v>8</v>
      </c>
      <c r="AH14" s="45">
        <f t="shared" si="9"/>
        <v>11</v>
      </c>
      <c r="AI14" s="45">
        <f t="shared" si="10"/>
        <v>12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10.333333333333334</v>
      </c>
      <c r="AO14" s="47">
        <f t="shared" si="16"/>
        <v>10.333333333333334</v>
      </c>
      <c r="AQ14" s="35">
        <v>5</v>
      </c>
      <c r="AR14" s="48">
        <v>38</v>
      </c>
      <c r="AS14" s="48">
        <v>34.799999999999997</v>
      </c>
      <c r="AT14" s="48">
        <v>36.799999999999997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7037</v>
      </c>
      <c r="BK14" s="79">
        <f>SUM(C38:D38,F38:H38,M38)</f>
        <v>554</v>
      </c>
      <c r="BL14" s="80">
        <f>SUM(E38,I38:L38,N38)</f>
        <v>8</v>
      </c>
      <c r="BM14" s="64">
        <f>SUM(BJ14:BL14)</f>
        <v>7599</v>
      </c>
    </row>
    <row r="15" spans="1:65" x14ac:dyDescent="0.2">
      <c r="A15" s="30">
        <v>6</v>
      </c>
      <c r="B15" s="43">
        <v>25</v>
      </c>
      <c r="C15" s="43">
        <v>3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31">
        <f t="shared" si="6"/>
        <v>28</v>
      </c>
      <c r="Q15" s="30">
        <v>6</v>
      </c>
      <c r="R15" s="43">
        <v>0</v>
      </c>
      <c r="S15" s="43">
        <v>0</v>
      </c>
      <c r="T15" s="43">
        <v>0</v>
      </c>
      <c r="U15" s="43">
        <v>1</v>
      </c>
      <c r="V15" s="43">
        <v>6</v>
      </c>
      <c r="W15" s="43">
        <v>13</v>
      </c>
      <c r="X15" s="43">
        <v>4</v>
      </c>
      <c r="Y15" s="43">
        <v>2</v>
      </c>
      <c r="Z15" s="43">
        <v>1</v>
      </c>
      <c r="AA15" s="43">
        <v>1</v>
      </c>
      <c r="AB15" s="43">
        <v>0</v>
      </c>
      <c r="AC15" s="43">
        <v>0</v>
      </c>
      <c r="AD15" s="31">
        <f t="shared" si="7"/>
        <v>28</v>
      </c>
      <c r="AF15" s="30">
        <v>6</v>
      </c>
      <c r="AG15" s="44">
        <f t="shared" si="8"/>
        <v>28</v>
      </c>
      <c r="AH15" s="45">
        <f t="shared" si="9"/>
        <v>21</v>
      </c>
      <c r="AI15" s="45">
        <f t="shared" si="10"/>
        <v>25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24.666666666666668</v>
      </c>
      <c r="AO15" s="47">
        <f t="shared" si="16"/>
        <v>24.666666666666668</v>
      </c>
      <c r="AQ15" s="35">
        <v>6</v>
      </c>
      <c r="AR15" s="48">
        <v>39.200000000000003</v>
      </c>
      <c r="AS15" s="48">
        <v>36.799999999999997</v>
      </c>
      <c r="AT15" s="48">
        <v>38.9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7599</v>
      </c>
      <c r="BB15" s="82">
        <f t="shared" si="17"/>
        <v>7566</v>
      </c>
      <c r="BC15" s="82">
        <f t="shared" si="17"/>
        <v>7910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78</v>
      </c>
      <c r="C16" s="43">
        <v>13</v>
      </c>
      <c r="D16" s="43">
        <v>0</v>
      </c>
      <c r="E16" s="43">
        <v>0</v>
      </c>
      <c r="F16" s="43">
        <v>0</v>
      </c>
      <c r="G16" s="43">
        <v>0</v>
      </c>
      <c r="H16" s="43">
        <v>1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31">
        <f t="shared" si="6"/>
        <v>92</v>
      </c>
      <c r="Q16" s="30">
        <v>7</v>
      </c>
      <c r="R16" s="43">
        <v>0</v>
      </c>
      <c r="S16" s="43">
        <v>1</v>
      </c>
      <c r="T16" s="43">
        <v>2</v>
      </c>
      <c r="U16" s="43">
        <v>10</v>
      </c>
      <c r="V16" s="43">
        <v>21</v>
      </c>
      <c r="W16" s="43">
        <v>25</v>
      </c>
      <c r="X16" s="43">
        <v>20</v>
      </c>
      <c r="Y16" s="43">
        <v>9</v>
      </c>
      <c r="Z16" s="43">
        <v>3</v>
      </c>
      <c r="AA16" s="43">
        <v>0</v>
      </c>
      <c r="AB16" s="43">
        <v>1</v>
      </c>
      <c r="AC16" s="43">
        <v>0</v>
      </c>
      <c r="AD16" s="31">
        <f t="shared" si="7"/>
        <v>92</v>
      </c>
      <c r="AF16" s="30">
        <v>7</v>
      </c>
      <c r="AG16" s="44">
        <f t="shared" si="8"/>
        <v>92</v>
      </c>
      <c r="AH16" s="45">
        <f t="shared" si="9"/>
        <v>77</v>
      </c>
      <c r="AI16" s="45">
        <f t="shared" si="10"/>
        <v>97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88.666666666666671</v>
      </c>
      <c r="AO16" s="47">
        <f t="shared" si="16"/>
        <v>88.666666666666671</v>
      </c>
      <c r="AQ16" s="35">
        <v>7</v>
      </c>
      <c r="AR16" s="48">
        <v>38.1</v>
      </c>
      <c r="AS16" s="48">
        <v>37.1</v>
      </c>
      <c r="AT16" s="48">
        <v>36.6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5868</v>
      </c>
      <c r="BK16" s="88">
        <f>SUM(C105:D105,F105:H105,M105)</f>
        <v>478</v>
      </c>
      <c r="BL16" s="89">
        <f>SUM(E105,I105:L105,N105)</f>
        <v>2</v>
      </c>
      <c r="BM16" s="64">
        <f>SUM(BJ16:BL16)</f>
        <v>6348</v>
      </c>
    </row>
    <row r="17" spans="1:65" x14ac:dyDescent="0.2">
      <c r="A17" s="30">
        <v>8</v>
      </c>
      <c r="B17" s="43">
        <v>201</v>
      </c>
      <c r="C17" s="43">
        <v>36</v>
      </c>
      <c r="D17" s="43">
        <v>0</v>
      </c>
      <c r="E17" s="43">
        <v>0</v>
      </c>
      <c r="F17" s="43">
        <v>1</v>
      </c>
      <c r="G17" s="43">
        <v>0</v>
      </c>
      <c r="H17" s="43">
        <v>1</v>
      </c>
      <c r="I17" s="43">
        <v>0</v>
      </c>
      <c r="J17" s="43">
        <v>0</v>
      </c>
      <c r="K17" s="43">
        <v>0</v>
      </c>
      <c r="L17" s="43">
        <v>0</v>
      </c>
      <c r="M17" s="43">
        <v>3</v>
      </c>
      <c r="N17" s="43">
        <v>0</v>
      </c>
      <c r="O17" s="31">
        <f t="shared" si="6"/>
        <v>242</v>
      </c>
      <c r="Q17" s="30">
        <v>8</v>
      </c>
      <c r="R17" s="43">
        <v>0</v>
      </c>
      <c r="S17" s="43">
        <v>3</v>
      </c>
      <c r="T17" s="43">
        <v>2</v>
      </c>
      <c r="U17" s="43">
        <v>15</v>
      </c>
      <c r="V17" s="43">
        <v>82</v>
      </c>
      <c r="W17" s="43">
        <v>111</v>
      </c>
      <c r="X17" s="43">
        <v>28</v>
      </c>
      <c r="Y17" s="43">
        <v>1</v>
      </c>
      <c r="Z17" s="43">
        <v>0</v>
      </c>
      <c r="AA17" s="43">
        <v>0</v>
      </c>
      <c r="AB17" s="43">
        <v>0</v>
      </c>
      <c r="AC17" s="43">
        <v>0</v>
      </c>
      <c r="AD17" s="31">
        <f t="shared" si="7"/>
        <v>242</v>
      </c>
      <c r="AF17" s="30">
        <v>8</v>
      </c>
      <c r="AG17" s="44">
        <f t="shared" si="8"/>
        <v>242</v>
      </c>
      <c r="AH17" s="45">
        <f t="shared" si="9"/>
        <v>242</v>
      </c>
      <c r="AI17" s="45">
        <f t="shared" si="10"/>
        <v>245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243</v>
      </c>
      <c r="AO17" s="47">
        <f t="shared" si="16"/>
        <v>243</v>
      </c>
      <c r="AQ17" s="35">
        <v>8</v>
      </c>
      <c r="AR17" s="48">
        <v>35.9</v>
      </c>
      <c r="AS17" s="48">
        <v>36</v>
      </c>
      <c r="AT17" s="48">
        <v>36.1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6828</v>
      </c>
      <c r="BK17" s="69">
        <f>SUM(C106:D106,F106:H106,M106)</f>
        <v>518</v>
      </c>
      <c r="BL17" s="70">
        <f>SUM(E106,I106:L106,N106)</f>
        <v>2</v>
      </c>
      <c r="BM17" s="64">
        <f>SUM(BJ17:BL17)</f>
        <v>7348</v>
      </c>
    </row>
    <row r="18" spans="1:65" x14ac:dyDescent="0.2">
      <c r="A18" s="30">
        <v>9</v>
      </c>
      <c r="B18" s="43">
        <v>556</v>
      </c>
      <c r="C18" s="43">
        <v>34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1</v>
      </c>
      <c r="M18" s="43">
        <v>2</v>
      </c>
      <c r="N18" s="43">
        <v>0</v>
      </c>
      <c r="O18" s="31">
        <f t="shared" si="6"/>
        <v>593</v>
      </c>
      <c r="Q18" s="30">
        <v>9</v>
      </c>
      <c r="R18" s="43">
        <v>0</v>
      </c>
      <c r="S18" s="43">
        <v>3</v>
      </c>
      <c r="T18" s="43">
        <v>6</v>
      </c>
      <c r="U18" s="43">
        <v>67</v>
      </c>
      <c r="V18" s="43">
        <v>297</v>
      </c>
      <c r="W18" s="43">
        <v>206</v>
      </c>
      <c r="X18" s="43">
        <v>13</v>
      </c>
      <c r="Y18" s="43">
        <v>1</v>
      </c>
      <c r="Z18" s="43">
        <v>0</v>
      </c>
      <c r="AA18" s="43">
        <v>0</v>
      </c>
      <c r="AB18" s="43">
        <v>0</v>
      </c>
      <c r="AC18" s="43">
        <v>0</v>
      </c>
      <c r="AD18" s="31">
        <f t="shared" si="7"/>
        <v>593</v>
      </c>
      <c r="AF18" s="30">
        <v>9</v>
      </c>
      <c r="AG18" s="44">
        <f t="shared" si="8"/>
        <v>593</v>
      </c>
      <c r="AH18" s="45">
        <f t="shared" si="9"/>
        <v>577</v>
      </c>
      <c r="AI18" s="45">
        <f t="shared" si="10"/>
        <v>566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578.66666666666663</v>
      </c>
      <c r="AO18" s="47">
        <f t="shared" si="16"/>
        <v>578.66666666666663</v>
      </c>
      <c r="AQ18" s="35">
        <v>9</v>
      </c>
      <c r="AR18" s="48">
        <v>34.200000000000003</v>
      </c>
      <c r="AS18" s="48">
        <v>34.4</v>
      </c>
      <c r="AT18" s="48">
        <v>35.299999999999997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6969</v>
      </c>
      <c r="BK18" s="75">
        <f>SUM(C107:D107,F107:H107,M107)</f>
        <v>526</v>
      </c>
      <c r="BL18" s="76">
        <f>SUM(E107,I107:L107,N107)</f>
        <v>2</v>
      </c>
      <c r="BM18" s="64">
        <f>SUM(BJ18:BL18)</f>
        <v>7497</v>
      </c>
    </row>
    <row r="19" spans="1:65" x14ac:dyDescent="0.2">
      <c r="A19" s="30">
        <v>10</v>
      </c>
      <c r="B19" s="43">
        <v>510</v>
      </c>
      <c r="C19" s="43">
        <v>49</v>
      </c>
      <c r="D19" s="43">
        <v>2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1</v>
      </c>
      <c r="K19" s="43">
        <v>0</v>
      </c>
      <c r="L19" s="43">
        <v>0</v>
      </c>
      <c r="M19" s="43">
        <v>2</v>
      </c>
      <c r="N19" s="43">
        <v>0</v>
      </c>
      <c r="O19" s="31">
        <f t="shared" si="6"/>
        <v>564</v>
      </c>
      <c r="Q19" s="30">
        <v>10</v>
      </c>
      <c r="R19" s="43">
        <v>1</v>
      </c>
      <c r="S19" s="43">
        <v>10</v>
      </c>
      <c r="T19" s="43">
        <v>9</v>
      </c>
      <c r="U19" s="43">
        <v>74</v>
      </c>
      <c r="V19" s="43">
        <v>240</v>
      </c>
      <c r="W19" s="43">
        <v>208</v>
      </c>
      <c r="X19" s="43">
        <v>19</v>
      </c>
      <c r="Y19" s="43">
        <v>3</v>
      </c>
      <c r="Z19" s="43">
        <v>0</v>
      </c>
      <c r="AA19" s="43">
        <v>0</v>
      </c>
      <c r="AB19" s="43">
        <v>0</v>
      </c>
      <c r="AC19" s="43">
        <v>0</v>
      </c>
      <c r="AD19" s="31">
        <f t="shared" si="7"/>
        <v>564</v>
      </c>
      <c r="AF19" s="30">
        <v>10</v>
      </c>
      <c r="AG19" s="44">
        <f t="shared" si="8"/>
        <v>564</v>
      </c>
      <c r="AH19" s="45">
        <f t="shared" si="9"/>
        <v>552</v>
      </c>
      <c r="AI19" s="45">
        <f t="shared" si="10"/>
        <v>538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551.33333333333337</v>
      </c>
      <c r="AO19" s="47">
        <f t="shared" si="16"/>
        <v>551.33333333333337</v>
      </c>
      <c r="AQ19" s="35">
        <v>10</v>
      </c>
      <c r="AR19" s="48">
        <v>34.1</v>
      </c>
      <c r="AS19" s="48">
        <v>34.4</v>
      </c>
      <c r="AT19" s="48">
        <v>35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7025</v>
      </c>
      <c r="BK19" s="79">
        <f>SUM(C108:D108,F108:H108,M108)</f>
        <v>539</v>
      </c>
      <c r="BL19" s="80">
        <f>SUM(E108,I108:L108,N108)</f>
        <v>2</v>
      </c>
      <c r="BM19" s="64">
        <f>SUM(BJ19:BL19)</f>
        <v>7566</v>
      </c>
    </row>
    <row r="20" spans="1:65" x14ac:dyDescent="0.2">
      <c r="A20" s="30">
        <v>11</v>
      </c>
      <c r="B20" s="43">
        <v>483</v>
      </c>
      <c r="C20" s="43">
        <v>38</v>
      </c>
      <c r="D20" s="43">
        <v>1</v>
      </c>
      <c r="E20" s="43">
        <v>0</v>
      </c>
      <c r="F20" s="43">
        <v>0</v>
      </c>
      <c r="G20" s="43">
        <v>0</v>
      </c>
      <c r="H20" s="43">
        <v>1</v>
      </c>
      <c r="I20" s="43">
        <v>0</v>
      </c>
      <c r="J20" s="43">
        <v>0</v>
      </c>
      <c r="K20" s="43">
        <v>0</v>
      </c>
      <c r="L20" s="43">
        <v>0</v>
      </c>
      <c r="M20" s="43">
        <v>4</v>
      </c>
      <c r="N20" s="43">
        <v>0</v>
      </c>
      <c r="O20" s="31">
        <f t="shared" si="6"/>
        <v>527</v>
      </c>
      <c r="Q20" s="30">
        <v>11</v>
      </c>
      <c r="R20" s="43">
        <v>1</v>
      </c>
      <c r="S20" s="43">
        <v>2</v>
      </c>
      <c r="T20" s="43">
        <v>1</v>
      </c>
      <c r="U20" s="43">
        <v>57</v>
      </c>
      <c r="V20" s="43">
        <v>262</v>
      </c>
      <c r="W20" s="43">
        <v>186</v>
      </c>
      <c r="X20" s="43">
        <v>16</v>
      </c>
      <c r="Y20" s="43">
        <v>2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527</v>
      </c>
      <c r="AF20" s="30">
        <v>11</v>
      </c>
      <c r="AG20" s="44">
        <f t="shared" si="8"/>
        <v>527</v>
      </c>
      <c r="AH20" s="45">
        <f t="shared" si="9"/>
        <v>478</v>
      </c>
      <c r="AI20" s="45">
        <f t="shared" si="10"/>
        <v>513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506</v>
      </c>
      <c r="AO20" s="47">
        <f t="shared" si="16"/>
        <v>506</v>
      </c>
      <c r="AQ20" s="35">
        <v>11</v>
      </c>
      <c r="AR20" s="48">
        <v>34.4</v>
      </c>
      <c r="AS20" s="48">
        <v>33.6</v>
      </c>
      <c r="AT20" s="48">
        <v>34.700000000000003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436</v>
      </c>
      <c r="C21" s="43">
        <v>44</v>
      </c>
      <c r="D21" s="43">
        <v>0</v>
      </c>
      <c r="E21" s="43">
        <v>0</v>
      </c>
      <c r="F21" s="43">
        <v>1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4</v>
      </c>
      <c r="N21" s="43">
        <v>0</v>
      </c>
      <c r="O21" s="31">
        <f t="shared" si="6"/>
        <v>485</v>
      </c>
      <c r="Q21" s="30">
        <v>12</v>
      </c>
      <c r="R21" s="43">
        <v>0</v>
      </c>
      <c r="S21" s="43">
        <v>1</v>
      </c>
      <c r="T21" s="43">
        <v>3</v>
      </c>
      <c r="U21" s="43">
        <v>51</v>
      </c>
      <c r="V21" s="43">
        <v>228</v>
      </c>
      <c r="W21" s="43">
        <v>176</v>
      </c>
      <c r="X21" s="43">
        <v>23</v>
      </c>
      <c r="Y21" s="43">
        <v>3</v>
      </c>
      <c r="Z21" s="43">
        <v>0</v>
      </c>
      <c r="AA21" s="43">
        <v>0</v>
      </c>
      <c r="AB21" s="43">
        <v>0</v>
      </c>
      <c r="AC21" s="43">
        <v>0</v>
      </c>
      <c r="AD21" s="31">
        <f t="shared" si="7"/>
        <v>485</v>
      </c>
      <c r="AF21" s="30">
        <v>12</v>
      </c>
      <c r="AG21" s="44">
        <f t="shared" si="8"/>
        <v>485</v>
      </c>
      <c r="AH21" s="45">
        <f t="shared" si="9"/>
        <v>457</v>
      </c>
      <c r="AI21" s="45">
        <f t="shared" si="10"/>
        <v>566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502.66666666666669</v>
      </c>
      <c r="AO21" s="47">
        <f t="shared" si="16"/>
        <v>502.66666666666669</v>
      </c>
      <c r="AQ21" s="35">
        <v>12</v>
      </c>
      <c r="AR21" s="48">
        <v>34.799999999999997</v>
      </c>
      <c r="AS21" s="48">
        <v>34.6</v>
      </c>
      <c r="AT21" s="48">
        <v>35.1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6162</v>
      </c>
      <c r="BK21" s="88">
        <f>SUM(C175:D175,F175:H175,M175)</f>
        <v>458</v>
      </c>
      <c r="BL21" s="89">
        <f>SUM(E175,I175:L175,N175)</f>
        <v>9</v>
      </c>
      <c r="BM21" s="64">
        <f>SUM(BJ21:BL21)</f>
        <v>6629</v>
      </c>
    </row>
    <row r="22" spans="1:65" x14ac:dyDescent="0.2">
      <c r="A22" s="30">
        <v>13</v>
      </c>
      <c r="B22" s="43">
        <v>437</v>
      </c>
      <c r="C22" s="43">
        <v>49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2</v>
      </c>
      <c r="N22" s="43">
        <v>0</v>
      </c>
      <c r="O22" s="31">
        <f t="shared" si="6"/>
        <v>488</v>
      </c>
      <c r="Q22" s="30">
        <v>13</v>
      </c>
      <c r="R22" s="43">
        <v>0</v>
      </c>
      <c r="S22" s="43">
        <v>1</v>
      </c>
      <c r="T22" s="43">
        <v>1</v>
      </c>
      <c r="U22" s="43">
        <v>44</v>
      </c>
      <c r="V22" s="43">
        <v>226</v>
      </c>
      <c r="W22" s="43">
        <v>192</v>
      </c>
      <c r="X22" s="43">
        <v>22</v>
      </c>
      <c r="Y22" s="43">
        <v>2</v>
      </c>
      <c r="Z22" s="43">
        <v>0</v>
      </c>
      <c r="AA22" s="43">
        <v>0</v>
      </c>
      <c r="AB22" s="43">
        <v>0</v>
      </c>
      <c r="AC22" s="43">
        <v>0</v>
      </c>
      <c r="AD22" s="31">
        <f t="shared" si="7"/>
        <v>488</v>
      </c>
      <c r="AF22" s="30">
        <v>13</v>
      </c>
      <c r="AG22" s="44">
        <f t="shared" si="8"/>
        <v>488</v>
      </c>
      <c r="AH22" s="45">
        <f t="shared" si="9"/>
        <v>511</v>
      </c>
      <c r="AI22" s="45">
        <f t="shared" si="10"/>
        <v>557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518.66666666666663</v>
      </c>
      <c r="AO22" s="47">
        <f t="shared" si="16"/>
        <v>518.66666666666663</v>
      </c>
      <c r="AQ22" s="35">
        <v>13</v>
      </c>
      <c r="AR22" s="48">
        <v>35</v>
      </c>
      <c r="AS22" s="48">
        <v>34.6</v>
      </c>
      <c r="AT22" s="48">
        <v>35.200000000000003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7148</v>
      </c>
      <c r="BK22" s="69">
        <f>SUM(C176:D176,F176:H176,M176)</f>
        <v>514</v>
      </c>
      <c r="BL22" s="70">
        <f>SUM(E176,I176:L176,N176)</f>
        <v>9</v>
      </c>
      <c r="BM22" s="64">
        <f>SUM(BJ22:BL22)</f>
        <v>7671</v>
      </c>
    </row>
    <row r="23" spans="1:65" x14ac:dyDescent="0.2">
      <c r="A23" s="30">
        <v>14</v>
      </c>
      <c r="B23" s="43">
        <v>459</v>
      </c>
      <c r="C23" s="43">
        <v>37</v>
      </c>
      <c r="D23" s="43">
        <v>1</v>
      </c>
      <c r="E23" s="43">
        <v>0</v>
      </c>
      <c r="F23" s="43">
        <v>0</v>
      </c>
      <c r="G23" s="43">
        <v>0</v>
      </c>
      <c r="H23" s="43">
        <v>1</v>
      </c>
      <c r="I23" s="43">
        <v>1</v>
      </c>
      <c r="J23" s="43">
        <v>1</v>
      </c>
      <c r="K23" s="43">
        <v>0</v>
      </c>
      <c r="L23" s="43">
        <v>0</v>
      </c>
      <c r="M23" s="43">
        <v>3</v>
      </c>
      <c r="N23" s="43">
        <v>0</v>
      </c>
      <c r="O23" s="31">
        <f t="shared" si="6"/>
        <v>503</v>
      </c>
      <c r="Q23" s="30">
        <v>14</v>
      </c>
      <c r="R23" s="43">
        <v>0</v>
      </c>
      <c r="S23" s="43">
        <v>0</v>
      </c>
      <c r="T23" s="43">
        <v>0</v>
      </c>
      <c r="U23" s="43">
        <v>40</v>
      </c>
      <c r="V23" s="43">
        <v>225</v>
      </c>
      <c r="W23" s="43">
        <v>209</v>
      </c>
      <c r="X23" s="43">
        <v>27</v>
      </c>
      <c r="Y23" s="43">
        <v>2</v>
      </c>
      <c r="Z23" s="43">
        <v>0</v>
      </c>
      <c r="AA23" s="43">
        <v>0</v>
      </c>
      <c r="AB23" s="43">
        <v>0</v>
      </c>
      <c r="AC23" s="43">
        <v>0</v>
      </c>
      <c r="AD23" s="31">
        <f t="shared" si="7"/>
        <v>503</v>
      </c>
      <c r="AF23" s="30">
        <v>14</v>
      </c>
      <c r="AG23" s="44">
        <f t="shared" si="8"/>
        <v>503</v>
      </c>
      <c r="AH23" s="45">
        <f t="shared" si="9"/>
        <v>528</v>
      </c>
      <c r="AI23" s="45">
        <f t="shared" si="10"/>
        <v>569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533.33333333333337</v>
      </c>
      <c r="AO23" s="47">
        <f t="shared" si="16"/>
        <v>533.33333333333337</v>
      </c>
      <c r="AQ23" s="35">
        <v>14</v>
      </c>
      <c r="AR23" s="48">
        <v>35.299999999999997</v>
      </c>
      <c r="AS23" s="48">
        <v>35</v>
      </c>
      <c r="AT23" s="48">
        <v>34.700000000000003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7298</v>
      </c>
      <c r="BK23" s="75">
        <f>SUM(C177:D177,F177:H177,M177)</f>
        <v>521</v>
      </c>
      <c r="BL23" s="76">
        <f>SUM(E177,I177:L177,N177)</f>
        <v>9</v>
      </c>
      <c r="BM23" s="64">
        <f>SUM(BJ23:BL23)</f>
        <v>7828</v>
      </c>
    </row>
    <row r="24" spans="1:65" x14ac:dyDescent="0.2">
      <c r="A24" s="30">
        <v>15</v>
      </c>
      <c r="B24" s="43">
        <v>460</v>
      </c>
      <c r="C24" s="43">
        <v>39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0</v>
      </c>
      <c r="M24" s="43">
        <v>6</v>
      </c>
      <c r="N24" s="43">
        <v>0</v>
      </c>
      <c r="O24" s="31">
        <f t="shared" si="6"/>
        <v>505</v>
      </c>
      <c r="Q24" s="30">
        <v>15</v>
      </c>
      <c r="R24" s="43">
        <v>0</v>
      </c>
      <c r="S24" s="43">
        <v>2</v>
      </c>
      <c r="T24" s="43">
        <v>6</v>
      </c>
      <c r="U24" s="43">
        <v>39</v>
      </c>
      <c r="V24" s="43">
        <v>235</v>
      </c>
      <c r="W24" s="43">
        <v>191</v>
      </c>
      <c r="X24" s="43">
        <v>30</v>
      </c>
      <c r="Y24" s="43">
        <v>1</v>
      </c>
      <c r="Z24" s="43">
        <v>1</v>
      </c>
      <c r="AA24" s="43">
        <v>0</v>
      </c>
      <c r="AB24" s="43">
        <v>0</v>
      </c>
      <c r="AC24" s="43">
        <v>0</v>
      </c>
      <c r="AD24" s="31">
        <f t="shared" si="7"/>
        <v>505</v>
      </c>
      <c r="AF24" s="30">
        <v>15</v>
      </c>
      <c r="AG24" s="44">
        <f t="shared" si="8"/>
        <v>505</v>
      </c>
      <c r="AH24" s="45">
        <f t="shared" si="9"/>
        <v>552</v>
      </c>
      <c r="AI24" s="45">
        <f t="shared" si="10"/>
        <v>568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541.66666666666663</v>
      </c>
      <c r="AO24" s="47">
        <f t="shared" si="16"/>
        <v>541.66666666666663</v>
      </c>
      <c r="AQ24" s="35">
        <v>15</v>
      </c>
      <c r="AR24" s="48">
        <v>35</v>
      </c>
      <c r="AS24" s="48">
        <v>35.200000000000003</v>
      </c>
      <c r="AT24" s="48">
        <v>34.9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7365</v>
      </c>
      <c r="BK24" s="79">
        <f>SUM(C178:D178,F178:H178,M178)</f>
        <v>536</v>
      </c>
      <c r="BL24" s="80">
        <f>SUM(E178,I178:L178,N178)</f>
        <v>9</v>
      </c>
      <c r="BM24" s="64">
        <f>SUM(BJ24:BL24)</f>
        <v>7910</v>
      </c>
    </row>
    <row r="25" spans="1:65" x14ac:dyDescent="0.2">
      <c r="A25" s="30">
        <v>16</v>
      </c>
      <c r="B25" s="43">
        <v>577</v>
      </c>
      <c r="C25" s="43">
        <v>35</v>
      </c>
      <c r="D25" s="43">
        <v>0</v>
      </c>
      <c r="E25" s="43">
        <v>0</v>
      </c>
      <c r="F25" s="43">
        <v>2</v>
      </c>
      <c r="G25" s="43">
        <v>0</v>
      </c>
      <c r="H25" s="43">
        <v>0</v>
      </c>
      <c r="I25" s="43">
        <v>2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31">
        <f t="shared" si="6"/>
        <v>616</v>
      </c>
      <c r="Q25" s="30">
        <v>16</v>
      </c>
      <c r="R25" s="43">
        <v>0</v>
      </c>
      <c r="S25" s="43">
        <v>2</v>
      </c>
      <c r="T25" s="43">
        <v>3</v>
      </c>
      <c r="U25" s="43">
        <v>56</v>
      </c>
      <c r="V25" s="43">
        <v>279</v>
      </c>
      <c r="W25" s="43">
        <v>247</v>
      </c>
      <c r="X25" s="43">
        <v>29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31">
        <f t="shared" si="7"/>
        <v>616</v>
      </c>
      <c r="AF25" s="30">
        <v>16</v>
      </c>
      <c r="AG25" s="44">
        <f t="shared" si="8"/>
        <v>616</v>
      </c>
      <c r="AH25" s="45">
        <f t="shared" si="9"/>
        <v>658</v>
      </c>
      <c r="AI25" s="45">
        <f t="shared" si="10"/>
        <v>608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627.33333333333337</v>
      </c>
      <c r="AO25" s="47">
        <f t="shared" si="16"/>
        <v>627.33333333333337</v>
      </c>
      <c r="AQ25" s="35">
        <v>16</v>
      </c>
      <c r="AR25" s="48">
        <v>34.9</v>
      </c>
      <c r="AS25" s="48">
        <v>34.5</v>
      </c>
      <c r="AT25" s="48">
        <v>34.6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590</v>
      </c>
      <c r="C26" s="43">
        <v>47</v>
      </c>
      <c r="D26" s="43">
        <v>0</v>
      </c>
      <c r="E26" s="43">
        <v>1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1</v>
      </c>
      <c r="N26" s="43">
        <v>0</v>
      </c>
      <c r="O26" s="31">
        <f t="shared" si="6"/>
        <v>639</v>
      </c>
      <c r="Q26" s="30">
        <v>17</v>
      </c>
      <c r="R26" s="43">
        <v>0</v>
      </c>
      <c r="S26" s="43">
        <v>1</v>
      </c>
      <c r="T26" s="43">
        <v>3</v>
      </c>
      <c r="U26" s="43">
        <v>57</v>
      </c>
      <c r="V26" s="43">
        <v>270</v>
      </c>
      <c r="W26" s="43">
        <v>278</v>
      </c>
      <c r="X26" s="43">
        <v>26</v>
      </c>
      <c r="Y26" s="43">
        <v>3</v>
      </c>
      <c r="Z26" s="43">
        <v>0</v>
      </c>
      <c r="AA26" s="43">
        <v>1</v>
      </c>
      <c r="AB26" s="43">
        <v>0</v>
      </c>
      <c r="AC26" s="43">
        <v>0</v>
      </c>
      <c r="AD26" s="31">
        <f t="shared" si="7"/>
        <v>639</v>
      </c>
      <c r="AF26" s="30">
        <v>17</v>
      </c>
      <c r="AG26" s="44">
        <f t="shared" si="8"/>
        <v>639</v>
      </c>
      <c r="AH26" s="45">
        <f t="shared" si="9"/>
        <v>583</v>
      </c>
      <c r="AI26" s="45">
        <f t="shared" si="10"/>
        <v>629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617</v>
      </c>
      <c r="AO26" s="47">
        <f t="shared" si="16"/>
        <v>617</v>
      </c>
      <c r="AQ26" s="35">
        <v>17</v>
      </c>
      <c r="AR26" s="48">
        <v>35.200000000000003</v>
      </c>
      <c r="AS26" s="48">
        <v>35.299999999999997</v>
      </c>
      <c r="AT26" s="48">
        <v>35.299999999999997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631</v>
      </c>
      <c r="C27" s="43">
        <v>26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1</v>
      </c>
      <c r="K27" s="43">
        <v>0</v>
      </c>
      <c r="L27" s="43">
        <v>0</v>
      </c>
      <c r="M27" s="43">
        <v>1</v>
      </c>
      <c r="N27" s="43">
        <v>0</v>
      </c>
      <c r="O27" s="31">
        <f t="shared" si="6"/>
        <v>659</v>
      </c>
      <c r="Q27" s="30">
        <v>18</v>
      </c>
      <c r="R27" s="43">
        <v>0</v>
      </c>
      <c r="S27" s="43">
        <v>2</v>
      </c>
      <c r="T27" s="43">
        <v>2</v>
      </c>
      <c r="U27" s="43">
        <v>50</v>
      </c>
      <c r="V27" s="43">
        <v>294</v>
      </c>
      <c r="W27" s="43">
        <v>260</v>
      </c>
      <c r="X27" s="43">
        <v>45</v>
      </c>
      <c r="Y27" s="43">
        <v>6</v>
      </c>
      <c r="Z27" s="43">
        <v>0</v>
      </c>
      <c r="AA27" s="43">
        <v>0</v>
      </c>
      <c r="AB27" s="43">
        <v>0</v>
      </c>
      <c r="AC27" s="43">
        <v>0</v>
      </c>
      <c r="AD27" s="31">
        <f t="shared" si="7"/>
        <v>659</v>
      </c>
      <c r="AF27" s="30">
        <v>18</v>
      </c>
      <c r="AG27" s="44">
        <f t="shared" si="8"/>
        <v>659</v>
      </c>
      <c r="AH27" s="45">
        <f t="shared" si="9"/>
        <v>630</v>
      </c>
      <c r="AI27" s="45">
        <f t="shared" si="10"/>
        <v>662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650.33333333333337</v>
      </c>
      <c r="AO27" s="47">
        <f t="shared" si="16"/>
        <v>650.33333333333337</v>
      </c>
      <c r="AQ27" s="35">
        <v>18</v>
      </c>
      <c r="AR27" s="48">
        <v>35.299999999999997</v>
      </c>
      <c r="AS27" s="48">
        <v>35.5</v>
      </c>
      <c r="AT27" s="48">
        <v>35.5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569</v>
      </c>
      <c r="C28" s="43">
        <v>19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31">
        <f t="shared" si="6"/>
        <v>588</v>
      </c>
      <c r="Q28" s="30">
        <v>19</v>
      </c>
      <c r="R28" s="43">
        <v>0</v>
      </c>
      <c r="S28" s="43">
        <v>2</v>
      </c>
      <c r="T28" s="43">
        <v>3</v>
      </c>
      <c r="U28" s="43">
        <v>43</v>
      </c>
      <c r="V28" s="43">
        <v>249</v>
      </c>
      <c r="W28" s="43">
        <v>252</v>
      </c>
      <c r="X28" s="43">
        <v>37</v>
      </c>
      <c r="Y28" s="43">
        <v>1</v>
      </c>
      <c r="Z28" s="43">
        <v>0</v>
      </c>
      <c r="AA28" s="43">
        <v>1</v>
      </c>
      <c r="AB28" s="43">
        <v>0</v>
      </c>
      <c r="AC28" s="43">
        <v>0</v>
      </c>
      <c r="AD28" s="31">
        <f t="shared" si="7"/>
        <v>588</v>
      </c>
      <c r="AF28" s="30">
        <v>19</v>
      </c>
      <c r="AG28" s="44">
        <f t="shared" si="8"/>
        <v>588</v>
      </c>
      <c r="AH28" s="45">
        <f t="shared" si="9"/>
        <v>580</v>
      </c>
      <c r="AI28" s="45">
        <f t="shared" si="10"/>
        <v>608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592</v>
      </c>
      <c r="AO28" s="47">
        <f t="shared" si="16"/>
        <v>592</v>
      </c>
      <c r="AQ28" s="35">
        <v>19</v>
      </c>
      <c r="AR28" s="48">
        <v>35.4</v>
      </c>
      <c r="AS28" s="48">
        <v>34.9</v>
      </c>
      <c r="AT28" s="48">
        <v>34.6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411</v>
      </c>
      <c r="C29" s="43">
        <v>22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1</v>
      </c>
      <c r="N29" s="43">
        <v>0</v>
      </c>
      <c r="O29" s="31">
        <f t="shared" si="6"/>
        <v>434</v>
      </c>
      <c r="Q29" s="30">
        <v>20</v>
      </c>
      <c r="R29" s="43">
        <v>0</v>
      </c>
      <c r="S29" s="43">
        <v>1</v>
      </c>
      <c r="T29" s="43">
        <v>4</v>
      </c>
      <c r="U29" s="43">
        <v>23</v>
      </c>
      <c r="V29" s="43">
        <v>186</v>
      </c>
      <c r="W29" s="43">
        <v>184</v>
      </c>
      <c r="X29" s="43">
        <v>30</v>
      </c>
      <c r="Y29" s="43">
        <v>4</v>
      </c>
      <c r="Z29" s="43">
        <v>1</v>
      </c>
      <c r="AA29" s="43">
        <v>0</v>
      </c>
      <c r="AB29" s="43">
        <v>1</v>
      </c>
      <c r="AC29" s="43">
        <v>0</v>
      </c>
      <c r="AD29" s="31">
        <f t="shared" si="7"/>
        <v>434</v>
      </c>
      <c r="AF29" s="30">
        <v>20</v>
      </c>
      <c r="AG29" s="44">
        <f t="shared" si="8"/>
        <v>434</v>
      </c>
      <c r="AH29" s="45">
        <f t="shared" si="9"/>
        <v>434</v>
      </c>
      <c r="AI29" s="45">
        <f t="shared" si="10"/>
        <v>465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444.33333333333331</v>
      </c>
      <c r="AO29" s="47">
        <f t="shared" si="16"/>
        <v>444.33333333333331</v>
      </c>
      <c r="AQ29" s="35">
        <v>20</v>
      </c>
      <c r="AR29" s="48">
        <v>35.700000000000003</v>
      </c>
      <c r="AS29" s="48">
        <v>35.200000000000003</v>
      </c>
      <c r="AT29" s="48">
        <v>35.299999999999997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276</v>
      </c>
      <c r="C30" s="43">
        <v>8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31">
        <f t="shared" si="6"/>
        <v>284</v>
      </c>
      <c r="Q30" s="30">
        <v>21</v>
      </c>
      <c r="R30" s="43">
        <v>0</v>
      </c>
      <c r="S30" s="43">
        <v>1</v>
      </c>
      <c r="T30" s="43">
        <v>3</v>
      </c>
      <c r="U30" s="43">
        <v>26</v>
      </c>
      <c r="V30" s="43">
        <v>116</v>
      </c>
      <c r="W30" s="43">
        <v>117</v>
      </c>
      <c r="X30" s="43">
        <v>18</v>
      </c>
      <c r="Y30" s="43">
        <v>2</v>
      </c>
      <c r="Z30" s="43">
        <v>1</v>
      </c>
      <c r="AA30" s="43">
        <v>0</v>
      </c>
      <c r="AB30" s="43">
        <v>0</v>
      </c>
      <c r="AC30" s="43">
        <v>0</v>
      </c>
      <c r="AD30" s="31">
        <f t="shared" si="7"/>
        <v>284</v>
      </c>
      <c r="AF30" s="30">
        <v>21</v>
      </c>
      <c r="AG30" s="44">
        <f t="shared" si="8"/>
        <v>284</v>
      </c>
      <c r="AH30" s="45">
        <f t="shared" si="9"/>
        <v>290</v>
      </c>
      <c r="AI30" s="45">
        <f t="shared" si="10"/>
        <v>293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289</v>
      </c>
      <c r="AO30" s="47">
        <f t="shared" si="16"/>
        <v>289</v>
      </c>
      <c r="AQ30" s="35">
        <v>21</v>
      </c>
      <c r="AR30" s="48">
        <v>35.200000000000003</v>
      </c>
      <c r="AS30" s="48">
        <v>36.700000000000003</v>
      </c>
      <c r="AT30" s="48">
        <v>35.799999999999997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159</v>
      </c>
      <c r="C31" s="43">
        <v>4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1</v>
      </c>
      <c r="N31" s="43">
        <v>0</v>
      </c>
      <c r="O31" s="31">
        <f t="shared" si="6"/>
        <v>164</v>
      </c>
      <c r="Q31" s="30">
        <v>22</v>
      </c>
      <c r="R31" s="43">
        <v>0</v>
      </c>
      <c r="S31" s="43">
        <v>1</v>
      </c>
      <c r="T31" s="43">
        <v>0</v>
      </c>
      <c r="U31" s="43">
        <v>10</v>
      </c>
      <c r="V31" s="43">
        <v>57</v>
      </c>
      <c r="W31" s="43">
        <v>74</v>
      </c>
      <c r="X31" s="43">
        <v>19</v>
      </c>
      <c r="Y31" s="43">
        <v>1</v>
      </c>
      <c r="Z31" s="43">
        <v>2</v>
      </c>
      <c r="AA31" s="43">
        <v>0</v>
      </c>
      <c r="AB31" s="43">
        <v>0</v>
      </c>
      <c r="AC31" s="43">
        <v>0</v>
      </c>
      <c r="AD31" s="31">
        <f t="shared" si="7"/>
        <v>164</v>
      </c>
      <c r="AF31" s="30">
        <v>22</v>
      </c>
      <c r="AG31" s="44">
        <f t="shared" si="8"/>
        <v>164</v>
      </c>
      <c r="AH31" s="45">
        <f t="shared" si="9"/>
        <v>199</v>
      </c>
      <c r="AI31" s="45">
        <f t="shared" si="10"/>
        <v>187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183.33333333333334</v>
      </c>
      <c r="AO31" s="47">
        <f t="shared" si="16"/>
        <v>183.33333333333334</v>
      </c>
      <c r="AQ31" s="35">
        <v>22</v>
      </c>
      <c r="AR31" s="48">
        <v>36.299999999999997</v>
      </c>
      <c r="AS31" s="48">
        <v>36.5</v>
      </c>
      <c r="AT31" s="48">
        <v>35.9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108</v>
      </c>
      <c r="C32" s="43">
        <v>3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31">
        <f t="shared" si="6"/>
        <v>111</v>
      </c>
      <c r="Q32" s="30">
        <v>23</v>
      </c>
      <c r="R32" s="43">
        <v>0</v>
      </c>
      <c r="S32" s="43">
        <v>1</v>
      </c>
      <c r="T32" s="43">
        <v>0</v>
      </c>
      <c r="U32" s="43">
        <v>7</v>
      </c>
      <c r="V32" s="43">
        <v>25</v>
      </c>
      <c r="W32" s="43">
        <v>52</v>
      </c>
      <c r="X32" s="43">
        <v>20</v>
      </c>
      <c r="Y32" s="43">
        <v>5</v>
      </c>
      <c r="Z32" s="43">
        <v>1</v>
      </c>
      <c r="AA32" s="43">
        <v>0</v>
      </c>
      <c r="AB32" s="43">
        <v>0</v>
      </c>
      <c r="AC32" s="43">
        <v>0</v>
      </c>
      <c r="AD32" s="31">
        <f t="shared" si="7"/>
        <v>111</v>
      </c>
      <c r="AF32" s="30">
        <v>23</v>
      </c>
      <c r="AG32" s="44">
        <f t="shared" si="8"/>
        <v>111</v>
      </c>
      <c r="AH32" s="45">
        <f t="shared" si="9"/>
        <v>104</v>
      </c>
      <c r="AI32" s="45">
        <f t="shared" si="10"/>
        <v>103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106</v>
      </c>
      <c r="AO32" s="47">
        <f t="shared" si="16"/>
        <v>106</v>
      </c>
      <c r="AQ32" s="35">
        <v>23</v>
      </c>
      <c r="AR32" s="48">
        <v>37.5</v>
      </c>
      <c r="AS32" s="48">
        <v>37.200000000000003</v>
      </c>
      <c r="AT32" s="48">
        <v>37.299999999999997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44</v>
      </c>
      <c r="C33" s="43">
        <v>1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31">
        <f t="shared" si="6"/>
        <v>45</v>
      </c>
      <c r="Q33" s="30">
        <v>24</v>
      </c>
      <c r="R33" s="43">
        <v>0</v>
      </c>
      <c r="S33" s="43">
        <v>0</v>
      </c>
      <c r="T33" s="43">
        <v>1</v>
      </c>
      <c r="U33" s="43">
        <v>1</v>
      </c>
      <c r="V33" s="43">
        <v>9</v>
      </c>
      <c r="W33" s="43">
        <v>21</v>
      </c>
      <c r="X33" s="43">
        <v>9</v>
      </c>
      <c r="Y33" s="43">
        <v>2</v>
      </c>
      <c r="Z33" s="43">
        <v>1</v>
      </c>
      <c r="AA33" s="43">
        <v>1</v>
      </c>
      <c r="AB33" s="43">
        <v>0</v>
      </c>
      <c r="AC33" s="43">
        <v>0</v>
      </c>
      <c r="AD33" s="31">
        <f t="shared" si="7"/>
        <v>45</v>
      </c>
      <c r="AF33" s="30">
        <v>24</v>
      </c>
      <c r="AG33" s="44">
        <f t="shared" si="8"/>
        <v>45</v>
      </c>
      <c r="AH33" s="45">
        <f t="shared" si="9"/>
        <v>45</v>
      </c>
      <c r="AI33" s="45">
        <f t="shared" si="10"/>
        <v>54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48</v>
      </c>
      <c r="AO33" s="47">
        <f t="shared" si="16"/>
        <v>48</v>
      </c>
      <c r="AQ33" s="35">
        <v>24</v>
      </c>
      <c r="AR33" s="48">
        <v>38.700000000000003</v>
      </c>
      <c r="AS33" s="48">
        <v>38.1</v>
      </c>
      <c r="AT33" s="48">
        <v>38.200000000000003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5909</v>
      </c>
      <c r="C35" s="92">
        <f t="shared" si="18"/>
        <v>453</v>
      </c>
      <c r="D35" s="92">
        <f t="shared" si="18"/>
        <v>4</v>
      </c>
      <c r="E35" s="92">
        <f t="shared" si="18"/>
        <v>1</v>
      </c>
      <c r="F35" s="92">
        <f t="shared" si="18"/>
        <v>4</v>
      </c>
      <c r="G35" s="92">
        <f t="shared" si="18"/>
        <v>0</v>
      </c>
      <c r="H35" s="92">
        <f t="shared" si="18"/>
        <v>3</v>
      </c>
      <c r="I35" s="92">
        <f t="shared" si="18"/>
        <v>3</v>
      </c>
      <c r="J35" s="92">
        <f t="shared" si="18"/>
        <v>3</v>
      </c>
      <c r="K35" s="92">
        <f t="shared" si="18"/>
        <v>0</v>
      </c>
      <c r="L35" s="92">
        <f t="shared" si="18"/>
        <v>1</v>
      </c>
      <c r="M35" s="92">
        <f t="shared" si="18"/>
        <v>28</v>
      </c>
      <c r="N35" s="92">
        <f t="shared" si="18"/>
        <v>0</v>
      </c>
      <c r="O35" s="93">
        <f t="shared" si="18"/>
        <v>6409</v>
      </c>
      <c r="Q35" s="91" t="s">
        <v>34</v>
      </c>
      <c r="R35" s="92">
        <f t="shared" ref="R35:AD35" si="19">SUM(R17:R28)</f>
        <v>2</v>
      </c>
      <c r="S35" s="92">
        <f t="shared" si="19"/>
        <v>29</v>
      </c>
      <c r="T35" s="92">
        <f t="shared" si="19"/>
        <v>39</v>
      </c>
      <c r="U35" s="92">
        <f t="shared" si="19"/>
        <v>593</v>
      </c>
      <c r="V35" s="92">
        <f t="shared" si="19"/>
        <v>2887</v>
      </c>
      <c r="W35" s="92">
        <f t="shared" si="19"/>
        <v>2516</v>
      </c>
      <c r="X35" s="92">
        <f t="shared" si="19"/>
        <v>315</v>
      </c>
      <c r="Y35" s="92">
        <f t="shared" si="19"/>
        <v>25</v>
      </c>
      <c r="Z35" s="92">
        <f t="shared" si="19"/>
        <v>1</v>
      </c>
      <c r="AA35" s="92">
        <f t="shared" si="19"/>
        <v>2</v>
      </c>
      <c r="AB35" s="92">
        <f t="shared" si="19"/>
        <v>0</v>
      </c>
      <c r="AC35" s="92">
        <f t="shared" si="19"/>
        <v>0</v>
      </c>
      <c r="AD35" s="93">
        <f t="shared" si="19"/>
        <v>6409</v>
      </c>
      <c r="AF35" s="91" t="s">
        <v>34</v>
      </c>
      <c r="AG35" s="92">
        <f t="shared" ref="AG35:AO35" si="20">SUM(AG17:AG28)</f>
        <v>6409</v>
      </c>
      <c r="AH35" s="92">
        <f t="shared" si="20"/>
        <v>6348</v>
      </c>
      <c r="AI35" s="92">
        <f t="shared" si="20"/>
        <v>6629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6461.9999999999991</v>
      </c>
      <c r="AO35" s="94">
        <f t="shared" si="20"/>
        <v>6461.9999999999991</v>
      </c>
      <c r="AQ35" s="95" t="s">
        <v>38</v>
      </c>
      <c r="AR35" s="96">
        <v>34.6</v>
      </c>
      <c r="AS35" s="96">
        <v>34.1</v>
      </c>
      <c r="AT35" s="96">
        <v>34.9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6833</v>
      </c>
      <c r="C36" s="98">
        <f t="shared" si="21"/>
        <v>500</v>
      </c>
      <c r="D36" s="98">
        <f t="shared" si="21"/>
        <v>4</v>
      </c>
      <c r="E36" s="98">
        <f t="shared" si="21"/>
        <v>1</v>
      </c>
      <c r="F36" s="98">
        <f t="shared" si="21"/>
        <v>4</v>
      </c>
      <c r="G36" s="98">
        <f t="shared" si="21"/>
        <v>0</v>
      </c>
      <c r="H36" s="98">
        <f t="shared" si="21"/>
        <v>4</v>
      </c>
      <c r="I36" s="98">
        <f t="shared" si="21"/>
        <v>3</v>
      </c>
      <c r="J36" s="98">
        <f t="shared" si="21"/>
        <v>3</v>
      </c>
      <c r="K36" s="98">
        <f t="shared" si="21"/>
        <v>0</v>
      </c>
      <c r="L36" s="98">
        <f t="shared" si="21"/>
        <v>1</v>
      </c>
      <c r="M36" s="98">
        <f t="shared" si="21"/>
        <v>30</v>
      </c>
      <c r="N36" s="98">
        <f t="shared" si="21"/>
        <v>0</v>
      </c>
      <c r="O36" s="93">
        <f t="shared" si="21"/>
        <v>7383</v>
      </c>
      <c r="Q36" s="97" t="s">
        <v>35</v>
      </c>
      <c r="R36" s="98">
        <f t="shared" ref="R36:AD36" si="22">SUM(R16:R31)</f>
        <v>2</v>
      </c>
      <c r="S36" s="98">
        <f t="shared" si="22"/>
        <v>33</v>
      </c>
      <c r="T36" s="98">
        <f t="shared" si="22"/>
        <v>48</v>
      </c>
      <c r="U36" s="98">
        <f t="shared" si="22"/>
        <v>662</v>
      </c>
      <c r="V36" s="98">
        <f t="shared" si="22"/>
        <v>3267</v>
      </c>
      <c r="W36" s="98">
        <f t="shared" si="22"/>
        <v>2916</v>
      </c>
      <c r="X36" s="98">
        <f t="shared" si="22"/>
        <v>402</v>
      </c>
      <c r="Y36" s="98">
        <f t="shared" si="22"/>
        <v>41</v>
      </c>
      <c r="Z36" s="98">
        <f t="shared" si="22"/>
        <v>8</v>
      </c>
      <c r="AA36" s="98">
        <f t="shared" si="22"/>
        <v>2</v>
      </c>
      <c r="AB36" s="98">
        <f t="shared" si="22"/>
        <v>2</v>
      </c>
      <c r="AC36" s="98">
        <f t="shared" si="22"/>
        <v>0</v>
      </c>
      <c r="AD36" s="93">
        <f t="shared" si="22"/>
        <v>7383</v>
      </c>
      <c r="AF36" s="97" t="s">
        <v>35</v>
      </c>
      <c r="AG36" s="98">
        <f t="shared" ref="AG36:AO36" si="23">SUM(AG16:AG31)</f>
        <v>7383</v>
      </c>
      <c r="AH36" s="98">
        <f t="shared" si="23"/>
        <v>7348</v>
      </c>
      <c r="AI36" s="98">
        <f t="shared" si="23"/>
        <v>7671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7467.3333333333321</v>
      </c>
      <c r="AO36" s="94">
        <f t="shared" si="23"/>
        <v>7467.3333333333321</v>
      </c>
      <c r="AQ36" s="99" t="s">
        <v>39</v>
      </c>
      <c r="AR36" s="100">
        <v>34.9</v>
      </c>
      <c r="AS36" s="100">
        <v>34.799999999999997</v>
      </c>
      <c r="AT36" s="100">
        <v>34.700000000000003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6985</v>
      </c>
      <c r="C37" s="102">
        <f t="shared" si="24"/>
        <v>504</v>
      </c>
      <c r="D37" s="102">
        <f t="shared" si="24"/>
        <v>4</v>
      </c>
      <c r="E37" s="102">
        <f t="shared" si="24"/>
        <v>1</v>
      </c>
      <c r="F37" s="102">
        <f t="shared" si="24"/>
        <v>4</v>
      </c>
      <c r="G37" s="102">
        <f t="shared" si="24"/>
        <v>0</v>
      </c>
      <c r="H37" s="102">
        <f t="shared" si="24"/>
        <v>4</v>
      </c>
      <c r="I37" s="102">
        <f t="shared" si="24"/>
        <v>3</v>
      </c>
      <c r="J37" s="102">
        <f t="shared" si="24"/>
        <v>3</v>
      </c>
      <c r="K37" s="102">
        <f t="shared" si="24"/>
        <v>0</v>
      </c>
      <c r="L37" s="102">
        <f t="shared" si="24"/>
        <v>1</v>
      </c>
      <c r="M37" s="102">
        <f t="shared" si="24"/>
        <v>30</v>
      </c>
      <c r="N37" s="102">
        <f t="shared" si="24"/>
        <v>0</v>
      </c>
      <c r="O37" s="93">
        <f t="shared" si="24"/>
        <v>7539</v>
      </c>
      <c r="Q37" s="101" t="s">
        <v>36</v>
      </c>
      <c r="R37" s="102">
        <f t="shared" ref="R37:AD37" si="25">SUM(R16:R33)</f>
        <v>2</v>
      </c>
      <c r="S37" s="102">
        <f t="shared" si="25"/>
        <v>34</v>
      </c>
      <c r="T37" s="102">
        <f t="shared" si="25"/>
        <v>49</v>
      </c>
      <c r="U37" s="102">
        <f t="shared" si="25"/>
        <v>670</v>
      </c>
      <c r="V37" s="102">
        <f t="shared" si="25"/>
        <v>3301</v>
      </c>
      <c r="W37" s="102">
        <f t="shared" si="25"/>
        <v>2989</v>
      </c>
      <c r="X37" s="102">
        <f t="shared" si="25"/>
        <v>431</v>
      </c>
      <c r="Y37" s="102">
        <f t="shared" si="25"/>
        <v>48</v>
      </c>
      <c r="Z37" s="102">
        <f t="shared" si="25"/>
        <v>10</v>
      </c>
      <c r="AA37" s="102">
        <f t="shared" si="25"/>
        <v>3</v>
      </c>
      <c r="AB37" s="102">
        <f t="shared" si="25"/>
        <v>2</v>
      </c>
      <c r="AC37" s="102">
        <f t="shared" si="25"/>
        <v>0</v>
      </c>
      <c r="AD37" s="93">
        <f t="shared" si="25"/>
        <v>7539</v>
      </c>
      <c r="AF37" s="101" t="s">
        <v>36</v>
      </c>
      <c r="AG37" s="102">
        <f t="shared" ref="AG37:AO37" si="26">SUM(AG16:AG33)</f>
        <v>7539</v>
      </c>
      <c r="AH37" s="102">
        <f t="shared" si="26"/>
        <v>7497</v>
      </c>
      <c r="AI37" s="102">
        <f t="shared" si="26"/>
        <v>7828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7621.3333333333321</v>
      </c>
      <c r="AO37" s="94">
        <f t="shared" si="26"/>
        <v>7621.3333333333321</v>
      </c>
      <c r="AQ37" s="103" t="s">
        <v>37</v>
      </c>
      <c r="AR37" s="104">
        <v>35.1</v>
      </c>
      <c r="AS37" s="104">
        <v>35</v>
      </c>
      <c r="AT37" s="104">
        <v>35.200000000000003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7037</v>
      </c>
      <c r="C38" s="106">
        <f t="shared" si="27"/>
        <v>512</v>
      </c>
      <c r="D38" s="106">
        <f t="shared" si="27"/>
        <v>4</v>
      </c>
      <c r="E38" s="106">
        <f t="shared" si="27"/>
        <v>1</v>
      </c>
      <c r="F38" s="106">
        <f t="shared" si="27"/>
        <v>4</v>
      </c>
      <c r="G38" s="106">
        <f t="shared" si="27"/>
        <v>0</v>
      </c>
      <c r="H38" s="106">
        <f t="shared" si="27"/>
        <v>4</v>
      </c>
      <c r="I38" s="106">
        <f t="shared" si="27"/>
        <v>3</v>
      </c>
      <c r="J38" s="106">
        <f t="shared" si="27"/>
        <v>3</v>
      </c>
      <c r="K38" s="106">
        <f t="shared" si="27"/>
        <v>0</v>
      </c>
      <c r="L38" s="106">
        <f t="shared" si="27"/>
        <v>1</v>
      </c>
      <c r="M38" s="106">
        <f t="shared" si="27"/>
        <v>30</v>
      </c>
      <c r="N38" s="106">
        <f t="shared" si="27"/>
        <v>0</v>
      </c>
      <c r="O38" s="93">
        <f t="shared" si="27"/>
        <v>7599</v>
      </c>
      <c r="Q38" s="105" t="s">
        <v>37</v>
      </c>
      <c r="R38" s="106">
        <f t="shared" ref="R38:AD38" si="28">SUM(R10:R33)</f>
        <v>2</v>
      </c>
      <c r="S38" s="106">
        <f t="shared" si="28"/>
        <v>34</v>
      </c>
      <c r="T38" s="106">
        <f t="shared" si="28"/>
        <v>51</v>
      </c>
      <c r="U38" s="106">
        <f t="shared" si="28"/>
        <v>676</v>
      </c>
      <c r="V38" s="106">
        <f t="shared" si="28"/>
        <v>3313</v>
      </c>
      <c r="W38" s="106">
        <f t="shared" si="28"/>
        <v>3012</v>
      </c>
      <c r="X38" s="106">
        <f t="shared" si="28"/>
        <v>438</v>
      </c>
      <c r="Y38" s="106">
        <f t="shared" si="28"/>
        <v>52</v>
      </c>
      <c r="Z38" s="106">
        <f t="shared" si="28"/>
        <v>13</v>
      </c>
      <c r="AA38" s="106">
        <f t="shared" si="28"/>
        <v>4</v>
      </c>
      <c r="AB38" s="106">
        <f t="shared" si="28"/>
        <v>3</v>
      </c>
      <c r="AC38" s="106">
        <f t="shared" si="28"/>
        <v>1</v>
      </c>
      <c r="AD38" s="93">
        <f t="shared" si="28"/>
        <v>7599</v>
      </c>
      <c r="AF38" s="105" t="s">
        <v>37</v>
      </c>
      <c r="AG38" s="106">
        <f t="shared" ref="AG38:AO38" si="29">SUM(AG10:AG33)</f>
        <v>7599</v>
      </c>
      <c r="AH38" s="106">
        <f t="shared" si="29"/>
        <v>7566</v>
      </c>
      <c r="AI38" s="106">
        <f t="shared" si="29"/>
        <v>7910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7691.6666666666652</v>
      </c>
      <c r="AO38" s="94">
        <f t="shared" si="29"/>
        <v>7691.6666666666652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35.1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49</v>
      </c>
      <c r="R41" s="3" t="s">
        <v>40</v>
      </c>
      <c r="S41" s="5" t="str">
        <f>C41</f>
        <v>Southwestbound</v>
      </c>
      <c r="AR41" s="12" t="s">
        <v>0</v>
      </c>
      <c r="AS41" s="13" t="str">
        <f>C6</f>
        <v>Northeastbound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8</v>
      </c>
      <c r="C45" s="43">
        <v>2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31">
        <f t="shared" ref="O45:O68" si="33">SUM(B45:N45)</f>
        <v>10</v>
      </c>
      <c r="Q45" s="30">
        <v>1</v>
      </c>
      <c r="R45" s="43">
        <v>0</v>
      </c>
      <c r="S45" s="43">
        <v>1</v>
      </c>
      <c r="T45" s="43">
        <v>0</v>
      </c>
      <c r="U45" s="43">
        <v>1</v>
      </c>
      <c r="V45" s="43">
        <v>1</v>
      </c>
      <c r="W45" s="43">
        <v>4</v>
      </c>
      <c r="X45" s="43">
        <v>2</v>
      </c>
      <c r="Y45" s="43">
        <v>0</v>
      </c>
      <c r="Z45" s="43">
        <v>1</v>
      </c>
      <c r="AA45" s="43">
        <v>0</v>
      </c>
      <c r="AB45" s="43">
        <v>0</v>
      </c>
      <c r="AC45" s="43">
        <v>0</v>
      </c>
      <c r="AD45" s="31">
        <f t="shared" ref="AD45:AD68" si="34">SUM(R45:AC45)</f>
        <v>10</v>
      </c>
      <c r="AQ45" s="35">
        <v>1</v>
      </c>
      <c r="AR45" s="112">
        <v>38.700000762939453</v>
      </c>
      <c r="AS45" s="112">
        <v>43.599998474121094</v>
      </c>
      <c r="AT45" s="112">
        <v>49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5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1</v>
      </c>
      <c r="N46" s="43">
        <v>0</v>
      </c>
      <c r="O46" s="31">
        <f t="shared" si="33"/>
        <v>6</v>
      </c>
      <c r="Q46" s="30">
        <v>2</v>
      </c>
      <c r="R46" s="43">
        <v>0</v>
      </c>
      <c r="S46" s="43">
        <v>0</v>
      </c>
      <c r="T46" s="43">
        <v>0</v>
      </c>
      <c r="U46" s="43">
        <v>1</v>
      </c>
      <c r="V46" s="43">
        <v>3</v>
      </c>
      <c r="W46" s="43">
        <v>1</v>
      </c>
      <c r="X46" s="43">
        <v>1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6</v>
      </c>
      <c r="AQ46" s="57">
        <v>2</v>
      </c>
      <c r="AR46" s="112">
        <v>66</v>
      </c>
      <c r="AS46" s="112">
        <v>53.299999237060547</v>
      </c>
      <c r="AT46" s="112">
        <v>48.400001525878906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1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31">
        <f t="shared" si="33"/>
        <v>1</v>
      </c>
      <c r="Q47" s="30">
        <v>3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1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31">
        <f t="shared" si="34"/>
        <v>1</v>
      </c>
      <c r="AQ47" s="35">
        <v>3</v>
      </c>
      <c r="AR47" s="112">
        <v>48.599998474121094</v>
      </c>
      <c r="AS47" s="112">
        <v>48.299999237060547</v>
      </c>
      <c r="AT47" s="112">
        <v>48.299999237060547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2562.7142857142858</v>
      </c>
      <c r="BK47" s="88">
        <f t="shared" si="35"/>
        <v>204</v>
      </c>
      <c r="BL47" s="89">
        <f t="shared" si="35"/>
        <v>2.7142857142857144</v>
      </c>
      <c r="BM47" s="114">
        <f>SUM(BJ47:BL47)</f>
        <v>2769.4285714285716</v>
      </c>
    </row>
    <row r="48" spans="1:65" x14ac:dyDescent="0.2">
      <c r="A48" s="30">
        <v>4</v>
      </c>
      <c r="B48" s="43">
        <v>5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31">
        <f t="shared" si="33"/>
        <v>5</v>
      </c>
      <c r="Q48" s="30">
        <v>4</v>
      </c>
      <c r="R48" s="43">
        <v>0</v>
      </c>
      <c r="S48" s="43">
        <v>0</v>
      </c>
      <c r="T48" s="43">
        <v>0</v>
      </c>
      <c r="U48" s="43">
        <v>0</v>
      </c>
      <c r="V48" s="43">
        <v>3</v>
      </c>
      <c r="W48" s="43">
        <v>1</v>
      </c>
      <c r="X48" s="43">
        <v>1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31">
        <f t="shared" si="34"/>
        <v>5</v>
      </c>
      <c r="AQ48" s="35">
        <v>4</v>
      </c>
      <c r="AR48" s="112">
        <v>85.800003051757812</v>
      </c>
      <c r="AS48" s="112" t="s">
        <v>33</v>
      </c>
      <c r="AT48" s="112">
        <v>43.200000762939453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2972.7142857142858</v>
      </c>
      <c r="BK48" s="116">
        <f t="shared" si="35"/>
        <v>224.85714285714286</v>
      </c>
      <c r="BL48" s="117">
        <f t="shared" si="35"/>
        <v>2.7142857142857144</v>
      </c>
      <c r="BM48" s="114">
        <f>SUM(BJ48:BL48)</f>
        <v>3200.2857142857142</v>
      </c>
    </row>
    <row r="49" spans="1:65" x14ac:dyDescent="0.2">
      <c r="A49" s="30">
        <v>5</v>
      </c>
      <c r="B49" s="43">
        <v>7</v>
      </c>
      <c r="C49" s="43">
        <v>2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31">
        <f t="shared" si="33"/>
        <v>9</v>
      </c>
      <c r="Q49" s="30">
        <v>5</v>
      </c>
      <c r="R49" s="43">
        <v>0</v>
      </c>
      <c r="S49" s="43">
        <v>0</v>
      </c>
      <c r="T49" s="43">
        <v>0</v>
      </c>
      <c r="U49" s="43">
        <v>0</v>
      </c>
      <c r="V49" s="43">
        <v>3</v>
      </c>
      <c r="W49" s="43">
        <v>0</v>
      </c>
      <c r="X49" s="43">
        <v>2</v>
      </c>
      <c r="Y49" s="43">
        <v>2</v>
      </c>
      <c r="Z49" s="43">
        <v>2</v>
      </c>
      <c r="AA49" s="43">
        <v>0</v>
      </c>
      <c r="AB49" s="43">
        <v>0</v>
      </c>
      <c r="AC49" s="43">
        <v>0</v>
      </c>
      <c r="AD49" s="31">
        <f t="shared" si="34"/>
        <v>9</v>
      </c>
      <c r="AQ49" s="35">
        <v>5</v>
      </c>
      <c r="AR49" s="112">
        <v>43.299999237060547</v>
      </c>
      <c r="AS49" s="112">
        <v>38.799999237060547</v>
      </c>
      <c r="AT49" s="112">
        <v>43.200000762939453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3036</v>
      </c>
      <c r="BK49" s="119">
        <f t="shared" si="35"/>
        <v>227.57142857142858</v>
      </c>
      <c r="BL49" s="120">
        <f t="shared" si="35"/>
        <v>2.7142857142857144</v>
      </c>
      <c r="BM49" s="114">
        <f>SUM(BJ49:BL49)</f>
        <v>3266.2857142857142</v>
      </c>
    </row>
    <row r="50" spans="1:65" x14ac:dyDescent="0.2">
      <c r="A50" s="30">
        <v>6</v>
      </c>
      <c r="B50" s="43">
        <v>55</v>
      </c>
      <c r="C50" s="43">
        <v>2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31">
        <f t="shared" si="33"/>
        <v>57</v>
      </c>
      <c r="Q50" s="30">
        <v>6</v>
      </c>
      <c r="R50" s="43">
        <v>0</v>
      </c>
      <c r="S50" s="43">
        <v>0</v>
      </c>
      <c r="T50" s="43">
        <v>0</v>
      </c>
      <c r="U50" s="43">
        <v>1</v>
      </c>
      <c r="V50" s="43">
        <v>7</v>
      </c>
      <c r="W50" s="43">
        <v>26</v>
      </c>
      <c r="X50" s="43">
        <v>17</v>
      </c>
      <c r="Y50" s="43">
        <v>5</v>
      </c>
      <c r="Z50" s="43">
        <v>0</v>
      </c>
      <c r="AA50" s="43">
        <v>0</v>
      </c>
      <c r="AB50" s="43">
        <v>1</v>
      </c>
      <c r="AC50" s="43">
        <v>0</v>
      </c>
      <c r="AD50" s="31">
        <f t="shared" si="34"/>
        <v>57</v>
      </c>
      <c r="AQ50" s="35">
        <v>6</v>
      </c>
      <c r="AR50" s="112">
        <v>48.799999237060547</v>
      </c>
      <c r="AS50" s="112">
        <v>43.599998474121094</v>
      </c>
      <c r="AT50" s="112">
        <v>43.599998474121094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3061</v>
      </c>
      <c r="BK50" s="79">
        <f t="shared" si="35"/>
        <v>232.71428571428572</v>
      </c>
      <c r="BL50" s="80">
        <f t="shared" si="35"/>
        <v>2.7142857142857144</v>
      </c>
      <c r="BM50" s="114">
        <f>SUM(BJ50:BL50)</f>
        <v>3296.4285714285716</v>
      </c>
    </row>
    <row r="51" spans="1:65" x14ac:dyDescent="0.2">
      <c r="A51" s="30">
        <v>7</v>
      </c>
      <c r="B51" s="43">
        <v>99</v>
      </c>
      <c r="C51" s="43">
        <v>12</v>
      </c>
      <c r="D51" s="43">
        <v>0</v>
      </c>
      <c r="E51" s="43">
        <v>0</v>
      </c>
      <c r="F51" s="43">
        <v>1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31">
        <f t="shared" si="33"/>
        <v>112</v>
      </c>
      <c r="Q51" s="30">
        <v>7</v>
      </c>
      <c r="R51" s="43">
        <v>0</v>
      </c>
      <c r="S51" s="43">
        <v>0</v>
      </c>
      <c r="T51" s="43">
        <v>0</v>
      </c>
      <c r="U51" s="43">
        <v>6</v>
      </c>
      <c r="V51" s="43">
        <v>21</v>
      </c>
      <c r="W51" s="43">
        <v>49</v>
      </c>
      <c r="X51" s="43">
        <v>25</v>
      </c>
      <c r="Y51" s="43">
        <v>6</v>
      </c>
      <c r="Z51" s="43">
        <v>3</v>
      </c>
      <c r="AA51" s="43">
        <v>1</v>
      </c>
      <c r="AB51" s="43">
        <v>1</v>
      </c>
      <c r="AC51" s="43">
        <v>0</v>
      </c>
      <c r="AD51" s="31">
        <f t="shared" si="34"/>
        <v>112</v>
      </c>
      <c r="AQ51" s="35">
        <v>7</v>
      </c>
      <c r="AR51" s="112">
        <v>48</v>
      </c>
      <c r="AS51" s="112">
        <v>44</v>
      </c>
      <c r="AT51" s="112">
        <v>43.400001525878906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299</v>
      </c>
      <c r="C52" s="43">
        <v>32</v>
      </c>
      <c r="D52" s="43">
        <v>1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1</v>
      </c>
      <c r="N52" s="43">
        <v>0</v>
      </c>
      <c r="O52" s="31">
        <f t="shared" si="33"/>
        <v>333</v>
      </c>
      <c r="Q52" s="30">
        <v>8</v>
      </c>
      <c r="R52" s="43">
        <v>0</v>
      </c>
      <c r="S52" s="43">
        <v>0</v>
      </c>
      <c r="T52" s="43">
        <v>2</v>
      </c>
      <c r="U52" s="43">
        <v>18</v>
      </c>
      <c r="V52" s="43">
        <v>88</v>
      </c>
      <c r="W52" s="43">
        <v>174</v>
      </c>
      <c r="X52" s="43">
        <v>42</v>
      </c>
      <c r="Y52" s="43">
        <v>6</v>
      </c>
      <c r="Z52" s="43">
        <v>3</v>
      </c>
      <c r="AA52" s="43">
        <v>0</v>
      </c>
      <c r="AB52" s="43">
        <v>0</v>
      </c>
      <c r="AC52" s="43">
        <v>0</v>
      </c>
      <c r="AD52" s="31">
        <f t="shared" si="34"/>
        <v>333</v>
      </c>
      <c r="AQ52" s="35">
        <v>8</v>
      </c>
      <c r="AR52" s="112">
        <v>38.799999237060547</v>
      </c>
      <c r="AS52" s="112">
        <v>38.900001525878906</v>
      </c>
      <c r="AT52" s="112">
        <v>38.400001525878906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560</v>
      </c>
      <c r="C53" s="43">
        <v>44</v>
      </c>
      <c r="D53" s="43">
        <v>0</v>
      </c>
      <c r="E53" s="43">
        <v>0</v>
      </c>
      <c r="F53" s="43">
        <v>0</v>
      </c>
      <c r="G53" s="43">
        <v>0</v>
      </c>
      <c r="H53" s="43">
        <v>1</v>
      </c>
      <c r="I53" s="43">
        <v>0</v>
      </c>
      <c r="J53" s="43">
        <v>0</v>
      </c>
      <c r="K53" s="43">
        <v>0</v>
      </c>
      <c r="L53" s="43">
        <v>0</v>
      </c>
      <c r="M53" s="43">
        <v>3</v>
      </c>
      <c r="N53" s="43">
        <v>0</v>
      </c>
      <c r="O53" s="31">
        <f t="shared" si="33"/>
        <v>608</v>
      </c>
      <c r="Q53" s="30">
        <v>9</v>
      </c>
      <c r="R53" s="43">
        <v>1</v>
      </c>
      <c r="S53" s="43">
        <v>3</v>
      </c>
      <c r="T53" s="43">
        <v>2</v>
      </c>
      <c r="U53" s="43">
        <v>71</v>
      </c>
      <c r="V53" s="43">
        <v>315</v>
      </c>
      <c r="W53" s="43">
        <v>199</v>
      </c>
      <c r="X53" s="43">
        <v>14</v>
      </c>
      <c r="Y53" s="43">
        <v>2</v>
      </c>
      <c r="Z53" s="43">
        <v>1</v>
      </c>
      <c r="AA53" s="43">
        <v>0</v>
      </c>
      <c r="AB53" s="43">
        <v>0</v>
      </c>
      <c r="AC53" s="43">
        <v>0</v>
      </c>
      <c r="AD53" s="31">
        <f t="shared" si="34"/>
        <v>608</v>
      </c>
      <c r="AQ53" s="35">
        <v>9</v>
      </c>
      <c r="AR53" s="112">
        <v>38.799999237060547</v>
      </c>
      <c r="AS53" s="112">
        <v>38.200000762939453</v>
      </c>
      <c r="AT53" s="112">
        <v>38.700000762939453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427</v>
      </c>
      <c r="C54" s="43">
        <v>34</v>
      </c>
      <c r="D54" s="43">
        <v>1</v>
      </c>
      <c r="E54" s="43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1</v>
      </c>
      <c r="N54" s="43">
        <v>0</v>
      </c>
      <c r="O54" s="31">
        <f t="shared" si="33"/>
        <v>463</v>
      </c>
      <c r="Q54" s="30">
        <v>10</v>
      </c>
      <c r="R54" s="43">
        <v>0</v>
      </c>
      <c r="S54" s="43">
        <v>0</v>
      </c>
      <c r="T54" s="43">
        <v>4</v>
      </c>
      <c r="U54" s="43">
        <v>68</v>
      </c>
      <c r="V54" s="43">
        <v>221</v>
      </c>
      <c r="W54" s="43">
        <v>155</v>
      </c>
      <c r="X54" s="43">
        <v>15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31">
        <f t="shared" si="34"/>
        <v>463</v>
      </c>
      <c r="AQ54" s="35">
        <v>10</v>
      </c>
      <c r="AR54" s="112">
        <v>38.700000762939453</v>
      </c>
      <c r="AS54" s="112">
        <v>38.700000762939453</v>
      </c>
      <c r="AT54" s="112">
        <v>38.299999237060547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445</v>
      </c>
      <c r="C55" s="43">
        <v>30</v>
      </c>
      <c r="D55" s="43">
        <v>1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1</v>
      </c>
      <c r="K55" s="43">
        <v>0</v>
      </c>
      <c r="L55" s="43">
        <v>0</v>
      </c>
      <c r="M55" s="43">
        <v>2</v>
      </c>
      <c r="N55" s="43">
        <v>0</v>
      </c>
      <c r="O55" s="31">
        <f t="shared" si="33"/>
        <v>479</v>
      </c>
      <c r="Q55" s="30">
        <v>11</v>
      </c>
      <c r="R55" s="43">
        <v>1</v>
      </c>
      <c r="S55" s="43">
        <v>0</v>
      </c>
      <c r="T55" s="43">
        <v>7</v>
      </c>
      <c r="U55" s="43">
        <v>94</v>
      </c>
      <c r="V55" s="43">
        <v>245</v>
      </c>
      <c r="W55" s="43">
        <v>124</v>
      </c>
      <c r="X55" s="43">
        <v>7</v>
      </c>
      <c r="Y55" s="43">
        <v>1</v>
      </c>
      <c r="Z55" s="43">
        <v>0</v>
      </c>
      <c r="AA55" s="43">
        <v>0</v>
      </c>
      <c r="AB55" s="43">
        <v>0</v>
      </c>
      <c r="AC55" s="43">
        <v>0</v>
      </c>
      <c r="AD55" s="31">
        <f t="shared" si="34"/>
        <v>479</v>
      </c>
      <c r="AQ55" s="35">
        <v>11</v>
      </c>
      <c r="AR55" s="112">
        <v>38</v>
      </c>
      <c r="AS55" s="112">
        <v>39</v>
      </c>
      <c r="AT55" s="112">
        <v>38.599998474121094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458</v>
      </c>
      <c r="C56" s="43">
        <v>43</v>
      </c>
      <c r="D56" s="43">
        <v>0</v>
      </c>
      <c r="E56" s="43">
        <v>1</v>
      </c>
      <c r="F56" s="43">
        <v>2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1</v>
      </c>
      <c r="N56" s="43">
        <v>0</v>
      </c>
      <c r="O56" s="31">
        <f t="shared" si="33"/>
        <v>505</v>
      </c>
      <c r="Q56" s="30">
        <v>12</v>
      </c>
      <c r="R56" s="43">
        <v>0</v>
      </c>
      <c r="S56" s="43">
        <v>0</v>
      </c>
      <c r="T56" s="43">
        <v>5</v>
      </c>
      <c r="U56" s="43">
        <v>91</v>
      </c>
      <c r="V56" s="43">
        <v>270</v>
      </c>
      <c r="W56" s="43">
        <v>123</v>
      </c>
      <c r="X56" s="43">
        <v>13</v>
      </c>
      <c r="Y56" s="43">
        <v>3</v>
      </c>
      <c r="Z56" s="43">
        <v>0</v>
      </c>
      <c r="AA56" s="43">
        <v>0</v>
      </c>
      <c r="AB56" s="43">
        <v>0</v>
      </c>
      <c r="AC56" s="43">
        <v>0</v>
      </c>
      <c r="AD56" s="31">
        <f t="shared" si="34"/>
        <v>505</v>
      </c>
      <c r="AQ56" s="35">
        <v>12</v>
      </c>
      <c r="AR56" s="112">
        <v>38.400001525878906</v>
      </c>
      <c r="AS56" s="112">
        <v>38.200000762939453</v>
      </c>
      <c r="AT56" s="112">
        <v>38.200000762939453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477</v>
      </c>
      <c r="C57" s="43">
        <v>42</v>
      </c>
      <c r="D57" s="43">
        <v>0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2</v>
      </c>
      <c r="N57" s="43">
        <v>0</v>
      </c>
      <c r="O57" s="31">
        <f t="shared" si="33"/>
        <v>521</v>
      </c>
      <c r="Q57" s="30">
        <v>13</v>
      </c>
      <c r="R57" s="43">
        <v>0</v>
      </c>
      <c r="S57" s="43">
        <v>2</v>
      </c>
      <c r="T57" s="43">
        <v>15</v>
      </c>
      <c r="U57" s="43">
        <v>105</v>
      </c>
      <c r="V57" s="43">
        <v>244</v>
      </c>
      <c r="W57" s="43">
        <v>139</v>
      </c>
      <c r="X57" s="43">
        <v>15</v>
      </c>
      <c r="Y57" s="43">
        <v>0</v>
      </c>
      <c r="Z57" s="43">
        <v>1</v>
      </c>
      <c r="AA57" s="43">
        <v>0</v>
      </c>
      <c r="AB57" s="43">
        <v>0</v>
      </c>
      <c r="AC57" s="43">
        <v>0</v>
      </c>
      <c r="AD57" s="31">
        <f t="shared" si="34"/>
        <v>521</v>
      </c>
      <c r="AQ57" s="35">
        <v>13</v>
      </c>
      <c r="AR57" s="112">
        <v>38.900001525878906</v>
      </c>
      <c r="AS57" s="112">
        <v>38.5</v>
      </c>
      <c r="AT57" s="112">
        <v>38.200000762939453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457</v>
      </c>
      <c r="C58" s="43">
        <v>41</v>
      </c>
      <c r="D58" s="43">
        <v>0</v>
      </c>
      <c r="E58" s="43">
        <v>0</v>
      </c>
      <c r="F58" s="43">
        <v>1</v>
      </c>
      <c r="G58" s="43">
        <v>0</v>
      </c>
      <c r="H58" s="43">
        <v>1</v>
      </c>
      <c r="I58" s="43">
        <v>0</v>
      </c>
      <c r="J58" s="43">
        <v>0</v>
      </c>
      <c r="K58" s="43">
        <v>0</v>
      </c>
      <c r="L58" s="43">
        <v>0</v>
      </c>
      <c r="M58" s="43">
        <v>1</v>
      </c>
      <c r="N58" s="43">
        <v>0</v>
      </c>
      <c r="O58" s="31">
        <f t="shared" si="33"/>
        <v>501</v>
      </c>
      <c r="Q58" s="30">
        <v>14</v>
      </c>
      <c r="R58" s="43">
        <v>0</v>
      </c>
      <c r="S58" s="43">
        <v>0</v>
      </c>
      <c r="T58" s="43">
        <v>14</v>
      </c>
      <c r="U58" s="43">
        <v>85</v>
      </c>
      <c r="V58" s="43">
        <v>271</v>
      </c>
      <c r="W58" s="43">
        <v>111</v>
      </c>
      <c r="X58" s="43">
        <v>18</v>
      </c>
      <c r="Y58" s="43">
        <v>2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501</v>
      </c>
      <c r="AQ58" s="35">
        <v>14</v>
      </c>
      <c r="AR58" s="112">
        <v>38.799999237060547</v>
      </c>
      <c r="AS58" s="112">
        <v>38.099998474121094</v>
      </c>
      <c r="AT58" s="112">
        <v>38.599998474121094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542</v>
      </c>
      <c r="C59" s="43">
        <v>49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2</v>
      </c>
      <c r="N59" s="43">
        <v>0</v>
      </c>
      <c r="O59" s="31">
        <f t="shared" si="33"/>
        <v>593</v>
      </c>
      <c r="Q59" s="30">
        <v>15</v>
      </c>
      <c r="R59" s="43">
        <v>0</v>
      </c>
      <c r="S59" s="43">
        <v>4</v>
      </c>
      <c r="T59" s="43">
        <v>8</v>
      </c>
      <c r="U59" s="43">
        <v>84</v>
      </c>
      <c r="V59" s="43">
        <v>332</v>
      </c>
      <c r="W59" s="43">
        <v>146</v>
      </c>
      <c r="X59" s="43">
        <v>18</v>
      </c>
      <c r="Y59" s="43">
        <v>1</v>
      </c>
      <c r="Z59" s="43">
        <v>0</v>
      </c>
      <c r="AA59" s="43">
        <v>0</v>
      </c>
      <c r="AB59" s="43">
        <v>0</v>
      </c>
      <c r="AC59" s="43">
        <v>0</v>
      </c>
      <c r="AD59" s="31">
        <f t="shared" si="34"/>
        <v>593</v>
      </c>
      <c r="AQ59" s="35">
        <v>15</v>
      </c>
      <c r="AR59" s="112">
        <v>38.400001525878906</v>
      </c>
      <c r="AS59" s="112">
        <v>39</v>
      </c>
      <c r="AT59" s="112">
        <v>38.099998474121094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578</v>
      </c>
      <c r="C60" s="43">
        <v>27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31">
        <f t="shared" si="33"/>
        <v>605</v>
      </c>
      <c r="Q60" s="30">
        <v>16</v>
      </c>
      <c r="R60" s="43">
        <v>0</v>
      </c>
      <c r="S60" s="43">
        <v>0</v>
      </c>
      <c r="T60" s="43">
        <v>1</v>
      </c>
      <c r="U60" s="43">
        <v>85</v>
      </c>
      <c r="V60" s="43">
        <v>343</v>
      </c>
      <c r="W60" s="43">
        <v>163</v>
      </c>
      <c r="X60" s="43">
        <v>13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31">
        <f t="shared" si="34"/>
        <v>605</v>
      </c>
      <c r="AQ60" s="35">
        <v>16</v>
      </c>
      <c r="AR60" s="112">
        <v>39</v>
      </c>
      <c r="AS60" s="112">
        <v>38.700000762939453</v>
      </c>
      <c r="AT60" s="112">
        <v>38.5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567</v>
      </c>
      <c r="C61" s="43">
        <v>43</v>
      </c>
      <c r="D61" s="43">
        <v>0</v>
      </c>
      <c r="E61" s="43">
        <v>0</v>
      </c>
      <c r="F61" s="43">
        <v>1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1</v>
      </c>
      <c r="M61" s="43">
        <v>1</v>
      </c>
      <c r="N61" s="43">
        <v>0</v>
      </c>
      <c r="O61" s="31">
        <f t="shared" si="33"/>
        <v>613</v>
      </c>
      <c r="Q61" s="30">
        <v>17</v>
      </c>
      <c r="R61" s="43">
        <v>0</v>
      </c>
      <c r="S61" s="43">
        <v>0</v>
      </c>
      <c r="T61" s="43">
        <v>3</v>
      </c>
      <c r="U61" s="43">
        <v>67</v>
      </c>
      <c r="V61" s="43">
        <v>309</v>
      </c>
      <c r="W61" s="43">
        <v>221</v>
      </c>
      <c r="X61" s="43">
        <v>13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31">
        <f t="shared" si="34"/>
        <v>613</v>
      </c>
      <c r="AQ61" s="35">
        <v>17</v>
      </c>
      <c r="AR61" s="112">
        <v>38.900001525878906</v>
      </c>
      <c r="AS61" s="112">
        <v>38</v>
      </c>
      <c r="AT61" s="112">
        <v>38.900001525878906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609</v>
      </c>
      <c r="C62" s="43">
        <v>42</v>
      </c>
      <c r="D62" s="43">
        <v>0</v>
      </c>
      <c r="E62" s="43">
        <v>0</v>
      </c>
      <c r="F62" s="43">
        <v>0</v>
      </c>
      <c r="G62" s="43">
        <v>0</v>
      </c>
      <c r="H62" s="43">
        <v>0</v>
      </c>
      <c r="I62" s="43">
        <v>1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31">
        <f t="shared" si="33"/>
        <v>652</v>
      </c>
      <c r="Q62" s="30">
        <v>18</v>
      </c>
      <c r="R62" s="43">
        <v>0</v>
      </c>
      <c r="S62" s="43">
        <v>0</v>
      </c>
      <c r="T62" s="43">
        <v>3</v>
      </c>
      <c r="U62" s="43">
        <v>104</v>
      </c>
      <c r="V62" s="43">
        <v>316</v>
      </c>
      <c r="W62" s="43">
        <v>205</v>
      </c>
      <c r="X62" s="43">
        <v>21</v>
      </c>
      <c r="Y62" s="43">
        <v>3</v>
      </c>
      <c r="Z62" s="43">
        <v>0</v>
      </c>
      <c r="AA62" s="43">
        <v>0</v>
      </c>
      <c r="AB62" s="43">
        <v>0</v>
      </c>
      <c r="AC62" s="43">
        <v>0</v>
      </c>
      <c r="AD62" s="31">
        <f t="shared" si="34"/>
        <v>652</v>
      </c>
      <c r="AQ62" s="35">
        <v>18</v>
      </c>
      <c r="AR62" s="112">
        <v>38.099998474121094</v>
      </c>
      <c r="AS62" s="112">
        <v>38.599998474121094</v>
      </c>
      <c r="AT62" s="112">
        <v>38.299999237060547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496</v>
      </c>
      <c r="C63" s="43">
        <v>22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2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31">
        <f t="shared" si="33"/>
        <v>520</v>
      </c>
      <c r="Q63" s="30">
        <v>19</v>
      </c>
      <c r="R63" s="43">
        <v>0</v>
      </c>
      <c r="S63" s="43">
        <v>0</v>
      </c>
      <c r="T63" s="43">
        <v>2</v>
      </c>
      <c r="U63" s="43">
        <v>72</v>
      </c>
      <c r="V63" s="43">
        <v>264</v>
      </c>
      <c r="W63" s="43">
        <v>160</v>
      </c>
      <c r="X63" s="43">
        <v>20</v>
      </c>
      <c r="Y63" s="43">
        <v>2</v>
      </c>
      <c r="Z63" s="43">
        <v>0</v>
      </c>
      <c r="AA63" s="43">
        <v>0</v>
      </c>
      <c r="AB63" s="43">
        <v>0</v>
      </c>
      <c r="AC63" s="43">
        <v>0</v>
      </c>
      <c r="AD63" s="31">
        <f t="shared" si="34"/>
        <v>520</v>
      </c>
      <c r="AQ63" s="35">
        <v>19</v>
      </c>
      <c r="AR63" s="112">
        <v>38.900001525878906</v>
      </c>
      <c r="AS63" s="112">
        <v>38.099998474121094</v>
      </c>
      <c r="AT63" s="112">
        <v>38.799999237060547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377</v>
      </c>
      <c r="C64" s="43">
        <v>21</v>
      </c>
      <c r="D64" s="43">
        <v>2</v>
      </c>
      <c r="E64" s="43">
        <v>0</v>
      </c>
      <c r="F64" s="43">
        <v>1</v>
      </c>
      <c r="G64" s="43">
        <v>0</v>
      </c>
      <c r="H64" s="43">
        <v>0</v>
      </c>
      <c r="I64" s="43">
        <v>1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31">
        <f t="shared" si="33"/>
        <v>402</v>
      </c>
      <c r="Q64" s="30">
        <v>20</v>
      </c>
      <c r="R64" s="43">
        <v>0</v>
      </c>
      <c r="S64" s="43">
        <v>0</v>
      </c>
      <c r="T64" s="43">
        <v>7</v>
      </c>
      <c r="U64" s="43">
        <v>35</v>
      </c>
      <c r="V64" s="43">
        <v>211</v>
      </c>
      <c r="W64" s="43">
        <v>132</v>
      </c>
      <c r="X64" s="43">
        <v>16</v>
      </c>
      <c r="Y64" s="43">
        <v>0</v>
      </c>
      <c r="Z64" s="43">
        <v>1</v>
      </c>
      <c r="AA64" s="43">
        <v>0</v>
      </c>
      <c r="AB64" s="43">
        <v>0</v>
      </c>
      <c r="AC64" s="43">
        <v>0</v>
      </c>
      <c r="AD64" s="31">
        <f t="shared" si="34"/>
        <v>402</v>
      </c>
      <c r="AQ64" s="35">
        <v>20</v>
      </c>
      <c r="AR64" s="112">
        <v>38.400001525878906</v>
      </c>
      <c r="AS64" s="112">
        <v>38.099998474121094</v>
      </c>
      <c r="AT64" s="112">
        <v>38.400001525878906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276</v>
      </c>
      <c r="C65" s="43">
        <v>11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31">
        <f t="shared" si="33"/>
        <v>287</v>
      </c>
      <c r="Q65" s="30">
        <v>21</v>
      </c>
      <c r="R65" s="43">
        <v>0</v>
      </c>
      <c r="S65" s="43">
        <v>1</v>
      </c>
      <c r="T65" s="43">
        <v>0</v>
      </c>
      <c r="U65" s="43">
        <v>47</v>
      </c>
      <c r="V65" s="43">
        <v>144</v>
      </c>
      <c r="W65" s="43">
        <v>78</v>
      </c>
      <c r="X65" s="43">
        <v>11</v>
      </c>
      <c r="Y65" s="43">
        <v>6</v>
      </c>
      <c r="Z65" s="43">
        <v>0</v>
      </c>
      <c r="AA65" s="43">
        <v>0</v>
      </c>
      <c r="AB65" s="43">
        <v>0</v>
      </c>
      <c r="AC65" s="43">
        <v>0</v>
      </c>
      <c r="AD65" s="31">
        <f t="shared" si="34"/>
        <v>287</v>
      </c>
      <c r="AQ65" s="35">
        <v>21</v>
      </c>
      <c r="AR65" s="112">
        <v>38.5</v>
      </c>
      <c r="AS65" s="112">
        <v>38.799999237060547</v>
      </c>
      <c r="AT65" s="112">
        <v>38.299999237060547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215</v>
      </c>
      <c r="C66" s="43">
        <v>5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31">
        <f t="shared" si="33"/>
        <v>220</v>
      </c>
      <c r="Q66" s="30">
        <v>22</v>
      </c>
      <c r="R66" s="43">
        <v>0</v>
      </c>
      <c r="S66" s="43">
        <v>1</v>
      </c>
      <c r="T66" s="43">
        <v>2</v>
      </c>
      <c r="U66" s="43">
        <v>32</v>
      </c>
      <c r="V66" s="43">
        <v>88</v>
      </c>
      <c r="W66" s="43">
        <v>73</v>
      </c>
      <c r="X66" s="43">
        <v>20</v>
      </c>
      <c r="Y66" s="43">
        <v>4</v>
      </c>
      <c r="Z66" s="43">
        <v>0</v>
      </c>
      <c r="AA66" s="43">
        <v>0</v>
      </c>
      <c r="AB66" s="43">
        <v>0</v>
      </c>
      <c r="AC66" s="43">
        <v>0</v>
      </c>
      <c r="AD66" s="31">
        <f t="shared" si="34"/>
        <v>220</v>
      </c>
      <c r="AQ66" s="35">
        <v>22</v>
      </c>
      <c r="AR66" s="112">
        <v>38.799999237060547</v>
      </c>
      <c r="AS66" s="112">
        <v>43.299999237060547</v>
      </c>
      <c r="AT66" s="112">
        <v>38.900001525878906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123</v>
      </c>
      <c r="C67" s="43">
        <v>3</v>
      </c>
      <c r="D67" s="43">
        <v>1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31">
        <f t="shared" si="33"/>
        <v>127</v>
      </c>
      <c r="Q67" s="30">
        <v>23</v>
      </c>
      <c r="R67" s="43">
        <v>0</v>
      </c>
      <c r="S67" s="43">
        <v>0</v>
      </c>
      <c r="T67" s="43">
        <v>1</v>
      </c>
      <c r="U67" s="43">
        <v>8</v>
      </c>
      <c r="V67" s="43">
        <v>41</v>
      </c>
      <c r="W67" s="43">
        <v>59</v>
      </c>
      <c r="X67" s="43">
        <v>15</v>
      </c>
      <c r="Y67" s="43">
        <v>3</v>
      </c>
      <c r="Z67" s="43">
        <v>0</v>
      </c>
      <c r="AA67" s="43">
        <v>0</v>
      </c>
      <c r="AB67" s="43">
        <v>0</v>
      </c>
      <c r="AC67" s="43">
        <v>0</v>
      </c>
      <c r="AD67" s="31">
        <f t="shared" si="34"/>
        <v>127</v>
      </c>
      <c r="AQ67" s="35">
        <v>23</v>
      </c>
      <c r="AR67" s="112">
        <v>43.099998474121094</v>
      </c>
      <c r="AS67" s="112">
        <v>43</v>
      </c>
      <c r="AT67" s="112">
        <v>43.599998474121094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54</v>
      </c>
      <c r="C68" s="43">
        <v>1</v>
      </c>
      <c r="D68" s="43">
        <v>2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31">
        <f t="shared" si="33"/>
        <v>57</v>
      </c>
      <c r="Q68" s="30">
        <v>24</v>
      </c>
      <c r="R68" s="43">
        <v>0</v>
      </c>
      <c r="S68" s="43">
        <v>0</v>
      </c>
      <c r="T68" s="43">
        <v>1</v>
      </c>
      <c r="U68" s="43">
        <v>3</v>
      </c>
      <c r="V68" s="43">
        <v>17</v>
      </c>
      <c r="W68" s="43">
        <v>27</v>
      </c>
      <c r="X68" s="43">
        <v>7</v>
      </c>
      <c r="Y68" s="43">
        <v>1</v>
      </c>
      <c r="Z68" s="43">
        <v>1</v>
      </c>
      <c r="AA68" s="43">
        <v>0</v>
      </c>
      <c r="AB68" s="43">
        <v>0</v>
      </c>
      <c r="AC68" s="43">
        <v>0</v>
      </c>
      <c r="AD68" s="31">
        <f t="shared" si="34"/>
        <v>57</v>
      </c>
      <c r="AQ68" s="35">
        <v>24</v>
      </c>
      <c r="AR68" s="112">
        <v>43.599998474121094</v>
      </c>
      <c r="AS68" s="112">
        <v>43.299999237060547</v>
      </c>
      <c r="AT68" s="112">
        <v>43.599998474121094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5915</v>
      </c>
      <c r="C70" s="92">
        <f t="shared" si="36"/>
        <v>449</v>
      </c>
      <c r="D70" s="92">
        <f t="shared" si="36"/>
        <v>3</v>
      </c>
      <c r="E70" s="92">
        <f t="shared" si="36"/>
        <v>1</v>
      </c>
      <c r="F70" s="92">
        <f t="shared" si="36"/>
        <v>4</v>
      </c>
      <c r="G70" s="92">
        <f t="shared" si="36"/>
        <v>0</v>
      </c>
      <c r="H70" s="92">
        <f t="shared" si="36"/>
        <v>2</v>
      </c>
      <c r="I70" s="92">
        <f t="shared" si="36"/>
        <v>3</v>
      </c>
      <c r="J70" s="92">
        <f t="shared" si="36"/>
        <v>1</v>
      </c>
      <c r="K70" s="92">
        <f t="shared" si="36"/>
        <v>0</v>
      </c>
      <c r="L70" s="92">
        <f t="shared" si="36"/>
        <v>1</v>
      </c>
      <c r="M70" s="92">
        <f t="shared" si="36"/>
        <v>14</v>
      </c>
      <c r="N70" s="92">
        <f t="shared" si="36"/>
        <v>0</v>
      </c>
      <c r="O70" s="93">
        <f t="shared" si="36"/>
        <v>6393</v>
      </c>
      <c r="Q70" s="91" t="s">
        <v>34</v>
      </c>
      <c r="R70" s="92">
        <f t="shared" ref="R70:AD70" si="37">SUM(R52:R63)</f>
        <v>2</v>
      </c>
      <c r="S70" s="92">
        <f t="shared" si="37"/>
        <v>9</v>
      </c>
      <c r="T70" s="92">
        <f t="shared" si="37"/>
        <v>66</v>
      </c>
      <c r="U70" s="92">
        <f t="shared" si="37"/>
        <v>944</v>
      </c>
      <c r="V70" s="92">
        <f t="shared" si="37"/>
        <v>3218</v>
      </c>
      <c r="W70" s="92">
        <f t="shared" si="37"/>
        <v>1920</v>
      </c>
      <c r="X70" s="92">
        <f t="shared" si="37"/>
        <v>209</v>
      </c>
      <c r="Y70" s="92">
        <f t="shared" si="37"/>
        <v>20</v>
      </c>
      <c r="Z70" s="92">
        <f t="shared" si="37"/>
        <v>5</v>
      </c>
      <c r="AA70" s="92">
        <f t="shared" si="37"/>
        <v>0</v>
      </c>
      <c r="AB70" s="92">
        <f t="shared" si="37"/>
        <v>0</v>
      </c>
      <c r="AC70" s="92">
        <f t="shared" si="37"/>
        <v>0</v>
      </c>
      <c r="AD70" s="93">
        <f t="shared" si="37"/>
        <v>6393</v>
      </c>
      <c r="AQ70" s="95" t="s">
        <v>38</v>
      </c>
      <c r="AR70" s="96">
        <v>38.5</v>
      </c>
      <c r="AS70" s="96">
        <v>38.400001525878906</v>
      </c>
      <c r="AT70" s="96">
        <v>38.400001525878906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6882</v>
      </c>
      <c r="C71" s="98">
        <f t="shared" si="38"/>
        <v>498</v>
      </c>
      <c r="D71" s="98">
        <f t="shared" si="38"/>
        <v>5</v>
      </c>
      <c r="E71" s="98">
        <f t="shared" si="38"/>
        <v>1</v>
      </c>
      <c r="F71" s="98">
        <f t="shared" si="38"/>
        <v>6</v>
      </c>
      <c r="G71" s="98">
        <f t="shared" si="38"/>
        <v>0</v>
      </c>
      <c r="H71" s="98">
        <f t="shared" si="38"/>
        <v>2</v>
      </c>
      <c r="I71" s="98">
        <f t="shared" si="38"/>
        <v>4</v>
      </c>
      <c r="J71" s="98">
        <f t="shared" si="38"/>
        <v>1</v>
      </c>
      <c r="K71" s="98">
        <f t="shared" si="38"/>
        <v>0</v>
      </c>
      <c r="L71" s="98">
        <f t="shared" si="38"/>
        <v>1</v>
      </c>
      <c r="M71" s="98">
        <f t="shared" si="38"/>
        <v>14</v>
      </c>
      <c r="N71" s="98">
        <f t="shared" si="38"/>
        <v>0</v>
      </c>
      <c r="O71" s="93">
        <f t="shared" si="38"/>
        <v>7414</v>
      </c>
      <c r="Q71" s="97" t="s">
        <v>35</v>
      </c>
      <c r="R71" s="98">
        <f t="shared" ref="R71:AD71" si="39">SUM(R51:R66)</f>
        <v>2</v>
      </c>
      <c r="S71" s="98">
        <f t="shared" si="39"/>
        <v>11</v>
      </c>
      <c r="T71" s="98">
        <f t="shared" si="39"/>
        <v>75</v>
      </c>
      <c r="U71" s="98">
        <f t="shared" si="39"/>
        <v>1064</v>
      </c>
      <c r="V71" s="98">
        <f t="shared" si="39"/>
        <v>3682</v>
      </c>
      <c r="W71" s="98">
        <f t="shared" si="39"/>
        <v>2252</v>
      </c>
      <c r="X71" s="98">
        <f t="shared" si="39"/>
        <v>281</v>
      </c>
      <c r="Y71" s="98">
        <f t="shared" si="39"/>
        <v>36</v>
      </c>
      <c r="Z71" s="98">
        <f t="shared" si="39"/>
        <v>9</v>
      </c>
      <c r="AA71" s="98">
        <f t="shared" si="39"/>
        <v>1</v>
      </c>
      <c r="AB71" s="98">
        <f t="shared" si="39"/>
        <v>1</v>
      </c>
      <c r="AC71" s="98">
        <f t="shared" si="39"/>
        <v>0</v>
      </c>
      <c r="AD71" s="93">
        <f t="shared" si="39"/>
        <v>7414</v>
      </c>
      <c r="AQ71" s="99" t="s">
        <v>39</v>
      </c>
      <c r="AR71" s="100">
        <v>38.299999237060547</v>
      </c>
      <c r="AS71" s="100">
        <v>38.299999237060547</v>
      </c>
      <c r="AT71" s="100">
        <v>38.099998474121094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7059</v>
      </c>
      <c r="C72" s="102">
        <f t="shared" si="40"/>
        <v>502</v>
      </c>
      <c r="D72" s="102">
        <f t="shared" si="40"/>
        <v>8</v>
      </c>
      <c r="E72" s="102">
        <f t="shared" si="40"/>
        <v>1</v>
      </c>
      <c r="F72" s="102">
        <f t="shared" si="40"/>
        <v>6</v>
      </c>
      <c r="G72" s="102">
        <f t="shared" si="40"/>
        <v>0</v>
      </c>
      <c r="H72" s="102">
        <f t="shared" si="40"/>
        <v>2</v>
      </c>
      <c r="I72" s="102">
        <f t="shared" si="40"/>
        <v>4</v>
      </c>
      <c r="J72" s="102">
        <f t="shared" si="40"/>
        <v>1</v>
      </c>
      <c r="K72" s="102">
        <f t="shared" si="40"/>
        <v>0</v>
      </c>
      <c r="L72" s="102">
        <f t="shared" si="40"/>
        <v>1</v>
      </c>
      <c r="M72" s="102">
        <f t="shared" si="40"/>
        <v>14</v>
      </c>
      <c r="N72" s="102">
        <f t="shared" si="40"/>
        <v>0</v>
      </c>
      <c r="O72" s="93">
        <f t="shared" si="40"/>
        <v>7598</v>
      </c>
      <c r="Q72" s="101" t="s">
        <v>36</v>
      </c>
      <c r="R72" s="102">
        <f t="shared" ref="R72:AD72" si="41">SUM(R51:R68)</f>
        <v>2</v>
      </c>
      <c r="S72" s="102">
        <f t="shared" si="41"/>
        <v>11</v>
      </c>
      <c r="T72" s="102">
        <f t="shared" si="41"/>
        <v>77</v>
      </c>
      <c r="U72" s="102">
        <f t="shared" si="41"/>
        <v>1075</v>
      </c>
      <c r="V72" s="102">
        <f t="shared" si="41"/>
        <v>3740</v>
      </c>
      <c r="W72" s="102">
        <f t="shared" si="41"/>
        <v>2338</v>
      </c>
      <c r="X72" s="102">
        <f t="shared" si="41"/>
        <v>303</v>
      </c>
      <c r="Y72" s="102">
        <f t="shared" si="41"/>
        <v>40</v>
      </c>
      <c r="Z72" s="102">
        <f t="shared" si="41"/>
        <v>10</v>
      </c>
      <c r="AA72" s="102">
        <f t="shared" si="41"/>
        <v>1</v>
      </c>
      <c r="AB72" s="102">
        <f t="shared" si="41"/>
        <v>1</v>
      </c>
      <c r="AC72" s="102">
        <f t="shared" si="41"/>
        <v>0</v>
      </c>
      <c r="AD72" s="93">
        <f t="shared" si="41"/>
        <v>7598</v>
      </c>
      <c r="AQ72" s="103" t="s">
        <v>37</v>
      </c>
      <c r="AR72" s="104">
        <v>38.599998474121094</v>
      </c>
      <c r="AS72" s="104">
        <v>38.900001525878906</v>
      </c>
      <c r="AT72" s="104">
        <v>38.599998474121094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7140</v>
      </c>
      <c r="C73" s="106">
        <f t="shared" si="42"/>
        <v>508</v>
      </c>
      <c r="D73" s="106">
        <f t="shared" si="42"/>
        <v>8</v>
      </c>
      <c r="E73" s="106">
        <f t="shared" si="42"/>
        <v>1</v>
      </c>
      <c r="F73" s="106">
        <f t="shared" si="42"/>
        <v>6</v>
      </c>
      <c r="G73" s="106">
        <f t="shared" si="42"/>
        <v>0</v>
      </c>
      <c r="H73" s="106">
        <f t="shared" si="42"/>
        <v>2</v>
      </c>
      <c r="I73" s="106">
        <f t="shared" si="42"/>
        <v>4</v>
      </c>
      <c r="J73" s="106">
        <f t="shared" si="42"/>
        <v>1</v>
      </c>
      <c r="K73" s="106">
        <f t="shared" si="42"/>
        <v>0</v>
      </c>
      <c r="L73" s="106">
        <f t="shared" si="42"/>
        <v>1</v>
      </c>
      <c r="M73" s="106">
        <f t="shared" si="42"/>
        <v>15</v>
      </c>
      <c r="N73" s="106">
        <f t="shared" si="42"/>
        <v>0</v>
      </c>
      <c r="O73" s="93">
        <f t="shared" si="42"/>
        <v>7686</v>
      </c>
      <c r="Q73" s="105" t="s">
        <v>37</v>
      </c>
      <c r="R73" s="106">
        <f t="shared" ref="R73:AD73" si="43">SUM(R45:R68)</f>
        <v>2</v>
      </c>
      <c r="S73" s="106">
        <f t="shared" si="43"/>
        <v>12</v>
      </c>
      <c r="T73" s="106">
        <f t="shared" si="43"/>
        <v>77</v>
      </c>
      <c r="U73" s="106">
        <f t="shared" si="43"/>
        <v>1078</v>
      </c>
      <c r="V73" s="106">
        <f t="shared" si="43"/>
        <v>3757</v>
      </c>
      <c r="W73" s="106">
        <f t="shared" si="43"/>
        <v>2371</v>
      </c>
      <c r="X73" s="106">
        <f t="shared" si="43"/>
        <v>326</v>
      </c>
      <c r="Y73" s="106">
        <f t="shared" si="43"/>
        <v>47</v>
      </c>
      <c r="Z73" s="106">
        <f t="shared" si="43"/>
        <v>13</v>
      </c>
      <c r="AA73" s="106">
        <f t="shared" si="43"/>
        <v>1</v>
      </c>
      <c r="AB73" s="106">
        <f t="shared" si="43"/>
        <v>2</v>
      </c>
      <c r="AC73" s="106">
        <f t="shared" si="43"/>
        <v>0</v>
      </c>
      <c r="AD73" s="93">
        <f t="shared" si="43"/>
        <v>7686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38.699999491373696</v>
      </c>
    </row>
    <row r="76" spans="1:65" x14ac:dyDescent="0.2">
      <c r="A76" s="5"/>
      <c r="B76" s="3" t="s">
        <v>0</v>
      </c>
      <c r="C76" s="5" t="str">
        <f>C6</f>
        <v>Northeastbound</v>
      </c>
      <c r="R76" s="3" t="s">
        <v>0</v>
      </c>
      <c r="S76" s="5" t="str">
        <f>C6</f>
        <v>Northeastbound</v>
      </c>
      <c r="AF76" s="6"/>
      <c r="AG76" s="3" t="s">
        <v>40</v>
      </c>
      <c r="AH76" s="7" t="str">
        <f>C41</f>
        <v>Southwestbound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Southwestbound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Southwestbound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Southwestbound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13</v>
      </c>
      <c r="C80" s="43">
        <v>4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31">
        <f t="shared" ref="O80:O103" si="51">SUM(B80:N80)</f>
        <v>17</v>
      </c>
      <c r="Q80" s="30">
        <v>1</v>
      </c>
      <c r="R80" s="43">
        <v>0</v>
      </c>
      <c r="S80" s="43">
        <v>0</v>
      </c>
      <c r="T80" s="43">
        <v>0</v>
      </c>
      <c r="U80" s="43">
        <v>0</v>
      </c>
      <c r="V80" s="43">
        <v>5</v>
      </c>
      <c r="W80" s="43">
        <v>8</v>
      </c>
      <c r="X80" s="43">
        <v>2</v>
      </c>
      <c r="Y80" s="43">
        <v>1</v>
      </c>
      <c r="Z80" s="43">
        <v>0</v>
      </c>
      <c r="AA80" s="43">
        <v>0</v>
      </c>
      <c r="AB80" s="43">
        <v>1</v>
      </c>
      <c r="AC80" s="43">
        <v>0</v>
      </c>
      <c r="AD80" s="31">
        <f t="shared" ref="AD80:AD103" si="52">SUM(R80:AC80)</f>
        <v>17</v>
      </c>
      <c r="AF80" s="30">
        <v>1</v>
      </c>
      <c r="AG80" s="44">
        <f t="shared" ref="AG80:AG103" si="53">O45</f>
        <v>10</v>
      </c>
      <c r="AH80" s="45">
        <f t="shared" ref="AH80:AH103" si="54">O115</f>
        <v>17</v>
      </c>
      <c r="AI80" s="45">
        <f t="shared" ref="AI80:AI103" si="55">O185</f>
        <v>17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14.666666666666666</v>
      </c>
      <c r="AO80" s="47">
        <f>SUM(AG80:AM80)/3</f>
        <v>14.666666666666666</v>
      </c>
      <c r="AQ80" s="35">
        <v>1</v>
      </c>
      <c r="AR80" s="48">
        <v>36.799999999999997</v>
      </c>
      <c r="AS80" s="48">
        <v>41.4</v>
      </c>
      <c r="AT80" s="48">
        <v>38.9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91</v>
      </c>
      <c r="BB80" s="50">
        <f>SUM(R143:T143)</f>
        <v>85</v>
      </c>
      <c r="BC80" s="50">
        <f>SUM(R213:T213)</f>
        <v>79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14</v>
      </c>
      <c r="C81" s="43">
        <v>1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31">
        <f t="shared" si="51"/>
        <v>15</v>
      </c>
      <c r="Q81" s="30">
        <v>2</v>
      </c>
      <c r="R81" s="43">
        <v>0</v>
      </c>
      <c r="S81" s="43">
        <v>1</v>
      </c>
      <c r="T81" s="43">
        <v>0</v>
      </c>
      <c r="U81" s="43">
        <v>1</v>
      </c>
      <c r="V81" s="43">
        <v>1</v>
      </c>
      <c r="W81" s="43">
        <v>4</v>
      </c>
      <c r="X81" s="43">
        <v>3</v>
      </c>
      <c r="Y81" s="43">
        <v>2</v>
      </c>
      <c r="Z81" s="43">
        <v>3</v>
      </c>
      <c r="AA81" s="43">
        <v>0</v>
      </c>
      <c r="AB81" s="43">
        <v>0</v>
      </c>
      <c r="AC81" s="43">
        <v>0</v>
      </c>
      <c r="AD81" s="31">
        <f t="shared" si="52"/>
        <v>15</v>
      </c>
      <c r="AF81" s="56">
        <v>2</v>
      </c>
      <c r="AG81" s="44">
        <f t="shared" si="53"/>
        <v>6</v>
      </c>
      <c r="AH81" s="45">
        <f t="shared" si="54"/>
        <v>10</v>
      </c>
      <c r="AI81" s="45">
        <f t="shared" si="55"/>
        <v>10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8.6666666666666661</v>
      </c>
      <c r="AO81" s="47">
        <f t="shared" ref="AO81:AO103" si="61">SUM(AG81:AM81)/3</f>
        <v>8.6666666666666661</v>
      </c>
      <c r="AQ81" s="57">
        <v>2</v>
      </c>
      <c r="AR81" s="48">
        <v>34.700000000000003</v>
      </c>
      <c r="AS81" s="48">
        <v>40.5</v>
      </c>
      <c r="AT81" s="48">
        <v>41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7206</v>
      </c>
      <c r="BB81" s="59">
        <f>SUM(U143:W143)</f>
        <v>7250</v>
      </c>
      <c r="BC81" s="59">
        <f>SUM(U213:W213)</f>
        <v>7538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5915</v>
      </c>
      <c r="BK81" s="88">
        <f>SUM(C70:D70,F70:H70,M70)</f>
        <v>472</v>
      </c>
      <c r="BL81" s="89">
        <f>SUM(E70,I70:L70,N70)</f>
        <v>6</v>
      </c>
      <c r="BM81" s="64">
        <f>SUM(BJ81:BL81)</f>
        <v>6393</v>
      </c>
    </row>
    <row r="82" spans="1:65" x14ac:dyDescent="0.2">
      <c r="A82" s="30">
        <v>3</v>
      </c>
      <c r="B82" s="43">
        <v>4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4</v>
      </c>
      <c r="Q82" s="30">
        <v>3</v>
      </c>
      <c r="R82" s="43">
        <v>0</v>
      </c>
      <c r="S82" s="43">
        <v>0</v>
      </c>
      <c r="T82" s="43">
        <v>0</v>
      </c>
      <c r="U82" s="43">
        <v>1</v>
      </c>
      <c r="V82" s="43">
        <v>1</v>
      </c>
      <c r="W82" s="43">
        <v>0</v>
      </c>
      <c r="X82" s="43">
        <v>1</v>
      </c>
      <c r="Y82" s="43">
        <v>1</v>
      </c>
      <c r="Z82" s="43">
        <v>0</v>
      </c>
      <c r="AA82" s="43">
        <v>0</v>
      </c>
      <c r="AB82" s="43">
        <v>0</v>
      </c>
      <c r="AC82" s="43">
        <v>0</v>
      </c>
      <c r="AD82" s="31">
        <f t="shared" si="52"/>
        <v>4</v>
      </c>
      <c r="AF82" s="30">
        <v>3</v>
      </c>
      <c r="AG82" s="44">
        <f t="shared" si="53"/>
        <v>1</v>
      </c>
      <c r="AH82" s="45">
        <f t="shared" si="54"/>
        <v>10</v>
      </c>
      <c r="AI82" s="45">
        <f t="shared" si="55"/>
        <v>8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6.333333333333333</v>
      </c>
      <c r="AO82" s="47">
        <f t="shared" si="61"/>
        <v>6.333333333333333</v>
      </c>
      <c r="AQ82" s="35">
        <v>3</v>
      </c>
      <c r="AR82" s="48">
        <v>38</v>
      </c>
      <c r="AS82" s="48">
        <v>44.2</v>
      </c>
      <c r="AT82" s="48">
        <v>38.6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386</v>
      </c>
      <c r="BB82" s="66">
        <f>SUM(X143:Z143)</f>
        <v>330</v>
      </c>
      <c r="BC82" s="66">
        <f>SUM(X213:Z213)</f>
        <v>383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6882</v>
      </c>
      <c r="BK82" s="69">
        <f>SUM(C71:D71,F71:H71,M71)</f>
        <v>525</v>
      </c>
      <c r="BL82" s="70">
        <f>SUM(E71,I71:L71,N71)</f>
        <v>7</v>
      </c>
      <c r="BM82" s="64">
        <f>SUM(BJ82:BL82)</f>
        <v>7414</v>
      </c>
    </row>
    <row r="83" spans="1:65" x14ac:dyDescent="0.2">
      <c r="A83" s="30">
        <v>4</v>
      </c>
      <c r="B83" s="43">
        <v>1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31">
        <f t="shared" si="51"/>
        <v>1</v>
      </c>
      <c r="Q83" s="30">
        <v>4</v>
      </c>
      <c r="R83" s="43">
        <v>0</v>
      </c>
      <c r="S83" s="43">
        <v>0</v>
      </c>
      <c r="T83" s="43">
        <v>0</v>
      </c>
      <c r="U83" s="43">
        <v>1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31">
        <f t="shared" si="52"/>
        <v>1</v>
      </c>
      <c r="AF83" s="30">
        <v>4</v>
      </c>
      <c r="AG83" s="44">
        <f t="shared" si="53"/>
        <v>5</v>
      </c>
      <c r="AH83" s="45">
        <f t="shared" si="54"/>
        <v>4</v>
      </c>
      <c r="AI83" s="45">
        <f t="shared" si="55"/>
        <v>5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4.666666666666667</v>
      </c>
      <c r="AO83" s="47">
        <f t="shared" si="61"/>
        <v>4.666666666666667</v>
      </c>
      <c r="AQ83" s="35">
        <v>4</v>
      </c>
      <c r="AR83" s="48">
        <v>36</v>
      </c>
      <c r="AS83" s="48">
        <v>38</v>
      </c>
      <c r="AT83" s="48">
        <v>32.5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3</v>
      </c>
      <c r="BB83" s="72">
        <f>SUM(AA143:AC143)</f>
        <v>11</v>
      </c>
      <c r="BC83" s="72">
        <f>SUM(AA213:AC213)</f>
        <v>10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7059</v>
      </c>
      <c r="BK83" s="75">
        <f>SUM(C72:D72,F72:H72,M72)</f>
        <v>532</v>
      </c>
      <c r="BL83" s="76">
        <f>SUM(E72,I72:L72,N72)</f>
        <v>7</v>
      </c>
      <c r="BM83" s="64">
        <f>SUM(BJ83:BL83)</f>
        <v>7598</v>
      </c>
    </row>
    <row r="84" spans="1:65" x14ac:dyDescent="0.2">
      <c r="A84" s="30">
        <v>5</v>
      </c>
      <c r="B84" s="43">
        <v>8</v>
      </c>
      <c r="C84" s="43">
        <v>3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31">
        <f t="shared" si="51"/>
        <v>11</v>
      </c>
      <c r="Q84" s="30">
        <v>5</v>
      </c>
      <c r="R84" s="43">
        <v>0</v>
      </c>
      <c r="S84" s="43">
        <v>0</v>
      </c>
      <c r="T84" s="43">
        <v>0</v>
      </c>
      <c r="U84" s="43">
        <v>2</v>
      </c>
      <c r="V84" s="43">
        <v>6</v>
      </c>
      <c r="W84" s="43">
        <v>2</v>
      </c>
      <c r="X84" s="43">
        <v>0</v>
      </c>
      <c r="Y84" s="43">
        <v>0</v>
      </c>
      <c r="Z84" s="43">
        <v>1</v>
      </c>
      <c r="AA84" s="43">
        <v>0</v>
      </c>
      <c r="AB84" s="43">
        <v>0</v>
      </c>
      <c r="AC84" s="43">
        <v>0</v>
      </c>
      <c r="AD84" s="31">
        <f t="shared" si="52"/>
        <v>11</v>
      </c>
      <c r="AF84" s="30">
        <v>5</v>
      </c>
      <c r="AG84" s="44">
        <f t="shared" si="53"/>
        <v>9</v>
      </c>
      <c r="AH84" s="45">
        <f t="shared" si="54"/>
        <v>7</v>
      </c>
      <c r="AI84" s="45">
        <f t="shared" si="55"/>
        <v>17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11</v>
      </c>
      <c r="AO84" s="47">
        <f t="shared" si="61"/>
        <v>11</v>
      </c>
      <c r="AQ84" s="35">
        <v>5</v>
      </c>
      <c r="AR84" s="48">
        <v>43</v>
      </c>
      <c r="AS84" s="48">
        <v>39.4</v>
      </c>
      <c r="AT84" s="48">
        <v>34.9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7140</v>
      </c>
      <c r="BK84" s="79">
        <f>SUM(C73:D73,F73:H73,M73)</f>
        <v>539</v>
      </c>
      <c r="BL84" s="80">
        <f>SUM(E73,I73:L73,N73)</f>
        <v>7</v>
      </c>
      <c r="BM84" s="64">
        <f>SUM(BJ84:BL84)</f>
        <v>7686</v>
      </c>
    </row>
    <row r="85" spans="1:65" x14ac:dyDescent="0.2">
      <c r="A85" s="30">
        <v>6</v>
      </c>
      <c r="B85" s="43">
        <v>16</v>
      </c>
      <c r="C85" s="43">
        <v>5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31">
        <f t="shared" si="51"/>
        <v>21</v>
      </c>
      <c r="Q85" s="30">
        <v>6</v>
      </c>
      <c r="R85" s="43">
        <v>0</v>
      </c>
      <c r="S85" s="43">
        <v>0</v>
      </c>
      <c r="T85" s="43">
        <v>0</v>
      </c>
      <c r="U85" s="43">
        <v>2</v>
      </c>
      <c r="V85" s="43">
        <v>6</v>
      </c>
      <c r="W85" s="43">
        <v>9</v>
      </c>
      <c r="X85" s="43">
        <v>3</v>
      </c>
      <c r="Y85" s="43">
        <v>1</v>
      </c>
      <c r="Z85" s="43">
        <v>0</v>
      </c>
      <c r="AA85" s="43">
        <v>0</v>
      </c>
      <c r="AB85" s="43">
        <v>0</v>
      </c>
      <c r="AC85" s="43">
        <v>0</v>
      </c>
      <c r="AD85" s="31">
        <f t="shared" si="52"/>
        <v>21</v>
      </c>
      <c r="AF85" s="30">
        <v>6</v>
      </c>
      <c r="AG85" s="44">
        <f t="shared" si="53"/>
        <v>57</v>
      </c>
      <c r="AH85" s="45">
        <f t="shared" si="54"/>
        <v>41</v>
      </c>
      <c r="AI85" s="45">
        <f t="shared" si="55"/>
        <v>40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46</v>
      </c>
      <c r="AO85" s="47">
        <f t="shared" si="61"/>
        <v>46</v>
      </c>
      <c r="AQ85" s="35">
        <v>6</v>
      </c>
      <c r="AR85" s="48">
        <v>40.1</v>
      </c>
      <c r="AS85" s="48">
        <v>40.1</v>
      </c>
      <c r="AT85" s="48">
        <v>38.6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7686</v>
      </c>
      <c r="BB85" s="82">
        <f t="shared" si="62"/>
        <v>7676</v>
      </c>
      <c r="BC85" s="82">
        <f t="shared" si="62"/>
        <v>8010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68</v>
      </c>
      <c r="C86" s="43">
        <v>8</v>
      </c>
      <c r="D86" s="43">
        <v>0</v>
      </c>
      <c r="E86" s="43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1</v>
      </c>
      <c r="N86" s="43">
        <v>0</v>
      </c>
      <c r="O86" s="31">
        <f t="shared" si="51"/>
        <v>77</v>
      </c>
      <c r="Q86" s="30">
        <v>7</v>
      </c>
      <c r="R86" s="43">
        <v>0</v>
      </c>
      <c r="S86" s="43">
        <v>2</v>
      </c>
      <c r="T86" s="43">
        <v>1</v>
      </c>
      <c r="U86" s="43">
        <v>5</v>
      </c>
      <c r="V86" s="43">
        <v>21</v>
      </c>
      <c r="W86" s="43">
        <v>26</v>
      </c>
      <c r="X86" s="43">
        <v>16</v>
      </c>
      <c r="Y86" s="43">
        <v>5</v>
      </c>
      <c r="Z86" s="43">
        <v>1</v>
      </c>
      <c r="AA86" s="43">
        <v>0</v>
      </c>
      <c r="AB86" s="43">
        <v>0</v>
      </c>
      <c r="AC86" s="43">
        <v>0</v>
      </c>
      <c r="AD86" s="31">
        <f t="shared" si="52"/>
        <v>77</v>
      </c>
      <c r="AF86" s="30">
        <v>7</v>
      </c>
      <c r="AG86" s="44">
        <f t="shared" si="53"/>
        <v>112</v>
      </c>
      <c r="AH86" s="45">
        <f t="shared" si="54"/>
        <v>106</v>
      </c>
      <c r="AI86" s="45">
        <f t="shared" si="55"/>
        <v>114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110.66666666666667</v>
      </c>
      <c r="AO86" s="47">
        <f t="shared" si="61"/>
        <v>110.66666666666667</v>
      </c>
      <c r="AQ86" s="35">
        <v>7</v>
      </c>
      <c r="AR86" s="48">
        <v>39</v>
      </c>
      <c r="AS86" s="48">
        <v>36.4</v>
      </c>
      <c r="AT86" s="48">
        <v>39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5956</v>
      </c>
      <c r="BK86" s="88">
        <f>SUM(C140:D140,F140:H140,M140)</f>
        <v>401</v>
      </c>
      <c r="BL86" s="89">
        <f>SUM(E140,I140:L140,N140)</f>
        <v>13</v>
      </c>
      <c r="BM86" s="64">
        <f>SUM(BJ86:BL86)</f>
        <v>6370</v>
      </c>
    </row>
    <row r="87" spans="1:65" x14ac:dyDescent="0.2">
      <c r="A87" s="30">
        <v>8</v>
      </c>
      <c r="B87" s="43">
        <v>210</v>
      </c>
      <c r="C87" s="43">
        <v>26</v>
      </c>
      <c r="D87" s="43">
        <v>1</v>
      </c>
      <c r="E87" s="43">
        <v>0</v>
      </c>
      <c r="F87" s="43">
        <v>2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3</v>
      </c>
      <c r="N87" s="43">
        <v>0</v>
      </c>
      <c r="O87" s="31">
        <f t="shared" si="51"/>
        <v>242</v>
      </c>
      <c r="Q87" s="30">
        <v>8</v>
      </c>
      <c r="R87" s="43">
        <v>0</v>
      </c>
      <c r="S87" s="43">
        <v>2</v>
      </c>
      <c r="T87" s="43">
        <v>1</v>
      </c>
      <c r="U87" s="43">
        <v>14</v>
      </c>
      <c r="V87" s="43">
        <v>97</v>
      </c>
      <c r="W87" s="43">
        <v>99</v>
      </c>
      <c r="X87" s="43">
        <v>21</v>
      </c>
      <c r="Y87" s="43">
        <v>5</v>
      </c>
      <c r="Z87" s="43">
        <v>3</v>
      </c>
      <c r="AA87" s="43">
        <v>0</v>
      </c>
      <c r="AB87" s="43">
        <v>0</v>
      </c>
      <c r="AC87" s="43">
        <v>0</v>
      </c>
      <c r="AD87" s="31">
        <f t="shared" si="52"/>
        <v>242</v>
      </c>
      <c r="AF87" s="30">
        <v>8</v>
      </c>
      <c r="AG87" s="44">
        <f t="shared" si="53"/>
        <v>333</v>
      </c>
      <c r="AH87" s="45">
        <f t="shared" si="54"/>
        <v>299</v>
      </c>
      <c r="AI87" s="45">
        <f t="shared" si="55"/>
        <v>312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314.66666666666669</v>
      </c>
      <c r="AO87" s="47">
        <f t="shared" si="61"/>
        <v>314.66666666666669</v>
      </c>
      <c r="AQ87" s="35">
        <v>8</v>
      </c>
      <c r="AR87" s="48">
        <v>37</v>
      </c>
      <c r="AS87" s="48">
        <v>36.5</v>
      </c>
      <c r="AT87" s="48">
        <v>37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6884</v>
      </c>
      <c r="BK87" s="69">
        <f>SUM(C141:D141,F141:H141,M141)</f>
        <v>438</v>
      </c>
      <c r="BL87" s="70">
        <f>SUM(E141,I141:L141,N141)</f>
        <v>13</v>
      </c>
      <c r="BM87" s="64">
        <f>SUM(BJ87:BL87)</f>
        <v>7335</v>
      </c>
    </row>
    <row r="88" spans="1:65" x14ac:dyDescent="0.2">
      <c r="A88" s="30">
        <v>9</v>
      </c>
      <c r="B88" s="43">
        <v>518</v>
      </c>
      <c r="C88" s="43">
        <v>58</v>
      </c>
      <c r="D88" s="43">
        <v>0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1</v>
      </c>
      <c r="N88" s="43">
        <v>0</v>
      </c>
      <c r="O88" s="31">
        <f t="shared" si="51"/>
        <v>577</v>
      </c>
      <c r="Q88" s="30">
        <v>9</v>
      </c>
      <c r="R88" s="43">
        <v>0</v>
      </c>
      <c r="S88" s="43">
        <v>14</v>
      </c>
      <c r="T88" s="43">
        <v>7</v>
      </c>
      <c r="U88" s="43">
        <v>44</v>
      </c>
      <c r="V88" s="43">
        <v>277</v>
      </c>
      <c r="W88" s="43">
        <v>209</v>
      </c>
      <c r="X88" s="43">
        <v>24</v>
      </c>
      <c r="Y88" s="43">
        <v>2</v>
      </c>
      <c r="Z88" s="43">
        <v>0</v>
      </c>
      <c r="AA88" s="43">
        <v>0</v>
      </c>
      <c r="AB88" s="43">
        <v>0</v>
      </c>
      <c r="AC88" s="43">
        <v>0</v>
      </c>
      <c r="AD88" s="31">
        <f t="shared" si="52"/>
        <v>577</v>
      </c>
      <c r="AF88" s="30">
        <v>9</v>
      </c>
      <c r="AG88" s="44">
        <f t="shared" si="53"/>
        <v>608</v>
      </c>
      <c r="AH88" s="45">
        <f t="shared" si="54"/>
        <v>560</v>
      </c>
      <c r="AI88" s="45">
        <f t="shared" si="55"/>
        <v>575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581</v>
      </c>
      <c r="AO88" s="47">
        <f t="shared" si="61"/>
        <v>581</v>
      </c>
      <c r="AQ88" s="35">
        <v>9</v>
      </c>
      <c r="AR88" s="48">
        <v>34.200000000000003</v>
      </c>
      <c r="AS88" s="48">
        <v>34.5</v>
      </c>
      <c r="AT88" s="48">
        <v>35.1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7124</v>
      </c>
      <c r="BK88" s="75">
        <f>SUM(C142:D142,F142:H142,M142)</f>
        <v>450</v>
      </c>
      <c r="BL88" s="76">
        <f>SUM(E142,I142:L142,N142)</f>
        <v>13</v>
      </c>
      <c r="BM88" s="64">
        <f>SUM(BJ88:BL88)</f>
        <v>7587</v>
      </c>
    </row>
    <row r="89" spans="1:65" x14ac:dyDescent="0.2">
      <c r="A89" s="30">
        <v>10</v>
      </c>
      <c r="B89" s="43">
        <v>497</v>
      </c>
      <c r="C89" s="43">
        <v>52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3</v>
      </c>
      <c r="N89" s="43">
        <v>0</v>
      </c>
      <c r="O89" s="31">
        <f t="shared" si="51"/>
        <v>552</v>
      </c>
      <c r="Q89" s="30">
        <v>10</v>
      </c>
      <c r="R89" s="43">
        <v>0</v>
      </c>
      <c r="S89" s="43">
        <v>2</v>
      </c>
      <c r="T89" s="43">
        <v>2</v>
      </c>
      <c r="U89" s="43">
        <v>60</v>
      </c>
      <c r="V89" s="43">
        <v>288</v>
      </c>
      <c r="W89" s="43">
        <v>179</v>
      </c>
      <c r="X89" s="43">
        <v>19</v>
      </c>
      <c r="Y89" s="43">
        <v>2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552</v>
      </c>
      <c r="AF89" s="30">
        <v>10</v>
      </c>
      <c r="AG89" s="44">
        <f t="shared" si="53"/>
        <v>463</v>
      </c>
      <c r="AH89" s="45">
        <f t="shared" si="54"/>
        <v>486</v>
      </c>
      <c r="AI89" s="45">
        <f t="shared" si="55"/>
        <v>528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492.33333333333331</v>
      </c>
      <c r="AO89" s="47">
        <f t="shared" si="61"/>
        <v>492.33333333333331</v>
      </c>
      <c r="AQ89" s="35">
        <v>10</v>
      </c>
      <c r="AR89" s="48">
        <v>34.200000000000003</v>
      </c>
      <c r="AS89" s="48">
        <v>33.4</v>
      </c>
      <c r="AT89" s="48">
        <v>34.200000000000003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7202</v>
      </c>
      <c r="BK89" s="79">
        <f>SUM(C143:D143,F143:H143,M143)</f>
        <v>461</v>
      </c>
      <c r="BL89" s="80">
        <f>SUM(E143,I143:L143,N143)</f>
        <v>13</v>
      </c>
      <c r="BM89" s="64">
        <f>SUM(BJ89:BL89)</f>
        <v>7676</v>
      </c>
    </row>
    <row r="90" spans="1:65" x14ac:dyDescent="0.2">
      <c r="A90" s="30">
        <v>11</v>
      </c>
      <c r="B90" s="43">
        <v>438</v>
      </c>
      <c r="C90" s="43">
        <v>34</v>
      </c>
      <c r="D90" s="43">
        <v>0</v>
      </c>
      <c r="E90" s="43">
        <v>1</v>
      </c>
      <c r="F90" s="43">
        <v>3</v>
      </c>
      <c r="G90" s="43">
        <v>0</v>
      </c>
      <c r="H90" s="43">
        <v>1</v>
      </c>
      <c r="I90" s="43">
        <v>0</v>
      </c>
      <c r="J90" s="43">
        <v>0</v>
      </c>
      <c r="K90" s="43">
        <v>0</v>
      </c>
      <c r="L90" s="43">
        <v>0</v>
      </c>
      <c r="M90" s="43">
        <v>1</v>
      </c>
      <c r="N90" s="43">
        <v>0</v>
      </c>
      <c r="O90" s="31">
        <f t="shared" si="51"/>
        <v>478</v>
      </c>
      <c r="Q90" s="30">
        <v>11</v>
      </c>
      <c r="R90" s="43">
        <v>0</v>
      </c>
      <c r="S90" s="43">
        <v>4</v>
      </c>
      <c r="T90" s="43">
        <v>2</v>
      </c>
      <c r="U90" s="43">
        <v>82</v>
      </c>
      <c r="V90" s="43">
        <v>243</v>
      </c>
      <c r="W90" s="43">
        <v>134</v>
      </c>
      <c r="X90" s="43">
        <v>12</v>
      </c>
      <c r="Y90" s="43">
        <v>0</v>
      </c>
      <c r="Z90" s="43">
        <v>1</v>
      </c>
      <c r="AA90" s="43">
        <v>0</v>
      </c>
      <c r="AB90" s="43">
        <v>0</v>
      </c>
      <c r="AC90" s="43">
        <v>0</v>
      </c>
      <c r="AD90" s="31">
        <f t="shared" si="52"/>
        <v>478</v>
      </c>
      <c r="AF90" s="30">
        <v>11</v>
      </c>
      <c r="AG90" s="44">
        <f t="shared" si="53"/>
        <v>479</v>
      </c>
      <c r="AH90" s="45">
        <f t="shared" si="54"/>
        <v>444</v>
      </c>
      <c r="AI90" s="45">
        <f t="shared" si="55"/>
        <v>485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469.33333333333331</v>
      </c>
      <c r="AO90" s="47">
        <f t="shared" si="61"/>
        <v>469.33333333333331</v>
      </c>
      <c r="AQ90" s="35">
        <v>11</v>
      </c>
      <c r="AR90" s="48">
        <v>33.299999999999997</v>
      </c>
      <c r="AS90" s="48">
        <v>33.5</v>
      </c>
      <c r="AT90" s="48">
        <v>33.799999999999997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424</v>
      </c>
      <c r="C91" s="43">
        <v>32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1</v>
      </c>
      <c r="N91" s="43">
        <v>0</v>
      </c>
      <c r="O91" s="31">
        <f t="shared" si="51"/>
        <v>457</v>
      </c>
      <c r="Q91" s="30">
        <v>12</v>
      </c>
      <c r="R91" s="43">
        <v>0</v>
      </c>
      <c r="S91" s="43">
        <v>0</v>
      </c>
      <c r="T91" s="43">
        <v>2</v>
      </c>
      <c r="U91" s="43">
        <v>45</v>
      </c>
      <c r="V91" s="43">
        <v>234</v>
      </c>
      <c r="W91" s="43">
        <v>155</v>
      </c>
      <c r="X91" s="43">
        <v>21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31">
        <f t="shared" si="52"/>
        <v>457</v>
      </c>
      <c r="AF91" s="30">
        <v>12</v>
      </c>
      <c r="AG91" s="44">
        <f t="shared" si="53"/>
        <v>505</v>
      </c>
      <c r="AH91" s="45">
        <f t="shared" si="54"/>
        <v>516</v>
      </c>
      <c r="AI91" s="45">
        <f t="shared" si="55"/>
        <v>481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500.66666666666669</v>
      </c>
      <c r="AO91" s="47">
        <f t="shared" si="61"/>
        <v>500.66666666666669</v>
      </c>
      <c r="AQ91" s="35">
        <v>12</v>
      </c>
      <c r="AR91" s="48">
        <v>33.6</v>
      </c>
      <c r="AS91" s="48">
        <v>33.9</v>
      </c>
      <c r="AT91" s="48">
        <v>34.200000000000003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6124</v>
      </c>
      <c r="BK91" s="88">
        <f>SUM(C210:D210,F210:H210,M210)</f>
        <v>458</v>
      </c>
      <c r="BL91" s="89">
        <f>SUM(E210,I210:L210,N210)</f>
        <v>9</v>
      </c>
      <c r="BM91" s="64">
        <f>SUM(BJ91:BL91)</f>
        <v>6591</v>
      </c>
    </row>
    <row r="92" spans="1:65" x14ac:dyDescent="0.2">
      <c r="A92" s="30">
        <v>13</v>
      </c>
      <c r="B92" s="43">
        <v>470</v>
      </c>
      <c r="C92" s="43">
        <v>37</v>
      </c>
      <c r="D92" s="43">
        <v>1</v>
      </c>
      <c r="E92" s="43">
        <v>0</v>
      </c>
      <c r="F92" s="43">
        <v>2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1</v>
      </c>
      <c r="N92" s="43">
        <v>0</v>
      </c>
      <c r="O92" s="31">
        <f t="shared" si="51"/>
        <v>511</v>
      </c>
      <c r="Q92" s="30">
        <v>13</v>
      </c>
      <c r="R92" s="43">
        <v>0</v>
      </c>
      <c r="S92" s="43">
        <v>0</v>
      </c>
      <c r="T92" s="43">
        <v>2</v>
      </c>
      <c r="U92" s="43">
        <v>51</v>
      </c>
      <c r="V92" s="43">
        <v>255</v>
      </c>
      <c r="W92" s="43">
        <v>185</v>
      </c>
      <c r="X92" s="43">
        <v>16</v>
      </c>
      <c r="Y92" s="43">
        <v>2</v>
      </c>
      <c r="Z92" s="43">
        <v>0</v>
      </c>
      <c r="AA92" s="43">
        <v>0</v>
      </c>
      <c r="AB92" s="43">
        <v>0</v>
      </c>
      <c r="AC92" s="43">
        <v>0</v>
      </c>
      <c r="AD92" s="31">
        <f t="shared" si="52"/>
        <v>511</v>
      </c>
      <c r="AF92" s="30">
        <v>13</v>
      </c>
      <c r="AG92" s="44">
        <f t="shared" si="53"/>
        <v>521</v>
      </c>
      <c r="AH92" s="45">
        <f t="shared" si="54"/>
        <v>497</v>
      </c>
      <c r="AI92" s="45">
        <f t="shared" si="55"/>
        <v>545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521</v>
      </c>
      <c r="AO92" s="47">
        <f t="shared" si="61"/>
        <v>521</v>
      </c>
      <c r="AQ92" s="35">
        <v>13</v>
      </c>
      <c r="AR92" s="48">
        <v>33.299999999999997</v>
      </c>
      <c r="AS92" s="48">
        <v>33.799999999999997</v>
      </c>
      <c r="AT92" s="48">
        <v>33.799999999999997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7139</v>
      </c>
      <c r="BK92" s="69">
        <f>SUM(C211:D211,F211:H211,M211)</f>
        <v>507</v>
      </c>
      <c r="BL92" s="70">
        <f>SUM(E211,I211:L211,N211)</f>
        <v>9</v>
      </c>
      <c r="BM92" s="64">
        <f>SUM(BJ92:BL92)</f>
        <v>7655</v>
      </c>
    </row>
    <row r="93" spans="1:65" x14ac:dyDescent="0.2">
      <c r="A93" s="30">
        <v>14</v>
      </c>
      <c r="B93" s="43">
        <v>490</v>
      </c>
      <c r="C93" s="43">
        <v>35</v>
      </c>
      <c r="D93" s="43">
        <v>0</v>
      </c>
      <c r="E93" s="43">
        <v>0</v>
      </c>
      <c r="F93" s="43">
        <v>1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0</v>
      </c>
      <c r="M93" s="43">
        <v>2</v>
      </c>
      <c r="N93" s="43">
        <v>0</v>
      </c>
      <c r="O93" s="31">
        <f t="shared" si="51"/>
        <v>528</v>
      </c>
      <c r="Q93" s="30">
        <v>14</v>
      </c>
      <c r="R93" s="43">
        <v>0</v>
      </c>
      <c r="S93" s="43">
        <v>0</v>
      </c>
      <c r="T93" s="43">
        <v>1</v>
      </c>
      <c r="U93" s="43">
        <v>48</v>
      </c>
      <c r="V93" s="43">
        <v>242</v>
      </c>
      <c r="W93" s="43">
        <v>214</v>
      </c>
      <c r="X93" s="43">
        <v>20</v>
      </c>
      <c r="Y93" s="43">
        <v>3</v>
      </c>
      <c r="Z93" s="43">
        <v>0</v>
      </c>
      <c r="AA93" s="43">
        <v>0</v>
      </c>
      <c r="AB93" s="43">
        <v>0</v>
      </c>
      <c r="AC93" s="43">
        <v>0</v>
      </c>
      <c r="AD93" s="31">
        <f t="shared" si="52"/>
        <v>528</v>
      </c>
      <c r="AF93" s="30">
        <v>14</v>
      </c>
      <c r="AG93" s="44">
        <f t="shared" si="53"/>
        <v>501</v>
      </c>
      <c r="AH93" s="45">
        <f t="shared" si="54"/>
        <v>526</v>
      </c>
      <c r="AI93" s="45">
        <f t="shared" si="55"/>
        <v>552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526.33333333333337</v>
      </c>
      <c r="AO93" s="47">
        <f t="shared" si="61"/>
        <v>526.33333333333337</v>
      </c>
      <c r="AQ93" s="35">
        <v>14</v>
      </c>
      <c r="AR93" s="48">
        <v>33.4</v>
      </c>
      <c r="AS93" s="48">
        <v>33.799999999999997</v>
      </c>
      <c r="AT93" s="48">
        <v>33.5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7391</v>
      </c>
      <c r="BK93" s="75">
        <f>SUM(C212:D212,F212:H212,M212)</f>
        <v>512</v>
      </c>
      <c r="BL93" s="76">
        <f>SUM(E212,I212:L212,N212)</f>
        <v>10</v>
      </c>
      <c r="BM93" s="64">
        <f>SUM(BJ93:BL93)</f>
        <v>7913</v>
      </c>
    </row>
    <row r="94" spans="1:65" x14ac:dyDescent="0.2">
      <c r="A94" s="30">
        <v>15</v>
      </c>
      <c r="B94" s="43">
        <v>519</v>
      </c>
      <c r="C94" s="43">
        <v>27</v>
      </c>
      <c r="D94" s="43">
        <v>0</v>
      </c>
      <c r="E94" s="43">
        <v>0</v>
      </c>
      <c r="F94" s="43">
        <v>1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5</v>
      </c>
      <c r="N94" s="43">
        <v>0</v>
      </c>
      <c r="O94" s="31">
        <f t="shared" si="51"/>
        <v>552</v>
      </c>
      <c r="Q94" s="30">
        <v>15</v>
      </c>
      <c r="R94" s="43">
        <v>0</v>
      </c>
      <c r="S94" s="43">
        <v>4</v>
      </c>
      <c r="T94" s="43">
        <v>7</v>
      </c>
      <c r="U94" s="43">
        <v>35</v>
      </c>
      <c r="V94" s="43">
        <v>241</v>
      </c>
      <c r="W94" s="43">
        <v>229</v>
      </c>
      <c r="X94" s="43">
        <v>31</v>
      </c>
      <c r="Y94" s="43">
        <v>4</v>
      </c>
      <c r="Z94" s="43">
        <v>1</v>
      </c>
      <c r="AA94" s="43">
        <v>0</v>
      </c>
      <c r="AB94" s="43">
        <v>0</v>
      </c>
      <c r="AC94" s="43">
        <v>0</v>
      </c>
      <c r="AD94" s="31">
        <f t="shared" si="52"/>
        <v>552</v>
      </c>
      <c r="AF94" s="30">
        <v>15</v>
      </c>
      <c r="AG94" s="44">
        <f t="shared" si="53"/>
        <v>593</v>
      </c>
      <c r="AH94" s="45">
        <f t="shared" si="54"/>
        <v>564</v>
      </c>
      <c r="AI94" s="45">
        <f t="shared" si="55"/>
        <v>546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567.66666666666663</v>
      </c>
      <c r="AO94" s="47">
        <f t="shared" si="61"/>
        <v>567.66666666666663</v>
      </c>
      <c r="AQ94" s="35">
        <v>15</v>
      </c>
      <c r="AR94" s="48">
        <v>33.6</v>
      </c>
      <c r="AS94" s="48">
        <v>34.200000000000003</v>
      </c>
      <c r="AT94" s="48">
        <v>33.1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7478</v>
      </c>
      <c r="BK94" s="79">
        <f>SUM(C213:D213,F213:H213,M213)</f>
        <v>522</v>
      </c>
      <c r="BL94" s="80">
        <f>SUM(E213,I213:L213,N213)</f>
        <v>10</v>
      </c>
      <c r="BM94" s="64">
        <f>SUM(BJ94:BL94)</f>
        <v>8010</v>
      </c>
    </row>
    <row r="95" spans="1:65" x14ac:dyDescent="0.2">
      <c r="A95" s="30">
        <v>16</v>
      </c>
      <c r="B95" s="43">
        <v>622</v>
      </c>
      <c r="C95" s="43">
        <v>35</v>
      </c>
      <c r="D95" s="43">
        <v>0</v>
      </c>
      <c r="E95" s="43">
        <v>1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31">
        <f t="shared" si="51"/>
        <v>658</v>
      </c>
      <c r="Q95" s="30">
        <v>16</v>
      </c>
      <c r="R95" s="43">
        <v>0</v>
      </c>
      <c r="S95" s="43">
        <v>0</v>
      </c>
      <c r="T95" s="43">
        <v>2</v>
      </c>
      <c r="U95" s="43">
        <v>73</v>
      </c>
      <c r="V95" s="43">
        <v>342</v>
      </c>
      <c r="W95" s="43">
        <v>213</v>
      </c>
      <c r="X95" s="43">
        <v>27</v>
      </c>
      <c r="Y95" s="43">
        <v>1</v>
      </c>
      <c r="Z95" s="43">
        <v>0</v>
      </c>
      <c r="AA95" s="43">
        <v>0</v>
      </c>
      <c r="AB95" s="43">
        <v>0</v>
      </c>
      <c r="AC95" s="43">
        <v>0</v>
      </c>
      <c r="AD95" s="31">
        <f t="shared" si="52"/>
        <v>658</v>
      </c>
      <c r="AF95" s="30">
        <v>16</v>
      </c>
      <c r="AG95" s="44">
        <f t="shared" si="53"/>
        <v>605</v>
      </c>
      <c r="AH95" s="45">
        <f t="shared" si="54"/>
        <v>699</v>
      </c>
      <c r="AI95" s="45">
        <f t="shared" si="55"/>
        <v>695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666.33333333333337</v>
      </c>
      <c r="AO95" s="47">
        <f t="shared" si="61"/>
        <v>666.33333333333337</v>
      </c>
      <c r="AQ95" s="35">
        <v>16</v>
      </c>
      <c r="AR95" s="48">
        <v>33.799999999999997</v>
      </c>
      <c r="AS95" s="48">
        <v>33.200000000000003</v>
      </c>
      <c r="AT95" s="48">
        <v>32.6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535</v>
      </c>
      <c r="C96" s="43">
        <v>47</v>
      </c>
      <c r="D96" s="43">
        <v>0</v>
      </c>
      <c r="E96" s="43">
        <v>0</v>
      </c>
      <c r="F96" s="43">
        <v>1</v>
      </c>
      <c r="G96" s="43">
        <v>0</v>
      </c>
      <c r="H96" s="43">
        <v>0</v>
      </c>
      <c r="I96" s="43">
        <v>0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31">
        <f t="shared" si="51"/>
        <v>583</v>
      </c>
      <c r="Q96" s="30">
        <v>17</v>
      </c>
      <c r="R96" s="43">
        <v>0</v>
      </c>
      <c r="S96" s="43">
        <v>3</v>
      </c>
      <c r="T96" s="43">
        <v>0</v>
      </c>
      <c r="U96" s="43">
        <v>35</v>
      </c>
      <c r="V96" s="43">
        <v>268</v>
      </c>
      <c r="W96" s="43">
        <v>240</v>
      </c>
      <c r="X96" s="43">
        <v>35</v>
      </c>
      <c r="Y96" s="43">
        <v>1</v>
      </c>
      <c r="Z96" s="43">
        <v>1</v>
      </c>
      <c r="AA96" s="43">
        <v>0</v>
      </c>
      <c r="AB96" s="43">
        <v>0</v>
      </c>
      <c r="AC96" s="43">
        <v>0</v>
      </c>
      <c r="AD96" s="31">
        <f t="shared" si="52"/>
        <v>583</v>
      </c>
      <c r="AF96" s="30">
        <v>17</v>
      </c>
      <c r="AG96" s="44">
        <f t="shared" si="53"/>
        <v>613</v>
      </c>
      <c r="AH96" s="45">
        <f t="shared" si="54"/>
        <v>614</v>
      </c>
      <c r="AI96" s="45">
        <f t="shared" si="55"/>
        <v>641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622.66666666666663</v>
      </c>
      <c r="AO96" s="47">
        <f t="shared" si="61"/>
        <v>622.66666666666663</v>
      </c>
      <c r="AQ96" s="35">
        <v>17</v>
      </c>
      <c r="AR96" s="48">
        <v>34.4</v>
      </c>
      <c r="AS96" s="48">
        <v>34.5</v>
      </c>
      <c r="AT96" s="48">
        <v>33.9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589</v>
      </c>
      <c r="C97" s="43">
        <v>40</v>
      </c>
      <c r="D97" s="43">
        <v>0</v>
      </c>
      <c r="E97" s="43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1</v>
      </c>
      <c r="N97" s="43">
        <v>0</v>
      </c>
      <c r="O97" s="31">
        <f t="shared" si="51"/>
        <v>630</v>
      </c>
      <c r="Q97" s="30">
        <v>18</v>
      </c>
      <c r="R97" s="43">
        <v>0</v>
      </c>
      <c r="S97" s="43">
        <v>2</v>
      </c>
      <c r="T97" s="43">
        <v>3</v>
      </c>
      <c r="U97" s="43">
        <v>50</v>
      </c>
      <c r="V97" s="43">
        <v>255</v>
      </c>
      <c r="W97" s="43">
        <v>275</v>
      </c>
      <c r="X97" s="43">
        <v>41</v>
      </c>
      <c r="Y97" s="43">
        <v>3</v>
      </c>
      <c r="Z97" s="43">
        <v>0</v>
      </c>
      <c r="AA97" s="43">
        <v>0</v>
      </c>
      <c r="AB97" s="43">
        <v>1</v>
      </c>
      <c r="AC97" s="43">
        <v>0</v>
      </c>
      <c r="AD97" s="31">
        <f t="shared" si="52"/>
        <v>630</v>
      </c>
      <c r="AF97" s="30">
        <v>18</v>
      </c>
      <c r="AG97" s="44">
        <f t="shared" si="53"/>
        <v>652</v>
      </c>
      <c r="AH97" s="45">
        <f t="shared" si="54"/>
        <v>635</v>
      </c>
      <c r="AI97" s="45">
        <f t="shared" si="55"/>
        <v>659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648.66666666666663</v>
      </c>
      <c r="AO97" s="47">
        <f t="shared" si="61"/>
        <v>648.66666666666663</v>
      </c>
      <c r="AQ97" s="35">
        <v>18</v>
      </c>
      <c r="AR97" s="48">
        <v>34.1</v>
      </c>
      <c r="AS97" s="48">
        <v>34.1</v>
      </c>
      <c r="AT97" s="48">
        <v>33.9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556</v>
      </c>
      <c r="C98" s="43">
        <v>23</v>
      </c>
      <c r="D98" s="43">
        <v>0</v>
      </c>
      <c r="E98" s="43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1</v>
      </c>
      <c r="N98" s="43">
        <v>0</v>
      </c>
      <c r="O98" s="31">
        <f t="shared" si="51"/>
        <v>580</v>
      </c>
      <c r="Q98" s="30">
        <v>19</v>
      </c>
      <c r="R98" s="43">
        <v>0</v>
      </c>
      <c r="S98" s="43">
        <v>1</v>
      </c>
      <c r="T98" s="43">
        <v>0</v>
      </c>
      <c r="U98" s="43">
        <v>47</v>
      </c>
      <c r="V98" s="43">
        <v>293</v>
      </c>
      <c r="W98" s="43">
        <v>210</v>
      </c>
      <c r="X98" s="43">
        <v>27</v>
      </c>
      <c r="Y98" s="43">
        <v>1</v>
      </c>
      <c r="Z98" s="43">
        <v>0</v>
      </c>
      <c r="AA98" s="43">
        <v>1</v>
      </c>
      <c r="AB98" s="43">
        <v>0</v>
      </c>
      <c r="AC98" s="43">
        <v>0</v>
      </c>
      <c r="AD98" s="31">
        <f t="shared" si="52"/>
        <v>580</v>
      </c>
      <c r="AF98" s="30">
        <v>19</v>
      </c>
      <c r="AG98" s="44">
        <f t="shared" si="53"/>
        <v>520</v>
      </c>
      <c r="AH98" s="45">
        <f t="shared" si="54"/>
        <v>530</v>
      </c>
      <c r="AI98" s="45">
        <f t="shared" si="55"/>
        <v>572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540.66666666666663</v>
      </c>
      <c r="AO98" s="47">
        <f t="shared" si="61"/>
        <v>540.66666666666663</v>
      </c>
      <c r="AQ98" s="35">
        <v>19</v>
      </c>
      <c r="AR98" s="48">
        <v>34.200000000000003</v>
      </c>
      <c r="AS98" s="48">
        <v>34.4</v>
      </c>
      <c r="AT98" s="48">
        <v>33.700000000000003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420</v>
      </c>
      <c r="C99" s="43">
        <v>14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31">
        <f t="shared" si="51"/>
        <v>434</v>
      </c>
      <c r="Q99" s="30">
        <v>20</v>
      </c>
      <c r="R99" s="43">
        <v>0</v>
      </c>
      <c r="S99" s="43">
        <v>1</v>
      </c>
      <c r="T99" s="43">
        <v>2</v>
      </c>
      <c r="U99" s="43">
        <v>27</v>
      </c>
      <c r="V99" s="43">
        <v>214</v>
      </c>
      <c r="W99" s="43">
        <v>160</v>
      </c>
      <c r="X99" s="43">
        <v>26</v>
      </c>
      <c r="Y99" s="43">
        <v>4</v>
      </c>
      <c r="Z99" s="43">
        <v>0</v>
      </c>
      <c r="AA99" s="43">
        <v>0</v>
      </c>
      <c r="AB99" s="43">
        <v>0</v>
      </c>
      <c r="AC99" s="43">
        <v>0</v>
      </c>
      <c r="AD99" s="31">
        <f t="shared" si="52"/>
        <v>434</v>
      </c>
      <c r="AF99" s="30">
        <v>20</v>
      </c>
      <c r="AG99" s="44">
        <f t="shared" si="53"/>
        <v>402</v>
      </c>
      <c r="AH99" s="45">
        <f t="shared" si="54"/>
        <v>401</v>
      </c>
      <c r="AI99" s="45">
        <f t="shared" si="55"/>
        <v>438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413.66666666666669</v>
      </c>
      <c r="AO99" s="47">
        <f t="shared" si="61"/>
        <v>413.66666666666669</v>
      </c>
      <c r="AQ99" s="35">
        <v>20</v>
      </c>
      <c r="AR99" s="48">
        <v>34.5</v>
      </c>
      <c r="AS99" s="48">
        <v>34.4</v>
      </c>
      <c r="AT99" s="48">
        <v>34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277</v>
      </c>
      <c r="C100" s="43">
        <v>13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31">
        <f t="shared" si="51"/>
        <v>290</v>
      </c>
      <c r="Q100" s="30">
        <v>21</v>
      </c>
      <c r="R100" s="43">
        <v>0</v>
      </c>
      <c r="S100" s="43">
        <v>1</v>
      </c>
      <c r="T100" s="43">
        <v>2</v>
      </c>
      <c r="U100" s="43">
        <v>16</v>
      </c>
      <c r="V100" s="43">
        <v>96</v>
      </c>
      <c r="W100" s="43">
        <v>141</v>
      </c>
      <c r="X100" s="43">
        <v>22</v>
      </c>
      <c r="Y100" s="43">
        <v>6</v>
      </c>
      <c r="Z100" s="43">
        <v>1</v>
      </c>
      <c r="AA100" s="43">
        <v>2</v>
      </c>
      <c r="AB100" s="43">
        <v>3</v>
      </c>
      <c r="AC100" s="43">
        <v>0</v>
      </c>
      <c r="AD100" s="31">
        <f t="shared" si="52"/>
        <v>290</v>
      </c>
      <c r="AF100" s="30">
        <v>21</v>
      </c>
      <c r="AG100" s="44">
        <f t="shared" si="53"/>
        <v>287</v>
      </c>
      <c r="AH100" s="45">
        <f t="shared" si="54"/>
        <v>273</v>
      </c>
      <c r="AI100" s="45">
        <f t="shared" si="55"/>
        <v>269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276.33333333333331</v>
      </c>
      <c r="AO100" s="47">
        <f t="shared" si="61"/>
        <v>276.33333333333331</v>
      </c>
      <c r="AQ100" s="35">
        <v>21</v>
      </c>
      <c r="AR100" s="48">
        <v>34.200000000000003</v>
      </c>
      <c r="AS100" s="48">
        <v>34.4</v>
      </c>
      <c r="AT100" s="48">
        <v>34.5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195</v>
      </c>
      <c r="C101" s="43">
        <v>4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31">
        <f t="shared" si="51"/>
        <v>199</v>
      </c>
      <c r="Q101" s="30">
        <v>22</v>
      </c>
      <c r="R101" s="43">
        <v>0</v>
      </c>
      <c r="S101" s="43">
        <v>2</v>
      </c>
      <c r="T101" s="43">
        <v>0</v>
      </c>
      <c r="U101" s="43">
        <v>13</v>
      </c>
      <c r="V101" s="43">
        <v>77</v>
      </c>
      <c r="W101" s="43">
        <v>68</v>
      </c>
      <c r="X101" s="43">
        <v>30</v>
      </c>
      <c r="Y101" s="43">
        <v>6</v>
      </c>
      <c r="Z101" s="43">
        <v>2</v>
      </c>
      <c r="AA101" s="43">
        <v>0</v>
      </c>
      <c r="AB101" s="43">
        <v>1</v>
      </c>
      <c r="AC101" s="43">
        <v>0</v>
      </c>
      <c r="AD101" s="31">
        <f t="shared" si="52"/>
        <v>199</v>
      </c>
      <c r="AF101" s="30">
        <v>22</v>
      </c>
      <c r="AG101" s="44">
        <f t="shared" si="53"/>
        <v>220</v>
      </c>
      <c r="AH101" s="45">
        <f t="shared" si="54"/>
        <v>185</v>
      </c>
      <c r="AI101" s="45">
        <f t="shared" si="55"/>
        <v>243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216</v>
      </c>
      <c r="AO101" s="47">
        <f t="shared" si="61"/>
        <v>216</v>
      </c>
      <c r="AQ101" s="35">
        <v>22</v>
      </c>
      <c r="AR101" s="48">
        <v>34.9</v>
      </c>
      <c r="AS101" s="48">
        <v>35.700000000000003</v>
      </c>
      <c r="AT101" s="48">
        <v>34.1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98</v>
      </c>
      <c r="C102" s="43">
        <v>6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31">
        <f t="shared" si="51"/>
        <v>104</v>
      </c>
      <c r="Q102" s="30">
        <v>23</v>
      </c>
      <c r="R102" s="43">
        <v>0</v>
      </c>
      <c r="S102" s="43">
        <v>0</v>
      </c>
      <c r="T102" s="43">
        <v>0</v>
      </c>
      <c r="U102" s="43">
        <v>10</v>
      </c>
      <c r="V102" s="43">
        <v>31</v>
      </c>
      <c r="W102" s="43">
        <v>38</v>
      </c>
      <c r="X102" s="43">
        <v>18</v>
      </c>
      <c r="Y102" s="43">
        <v>4</v>
      </c>
      <c r="Z102" s="43">
        <v>3</v>
      </c>
      <c r="AA102" s="43">
        <v>0</v>
      </c>
      <c r="AB102" s="43">
        <v>0</v>
      </c>
      <c r="AC102" s="43">
        <v>0</v>
      </c>
      <c r="AD102" s="31">
        <f t="shared" si="52"/>
        <v>104</v>
      </c>
      <c r="AF102" s="30">
        <v>23</v>
      </c>
      <c r="AG102" s="44">
        <f t="shared" si="53"/>
        <v>127</v>
      </c>
      <c r="AH102" s="45">
        <f t="shared" si="54"/>
        <v>167</v>
      </c>
      <c r="AI102" s="45">
        <f t="shared" si="55"/>
        <v>146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146.66666666666666</v>
      </c>
      <c r="AO102" s="47">
        <f t="shared" si="61"/>
        <v>146.66666666666666</v>
      </c>
      <c r="AQ102" s="35">
        <v>23</v>
      </c>
      <c r="AR102" s="48">
        <v>36.5</v>
      </c>
      <c r="AS102" s="48">
        <v>35.5</v>
      </c>
      <c r="AT102" s="48">
        <v>36.299999999999997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43</v>
      </c>
      <c r="C103" s="43">
        <v>2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31">
        <f t="shared" si="51"/>
        <v>45</v>
      </c>
      <c r="Q103" s="30">
        <v>24</v>
      </c>
      <c r="R103" s="43">
        <v>0</v>
      </c>
      <c r="S103" s="43">
        <v>0</v>
      </c>
      <c r="T103" s="43">
        <v>0</v>
      </c>
      <c r="U103" s="43">
        <v>5</v>
      </c>
      <c r="V103" s="43">
        <v>13</v>
      </c>
      <c r="W103" s="43">
        <v>11</v>
      </c>
      <c r="X103" s="43">
        <v>10</v>
      </c>
      <c r="Y103" s="43">
        <v>5</v>
      </c>
      <c r="Z103" s="43">
        <v>0</v>
      </c>
      <c r="AA103" s="43">
        <v>1</v>
      </c>
      <c r="AB103" s="43">
        <v>0</v>
      </c>
      <c r="AC103" s="43">
        <v>0</v>
      </c>
      <c r="AD103" s="31">
        <f t="shared" si="52"/>
        <v>45</v>
      </c>
      <c r="AF103" s="30">
        <v>24</v>
      </c>
      <c r="AG103" s="44">
        <f t="shared" si="53"/>
        <v>57</v>
      </c>
      <c r="AH103" s="45">
        <f t="shared" si="54"/>
        <v>85</v>
      </c>
      <c r="AI103" s="45">
        <f t="shared" si="55"/>
        <v>112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84.666666666666671</v>
      </c>
      <c r="AO103" s="47">
        <f t="shared" si="61"/>
        <v>84.666666666666671</v>
      </c>
      <c r="AQ103" s="35">
        <v>24</v>
      </c>
      <c r="AR103" s="48">
        <v>36.799999999999997</v>
      </c>
      <c r="AS103" s="48">
        <v>36.200000000000003</v>
      </c>
      <c r="AT103" s="48">
        <v>37.200000000000003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5868</v>
      </c>
      <c r="C105" s="92">
        <f t="shared" si="63"/>
        <v>446</v>
      </c>
      <c r="D105" s="92">
        <f t="shared" si="63"/>
        <v>2</v>
      </c>
      <c r="E105" s="92">
        <f t="shared" si="63"/>
        <v>2</v>
      </c>
      <c r="F105" s="92">
        <f t="shared" si="63"/>
        <v>10</v>
      </c>
      <c r="G105" s="92">
        <f t="shared" si="63"/>
        <v>0</v>
      </c>
      <c r="H105" s="92">
        <f t="shared" si="63"/>
        <v>1</v>
      </c>
      <c r="I105" s="92">
        <f t="shared" si="63"/>
        <v>0</v>
      </c>
      <c r="J105" s="92">
        <f t="shared" si="63"/>
        <v>0</v>
      </c>
      <c r="K105" s="92">
        <f t="shared" si="63"/>
        <v>0</v>
      </c>
      <c r="L105" s="92">
        <f t="shared" si="63"/>
        <v>0</v>
      </c>
      <c r="M105" s="92">
        <f t="shared" si="63"/>
        <v>19</v>
      </c>
      <c r="N105" s="92">
        <f t="shared" si="63"/>
        <v>0</v>
      </c>
      <c r="O105" s="93">
        <f t="shared" si="63"/>
        <v>6348</v>
      </c>
      <c r="Q105" s="91" t="s">
        <v>34</v>
      </c>
      <c r="R105" s="92">
        <f t="shared" ref="R105:AD105" si="64">SUM(R87:R98)</f>
        <v>0</v>
      </c>
      <c r="S105" s="92">
        <f t="shared" si="64"/>
        <v>32</v>
      </c>
      <c r="T105" s="92">
        <f t="shared" si="64"/>
        <v>29</v>
      </c>
      <c r="U105" s="92">
        <f t="shared" si="64"/>
        <v>584</v>
      </c>
      <c r="V105" s="92">
        <f t="shared" si="64"/>
        <v>3035</v>
      </c>
      <c r="W105" s="92">
        <f t="shared" si="64"/>
        <v>2342</v>
      </c>
      <c r="X105" s="92">
        <f t="shared" si="64"/>
        <v>294</v>
      </c>
      <c r="Y105" s="92">
        <f t="shared" si="64"/>
        <v>24</v>
      </c>
      <c r="Z105" s="92">
        <f t="shared" si="64"/>
        <v>6</v>
      </c>
      <c r="AA105" s="92">
        <f t="shared" si="64"/>
        <v>1</v>
      </c>
      <c r="AB105" s="92">
        <f t="shared" si="64"/>
        <v>1</v>
      </c>
      <c r="AC105" s="92">
        <f t="shared" si="64"/>
        <v>0</v>
      </c>
      <c r="AD105" s="93">
        <f t="shared" si="64"/>
        <v>6348</v>
      </c>
      <c r="AF105" s="91" t="s">
        <v>34</v>
      </c>
      <c r="AG105" s="92">
        <f t="shared" ref="AG105:AO105" si="65">SUM(AG87:AG98)</f>
        <v>6393</v>
      </c>
      <c r="AH105" s="92">
        <f t="shared" si="65"/>
        <v>6370</v>
      </c>
      <c r="AI105" s="92">
        <f t="shared" si="65"/>
        <v>6591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6451.3333333333339</v>
      </c>
      <c r="AO105" s="94">
        <f t="shared" si="65"/>
        <v>6451.3333333333339</v>
      </c>
      <c r="AQ105" s="95" t="s">
        <v>38</v>
      </c>
      <c r="AR105" s="96">
        <v>33.4</v>
      </c>
      <c r="AS105" s="96">
        <v>33.700000000000003</v>
      </c>
      <c r="AT105" s="96">
        <v>34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6828</v>
      </c>
      <c r="C106" s="98">
        <f t="shared" si="66"/>
        <v>485</v>
      </c>
      <c r="D106" s="98">
        <f t="shared" si="66"/>
        <v>2</v>
      </c>
      <c r="E106" s="98">
        <f t="shared" si="66"/>
        <v>2</v>
      </c>
      <c r="F106" s="98">
        <f t="shared" si="66"/>
        <v>10</v>
      </c>
      <c r="G106" s="98">
        <f t="shared" si="66"/>
        <v>0</v>
      </c>
      <c r="H106" s="98">
        <f t="shared" si="66"/>
        <v>1</v>
      </c>
      <c r="I106" s="98">
        <f t="shared" si="66"/>
        <v>0</v>
      </c>
      <c r="J106" s="98">
        <f t="shared" si="66"/>
        <v>0</v>
      </c>
      <c r="K106" s="98">
        <f t="shared" si="66"/>
        <v>0</v>
      </c>
      <c r="L106" s="98">
        <f t="shared" si="66"/>
        <v>0</v>
      </c>
      <c r="M106" s="98">
        <f t="shared" si="66"/>
        <v>20</v>
      </c>
      <c r="N106" s="98">
        <f t="shared" si="66"/>
        <v>0</v>
      </c>
      <c r="O106" s="93">
        <f t="shared" si="66"/>
        <v>7348</v>
      </c>
      <c r="Q106" s="97" t="s">
        <v>35</v>
      </c>
      <c r="R106" s="98">
        <f t="shared" ref="R106:AD106" si="67">SUM(R86:R101)</f>
        <v>0</v>
      </c>
      <c r="S106" s="98">
        <f t="shared" si="67"/>
        <v>38</v>
      </c>
      <c r="T106" s="98">
        <f t="shared" si="67"/>
        <v>34</v>
      </c>
      <c r="U106" s="98">
        <f t="shared" si="67"/>
        <v>645</v>
      </c>
      <c r="V106" s="98">
        <f t="shared" si="67"/>
        <v>3443</v>
      </c>
      <c r="W106" s="98">
        <f t="shared" si="67"/>
        <v>2737</v>
      </c>
      <c r="X106" s="98">
        <f t="shared" si="67"/>
        <v>388</v>
      </c>
      <c r="Y106" s="98">
        <f t="shared" si="67"/>
        <v>45</v>
      </c>
      <c r="Z106" s="98">
        <f t="shared" si="67"/>
        <v>10</v>
      </c>
      <c r="AA106" s="98">
        <f t="shared" si="67"/>
        <v>3</v>
      </c>
      <c r="AB106" s="98">
        <f t="shared" si="67"/>
        <v>5</v>
      </c>
      <c r="AC106" s="98">
        <f t="shared" si="67"/>
        <v>0</v>
      </c>
      <c r="AD106" s="93">
        <f t="shared" si="67"/>
        <v>7348</v>
      </c>
      <c r="AF106" s="97" t="s">
        <v>35</v>
      </c>
      <c r="AG106" s="98">
        <f t="shared" ref="AG106:AO106" si="68">SUM(AG86:AG101)</f>
        <v>7414</v>
      </c>
      <c r="AH106" s="98">
        <f t="shared" si="68"/>
        <v>7335</v>
      </c>
      <c r="AI106" s="98">
        <f t="shared" si="68"/>
        <v>7655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7468.0000000000009</v>
      </c>
      <c r="AO106" s="94">
        <f t="shared" si="68"/>
        <v>7468.0000000000009</v>
      </c>
      <c r="AQ106" s="99" t="s">
        <v>39</v>
      </c>
      <c r="AR106" s="100">
        <v>33.700000000000003</v>
      </c>
      <c r="AS106" s="100">
        <v>33.700000000000003</v>
      </c>
      <c r="AT106" s="100">
        <v>32.799999999999997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6969</v>
      </c>
      <c r="C107" s="102">
        <f t="shared" si="69"/>
        <v>493</v>
      </c>
      <c r="D107" s="102">
        <f t="shared" si="69"/>
        <v>2</v>
      </c>
      <c r="E107" s="102">
        <f t="shared" si="69"/>
        <v>2</v>
      </c>
      <c r="F107" s="102">
        <f t="shared" si="69"/>
        <v>10</v>
      </c>
      <c r="G107" s="102">
        <f t="shared" si="69"/>
        <v>0</v>
      </c>
      <c r="H107" s="102">
        <f t="shared" si="69"/>
        <v>1</v>
      </c>
      <c r="I107" s="102">
        <f t="shared" si="69"/>
        <v>0</v>
      </c>
      <c r="J107" s="102">
        <f t="shared" si="69"/>
        <v>0</v>
      </c>
      <c r="K107" s="102">
        <f t="shared" si="69"/>
        <v>0</v>
      </c>
      <c r="L107" s="102">
        <f t="shared" si="69"/>
        <v>0</v>
      </c>
      <c r="M107" s="102">
        <f t="shared" si="69"/>
        <v>20</v>
      </c>
      <c r="N107" s="102">
        <f t="shared" si="69"/>
        <v>0</v>
      </c>
      <c r="O107" s="93">
        <f t="shared" si="69"/>
        <v>7497</v>
      </c>
      <c r="Q107" s="101" t="s">
        <v>36</v>
      </c>
      <c r="R107" s="102">
        <f t="shared" ref="R107:AD107" si="70">SUM(R86:R103)</f>
        <v>0</v>
      </c>
      <c r="S107" s="102">
        <f t="shared" si="70"/>
        <v>38</v>
      </c>
      <c r="T107" s="102">
        <f t="shared" si="70"/>
        <v>34</v>
      </c>
      <c r="U107" s="102">
        <f t="shared" si="70"/>
        <v>660</v>
      </c>
      <c r="V107" s="102">
        <f t="shared" si="70"/>
        <v>3487</v>
      </c>
      <c r="W107" s="102">
        <f t="shared" si="70"/>
        <v>2786</v>
      </c>
      <c r="X107" s="102">
        <f t="shared" si="70"/>
        <v>416</v>
      </c>
      <c r="Y107" s="102">
        <f t="shared" si="70"/>
        <v>54</v>
      </c>
      <c r="Z107" s="102">
        <f t="shared" si="70"/>
        <v>13</v>
      </c>
      <c r="AA107" s="102">
        <f t="shared" si="70"/>
        <v>4</v>
      </c>
      <c r="AB107" s="102">
        <f t="shared" si="70"/>
        <v>5</v>
      </c>
      <c r="AC107" s="102">
        <f t="shared" si="70"/>
        <v>0</v>
      </c>
      <c r="AD107" s="93">
        <f t="shared" si="70"/>
        <v>7497</v>
      </c>
      <c r="AF107" s="101" t="s">
        <v>36</v>
      </c>
      <c r="AG107" s="102">
        <f t="shared" ref="AG107:AO107" si="71">SUM(AG86:AG103)</f>
        <v>7598</v>
      </c>
      <c r="AH107" s="102">
        <f t="shared" si="71"/>
        <v>7587</v>
      </c>
      <c r="AI107" s="102">
        <f t="shared" si="71"/>
        <v>7913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7699.3333333333348</v>
      </c>
      <c r="AO107" s="94">
        <f t="shared" si="71"/>
        <v>7699.3333333333348</v>
      </c>
      <c r="AQ107" s="103" t="s">
        <v>37</v>
      </c>
      <c r="AR107" s="104">
        <v>34.299999999999997</v>
      </c>
      <c r="AS107" s="104">
        <v>34.299999999999997</v>
      </c>
      <c r="AT107" s="104">
        <v>34.200000000000003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7025</v>
      </c>
      <c r="C108" s="106">
        <f t="shared" si="72"/>
        <v>506</v>
      </c>
      <c r="D108" s="106">
        <f t="shared" si="72"/>
        <v>2</v>
      </c>
      <c r="E108" s="106">
        <f t="shared" si="72"/>
        <v>2</v>
      </c>
      <c r="F108" s="106">
        <f t="shared" si="72"/>
        <v>10</v>
      </c>
      <c r="G108" s="106">
        <f t="shared" si="72"/>
        <v>0</v>
      </c>
      <c r="H108" s="106">
        <f t="shared" si="72"/>
        <v>1</v>
      </c>
      <c r="I108" s="106">
        <f t="shared" si="72"/>
        <v>0</v>
      </c>
      <c r="J108" s="106">
        <f t="shared" si="72"/>
        <v>0</v>
      </c>
      <c r="K108" s="106">
        <f t="shared" si="72"/>
        <v>0</v>
      </c>
      <c r="L108" s="106">
        <f t="shared" si="72"/>
        <v>0</v>
      </c>
      <c r="M108" s="106">
        <f t="shared" si="72"/>
        <v>20</v>
      </c>
      <c r="N108" s="106">
        <f t="shared" si="72"/>
        <v>0</v>
      </c>
      <c r="O108" s="93">
        <f t="shared" si="72"/>
        <v>7566</v>
      </c>
      <c r="Q108" s="105" t="s">
        <v>37</v>
      </c>
      <c r="R108" s="106">
        <f t="shared" ref="R108:AD108" si="73">SUM(R80:R103)</f>
        <v>0</v>
      </c>
      <c r="S108" s="106">
        <f t="shared" si="73"/>
        <v>39</v>
      </c>
      <c r="T108" s="106">
        <f t="shared" si="73"/>
        <v>34</v>
      </c>
      <c r="U108" s="106">
        <f t="shared" si="73"/>
        <v>667</v>
      </c>
      <c r="V108" s="106">
        <f t="shared" si="73"/>
        <v>3506</v>
      </c>
      <c r="W108" s="106">
        <f t="shared" si="73"/>
        <v>2809</v>
      </c>
      <c r="X108" s="106">
        <f t="shared" si="73"/>
        <v>425</v>
      </c>
      <c r="Y108" s="106">
        <f t="shared" si="73"/>
        <v>59</v>
      </c>
      <c r="Z108" s="106">
        <f t="shared" si="73"/>
        <v>17</v>
      </c>
      <c r="AA108" s="106">
        <f t="shared" si="73"/>
        <v>4</v>
      </c>
      <c r="AB108" s="106">
        <f t="shared" si="73"/>
        <v>6</v>
      </c>
      <c r="AC108" s="106">
        <f t="shared" si="73"/>
        <v>0</v>
      </c>
      <c r="AD108" s="93">
        <f t="shared" si="73"/>
        <v>7566</v>
      </c>
      <c r="AF108" s="105" t="s">
        <v>37</v>
      </c>
      <c r="AG108" s="106">
        <f t="shared" ref="AG108:AO108" si="74">SUM(AG80:AG103)</f>
        <v>7686</v>
      </c>
      <c r="AH108" s="106">
        <f t="shared" si="74"/>
        <v>7676</v>
      </c>
      <c r="AI108" s="106">
        <f t="shared" si="74"/>
        <v>8010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7790.6666666666679</v>
      </c>
      <c r="AO108" s="94">
        <f t="shared" si="74"/>
        <v>7790.6666666666679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34.266666666666666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Southwestbound</v>
      </c>
      <c r="R111" s="3" t="s">
        <v>40</v>
      </c>
      <c r="S111" s="5" t="str">
        <f>C41</f>
        <v>Southwestbound</v>
      </c>
      <c r="AR111" s="12" t="s">
        <v>40</v>
      </c>
      <c r="AS111" s="13" t="str">
        <f>C41</f>
        <v>Southwestbound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15</v>
      </c>
      <c r="C115" s="43">
        <v>1</v>
      </c>
      <c r="D115" s="43">
        <v>1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31">
        <f t="shared" ref="O115:O138" si="78">SUM(B115:N115)</f>
        <v>17</v>
      </c>
      <c r="Q115" s="30">
        <v>1</v>
      </c>
      <c r="R115" s="43">
        <v>0</v>
      </c>
      <c r="S115" s="43">
        <v>0</v>
      </c>
      <c r="T115" s="43">
        <v>0</v>
      </c>
      <c r="U115" s="43">
        <v>0</v>
      </c>
      <c r="V115" s="43">
        <v>3</v>
      </c>
      <c r="W115" s="43">
        <v>6</v>
      </c>
      <c r="X115" s="43">
        <v>6</v>
      </c>
      <c r="Y115" s="43">
        <v>0</v>
      </c>
      <c r="Z115" s="43">
        <v>1</v>
      </c>
      <c r="AA115" s="43">
        <v>0</v>
      </c>
      <c r="AB115" s="43">
        <v>1</v>
      </c>
      <c r="AC115" s="43">
        <v>0</v>
      </c>
      <c r="AD115" s="31">
        <f t="shared" ref="AD115:AD138" si="79">SUM(R115:AC115)</f>
        <v>17</v>
      </c>
      <c r="AQ115" s="35">
        <v>1</v>
      </c>
      <c r="AR115" s="112">
        <v>43.700000762939453</v>
      </c>
      <c r="AS115" s="112">
        <v>43.900001525878906</v>
      </c>
      <c r="AT115" s="112">
        <v>43.700000762939453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8</v>
      </c>
      <c r="C116" s="43">
        <v>2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31">
        <f t="shared" si="78"/>
        <v>10</v>
      </c>
      <c r="Q116" s="30">
        <v>2</v>
      </c>
      <c r="R116" s="43">
        <v>0</v>
      </c>
      <c r="S116" s="43">
        <v>0</v>
      </c>
      <c r="T116" s="43">
        <v>0</v>
      </c>
      <c r="U116" s="43">
        <v>1</v>
      </c>
      <c r="V116" s="43">
        <v>1</v>
      </c>
      <c r="W116" s="43">
        <v>3</v>
      </c>
      <c r="X116" s="43">
        <v>3</v>
      </c>
      <c r="Y116" s="43">
        <v>1</v>
      </c>
      <c r="Z116" s="43">
        <v>1</v>
      </c>
      <c r="AA116" s="43">
        <v>0</v>
      </c>
      <c r="AB116" s="43">
        <v>0</v>
      </c>
      <c r="AC116" s="43">
        <v>0</v>
      </c>
      <c r="AD116" s="31">
        <f t="shared" si="79"/>
        <v>10</v>
      </c>
      <c r="AQ116" s="57">
        <v>2</v>
      </c>
      <c r="AR116" s="112">
        <v>43.900001525878906</v>
      </c>
      <c r="AS116" s="112">
        <v>48.700000762939453</v>
      </c>
      <c r="AT116" s="112">
        <v>48.900001525878906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9</v>
      </c>
      <c r="C117" s="43">
        <v>1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31">
        <f t="shared" si="78"/>
        <v>10</v>
      </c>
      <c r="Q117" s="30">
        <v>3</v>
      </c>
      <c r="R117" s="43">
        <v>0</v>
      </c>
      <c r="S117" s="43">
        <v>0</v>
      </c>
      <c r="T117" s="43">
        <v>1</v>
      </c>
      <c r="U117" s="43">
        <v>2</v>
      </c>
      <c r="V117" s="43">
        <v>1</v>
      </c>
      <c r="W117" s="43">
        <v>3</v>
      </c>
      <c r="X117" s="43">
        <v>0</v>
      </c>
      <c r="Y117" s="43">
        <v>0</v>
      </c>
      <c r="Z117" s="43">
        <v>0</v>
      </c>
      <c r="AA117" s="43">
        <v>0</v>
      </c>
      <c r="AB117" s="43">
        <v>2</v>
      </c>
      <c r="AC117" s="43">
        <v>1</v>
      </c>
      <c r="AD117" s="31">
        <f t="shared" si="79"/>
        <v>10</v>
      </c>
      <c r="AQ117" s="35">
        <v>3</v>
      </c>
      <c r="AR117" s="112" t="s">
        <v>33</v>
      </c>
      <c r="AS117" s="112">
        <v>66</v>
      </c>
      <c r="AT117" s="112">
        <v>43.5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2570.7142857142858</v>
      </c>
      <c r="BK117" s="88">
        <f t="shared" si="80"/>
        <v>190.14285714285714</v>
      </c>
      <c r="BL117" s="89">
        <f t="shared" si="80"/>
        <v>4</v>
      </c>
      <c r="BM117" s="114">
        <f>SUM(BJ117:BL117)</f>
        <v>2764.8571428571431</v>
      </c>
    </row>
    <row r="118" spans="1:65" x14ac:dyDescent="0.2">
      <c r="A118" s="30">
        <v>4</v>
      </c>
      <c r="B118" s="43">
        <v>4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31">
        <f t="shared" si="78"/>
        <v>4</v>
      </c>
      <c r="Q118" s="30">
        <v>4</v>
      </c>
      <c r="R118" s="43">
        <v>0</v>
      </c>
      <c r="S118" s="43">
        <v>0</v>
      </c>
      <c r="T118" s="43">
        <v>0</v>
      </c>
      <c r="U118" s="43">
        <v>0</v>
      </c>
      <c r="V118" s="43">
        <v>2</v>
      </c>
      <c r="W118" s="43">
        <v>1</v>
      </c>
      <c r="X118" s="43">
        <v>0</v>
      </c>
      <c r="Y118" s="43">
        <v>1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4</v>
      </c>
      <c r="AQ118" s="35">
        <v>4</v>
      </c>
      <c r="AR118" s="112">
        <v>43</v>
      </c>
      <c r="AS118" s="112">
        <v>48.400001525878906</v>
      </c>
      <c r="AT118" s="112">
        <v>43.099998474121094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2986.4285714285716</v>
      </c>
      <c r="BK118" s="116">
        <f t="shared" si="80"/>
        <v>210</v>
      </c>
      <c r="BL118" s="117">
        <f t="shared" si="80"/>
        <v>4.1428571428571432</v>
      </c>
      <c r="BM118" s="114">
        <f>SUM(BJ118:BL118)</f>
        <v>3200.5714285714289</v>
      </c>
    </row>
    <row r="119" spans="1:65" x14ac:dyDescent="0.2">
      <c r="A119" s="30">
        <v>5</v>
      </c>
      <c r="B119" s="43">
        <v>6</v>
      </c>
      <c r="C119" s="43">
        <v>1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31">
        <f t="shared" si="78"/>
        <v>7</v>
      </c>
      <c r="Q119" s="30">
        <v>5</v>
      </c>
      <c r="R119" s="43">
        <v>0</v>
      </c>
      <c r="S119" s="43">
        <v>0</v>
      </c>
      <c r="T119" s="43">
        <v>0</v>
      </c>
      <c r="U119" s="43">
        <v>2</v>
      </c>
      <c r="V119" s="43">
        <v>0</v>
      </c>
      <c r="W119" s="43">
        <v>1</v>
      </c>
      <c r="X119" s="43">
        <v>2</v>
      </c>
      <c r="Y119" s="43">
        <v>2</v>
      </c>
      <c r="Z119" s="43">
        <v>0</v>
      </c>
      <c r="AA119" s="43">
        <v>0</v>
      </c>
      <c r="AB119" s="43">
        <v>0</v>
      </c>
      <c r="AC119" s="43">
        <v>0</v>
      </c>
      <c r="AD119" s="31">
        <f t="shared" si="79"/>
        <v>7</v>
      </c>
      <c r="AQ119" s="35">
        <v>5</v>
      </c>
      <c r="AR119" s="112">
        <v>53.5</v>
      </c>
      <c r="AS119" s="112">
        <v>48.099998474121094</v>
      </c>
      <c r="AT119" s="112">
        <v>43.799999237060547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3082</v>
      </c>
      <c r="BK119" s="119">
        <f t="shared" si="80"/>
        <v>213.42857142857142</v>
      </c>
      <c r="BL119" s="120">
        <f t="shared" si="80"/>
        <v>4.2857142857142856</v>
      </c>
      <c r="BM119" s="114">
        <f>SUM(BJ119:BL119)</f>
        <v>3299.7142857142858</v>
      </c>
    </row>
    <row r="120" spans="1:65" x14ac:dyDescent="0.2">
      <c r="A120" s="30">
        <v>6</v>
      </c>
      <c r="B120" s="43">
        <v>36</v>
      </c>
      <c r="C120" s="43">
        <v>4</v>
      </c>
      <c r="D120" s="43">
        <v>1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31">
        <f t="shared" si="78"/>
        <v>41</v>
      </c>
      <c r="Q120" s="30">
        <v>6</v>
      </c>
      <c r="R120" s="43">
        <v>0</v>
      </c>
      <c r="S120" s="43">
        <v>0</v>
      </c>
      <c r="T120" s="43">
        <v>0</v>
      </c>
      <c r="U120" s="43">
        <v>0</v>
      </c>
      <c r="V120" s="43">
        <v>6</v>
      </c>
      <c r="W120" s="43">
        <v>19</v>
      </c>
      <c r="X120" s="43">
        <v>12</v>
      </c>
      <c r="Y120" s="43">
        <v>3</v>
      </c>
      <c r="Z120" s="43">
        <v>0</v>
      </c>
      <c r="AA120" s="43">
        <v>0</v>
      </c>
      <c r="AB120" s="43">
        <v>1</v>
      </c>
      <c r="AC120" s="43">
        <v>0</v>
      </c>
      <c r="AD120" s="31">
        <f t="shared" si="79"/>
        <v>41</v>
      </c>
      <c r="AQ120" s="35">
        <v>6</v>
      </c>
      <c r="AR120" s="112">
        <v>43.900001525878906</v>
      </c>
      <c r="AS120" s="112">
        <v>43.799999237060547</v>
      </c>
      <c r="AT120" s="112">
        <v>43.400001525878906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3117.1428571428573</v>
      </c>
      <c r="BK120" s="79">
        <f t="shared" si="80"/>
        <v>217.42857142857142</v>
      </c>
      <c r="BL120" s="80">
        <f t="shared" si="80"/>
        <v>4.2857142857142856</v>
      </c>
      <c r="BM120" s="114">
        <f>SUM(BJ120:BL120)</f>
        <v>3338.8571428571431</v>
      </c>
    </row>
    <row r="121" spans="1:65" x14ac:dyDescent="0.2">
      <c r="A121" s="30">
        <v>7</v>
      </c>
      <c r="B121" s="43">
        <v>98</v>
      </c>
      <c r="C121" s="43">
        <v>7</v>
      </c>
      <c r="D121" s="43">
        <v>1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31">
        <f t="shared" si="78"/>
        <v>106</v>
      </c>
      <c r="Q121" s="30">
        <v>7</v>
      </c>
      <c r="R121" s="43">
        <v>0</v>
      </c>
      <c r="S121" s="43">
        <v>1</v>
      </c>
      <c r="T121" s="43">
        <v>0</v>
      </c>
      <c r="U121" s="43">
        <v>6</v>
      </c>
      <c r="V121" s="43">
        <v>39</v>
      </c>
      <c r="W121" s="43">
        <v>43</v>
      </c>
      <c r="X121" s="43">
        <v>14</v>
      </c>
      <c r="Y121" s="43">
        <v>1</v>
      </c>
      <c r="Z121" s="43">
        <v>2</v>
      </c>
      <c r="AA121" s="43">
        <v>0</v>
      </c>
      <c r="AB121" s="43">
        <v>0</v>
      </c>
      <c r="AC121" s="43">
        <v>0</v>
      </c>
      <c r="AD121" s="31">
        <f t="shared" si="79"/>
        <v>106</v>
      </c>
      <c r="AQ121" s="35">
        <v>7</v>
      </c>
      <c r="AR121" s="112">
        <v>43.400001525878906</v>
      </c>
      <c r="AS121" s="112">
        <v>43.5</v>
      </c>
      <c r="AT121" s="112">
        <v>43.5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276</v>
      </c>
      <c r="C122" s="43">
        <v>19</v>
      </c>
      <c r="D122" s="43">
        <v>3</v>
      </c>
      <c r="E122" s="43"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1</v>
      </c>
      <c r="N122" s="43">
        <v>0</v>
      </c>
      <c r="O122" s="31">
        <f t="shared" si="78"/>
        <v>299</v>
      </c>
      <c r="Q122" s="30">
        <v>8</v>
      </c>
      <c r="R122" s="43">
        <v>1</v>
      </c>
      <c r="S122" s="43">
        <v>3</v>
      </c>
      <c r="T122" s="43">
        <v>0</v>
      </c>
      <c r="U122" s="43">
        <v>14</v>
      </c>
      <c r="V122" s="43">
        <v>88</v>
      </c>
      <c r="W122" s="43">
        <v>156</v>
      </c>
      <c r="X122" s="43">
        <v>30</v>
      </c>
      <c r="Y122" s="43">
        <v>4</v>
      </c>
      <c r="Z122" s="43">
        <v>3</v>
      </c>
      <c r="AA122" s="43">
        <v>0</v>
      </c>
      <c r="AB122" s="43">
        <v>0</v>
      </c>
      <c r="AC122" s="43">
        <v>0</v>
      </c>
      <c r="AD122" s="31">
        <f t="shared" si="79"/>
        <v>299</v>
      </c>
      <c r="AQ122" s="35">
        <v>8</v>
      </c>
      <c r="AR122" s="112">
        <v>43.700000762939453</v>
      </c>
      <c r="AS122" s="112">
        <v>38.799999237060547</v>
      </c>
      <c r="AT122" s="112">
        <v>43.5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517</v>
      </c>
      <c r="C123" s="43">
        <v>42</v>
      </c>
      <c r="D123" s="43">
        <v>0</v>
      </c>
      <c r="E123" s="43"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1</v>
      </c>
      <c r="N123" s="43">
        <v>0</v>
      </c>
      <c r="O123" s="31">
        <f t="shared" si="78"/>
        <v>560</v>
      </c>
      <c r="Q123" s="30">
        <v>9</v>
      </c>
      <c r="R123" s="43">
        <v>0</v>
      </c>
      <c r="S123" s="43">
        <v>3</v>
      </c>
      <c r="T123" s="43">
        <v>0</v>
      </c>
      <c r="U123" s="43">
        <v>55</v>
      </c>
      <c r="V123" s="43">
        <v>285</v>
      </c>
      <c r="W123" s="43">
        <v>199</v>
      </c>
      <c r="X123" s="43">
        <v>18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31">
        <f t="shared" si="79"/>
        <v>560</v>
      </c>
      <c r="AQ123" s="35">
        <v>9</v>
      </c>
      <c r="AR123" s="112">
        <v>38.5</v>
      </c>
      <c r="AS123" s="112">
        <v>38.599998474121094</v>
      </c>
      <c r="AT123" s="112">
        <v>38.200000762939453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451</v>
      </c>
      <c r="C124" s="43">
        <v>32</v>
      </c>
      <c r="D124" s="43">
        <v>1</v>
      </c>
      <c r="E124" s="43">
        <v>0</v>
      </c>
      <c r="F124" s="43">
        <v>1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1</v>
      </c>
      <c r="N124" s="43">
        <v>0</v>
      </c>
      <c r="O124" s="31">
        <f t="shared" si="78"/>
        <v>486</v>
      </c>
      <c r="Q124" s="30">
        <v>10</v>
      </c>
      <c r="R124" s="43">
        <v>0</v>
      </c>
      <c r="S124" s="43">
        <v>0</v>
      </c>
      <c r="T124" s="43">
        <v>5</v>
      </c>
      <c r="U124" s="43">
        <v>78</v>
      </c>
      <c r="V124" s="43">
        <v>282</v>
      </c>
      <c r="W124" s="43">
        <v>116</v>
      </c>
      <c r="X124" s="43">
        <v>5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31">
        <f t="shared" si="79"/>
        <v>486</v>
      </c>
      <c r="AQ124" s="35">
        <v>10</v>
      </c>
      <c r="AR124" s="112">
        <v>38.5</v>
      </c>
      <c r="AS124" s="112">
        <v>38.799999237060547</v>
      </c>
      <c r="AT124" s="112">
        <v>38.299999237060547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414</v>
      </c>
      <c r="C125" s="43">
        <v>23</v>
      </c>
      <c r="D125" s="43">
        <v>0</v>
      </c>
      <c r="E125" s="43">
        <v>0</v>
      </c>
      <c r="F125" s="43">
        <v>2</v>
      </c>
      <c r="G125" s="43">
        <v>0</v>
      </c>
      <c r="H125" s="43">
        <v>0</v>
      </c>
      <c r="I125" s="43">
        <v>0</v>
      </c>
      <c r="J125" s="43">
        <v>1</v>
      </c>
      <c r="K125" s="43">
        <v>0</v>
      </c>
      <c r="L125" s="43">
        <v>0</v>
      </c>
      <c r="M125" s="43">
        <v>4</v>
      </c>
      <c r="N125" s="43">
        <v>0</v>
      </c>
      <c r="O125" s="31">
        <f t="shared" si="78"/>
        <v>444</v>
      </c>
      <c r="Q125" s="30">
        <v>11</v>
      </c>
      <c r="R125" s="43">
        <v>0</v>
      </c>
      <c r="S125" s="43">
        <v>0</v>
      </c>
      <c r="T125" s="43">
        <v>12</v>
      </c>
      <c r="U125" s="43">
        <v>80</v>
      </c>
      <c r="V125" s="43">
        <v>221</v>
      </c>
      <c r="W125" s="43">
        <v>118</v>
      </c>
      <c r="X125" s="43">
        <v>13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444</v>
      </c>
      <c r="AQ125" s="35">
        <v>11</v>
      </c>
      <c r="AR125" s="112">
        <v>38.5</v>
      </c>
      <c r="AS125" s="112">
        <v>38</v>
      </c>
      <c r="AT125" s="112">
        <v>38.099998474121094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481</v>
      </c>
      <c r="C126" s="43">
        <v>33</v>
      </c>
      <c r="D126" s="43">
        <v>0</v>
      </c>
      <c r="E126" s="43">
        <v>0</v>
      </c>
      <c r="F126" s="43">
        <v>1</v>
      </c>
      <c r="G126" s="43">
        <v>0</v>
      </c>
      <c r="H126" s="43">
        <v>0</v>
      </c>
      <c r="I126" s="43">
        <v>0</v>
      </c>
      <c r="J126" s="43">
        <v>1</v>
      </c>
      <c r="K126" s="43">
        <v>0</v>
      </c>
      <c r="L126" s="43">
        <v>0</v>
      </c>
      <c r="M126" s="43">
        <v>0</v>
      </c>
      <c r="N126" s="43">
        <v>0</v>
      </c>
      <c r="O126" s="31">
        <f t="shared" si="78"/>
        <v>516</v>
      </c>
      <c r="Q126" s="30">
        <v>12</v>
      </c>
      <c r="R126" s="43">
        <v>0</v>
      </c>
      <c r="S126" s="43">
        <v>1</v>
      </c>
      <c r="T126" s="43">
        <v>8</v>
      </c>
      <c r="U126" s="43">
        <v>72</v>
      </c>
      <c r="V126" s="43">
        <v>266</v>
      </c>
      <c r="W126" s="43">
        <v>157</v>
      </c>
      <c r="X126" s="43">
        <v>10</v>
      </c>
      <c r="Y126" s="43">
        <v>1</v>
      </c>
      <c r="Z126" s="43">
        <v>1</v>
      </c>
      <c r="AA126" s="43">
        <v>0</v>
      </c>
      <c r="AB126" s="43">
        <v>0</v>
      </c>
      <c r="AC126" s="43">
        <v>0</v>
      </c>
      <c r="AD126" s="31">
        <f t="shared" si="79"/>
        <v>516</v>
      </c>
      <c r="AQ126" s="35">
        <v>12</v>
      </c>
      <c r="AR126" s="112">
        <v>38.400001525878906</v>
      </c>
      <c r="AS126" s="112">
        <v>38.200000762939453</v>
      </c>
      <c r="AT126" s="112">
        <v>38.599998474121094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463</v>
      </c>
      <c r="C127" s="43">
        <v>33</v>
      </c>
      <c r="D127" s="43">
        <v>1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31">
        <f t="shared" si="78"/>
        <v>497</v>
      </c>
      <c r="Q127" s="30">
        <v>13</v>
      </c>
      <c r="R127" s="43">
        <v>0</v>
      </c>
      <c r="S127" s="43">
        <v>0</v>
      </c>
      <c r="T127" s="43">
        <v>4</v>
      </c>
      <c r="U127" s="43">
        <v>88</v>
      </c>
      <c r="V127" s="43">
        <v>248</v>
      </c>
      <c r="W127" s="43">
        <v>139</v>
      </c>
      <c r="X127" s="43">
        <v>15</v>
      </c>
      <c r="Y127" s="43">
        <v>3</v>
      </c>
      <c r="Z127" s="43">
        <v>0</v>
      </c>
      <c r="AA127" s="43">
        <v>0</v>
      </c>
      <c r="AB127" s="43">
        <v>0</v>
      </c>
      <c r="AC127" s="43">
        <v>0</v>
      </c>
      <c r="AD127" s="31">
        <f t="shared" si="79"/>
        <v>497</v>
      </c>
      <c r="AQ127" s="35">
        <v>13</v>
      </c>
      <c r="AR127" s="112">
        <v>38.400001525878906</v>
      </c>
      <c r="AS127" s="112">
        <v>38.099998474121094</v>
      </c>
      <c r="AT127" s="112">
        <v>38.200000762939453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484</v>
      </c>
      <c r="C128" s="43">
        <v>37</v>
      </c>
      <c r="D128" s="43">
        <v>1</v>
      </c>
      <c r="E128" s="43">
        <v>0</v>
      </c>
      <c r="F128" s="43">
        <v>0</v>
      </c>
      <c r="G128" s="43">
        <v>0</v>
      </c>
      <c r="H128" s="43">
        <v>1</v>
      </c>
      <c r="I128" s="43">
        <v>2</v>
      </c>
      <c r="J128" s="43">
        <v>0</v>
      </c>
      <c r="K128" s="43">
        <v>0</v>
      </c>
      <c r="L128" s="43">
        <v>0</v>
      </c>
      <c r="M128" s="43">
        <v>1</v>
      </c>
      <c r="N128" s="43">
        <v>0</v>
      </c>
      <c r="O128" s="31">
        <f t="shared" si="78"/>
        <v>526</v>
      </c>
      <c r="Q128" s="30">
        <v>14</v>
      </c>
      <c r="R128" s="43">
        <v>0</v>
      </c>
      <c r="S128" s="43">
        <v>0</v>
      </c>
      <c r="T128" s="43">
        <v>3</v>
      </c>
      <c r="U128" s="43">
        <v>96</v>
      </c>
      <c r="V128" s="43">
        <v>263</v>
      </c>
      <c r="W128" s="43">
        <v>146</v>
      </c>
      <c r="X128" s="43">
        <v>15</v>
      </c>
      <c r="Y128" s="43">
        <v>2</v>
      </c>
      <c r="Z128" s="43">
        <v>0</v>
      </c>
      <c r="AA128" s="43">
        <v>0</v>
      </c>
      <c r="AB128" s="43">
        <v>1</v>
      </c>
      <c r="AC128" s="43">
        <v>0</v>
      </c>
      <c r="AD128" s="31">
        <f t="shared" si="79"/>
        <v>526</v>
      </c>
      <c r="AQ128" s="35">
        <v>14</v>
      </c>
      <c r="AR128" s="112">
        <v>38.299999237060547</v>
      </c>
      <c r="AS128" s="112">
        <v>38.099998474121094</v>
      </c>
      <c r="AT128" s="112">
        <v>38.900001525878906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528</v>
      </c>
      <c r="C129" s="43">
        <v>33</v>
      </c>
      <c r="D129" s="43">
        <v>1</v>
      </c>
      <c r="E129" s="43">
        <v>0</v>
      </c>
      <c r="F129" s="43">
        <v>2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31">
        <f t="shared" si="78"/>
        <v>564</v>
      </c>
      <c r="Q129" s="30">
        <v>15</v>
      </c>
      <c r="R129" s="43">
        <v>0</v>
      </c>
      <c r="S129" s="43">
        <v>4</v>
      </c>
      <c r="T129" s="43">
        <v>5</v>
      </c>
      <c r="U129" s="43">
        <v>64</v>
      </c>
      <c r="V129" s="43">
        <v>281</v>
      </c>
      <c r="W129" s="43">
        <v>194</v>
      </c>
      <c r="X129" s="43">
        <v>15</v>
      </c>
      <c r="Y129" s="43">
        <v>1</v>
      </c>
      <c r="Z129" s="43">
        <v>0</v>
      </c>
      <c r="AA129" s="43">
        <v>0</v>
      </c>
      <c r="AB129" s="43">
        <v>0</v>
      </c>
      <c r="AC129" s="43">
        <v>0</v>
      </c>
      <c r="AD129" s="31">
        <f t="shared" si="79"/>
        <v>564</v>
      </c>
      <c r="AQ129" s="35">
        <v>15</v>
      </c>
      <c r="AR129" s="112">
        <v>38.099998474121094</v>
      </c>
      <c r="AS129" s="112">
        <v>38.299999237060547</v>
      </c>
      <c r="AT129" s="112">
        <v>38.099998474121094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656</v>
      </c>
      <c r="C130" s="43">
        <v>36</v>
      </c>
      <c r="D130" s="43">
        <v>1</v>
      </c>
      <c r="E130" s="43">
        <v>2</v>
      </c>
      <c r="F130" s="43">
        <v>0</v>
      </c>
      <c r="G130" s="43">
        <v>0</v>
      </c>
      <c r="H130" s="43">
        <v>0</v>
      </c>
      <c r="I130" s="43">
        <v>3</v>
      </c>
      <c r="J130" s="43">
        <v>0</v>
      </c>
      <c r="K130" s="43">
        <v>1</v>
      </c>
      <c r="L130" s="43">
        <v>0</v>
      </c>
      <c r="M130" s="43">
        <v>0</v>
      </c>
      <c r="N130" s="43">
        <v>0</v>
      </c>
      <c r="O130" s="31">
        <f t="shared" si="78"/>
        <v>699</v>
      </c>
      <c r="Q130" s="30">
        <v>16</v>
      </c>
      <c r="R130" s="43">
        <v>0</v>
      </c>
      <c r="S130" s="43">
        <v>0</v>
      </c>
      <c r="T130" s="43">
        <v>6</v>
      </c>
      <c r="U130" s="43">
        <v>126</v>
      </c>
      <c r="V130" s="43">
        <v>406</v>
      </c>
      <c r="W130" s="43">
        <v>153</v>
      </c>
      <c r="X130" s="43">
        <v>8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31">
        <f t="shared" si="79"/>
        <v>699</v>
      </c>
      <c r="AQ130" s="35">
        <v>16</v>
      </c>
      <c r="AR130" s="112">
        <v>38.200000762939453</v>
      </c>
      <c r="AS130" s="112">
        <v>38.099998474121094</v>
      </c>
      <c r="AT130" s="112">
        <v>38.400001525878906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575</v>
      </c>
      <c r="C131" s="43">
        <v>37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3">
        <v>1</v>
      </c>
      <c r="J131" s="43">
        <v>1</v>
      </c>
      <c r="K131" s="43">
        <v>0</v>
      </c>
      <c r="L131" s="43">
        <v>0</v>
      </c>
      <c r="M131" s="43">
        <v>0</v>
      </c>
      <c r="N131" s="43">
        <v>0</v>
      </c>
      <c r="O131" s="31">
        <f t="shared" si="78"/>
        <v>614</v>
      </c>
      <c r="Q131" s="30">
        <v>17</v>
      </c>
      <c r="R131" s="43">
        <v>0</v>
      </c>
      <c r="S131" s="43">
        <v>0</v>
      </c>
      <c r="T131" s="43">
        <v>0</v>
      </c>
      <c r="U131" s="43">
        <v>73</v>
      </c>
      <c r="V131" s="43">
        <v>310</v>
      </c>
      <c r="W131" s="43">
        <v>209</v>
      </c>
      <c r="X131" s="43">
        <v>21</v>
      </c>
      <c r="Y131" s="43">
        <v>0</v>
      </c>
      <c r="Z131" s="43">
        <v>1</v>
      </c>
      <c r="AA131" s="43">
        <v>0</v>
      </c>
      <c r="AB131" s="43">
        <v>0</v>
      </c>
      <c r="AC131" s="43">
        <v>0</v>
      </c>
      <c r="AD131" s="31">
        <f t="shared" si="79"/>
        <v>614</v>
      </c>
      <c r="AQ131" s="35">
        <v>17</v>
      </c>
      <c r="AR131" s="112">
        <v>39</v>
      </c>
      <c r="AS131" s="112">
        <v>38</v>
      </c>
      <c r="AT131" s="112">
        <v>38.299999237060547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599</v>
      </c>
      <c r="C132" s="43">
        <v>32</v>
      </c>
      <c r="D132" s="43">
        <v>0</v>
      </c>
      <c r="E132" s="43">
        <v>0</v>
      </c>
      <c r="F132" s="43">
        <v>2</v>
      </c>
      <c r="G132" s="43">
        <v>0</v>
      </c>
      <c r="H132" s="43">
        <v>0</v>
      </c>
      <c r="I132" s="43">
        <v>1</v>
      </c>
      <c r="J132" s="43">
        <v>0</v>
      </c>
      <c r="K132" s="43">
        <v>0</v>
      </c>
      <c r="L132" s="43">
        <v>0</v>
      </c>
      <c r="M132" s="43">
        <v>1</v>
      </c>
      <c r="N132" s="43">
        <v>0</v>
      </c>
      <c r="O132" s="31">
        <f t="shared" si="78"/>
        <v>635</v>
      </c>
      <c r="Q132" s="30">
        <v>18</v>
      </c>
      <c r="R132" s="43">
        <v>0</v>
      </c>
      <c r="S132" s="43">
        <v>2</v>
      </c>
      <c r="T132" s="43">
        <v>10</v>
      </c>
      <c r="U132" s="43">
        <v>85</v>
      </c>
      <c r="V132" s="43">
        <v>313</v>
      </c>
      <c r="W132" s="43">
        <v>204</v>
      </c>
      <c r="X132" s="43">
        <v>17</v>
      </c>
      <c r="Y132" s="43">
        <v>4</v>
      </c>
      <c r="Z132" s="43">
        <v>0</v>
      </c>
      <c r="AA132" s="43">
        <v>0</v>
      </c>
      <c r="AB132" s="43">
        <v>0</v>
      </c>
      <c r="AC132" s="43">
        <v>0</v>
      </c>
      <c r="AD132" s="31">
        <f t="shared" si="79"/>
        <v>635</v>
      </c>
      <c r="AQ132" s="35">
        <v>18</v>
      </c>
      <c r="AR132" s="112">
        <v>38.099998474121094</v>
      </c>
      <c r="AS132" s="112">
        <v>38.5</v>
      </c>
      <c r="AT132" s="112">
        <v>38.900001525878906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512</v>
      </c>
      <c r="C133" s="43">
        <v>18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31">
        <f t="shared" si="78"/>
        <v>530</v>
      </c>
      <c r="Q133" s="30">
        <v>19</v>
      </c>
      <c r="R133" s="43">
        <v>0</v>
      </c>
      <c r="S133" s="43">
        <v>1</v>
      </c>
      <c r="T133" s="43">
        <v>4</v>
      </c>
      <c r="U133" s="43">
        <v>60</v>
      </c>
      <c r="V133" s="43">
        <v>263</v>
      </c>
      <c r="W133" s="43">
        <v>186</v>
      </c>
      <c r="X133" s="43">
        <v>15</v>
      </c>
      <c r="Y133" s="43">
        <v>1</v>
      </c>
      <c r="Z133" s="43">
        <v>0</v>
      </c>
      <c r="AA133" s="43">
        <v>0</v>
      </c>
      <c r="AB133" s="43">
        <v>0</v>
      </c>
      <c r="AC133" s="43">
        <v>0</v>
      </c>
      <c r="AD133" s="31">
        <f t="shared" si="79"/>
        <v>530</v>
      </c>
      <c r="AQ133" s="35">
        <v>19</v>
      </c>
      <c r="AR133" s="112">
        <v>38.400001525878906</v>
      </c>
      <c r="AS133" s="112">
        <v>38.700000762939453</v>
      </c>
      <c r="AT133" s="112">
        <v>38.799999237060547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383</v>
      </c>
      <c r="C134" s="43">
        <v>18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31">
        <f t="shared" si="78"/>
        <v>401</v>
      </c>
      <c r="Q134" s="30">
        <v>20</v>
      </c>
      <c r="R134" s="43">
        <v>0</v>
      </c>
      <c r="S134" s="43">
        <v>0</v>
      </c>
      <c r="T134" s="43">
        <v>5</v>
      </c>
      <c r="U134" s="43">
        <v>55</v>
      </c>
      <c r="V134" s="43">
        <v>188</v>
      </c>
      <c r="W134" s="43">
        <v>137</v>
      </c>
      <c r="X134" s="43">
        <v>13</v>
      </c>
      <c r="Y134" s="43">
        <v>1</v>
      </c>
      <c r="Z134" s="43">
        <v>2</v>
      </c>
      <c r="AA134" s="43">
        <v>0</v>
      </c>
      <c r="AB134" s="43">
        <v>0</v>
      </c>
      <c r="AC134" s="43">
        <v>0</v>
      </c>
      <c r="AD134" s="31">
        <f t="shared" si="79"/>
        <v>401</v>
      </c>
      <c r="AQ134" s="35">
        <v>20</v>
      </c>
      <c r="AR134" s="112">
        <v>38.400001525878906</v>
      </c>
      <c r="AS134" s="112">
        <v>38.5</v>
      </c>
      <c r="AT134" s="112">
        <v>38.299999237060547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267</v>
      </c>
      <c r="C135" s="43">
        <v>6</v>
      </c>
      <c r="D135" s="43">
        <v>0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31">
        <f t="shared" si="78"/>
        <v>273</v>
      </c>
      <c r="Q135" s="30">
        <v>21</v>
      </c>
      <c r="R135" s="43">
        <v>0</v>
      </c>
      <c r="S135" s="43">
        <v>0</v>
      </c>
      <c r="T135" s="43">
        <v>0</v>
      </c>
      <c r="U135" s="43">
        <v>40</v>
      </c>
      <c r="V135" s="43">
        <v>145</v>
      </c>
      <c r="W135" s="43">
        <v>71</v>
      </c>
      <c r="X135" s="43">
        <v>9</v>
      </c>
      <c r="Y135" s="43">
        <v>6</v>
      </c>
      <c r="Z135" s="43">
        <v>2</v>
      </c>
      <c r="AA135" s="43">
        <v>0</v>
      </c>
      <c r="AB135" s="43">
        <v>0</v>
      </c>
      <c r="AC135" s="43">
        <v>0</v>
      </c>
      <c r="AD135" s="31">
        <f t="shared" si="79"/>
        <v>273</v>
      </c>
      <c r="AQ135" s="35">
        <v>21</v>
      </c>
      <c r="AR135" s="112">
        <v>38.5</v>
      </c>
      <c r="AS135" s="112">
        <v>38.799999237060547</v>
      </c>
      <c r="AT135" s="112">
        <v>38.700000762939453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180</v>
      </c>
      <c r="C136" s="43">
        <v>5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31">
        <f t="shared" si="78"/>
        <v>185</v>
      </c>
      <c r="Q136" s="30">
        <v>22</v>
      </c>
      <c r="R136" s="43">
        <v>0</v>
      </c>
      <c r="S136" s="43">
        <v>0</v>
      </c>
      <c r="T136" s="43">
        <v>1</v>
      </c>
      <c r="U136" s="43">
        <v>14</v>
      </c>
      <c r="V136" s="43">
        <v>75</v>
      </c>
      <c r="W136" s="43">
        <v>79</v>
      </c>
      <c r="X136" s="43">
        <v>12</v>
      </c>
      <c r="Y136" s="43">
        <v>2</v>
      </c>
      <c r="Z136" s="43">
        <v>2</v>
      </c>
      <c r="AA136" s="43">
        <v>0</v>
      </c>
      <c r="AB136" s="43">
        <v>0</v>
      </c>
      <c r="AC136" s="43">
        <v>0</v>
      </c>
      <c r="AD136" s="31">
        <f t="shared" si="79"/>
        <v>185</v>
      </c>
      <c r="AQ136" s="35">
        <v>22</v>
      </c>
      <c r="AR136" s="112">
        <v>38.200000762939453</v>
      </c>
      <c r="AS136" s="112">
        <v>38.099998474121094</v>
      </c>
      <c r="AT136" s="112">
        <v>38.299999237060547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158</v>
      </c>
      <c r="C137" s="43">
        <v>9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31">
        <f t="shared" si="78"/>
        <v>167</v>
      </c>
      <c r="Q137" s="30">
        <v>23</v>
      </c>
      <c r="R137" s="43">
        <v>0</v>
      </c>
      <c r="S137" s="43">
        <v>1</v>
      </c>
      <c r="T137" s="43">
        <v>1</v>
      </c>
      <c r="U137" s="43">
        <v>16</v>
      </c>
      <c r="V137" s="43">
        <v>65</v>
      </c>
      <c r="W137" s="43">
        <v>67</v>
      </c>
      <c r="X137" s="43">
        <v>14</v>
      </c>
      <c r="Y137" s="43">
        <v>2</v>
      </c>
      <c r="Z137" s="43">
        <v>1</v>
      </c>
      <c r="AA137" s="43">
        <v>0</v>
      </c>
      <c r="AB137" s="43">
        <v>0</v>
      </c>
      <c r="AC137" s="43">
        <v>0</v>
      </c>
      <c r="AD137" s="31">
        <f t="shared" si="79"/>
        <v>167</v>
      </c>
      <c r="AQ137" s="35">
        <v>23</v>
      </c>
      <c r="AR137" s="112">
        <v>43.5</v>
      </c>
      <c r="AS137" s="112">
        <v>38.200000762939453</v>
      </c>
      <c r="AT137" s="112">
        <v>38.099998474121094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82</v>
      </c>
      <c r="C138" s="43">
        <v>3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31">
        <f t="shared" si="78"/>
        <v>85</v>
      </c>
      <c r="Q138" s="30">
        <v>24</v>
      </c>
      <c r="R138" s="43">
        <v>0</v>
      </c>
      <c r="S138" s="43">
        <v>0</v>
      </c>
      <c r="T138" s="43">
        <v>3</v>
      </c>
      <c r="U138" s="43">
        <v>21</v>
      </c>
      <c r="V138" s="43">
        <v>19</v>
      </c>
      <c r="W138" s="43">
        <v>25</v>
      </c>
      <c r="X138" s="43">
        <v>6</v>
      </c>
      <c r="Y138" s="43">
        <v>6</v>
      </c>
      <c r="Z138" s="43">
        <v>0</v>
      </c>
      <c r="AA138" s="43">
        <v>4</v>
      </c>
      <c r="AB138" s="43">
        <v>1</v>
      </c>
      <c r="AC138" s="43">
        <v>0</v>
      </c>
      <c r="AD138" s="31">
        <f t="shared" si="79"/>
        <v>85</v>
      </c>
      <c r="AQ138" s="35">
        <v>24</v>
      </c>
      <c r="AR138" s="112">
        <v>43.299999237060547</v>
      </c>
      <c r="AS138" s="112">
        <v>43.700000762939453</v>
      </c>
      <c r="AT138" s="112">
        <v>43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5956</v>
      </c>
      <c r="C140" s="92">
        <f t="shared" si="81"/>
        <v>375</v>
      </c>
      <c r="D140" s="92">
        <f t="shared" si="81"/>
        <v>8</v>
      </c>
      <c r="E140" s="92">
        <f t="shared" si="81"/>
        <v>2</v>
      </c>
      <c r="F140" s="92">
        <f t="shared" si="81"/>
        <v>8</v>
      </c>
      <c r="G140" s="92">
        <f t="shared" si="81"/>
        <v>0</v>
      </c>
      <c r="H140" s="92">
        <f t="shared" si="81"/>
        <v>1</v>
      </c>
      <c r="I140" s="92">
        <f t="shared" si="81"/>
        <v>7</v>
      </c>
      <c r="J140" s="92">
        <f t="shared" si="81"/>
        <v>3</v>
      </c>
      <c r="K140" s="92">
        <f t="shared" si="81"/>
        <v>1</v>
      </c>
      <c r="L140" s="92">
        <f t="shared" si="81"/>
        <v>0</v>
      </c>
      <c r="M140" s="92">
        <f t="shared" si="81"/>
        <v>9</v>
      </c>
      <c r="N140" s="92">
        <f t="shared" si="81"/>
        <v>0</v>
      </c>
      <c r="O140" s="93">
        <f t="shared" si="81"/>
        <v>6370</v>
      </c>
      <c r="Q140" s="91" t="s">
        <v>34</v>
      </c>
      <c r="R140" s="92">
        <f t="shared" ref="R140:AD140" si="82">SUM(R122:R133)</f>
        <v>1</v>
      </c>
      <c r="S140" s="92">
        <f t="shared" si="82"/>
        <v>14</v>
      </c>
      <c r="T140" s="92">
        <f t="shared" si="82"/>
        <v>57</v>
      </c>
      <c r="U140" s="92">
        <f t="shared" si="82"/>
        <v>891</v>
      </c>
      <c r="V140" s="92">
        <f t="shared" si="82"/>
        <v>3226</v>
      </c>
      <c r="W140" s="92">
        <f t="shared" si="82"/>
        <v>1977</v>
      </c>
      <c r="X140" s="92">
        <f t="shared" si="82"/>
        <v>182</v>
      </c>
      <c r="Y140" s="92">
        <f t="shared" si="82"/>
        <v>16</v>
      </c>
      <c r="Z140" s="92">
        <f t="shared" si="82"/>
        <v>5</v>
      </c>
      <c r="AA140" s="92">
        <f t="shared" si="82"/>
        <v>0</v>
      </c>
      <c r="AB140" s="92">
        <f t="shared" si="82"/>
        <v>1</v>
      </c>
      <c r="AC140" s="92">
        <f t="shared" si="82"/>
        <v>0</v>
      </c>
      <c r="AD140" s="93">
        <f t="shared" si="82"/>
        <v>6370</v>
      </c>
      <c r="AQ140" s="95" t="s">
        <v>38</v>
      </c>
      <c r="AR140" s="96">
        <v>38.599998474121094</v>
      </c>
      <c r="AS140" s="96">
        <v>38.5</v>
      </c>
      <c r="AT140" s="96">
        <v>38.299999237060547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6884</v>
      </c>
      <c r="C141" s="98">
        <f t="shared" si="83"/>
        <v>411</v>
      </c>
      <c r="D141" s="98">
        <f t="shared" si="83"/>
        <v>9</v>
      </c>
      <c r="E141" s="98">
        <f t="shared" si="83"/>
        <v>2</v>
      </c>
      <c r="F141" s="98">
        <f t="shared" si="83"/>
        <v>8</v>
      </c>
      <c r="G141" s="98">
        <f t="shared" si="83"/>
        <v>0</v>
      </c>
      <c r="H141" s="98">
        <f t="shared" si="83"/>
        <v>1</v>
      </c>
      <c r="I141" s="98">
        <f t="shared" si="83"/>
        <v>7</v>
      </c>
      <c r="J141" s="98">
        <f t="shared" si="83"/>
        <v>3</v>
      </c>
      <c r="K141" s="98">
        <f t="shared" si="83"/>
        <v>1</v>
      </c>
      <c r="L141" s="98">
        <f t="shared" si="83"/>
        <v>0</v>
      </c>
      <c r="M141" s="98">
        <f t="shared" si="83"/>
        <v>9</v>
      </c>
      <c r="N141" s="98">
        <f t="shared" si="83"/>
        <v>0</v>
      </c>
      <c r="O141" s="93">
        <f t="shared" si="83"/>
        <v>7335</v>
      </c>
      <c r="Q141" s="97" t="s">
        <v>35</v>
      </c>
      <c r="R141" s="98">
        <f t="shared" ref="R141:AD141" si="84">SUM(R121:R136)</f>
        <v>1</v>
      </c>
      <c r="S141" s="98">
        <f t="shared" si="84"/>
        <v>15</v>
      </c>
      <c r="T141" s="98">
        <f t="shared" si="84"/>
        <v>63</v>
      </c>
      <c r="U141" s="98">
        <f t="shared" si="84"/>
        <v>1006</v>
      </c>
      <c r="V141" s="98">
        <f t="shared" si="84"/>
        <v>3673</v>
      </c>
      <c r="W141" s="98">
        <f t="shared" si="84"/>
        <v>2307</v>
      </c>
      <c r="X141" s="98">
        <f t="shared" si="84"/>
        <v>230</v>
      </c>
      <c r="Y141" s="98">
        <f t="shared" si="84"/>
        <v>26</v>
      </c>
      <c r="Z141" s="98">
        <f t="shared" si="84"/>
        <v>13</v>
      </c>
      <c r="AA141" s="98">
        <f t="shared" si="84"/>
        <v>0</v>
      </c>
      <c r="AB141" s="98">
        <f t="shared" si="84"/>
        <v>1</v>
      </c>
      <c r="AC141" s="98">
        <f t="shared" si="84"/>
        <v>0</v>
      </c>
      <c r="AD141" s="93">
        <f t="shared" si="84"/>
        <v>7335</v>
      </c>
      <c r="AQ141" s="99" t="s">
        <v>39</v>
      </c>
      <c r="AR141" s="100">
        <v>38.5</v>
      </c>
      <c r="AS141" s="100">
        <v>38.400001525878906</v>
      </c>
      <c r="AT141" s="100">
        <v>38.799999237060547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7124</v>
      </c>
      <c r="C142" s="102">
        <f t="shared" si="85"/>
        <v>423</v>
      </c>
      <c r="D142" s="102">
        <f t="shared" si="85"/>
        <v>9</v>
      </c>
      <c r="E142" s="102">
        <f t="shared" si="85"/>
        <v>2</v>
      </c>
      <c r="F142" s="102">
        <f t="shared" si="85"/>
        <v>8</v>
      </c>
      <c r="G142" s="102">
        <f t="shared" si="85"/>
        <v>0</v>
      </c>
      <c r="H142" s="102">
        <f t="shared" si="85"/>
        <v>1</v>
      </c>
      <c r="I142" s="102">
        <f t="shared" si="85"/>
        <v>7</v>
      </c>
      <c r="J142" s="102">
        <f t="shared" si="85"/>
        <v>3</v>
      </c>
      <c r="K142" s="102">
        <f t="shared" si="85"/>
        <v>1</v>
      </c>
      <c r="L142" s="102">
        <f t="shared" si="85"/>
        <v>0</v>
      </c>
      <c r="M142" s="102">
        <f t="shared" si="85"/>
        <v>9</v>
      </c>
      <c r="N142" s="102">
        <f t="shared" si="85"/>
        <v>0</v>
      </c>
      <c r="O142" s="93">
        <f t="shared" si="85"/>
        <v>7587</v>
      </c>
      <c r="Q142" s="101" t="s">
        <v>36</v>
      </c>
      <c r="R142" s="102">
        <f t="shared" ref="R142:AD142" si="86">SUM(R121:R138)</f>
        <v>1</v>
      </c>
      <c r="S142" s="102">
        <f t="shared" si="86"/>
        <v>16</v>
      </c>
      <c r="T142" s="102">
        <f t="shared" si="86"/>
        <v>67</v>
      </c>
      <c r="U142" s="102">
        <f t="shared" si="86"/>
        <v>1043</v>
      </c>
      <c r="V142" s="102">
        <f t="shared" si="86"/>
        <v>3757</v>
      </c>
      <c r="W142" s="102">
        <f t="shared" si="86"/>
        <v>2399</v>
      </c>
      <c r="X142" s="102">
        <f t="shared" si="86"/>
        <v>250</v>
      </c>
      <c r="Y142" s="102">
        <f t="shared" si="86"/>
        <v>34</v>
      </c>
      <c r="Z142" s="102">
        <f t="shared" si="86"/>
        <v>14</v>
      </c>
      <c r="AA142" s="102">
        <f t="shared" si="86"/>
        <v>4</v>
      </c>
      <c r="AB142" s="102">
        <f t="shared" si="86"/>
        <v>2</v>
      </c>
      <c r="AC142" s="102">
        <f t="shared" si="86"/>
        <v>0</v>
      </c>
      <c r="AD142" s="93">
        <f t="shared" si="86"/>
        <v>7587</v>
      </c>
      <c r="AQ142" s="103" t="s">
        <v>37</v>
      </c>
      <c r="AR142" s="104">
        <v>38.200000762939453</v>
      </c>
      <c r="AS142" s="104">
        <v>38.099998474121094</v>
      </c>
      <c r="AT142" s="104">
        <v>38.299999237060547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7202</v>
      </c>
      <c r="C143" s="106">
        <f t="shared" si="87"/>
        <v>432</v>
      </c>
      <c r="D143" s="106">
        <f t="shared" si="87"/>
        <v>11</v>
      </c>
      <c r="E143" s="106">
        <f t="shared" si="87"/>
        <v>2</v>
      </c>
      <c r="F143" s="106">
        <f t="shared" si="87"/>
        <v>8</v>
      </c>
      <c r="G143" s="106">
        <f t="shared" si="87"/>
        <v>0</v>
      </c>
      <c r="H143" s="106">
        <f t="shared" si="87"/>
        <v>1</v>
      </c>
      <c r="I143" s="106">
        <f t="shared" si="87"/>
        <v>7</v>
      </c>
      <c r="J143" s="106">
        <f t="shared" si="87"/>
        <v>3</v>
      </c>
      <c r="K143" s="106">
        <f t="shared" si="87"/>
        <v>1</v>
      </c>
      <c r="L143" s="106">
        <f t="shared" si="87"/>
        <v>0</v>
      </c>
      <c r="M143" s="106">
        <f t="shared" si="87"/>
        <v>9</v>
      </c>
      <c r="N143" s="106">
        <f t="shared" si="87"/>
        <v>0</v>
      </c>
      <c r="O143" s="93">
        <f t="shared" si="87"/>
        <v>7676</v>
      </c>
      <c r="Q143" s="105" t="s">
        <v>37</v>
      </c>
      <c r="R143" s="106">
        <f t="shared" ref="R143:AD143" si="88">SUM(R115:R138)</f>
        <v>1</v>
      </c>
      <c r="S143" s="106">
        <f t="shared" si="88"/>
        <v>16</v>
      </c>
      <c r="T143" s="106">
        <f t="shared" si="88"/>
        <v>68</v>
      </c>
      <c r="U143" s="106">
        <f t="shared" si="88"/>
        <v>1048</v>
      </c>
      <c r="V143" s="106">
        <f t="shared" si="88"/>
        <v>3770</v>
      </c>
      <c r="W143" s="106">
        <f t="shared" si="88"/>
        <v>2432</v>
      </c>
      <c r="X143" s="106">
        <f t="shared" si="88"/>
        <v>273</v>
      </c>
      <c r="Y143" s="106">
        <f t="shared" si="88"/>
        <v>41</v>
      </c>
      <c r="Z143" s="106">
        <f t="shared" si="88"/>
        <v>16</v>
      </c>
      <c r="AA143" s="106">
        <f t="shared" si="88"/>
        <v>4</v>
      </c>
      <c r="AB143" s="106">
        <f t="shared" si="88"/>
        <v>6</v>
      </c>
      <c r="AC143" s="106">
        <f t="shared" si="88"/>
        <v>1</v>
      </c>
      <c r="AD143" s="93">
        <f t="shared" si="88"/>
        <v>7676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38.199999491373696</v>
      </c>
    </row>
    <row r="146" spans="1:30" x14ac:dyDescent="0.2">
      <c r="A146" s="5"/>
      <c r="B146" s="3" t="s">
        <v>0</v>
      </c>
      <c r="C146" s="5" t="str">
        <f>C6</f>
        <v>Northeastbound</v>
      </c>
      <c r="R146" s="3" t="s">
        <v>0</v>
      </c>
      <c r="S146" s="5" t="str">
        <f>C6</f>
        <v>Northeastbound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23</v>
      </c>
      <c r="C150" s="43">
        <v>2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31">
        <f t="shared" ref="O150:O173" si="90">SUM(B150:N150)</f>
        <v>25</v>
      </c>
      <c r="Q150" s="30">
        <v>1</v>
      </c>
      <c r="R150" s="43">
        <v>0</v>
      </c>
      <c r="S150" s="43">
        <v>0</v>
      </c>
      <c r="T150" s="43">
        <v>0</v>
      </c>
      <c r="U150" s="43">
        <v>1</v>
      </c>
      <c r="V150" s="43">
        <v>4</v>
      </c>
      <c r="W150" s="43">
        <v>11</v>
      </c>
      <c r="X150" s="43">
        <v>5</v>
      </c>
      <c r="Y150" s="43">
        <v>1</v>
      </c>
      <c r="Z150" s="43">
        <v>2</v>
      </c>
      <c r="AA150" s="43">
        <v>1</v>
      </c>
      <c r="AB150" s="43">
        <v>0</v>
      </c>
      <c r="AC150" s="43">
        <v>0</v>
      </c>
      <c r="AD150" s="31">
        <f t="shared" ref="AD150:AD173" si="91">SUM(R150:AC150)</f>
        <v>25</v>
      </c>
    </row>
    <row r="151" spans="1:30" x14ac:dyDescent="0.2">
      <c r="A151" s="30">
        <v>2</v>
      </c>
      <c r="B151" s="43">
        <v>8</v>
      </c>
      <c r="C151" s="43">
        <v>1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31">
        <f t="shared" si="90"/>
        <v>9</v>
      </c>
      <c r="Q151" s="30">
        <v>2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3</v>
      </c>
      <c r="X151" s="43">
        <v>4</v>
      </c>
      <c r="Y151" s="43">
        <v>1</v>
      </c>
      <c r="Z151" s="43">
        <v>0</v>
      </c>
      <c r="AA151" s="43">
        <v>0</v>
      </c>
      <c r="AB151" s="43">
        <v>1</v>
      </c>
      <c r="AC151" s="43">
        <v>0</v>
      </c>
      <c r="AD151" s="31">
        <f t="shared" si="91"/>
        <v>9</v>
      </c>
    </row>
    <row r="152" spans="1:30" x14ac:dyDescent="0.2">
      <c r="A152" s="30">
        <v>3</v>
      </c>
      <c r="B152" s="43">
        <v>4</v>
      </c>
      <c r="C152" s="43">
        <v>1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5</v>
      </c>
      <c r="Q152" s="30">
        <v>3</v>
      </c>
      <c r="R152" s="43">
        <v>0</v>
      </c>
      <c r="S152" s="43">
        <v>0</v>
      </c>
      <c r="T152" s="43">
        <v>0</v>
      </c>
      <c r="U152" s="43">
        <v>0</v>
      </c>
      <c r="V152" s="43">
        <v>1</v>
      </c>
      <c r="W152" s="43">
        <v>1</v>
      </c>
      <c r="X152" s="43">
        <v>1</v>
      </c>
      <c r="Y152" s="43">
        <v>2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5</v>
      </c>
    </row>
    <row r="153" spans="1:30" x14ac:dyDescent="0.2">
      <c r="A153" s="30">
        <v>4</v>
      </c>
      <c r="B153" s="43">
        <v>4</v>
      </c>
      <c r="C153" s="43">
        <v>2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31">
        <f t="shared" si="90"/>
        <v>6</v>
      </c>
      <c r="Q153" s="30">
        <v>4</v>
      </c>
      <c r="R153" s="43">
        <v>0</v>
      </c>
      <c r="S153" s="43">
        <v>0</v>
      </c>
      <c r="T153" s="43">
        <v>0</v>
      </c>
      <c r="U153" s="43">
        <v>2</v>
      </c>
      <c r="V153" s="43">
        <v>0</v>
      </c>
      <c r="W153" s="43">
        <v>3</v>
      </c>
      <c r="X153" s="43">
        <v>1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31">
        <f t="shared" si="91"/>
        <v>6</v>
      </c>
    </row>
    <row r="154" spans="1:30" x14ac:dyDescent="0.2">
      <c r="A154" s="30">
        <v>5</v>
      </c>
      <c r="B154" s="43">
        <v>9</v>
      </c>
      <c r="C154" s="43">
        <v>3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31">
        <f t="shared" si="90"/>
        <v>12</v>
      </c>
      <c r="Q154" s="30">
        <v>5</v>
      </c>
      <c r="R154" s="43">
        <v>0</v>
      </c>
      <c r="S154" s="43">
        <v>0</v>
      </c>
      <c r="T154" s="43">
        <v>0</v>
      </c>
      <c r="U154" s="43">
        <v>2</v>
      </c>
      <c r="V154" s="43">
        <v>4</v>
      </c>
      <c r="W154" s="43">
        <v>2</v>
      </c>
      <c r="X154" s="43">
        <v>3</v>
      </c>
      <c r="Y154" s="43">
        <v>1</v>
      </c>
      <c r="Z154" s="43">
        <v>0</v>
      </c>
      <c r="AA154" s="43">
        <v>0</v>
      </c>
      <c r="AB154" s="43">
        <v>0</v>
      </c>
      <c r="AC154" s="43">
        <v>0</v>
      </c>
      <c r="AD154" s="31">
        <f t="shared" si="91"/>
        <v>12</v>
      </c>
    </row>
    <row r="155" spans="1:30" x14ac:dyDescent="0.2">
      <c r="A155" s="30">
        <v>6</v>
      </c>
      <c r="B155" s="43">
        <v>19</v>
      </c>
      <c r="C155" s="43">
        <v>6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31">
        <f t="shared" si="90"/>
        <v>25</v>
      </c>
      <c r="Q155" s="30">
        <v>6</v>
      </c>
      <c r="R155" s="43">
        <v>0</v>
      </c>
      <c r="S155" s="43">
        <v>0</v>
      </c>
      <c r="T155" s="43">
        <v>0</v>
      </c>
      <c r="U155" s="43">
        <v>3</v>
      </c>
      <c r="V155" s="43">
        <v>5</v>
      </c>
      <c r="W155" s="43">
        <v>9</v>
      </c>
      <c r="X155" s="43">
        <v>5</v>
      </c>
      <c r="Y155" s="43">
        <v>1</v>
      </c>
      <c r="Z155" s="43">
        <v>1</v>
      </c>
      <c r="AA155" s="43">
        <v>0</v>
      </c>
      <c r="AB155" s="43">
        <v>1</v>
      </c>
      <c r="AC155" s="43">
        <v>0</v>
      </c>
      <c r="AD155" s="31">
        <f t="shared" si="91"/>
        <v>25</v>
      </c>
    </row>
    <row r="156" spans="1:30" x14ac:dyDescent="0.2">
      <c r="A156" s="30">
        <v>7</v>
      </c>
      <c r="B156" s="43">
        <v>83</v>
      </c>
      <c r="C156" s="43">
        <v>13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1</v>
      </c>
      <c r="N156" s="43">
        <v>0</v>
      </c>
      <c r="O156" s="31">
        <f t="shared" si="90"/>
        <v>97</v>
      </c>
      <c r="Q156" s="30">
        <v>7</v>
      </c>
      <c r="R156" s="43">
        <v>0</v>
      </c>
      <c r="S156" s="43">
        <v>1</v>
      </c>
      <c r="T156" s="43">
        <v>3</v>
      </c>
      <c r="U156" s="43">
        <v>4</v>
      </c>
      <c r="V156" s="43">
        <v>33</v>
      </c>
      <c r="W156" s="43">
        <v>35</v>
      </c>
      <c r="X156" s="43">
        <v>16</v>
      </c>
      <c r="Y156" s="43">
        <v>4</v>
      </c>
      <c r="Z156" s="43">
        <v>1</v>
      </c>
      <c r="AA156" s="43">
        <v>0</v>
      </c>
      <c r="AB156" s="43">
        <v>0</v>
      </c>
      <c r="AC156" s="43">
        <v>0</v>
      </c>
      <c r="AD156" s="31">
        <f t="shared" si="91"/>
        <v>97</v>
      </c>
    </row>
    <row r="157" spans="1:30" x14ac:dyDescent="0.2">
      <c r="A157" s="30">
        <v>8</v>
      </c>
      <c r="B157" s="43">
        <v>206</v>
      </c>
      <c r="C157" s="43">
        <v>33</v>
      </c>
      <c r="D157" s="43">
        <v>0</v>
      </c>
      <c r="E157" s="43">
        <v>1</v>
      </c>
      <c r="F157" s="43">
        <v>1</v>
      </c>
      <c r="G157" s="43">
        <v>0</v>
      </c>
      <c r="H157" s="43">
        <v>1</v>
      </c>
      <c r="I157" s="43">
        <v>0</v>
      </c>
      <c r="J157" s="43">
        <v>0</v>
      </c>
      <c r="K157" s="43">
        <v>0</v>
      </c>
      <c r="L157" s="43">
        <v>0</v>
      </c>
      <c r="M157" s="43">
        <v>3</v>
      </c>
      <c r="N157" s="43">
        <v>0</v>
      </c>
      <c r="O157" s="31">
        <f t="shared" si="90"/>
        <v>245</v>
      </c>
      <c r="Q157" s="30">
        <v>8</v>
      </c>
      <c r="R157" s="43">
        <v>0</v>
      </c>
      <c r="S157" s="43">
        <v>3</v>
      </c>
      <c r="T157" s="43">
        <v>0</v>
      </c>
      <c r="U157" s="43">
        <v>13</v>
      </c>
      <c r="V157" s="43">
        <v>85</v>
      </c>
      <c r="W157" s="43">
        <v>116</v>
      </c>
      <c r="X157" s="43">
        <v>25</v>
      </c>
      <c r="Y157" s="43">
        <v>3</v>
      </c>
      <c r="Z157" s="43">
        <v>0</v>
      </c>
      <c r="AA157" s="43">
        <v>0</v>
      </c>
      <c r="AB157" s="43">
        <v>0</v>
      </c>
      <c r="AC157" s="43">
        <v>0</v>
      </c>
      <c r="AD157" s="31">
        <f t="shared" si="91"/>
        <v>245</v>
      </c>
    </row>
    <row r="158" spans="1:30" x14ac:dyDescent="0.2">
      <c r="A158" s="30">
        <v>9</v>
      </c>
      <c r="B158" s="43">
        <v>522</v>
      </c>
      <c r="C158" s="43">
        <v>38</v>
      </c>
      <c r="D158" s="43">
        <v>0</v>
      </c>
      <c r="E158" s="43">
        <v>0</v>
      </c>
      <c r="F158" s="43">
        <v>2</v>
      </c>
      <c r="G158" s="43">
        <v>0</v>
      </c>
      <c r="H158" s="43">
        <v>0</v>
      </c>
      <c r="I158" s="43">
        <v>0</v>
      </c>
      <c r="J158" s="43">
        <v>1</v>
      </c>
      <c r="K158" s="43">
        <v>0</v>
      </c>
      <c r="L158" s="43">
        <v>0</v>
      </c>
      <c r="M158" s="43">
        <v>3</v>
      </c>
      <c r="N158" s="43">
        <v>0</v>
      </c>
      <c r="O158" s="31">
        <f t="shared" si="90"/>
        <v>566</v>
      </c>
      <c r="Q158" s="30">
        <v>9</v>
      </c>
      <c r="R158" s="43">
        <v>0</v>
      </c>
      <c r="S158" s="43">
        <v>0</v>
      </c>
      <c r="T158" s="43">
        <v>1</v>
      </c>
      <c r="U158" s="43">
        <v>39</v>
      </c>
      <c r="V158" s="43">
        <v>264</v>
      </c>
      <c r="W158" s="43">
        <v>227</v>
      </c>
      <c r="X158" s="43">
        <v>32</v>
      </c>
      <c r="Y158" s="43">
        <v>2</v>
      </c>
      <c r="Z158" s="43">
        <v>1</v>
      </c>
      <c r="AA158" s="43">
        <v>0</v>
      </c>
      <c r="AB158" s="43">
        <v>0</v>
      </c>
      <c r="AC158" s="43">
        <v>0</v>
      </c>
      <c r="AD158" s="31">
        <f t="shared" si="91"/>
        <v>566</v>
      </c>
    </row>
    <row r="159" spans="1:30" x14ac:dyDescent="0.2">
      <c r="A159" s="30">
        <v>10</v>
      </c>
      <c r="B159" s="43">
        <v>492</v>
      </c>
      <c r="C159" s="43">
        <v>42</v>
      </c>
      <c r="D159" s="43">
        <v>0</v>
      </c>
      <c r="E159" s="43">
        <v>0</v>
      </c>
      <c r="F159" s="43">
        <v>2</v>
      </c>
      <c r="G159" s="43">
        <v>0</v>
      </c>
      <c r="H159" s="43">
        <v>0</v>
      </c>
      <c r="I159" s="43">
        <v>1</v>
      </c>
      <c r="J159" s="43">
        <v>0</v>
      </c>
      <c r="K159" s="43">
        <v>0</v>
      </c>
      <c r="L159" s="43">
        <v>0</v>
      </c>
      <c r="M159" s="43">
        <v>1</v>
      </c>
      <c r="N159" s="43">
        <v>0</v>
      </c>
      <c r="O159" s="31">
        <f t="shared" si="90"/>
        <v>538</v>
      </c>
      <c r="Q159" s="30">
        <v>10</v>
      </c>
      <c r="R159" s="43">
        <v>1</v>
      </c>
      <c r="S159" s="43">
        <v>4</v>
      </c>
      <c r="T159" s="43">
        <v>5</v>
      </c>
      <c r="U159" s="43">
        <v>35</v>
      </c>
      <c r="V159" s="43">
        <v>244</v>
      </c>
      <c r="W159" s="43">
        <v>219</v>
      </c>
      <c r="X159" s="43">
        <v>26</v>
      </c>
      <c r="Y159" s="43">
        <v>4</v>
      </c>
      <c r="Z159" s="43">
        <v>0</v>
      </c>
      <c r="AA159" s="43">
        <v>0</v>
      </c>
      <c r="AB159" s="43">
        <v>0</v>
      </c>
      <c r="AC159" s="43">
        <v>0</v>
      </c>
      <c r="AD159" s="31">
        <f t="shared" si="91"/>
        <v>538</v>
      </c>
    </row>
    <row r="160" spans="1:30" x14ac:dyDescent="0.2">
      <c r="A160" s="30">
        <v>11</v>
      </c>
      <c r="B160" s="43">
        <v>476</v>
      </c>
      <c r="C160" s="43">
        <v>29</v>
      </c>
      <c r="D160" s="43">
        <v>0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8</v>
      </c>
      <c r="N160" s="43">
        <v>0</v>
      </c>
      <c r="O160" s="31">
        <f t="shared" si="90"/>
        <v>513</v>
      </c>
      <c r="Q160" s="30">
        <v>11</v>
      </c>
      <c r="R160" s="43">
        <v>0</v>
      </c>
      <c r="S160" s="43">
        <v>1</v>
      </c>
      <c r="T160" s="43">
        <v>1</v>
      </c>
      <c r="U160" s="43">
        <v>37</v>
      </c>
      <c r="V160" s="43">
        <v>286</v>
      </c>
      <c r="W160" s="43">
        <v>165</v>
      </c>
      <c r="X160" s="43">
        <v>21</v>
      </c>
      <c r="Y160" s="43">
        <v>2</v>
      </c>
      <c r="Z160" s="43">
        <v>0</v>
      </c>
      <c r="AA160" s="43">
        <v>0</v>
      </c>
      <c r="AB160" s="43">
        <v>0</v>
      </c>
      <c r="AC160" s="43">
        <v>0</v>
      </c>
      <c r="AD160" s="31">
        <f t="shared" si="91"/>
        <v>513</v>
      </c>
    </row>
    <row r="161" spans="1:30" x14ac:dyDescent="0.2">
      <c r="A161" s="30">
        <v>12</v>
      </c>
      <c r="B161" s="43">
        <v>531</v>
      </c>
      <c r="C161" s="43">
        <v>28</v>
      </c>
      <c r="D161" s="43">
        <v>3</v>
      </c>
      <c r="E161" s="43">
        <v>1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3</v>
      </c>
      <c r="N161" s="43">
        <v>0</v>
      </c>
      <c r="O161" s="31">
        <f t="shared" si="90"/>
        <v>566</v>
      </c>
      <c r="Q161" s="30">
        <v>12</v>
      </c>
      <c r="R161" s="43">
        <v>0</v>
      </c>
      <c r="S161" s="43">
        <v>1</v>
      </c>
      <c r="T161" s="43">
        <v>4</v>
      </c>
      <c r="U161" s="43">
        <v>45</v>
      </c>
      <c r="V161" s="43">
        <v>264</v>
      </c>
      <c r="W161" s="43">
        <v>218</v>
      </c>
      <c r="X161" s="43">
        <v>28</v>
      </c>
      <c r="Y161" s="43">
        <v>6</v>
      </c>
      <c r="Z161" s="43">
        <v>0</v>
      </c>
      <c r="AA161" s="43">
        <v>0</v>
      </c>
      <c r="AB161" s="43">
        <v>0</v>
      </c>
      <c r="AC161" s="43">
        <v>0</v>
      </c>
      <c r="AD161" s="31">
        <f t="shared" si="91"/>
        <v>566</v>
      </c>
    </row>
    <row r="162" spans="1:30" x14ac:dyDescent="0.2">
      <c r="A162" s="30">
        <v>13</v>
      </c>
      <c r="B162" s="43">
        <v>516</v>
      </c>
      <c r="C162" s="43">
        <v>36</v>
      </c>
      <c r="D162" s="43">
        <v>2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3</v>
      </c>
      <c r="N162" s="43">
        <v>0</v>
      </c>
      <c r="O162" s="31">
        <f t="shared" si="90"/>
        <v>557</v>
      </c>
      <c r="Q162" s="30">
        <v>13</v>
      </c>
      <c r="R162" s="43">
        <v>0</v>
      </c>
      <c r="S162" s="43">
        <v>2</v>
      </c>
      <c r="T162" s="43">
        <v>1</v>
      </c>
      <c r="U162" s="43">
        <v>40</v>
      </c>
      <c r="V162" s="43">
        <v>255</v>
      </c>
      <c r="W162" s="43">
        <v>225</v>
      </c>
      <c r="X162" s="43">
        <v>30</v>
      </c>
      <c r="Y162" s="43">
        <v>4</v>
      </c>
      <c r="Z162" s="43">
        <v>0</v>
      </c>
      <c r="AA162" s="43">
        <v>0</v>
      </c>
      <c r="AB162" s="43">
        <v>0</v>
      </c>
      <c r="AC162" s="43">
        <v>0</v>
      </c>
      <c r="AD162" s="31">
        <f t="shared" si="91"/>
        <v>557</v>
      </c>
    </row>
    <row r="163" spans="1:30" x14ac:dyDescent="0.2">
      <c r="A163" s="30">
        <v>14</v>
      </c>
      <c r="B163" s="43">
        <v>518</v>
      </c>
      <c r="C163" s="43">
        <v>47</v>
      </c>
      <c r="D163" s="43">
        <v>0</v>
      </c>
      <c r="E163" s="43">
        <v>1</v>
      </c>
      <c r="F163" s="43">
        <v>1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2</v>
      </c>
      <c r="N163" s="43">
        <v>0</v>
      </c>
      <c r="O163" s="31">
        <f t="shared" si="90"/>
        <v>569</v>
      </c>
      <c r="Q163" s="30">
        <v>14</v>
      </c>
      <c r="R163" s="43">
        <v>0</v>
      </c>
      <c r="S163" s="43">
        <v>6</v>
      </c>
      <c r="T163" s="43">
        <v>3</v>
      </c>
      <c r="U163" s="43">
        <v>62</v>
      </c>
      <c r="V163" s="43">
        <v>254</v>
      </c>
      <c r="W163" s="43">
        <v>209</v>
      </c>
      <c r="X163" s="43">
        <v>32</v>
      </c>
      <c r="Y163" s="43">
        <v>2</v>
      </c>
      <c r="Z163" s="43">
        <v>1</v>
      </c>
      <c r="AA163" s="43">
        <v>0</v>
      </c>
      <c r="AB163" s="43">
        <v>0</v>
      </c>
      <c r="AC163" s="43">
        <v>0</v>
      </c>
      <c r="AD163" s="31">
        <f t="shared" si="91"/>
        <v>569</v>
      </c>
    </row>
    <row r="164" spans="1:30" x14ac:dyDescent="0.2">
      <c r="A164" s="30">
        <v>15</v>
      </c>
      <c r="B164" s="43">
        <v>528</v>
      </c>
      <c r="C164" s="43">
        <v>34</v>
      </c>
      <c r="D164" s="43">
        <v>2</v>
      </c>
      <c r="E164" s="43">
        <v>0</v>
      </c>
      <c r="F164" s="43">
        <v>1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3</v>
      </c>
      <c r="N164" s="43">
        <v>0</v>
      </c>
      <c r="O164" s="31">
        <f t="shared" si="90"/>
        <v>568</v>
      </c>
      <c r="Q164" s="30">
        <v>15</v>
      </c>
      <c r="R164" s="43">
        <v>0</v>
      </c>
      <c r="S164" s="43">
        <v>1</v>
      </c>
      <c r="T164" s="43">
        <v>10</v>
      </c>
      <c r="U164" s="43">
        <v>46</v>
      </c>
      <c r="V164" s="43">
        <v>255</v>
      </c>
      <c r="W164" s="43">
        <v>227</v>
      </c>
      <c r="X164" s="43">
        <v>27</v>
      </c>
      <c r="Y164" s="43">
        <v>2</v>
      </c>
      <c r="Z164" s="43">
        <v>0</v>
      </c>
      <c r="AA164" s="43">
        <v>0</v>
      </c>
      <c r="AB164" s="43">
        <v>0</v>
      </c>
      <c r="AC164" s="43">
        <v>0</v>
      </c>
      <c r="AD164" s="31">
        <f t="shared" si="91"/>
        <v>568</v>
      </c>
    </row>
    <row r="165" spans="1:30" x14ac:dyDescent="0.2">
      <c r="A165" s="30">
        <v>16</v>
      </c>
      <c r="B165" s="43">
        <v>578</v>
      </c>
      <c r="C165" s="43">
        <v>26</v>
      </c>
      <c r="D165" s="43">
        <v>1</v>
      </c>
      <c r="E165" s="43">
        <v>0</v>
      </c>
      <c r="F165" s="43">
        <v>0</v>
      </c>
      <c r="G165" s="43">
        <v>0</v>
      </c>
      <c r="H165" s="43">
        <v>0</v>
      </c>
      <c r="I165" s="43">
        <v>2</v>
      </c>
      <c r="J165" s="43">
        <v>0</v>
      </c>
      <c r="K165" s="43">
        <v>0</v>
      </c>
      <c r="L165" s="43">
        <v>0</v>
      </c>
      <c r="M165" s="43">
        <v>1</v>
      </c>
      <c r="N165" s="43">
        <v>0</v>
      </c>
      <c r="O165" s="31">
        <f t="shared" si="90"/>
        <v>608</v>
      </c>
      <c r="Q165" s="30">
        <v>16</v>
      </c>
      <c r="R165" s="43">
        <v>0</v>
      </c>
      <c r="S165" s="43">
        <v>3</v>
      </c>
      <c r="T165" s="43">
        <v>2</v>
      </c>
      <c r="U165" s="43">
        <v>64</v>
      </c>
      <c r="V165" s="43">
        <v>288</v>
      </c>
      <c r="W165" s="43">
        <v>232</v>
      </c>
      <c r="X165" s="43">
        <v>17</v>
      </c>
      <c r="Y165" s="43">
        <v>2</v>
      </c>
      <c r="Z165" s="43">
        <v>0</v>
      </c>
      <c r="AA165" s="43">
        <v>0</v>
      </c>
      <c r="AB165" s="43">
        <v>0</v>
      </c>
      <c r="AC165" s="43">
        <v>0</v>
      </c>
      <c r="AD165" s="31">
        <f t="shared" si="91"/>
        <v>608</v>
      </c>
    </row>
    <row r="166" spans="1:30" x14ac:dyDescent="0.2">
      <c r="A166" s="30">
        <v>17</v>
      </c>
      <c r="B166" s="43">
        <v>589</v>
      </c>
      <c r="C166" s="43">
        <v>36</v>
      </c>
      <c r="D166" s="43">
        <v>0</v>
      </c>
      <c r="E166" s="43">
        <v>0</v>
      </c>
      <c r="F166" s="43">
        <v>2</v>
      </c>
      <c r="G166" s="43">
        <v>0</v>
      </c>
      <c r="H166" s="43">
        <v>0</v>
      </c>
      <c r="I166" s="43">
        <v>1</v>
      </c>
      <c r="J166" s="43">
        <v>0</v>
      </c>
      <c r="K166" s="43">
        <v>0</v>
      </c>
      <c r="L166" s="43">
        <v>0</v>
      </c>
      <c r="M166" s="43">
        <v>1</v>
      </c>
      <c r="N166" s="43">
        <v>0</v>
      </c>
      <c r="O166" s="31">
        <f t="shared" si="90"/>
        <v>629</v>
      </c>
      <c r="Q166" s="30">
        <v>17</v>
      </c>
      <c r="R166" s="43">
        <v>0</v>
      </c>
      <c r="S166" s="43">
        <v>2</v>
      </c>
      <c r="T166" s="43">
        <v>10</v>
      </c>
      <c r="U166" s="43">
        <v>53</v>
      </c>
      <c r="V166" s="43">
        <v>248</v>
      </c>
      <c r="W166" s="43">
        <v>267</v>
      </c>
      <c r="X166" s="43">
        <v>42</v>
      </c>
      <c r="Y166" s="43">
        <v>6</v>
      </c>
      <c r="Z166" s="43">
        <v>1</v>
      </c>
      <c r="AA166" s="43">
        <v>0</v>
      </c>
      <c r="AB166" s="43">
        <v>0</v>
      </c>
      <c r="AC166" s="43">
        <v>0</v>
      </c>
      <c r="AD166" s="31">
        <f t="shared" si="91"/>
        <v>629</v>
      </c>
    </row>
    <row r="167" spans="1:30" x14ac:dyDescent="0.2">
      <c r="A167" s="30">
        <v>18</v>
      </c>
      <c r="B167" s="43">
        <v>627</v>
      </c>
      <c r="C167" s="43">
        <v>32</v>
      </c>
      <c r="D167" s="43">
        <v>1</v>
      </c>
      <c r="E167" s="43">
        <v>0</v>
      </c>
      <c r="F167" s="43">
        <v>0</v>
      </c>
      <c r="G167" s="43">
        <v>0</v>
      </c>
      <c r="H167" s="43">
        <v>1</v>
      </c>
      <c r="I167" s="43">
        <v>1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31">
        <f t="shared" si="90"/>
        <v>662</v>
      </c>
      <c r="Q167" s="30">
        <v>18</v>
      </c>
      <c r="R167" s="43">
        <v>0</v>
      </c>
      <c r="S167" s="43">
        <v>4</v>
      </c>
      <c r="T167" s="43">
        <v>5</v>
      </c>
      <c r="U167" s="43">
        <v>35</v>
      </c>
      <c r="V167" s="43">
        <v>279</v>
      </c>
      <c r="W167" s="43">
        <v>288</v>
      </c>
      <c r="X167" s="43">
        <v>48</v>
      </c>
      <c r="Y167" s="43">
        <v>2</v>
      </c>
      <c r="Z167" s="43">
        <v>1</v>
      </c>
      <c r="AA167" s="43">
        <v>0</v>
      </c>
      <c r="AB167" s="43">
        <v>0</v>
      </c>
      <c r="AC167" s="43">
        <v>0</v>
      </c>
      <c r="AD167" s="31">
        <f t="shared" si="91"/>
        <v>662</v>
      </c>
    </row>
    <row r="168" spans="1:30" x14ac:dyDescent="0.2">
      <c r="A168" s="30">
        <v>19</v>
      </c>
      <c r="B168" s="43">
        <v>579</v>
      </c>
      <c r="C168" s="43">
        <v>29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31">
        <f t="shared" si="90"/>
        <v>608</v>
      </c>
      <c r="Q168" s="30">
        <v>19</v>
      </c>
      <c r="R168" s="43">
        <v>0</v>
      </c>
      <c r="S168" s="43">
        <v>1</v>
      </c>
      <c r="T168" s="43">
        <v>2</v>
      </c>
      <c r="U168" s="43">
        <v>74</v>
      </c>
      <c r="V168" s="43">
        <v>280</v>
      </c>
      <c r="W168" s="43">
        <v>225</v>
      </c>
      <c r="X168" s="43">
        <v>24</v>
      </c>
      <c r="Y168" s="43">
        <v>1</v>
      </c>
      <c r="Z168" s="43">
        <v>1</v>
      </c>
      <c r="AA168" s="43">
        <v>0</v>
      </c>
      <c r="AB168" s="43">
        <v>0</v>
      </c>
      <c r="AC168" s="43">
        <v>0</v>
      </c>
      <c r="AD168" s="31">
        <f t="shared" si="91"/>
        <v>608</v>
      </c>
    </row>
    <row r="169" spans="1:30" x14ac:dyDescent="0.2">
      <c r="A169" s="30">
        <v>20</v>
      </c>
      <c r="B169" s="43">
        <v>444</v>
      </c>
      <c r="C169" s="43">
        <v>21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31">
        <f t="shared" si="90"/>
        <v>465</v>
      </c>
      <c r="Q169" s="30">
        <v>20</v>
      </c>
      <c r="R169" s="43">
        <v>0</v>
      </c>
      <c r="S169" s="43">
        <v>1</v>
      </c>
      <c r="T169" s="43">
        <v>2</v>
      </c>
      <c r="U169" s="43">
        <v>37</v>
      </c>
      <c r="V169" s="43">
        <v>209</v>
      </c>
      <c r="W169" s="43">
        <v>181</v>
      </c>
      <c r="X169" s="43">
        <v>29</v>
      </c>
      <c r="Y169" s="43">
        <v>6</v>
      </c>
      <c r="Z169" s="43">
        <v>0</v>
      </c>
      <c r="AA169" s="43">
        <v>0</v>
      </c>
      <c r="AB169" s="43">
        <v>0</v>
      </c>
      <c r="AC169" s="43">
        <v>0</v>
      </c>
      <c r="AD169" s="31">
        <f t="shared" si="91"/>
        <v>465</v>
      </c>
    </row>
    <row r="170" spans="1:30" x14ac:dyDescent="0.2">
      <c r="A170" s="30">
        <v>21</v>
      </c>
      <c r="B170" s="43">
        <v>279</v>
      </c>
      <c r="C170" s="43">
        <v>13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1</v>
      </c>
      <c r="N170" s="43">
        <v>0</v>
      </c>
      <c r="O170" s="31">
        <f t="shared" si="90"/>
        <v>293</v>
      </c>
      <c r="Q170" s="30">
        <v>21</v>
      </c>
      <c r="R170" s="43">
        <v>0</v>
      </c>
      <c r="S170" s="43">
        <v>3</v>
      </c>
      <c r="T170" s="43">
        <v>0</v>
      </c>
      <c r="U170" s="43">
        <v>28</v>
      </c>
      <c r="V170" s="43">
        <v>114</v>
      </c>
      <c r="W170" s="43">
        <v>109</v>
      </c>
      <c r="X170" s="43">
        <v>28</v>
      </c>
      <c r="Y170" s="43">
        <v>8</v>
      </c>
      <c r="Z170" s="43">
        <v>1</v>
      </c>
      <c r="AA170" s="43">
        <v>2</v>
      </c>
      <c r="AB170" s="43">
        <v>0</v>
      </c>
      <c r="AC170" s="43">
        <v>0</v>
      </c>
      <c r="AD170" s="31">
        <f t="shared" si="91"/>
        <v>293</v>
      </c>
    </row>
    <row r="171" spans="1:30" x14ac:dyDescent="0.2">
      <c r="A171" s="30">
        <v>22</v>
      </c>
      <c r="B171" s="43">
        <v>180</v>
      </c>
      <c r="C171" s="43">
        <v>7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31">
        <f t="shared" si="90"/>
        <v>187</v>
      </c>
      <c r="Q171" s="30">
        <v>22</v>
      </c>
      <c r="R171" s="43">
        <v>0</v>
      </c>
      <c r="S171" s="43">
        <v>0</v>
      </c>
      <c r="T171" s="43">
        <v>2</v>
      </c>
      <c r="U171" s="43">
        <v>13</v>
      </c>
      <c r="V171" s="43">
        <v>75</v>
      </c>
      <c r="W171" s="43">
        <v>74</v>
      </c>
      <c r="X171" s="43">
        <v>17</v>
      </c>
      <c r="Y171" s="43">
        <v>6</v>
      </c>
      <c r="Z171" s="43">
        <v>0</v>
      </c>
      <c r="AA171" s="43">
        <v>0</v>
      </c>
      <c r="AB171" s="43">
        <v>0</v>
      </c>
      <c r="AC171" s="43">
        <v>0</v>
      </c>
      <c r="AD171" s="31">
        <f t="shared" si="91"/>
        <v>187</v>
      </c>
    </row>
    <row r="172" spans="1:30" x14ac:dyDescent="0.2">
      <c r="A172" s="30">
        <v>23</v>
      </c>
      <c r="B172" s="43">
        <v>99</v>
      </c>
      <c r="C172" s="43">
        <v>4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31">
        <f t="shared" si="90"/>
        <v>103</v>
      </c>
      <c r="Q172" s="30">
        <v>23</v>
      </c>
      <c r="R172" s="43">
        <v>0</v>
      </c>
      <c r="S172" s="43">
        <v>0</v>
      </c>
      <c r="T172" s="43">
        <v>1</v>
      </c>
      <c r="U172" s="43">
        <v>6</v>
      </c>
      <c r="V172" s="43">
        <v>29</v>
      </c>
      <c r="W172" s="43">
        <v>47</v>
      </c>
      <c r="X172" s="43">
        <v>11</v>
      </c>
      <c r="Y172" s="43">
        <v>8</v>
      </c>
      <c r="Z172" s="43">
        <v>1</v>
      </c>
      <c r="AA172" s="43">
        <v>0</v>
      </c>
      <c r="AB172" s="43">
        <v>0</v>
      </c>
      <c r="AC172" s="43">
        <v>0</v>
      </c>
      <c r="AD172" s="31">
        <f t="shared" si="91"/>
        <v>103</v>
      </c>
    </row>
    <row r="173" spans="1:30" x14ac:dyDescent="0.2">
      <c r="A173" s="30">
        <v>24</v>
      </c>
      <c r="B173" s="43">
        <v>51</v>
      </c>
      <c r="C173" s="43">
        <v>3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31">
        <f t="shared" si="90"/>
        <v>54</v>
      </c>
      <c r="Q173" s="30">
        <v>24</v>
      </c>
      <c r="R173" s="43">
        <v>0</v>
      </c>
      <c r="S173" s="43">
        <v>0</v>
      </c>
      <c r="T173" s="43">
        <v>0</v>
      </c>
      <c r="U173" s="43">
        <v>0</v>
      </c>
      <c r="V173" s="43">
        <v>21</v>
      </c>
      <c r="W173" s="43">
        <v>19</v>
      </c>
      <c r="X173" s="43">
        <v>9</v>
      </c>
      <c r="Y173" s="43">
        <v>2</v>
      </c>
      <c r="Z173" s="43">
        <v>2</v>
      </c>
      <c r="AA173" s="43">
        <v>1</v>
      </c>
      <c r="AB173" s="43">
        <v>0</v>
      </c>
      <c r="AC173" s="43">
        <v>0</v>
      </c>
      <c r="AD173" s="31">
        <f t="shared" si="91"/>
        <v>54</v>
      </c>
    </row>
    <row r="175" spans="1:30" x14ac:dyDescent="0.2">
      <c r="A175" s="91" t="s">
        <v>34</v>
      </c>
      <c r="B175" s="92">
        <f t="shared" ref="B175:O175" si="92">SUM(B157:B168)</f>
        <v>6162</v>
      </c>
      <c r="C175" s="92">
        <f t="shared" si="92"/>
        <v>410</v>
      </c>
      <c r="D175" s="92">
        <f t="shared" si="92"/>
        <v>9</v>
      </c>
      <c r="E175" s="92">
        <f t="shared" si="92"/>
        <v>3</v>
      </c>
      <c r="F175" s="92">
        <f t="shared" si="92"/>
        <v>9</v>
      </c>
      <c r="G175" s="92">
        <f t="shared" si="92"/>
        <v>0</v>
      </c>
      <c r="H175" s="92">
        <f t="shared" si="92"/>
        <v>2</v>
      </c>
      <c r="I175" s="92">
        <f t="shared" si="92"/>
        <v>5</v>
      </c>
      <c r="J175" s="92">
        <f t="shared" si="92"/>
        <v>1</v>
      </c>
      <c r="K175" s="92">
        <f t="shared" si="92"/>
        <v>0</v>
      </c>
      <c r="L175" s="92">
        <f t="shared" si="92"/>
        <v>0</v>
      </c>
      <c r="M175" s="92">
        <f t="shared" si="92"/>
        <v>28</v>
      </c>
      <c r="N175" s="92">
        <f t="shared" si="92"/>
        <v>0</v>
      </c>
      <c r="O175" s="93">
        <f t="shared" si="92"/>
        <v>6629</v>
      </c>
      <c r="Q175" s="91" t="s">
        <v>34</v>
      </c>
      <c r="R175" s="92">
        <f t="shared" ref="R175:AD175" si="93">SUM(R157:R168)</f>
        <v>1</v>
      </c>
      <c r="S175" s="92">
        <f t="shared" si="93"/>
        <v>28</v>
      </c>
      <c r="T175" s="92">
        <f t="shared" si="93"/>
        <v>44</v>
      </c>
      <c r="U175" s="92">
        <f t="shared" si="93"/>
        <v>543</v>
      </c>
      <c r="V175" s="92">
        <f t="shared" si="93"/>
        <v>3002</v>
      </c>
      <c r="W175" s="92">
        <f t="shared" si="93"/>
        <v>2618</v>
      </c>
      <c r="X175" s="92">
        <f t="shared" si="93"/>
        <v>352</v>
      </c>
      <c r="Y175" s="92">
        <f t="shared" si="93"/>
        <v>36</v>
      </c>
      <c r="Z175" s="92">
        <f t="shared" si="93"/>
        <v>5</v>
      </c>
      <c r="AA175" s="92">
        <f t="shared" si="93"/>
        <v>0</v>
      </c>
      <c r="AB175" s="92">
        <f t="shared" si="93"/>
        <v>0</v>
      </c>
      <c r="AC175" s="92">
        <f t="shared" si="93"/>
        <v>0</v>
      </c>
      <c r="AD175" s="93">
        <f t="shared" si="93"/>
        <v>6629</v>
      </c>
    </row>
    <row r="176" spans="1:30" x14ac:dyDescent="0.2">
      <c r="A176" s="97" t="s">
        <v>35</v>
      </c>
      <c r="B176" s="98">
        <f t="shared" ref="B176:O176" si="94">SUM(B156:B171)</f>
        <v>7148</v>
      </c>
      <c r="C176" s="98">
        <f t="shared" si="94"/>
        <v>464</v>
      </c>
      <c r="D176" s="98">
        <f t="shared" si="94"/>
        <v>9</v>
      </c>
      <c r="E176" s="98">
        <f t="shared" si="94"/>
        <v>3</v>
      </c>
      <c r="F176" s="98">
        <f t="shared" si="94"/>
        <v>9</v>
      </c>
      <c r="G176" s="98">
        <f t="shared" si="94"/>
        <v>0</v>
      </c>
      <c r="H176" s="98">
        <f t="shared" si="94"/>
        <v>2</v>
      </c>
      <c r="I176" s="98">
        <f t="shared" si="94"/>
        <v>5</v>
      </c>
      <c r="J176" s="98">
        <f t="shared" si="94"/>
        <v>1</v>
      </c>
      <c r="K176" s="98">
        <f t="shared" si="94"/>
        <v>0</v>
      </c>
      <c r="L176" s="98">
        <f t="shared" si="94"/>
        <v>0</v>
      </c>
      <c r="M176" s="98">
        <f t="shared" si="94"/>
        <v>30</v>
      </c>
      <c r="N176" s="98">
        <f t="shared" si="94"/>
        <v>0</v>
      </c>
      <c r="O176" s="93">
        <f t="shared" si="94"/>
        <v>7671</v>
      </c>
      <c r="Q176" s="97" t="s">
        <v>35</v>
      </c>
      <c r="R176" s="98">
        <f t="shared" ref="R176:AD176" si="95">SUM(R156:R171)</f>
        <v>1</v>
      </c>
      <c r="S176" s="98">
        <f t="shared" si="95"/>
        <v>33</v>
      </c>
      <c r="T176" s="98">
        <f t="shared" si="95"/>
        <v>51</v>
      </c>
      <c r="U176" s="98">
        <f t="shared" si="95"/>
        <v>625</v>
      </c>
      <c r="V176" s="98">
        <f t="shared" si="95"/>
        <v>3433</v>
      </c>
      <c r="W176" s="98">
        <f t="shared" si="95"/>
        <v>3017</v>
      </c>
      <c r="X176" s="98">
        <f t="shared" si="95"/>
        <v>442</v>
      </c>
      <c r="Y176" s="98">
        <f t="shared" si="95"/>
        <v>60</v>
      </c>
      <c r="Z176" s="98">
        <f t="shared" si="95"/>
        <v>7</v>
      </c>
      <c r="AA176" s="98">
        <f t="shared" si="95"/>
        <v>2</v>
      </c>
      <c r="AB176" s="98">
        <f t="shared" si="95"/>
        <v>0</v>
      </c>
      <c r="AC176" s="98">
        <f t="shared" si="95"/>
        <v>0</v>
      </c>
      <c r="AD176" s="93">
        <f t="shared" si="95"/>
        <v>7671</v>
      </c>
    </row>
    <row r="177" spans="1:30" x14ac:dyDescent="0.2">
      <c r="A177" s="101" t="s">
        <v>36</v>
      </c>
      <c r="B177" s="102">
        <f t="shared" ref="B177:O177" si="96">SUM(B156:B173)</f>
        <v>7298</v>
      </c>
      <c r="C177" s="102">
        <f t="shared" si="96"/>
        <v>471</v>
      </c>
      <c r="D177" s="102">
        <f t="shared" si="96"/>
        <v>9</v>
      </c>
      <c r="E177" s="102">
        <f t="shared" si="96"/>
        <v>3</v>
      </c>
      <c r="F177" s="102">
        <f t="shared" si="96"/>
        <v>9</v>
      </c>
      <c r="G177" s="102">
        <f t="shared" si="96"/>
        <v>0</v>
      </c>
      <c r="H177" s="102">
        <f t="shared" si="96"/>
        <v>2</v>
      </c>
      <c r="I177" s="102">
        <f t="shared" si="96"/>
        <v>5</v>
      </c>
      <c r="J177" s="102">
        <f t="shared" si="96"/>
        <v>1</v>
      </c>
      <c r="K177" s="102">
        <f t="shared" si="96"/>
        <v>0</v>
      </c>
      <c r="L177" s="102">
        <f t="shared" si="96"/>
        <v>0</v>
      </c>
      <c r="M177" s="102">
        <f t="shared" si="96"/>
        <v>30</v>
      </c>
      <c r="N177" s="102">
        <f t="shared" si="96"/>
        <v>0</v>
      </c>
      <c r="O177" s="93">
        <f t="shared" si="96"/>
        <v>7828</v>
      </c>
      <c r="Q177" s="101" t="s">
        <v>36</v>
      </c>
      <c r="R177" s="102">
        <f t="shared" ref="R177:AD177" si="97">SUM(R156:R173)</f>
        <v>1</v>
      </c>
      <c r="S177" s="102">
        <f t="shared" si="97"/>
        <v>33</v>
      </c>
      <c r="T177" s="102">
        <f t="shared" si="97"/>
        <v>52</v>
      </c>
      <c r="U177" s="102">
        <f t="shared" si="97"/>
        <v>631</v>
      </c>
      <c r="V177" s="102">
        <f t="shared" si="97"/>
        <v>3483</v>
      </c>
      <c r="W177" s="102">
        <f t="shared" si="97"/>
        <v>3083</v>
      </c>
      <c r="X177" s="102">
        <f t="shared" si="97"/>
        <v>462</v>
      </c>
      <c r="Y177" s="102">
        <f t="shared" si="97"/>
        <v>70</v>
      </c>
      <c r="Z177" s="102">
        <f t="shared" si="97"/>
        <v>10</v>
      </c>
      <c r="AA177" s="102">
        <f t="shared" si="97"/>
        <v>3</v>
      </c>
      <c r="AB177" s="102">
        <f t="shared" si="97"/>
        <v>0</v>
      </c>
      <c r="AC177" s="102">
        <f t="shared" si="97"/>
        <v>0</v>
      </c>
      <c r="AD177" s="93">
        <f t="shared" si="97"/>
        <v>7828</v>
      </c>
    </row>
    <row r="178" spans="1:30" x14ac:dyDescent="0.2">
      <c r="A178" s="105" t="s">
        <v>37</v>
      </c>
      <c r="B178" s="106">
        <f t="shared" ref="B178:O178" si="98">SUM(B150:B173)</f>
        <v>7365</v>
      </c>
      <c r="C178" s="106">
        <f t="shared" si="98"/>
        <v>486</v>
      </c>
      <c r="D178" s="106">
        <f t="shared" si="98"/>
        <v>9</v>
      </c>
      <c r="E178" s="106">
        <f t="shared" si="98"/>
        <v>3</v>
      </c>
      <c r="F178" s="106">
        <f t="shared" si="98"/>
        <v>9</v>
      </c>
      <c r="G178" s="106">
        <f t="shared" si="98"/>
        <v>0</v>
      </c>
      <c r="H178" s="106">
        <f t="shared" si="98"/>
        <v>2</v>
      </c>
      <c r="I178" s="106">
        <f t="shared" si="98"/>
        <v>5</v>
      </c>
      <c r="J178" s="106">
        <f t="shared" si="98"/>
        <v>1</v>
      </c>
      <c r="K178" s="106">
        <f t="shared" si="98"/>
        <v>0</v>
      </c>
      <c r="L178" s="106">
        <f t="shared" si="98"/>
        <v>0</v>
      </c>
      <c r="M178" s="106">
        <f t="shared" si="98"/>
        <v>30</v>
      </c>
      <c r="N178" s="106">
        <f t="shared" si="98"/>
        <v>0</v>
      </c>
      <c r="O178" s="93">
        <f t="shared" si="98"/>
        <v>7910</v>
      </c>
      <c r="Q178" s="105" t="s">
        <v>37</v>
      </c>
      <c r="R178" s="106">
        <f t="shared" ref="R178:AD178" si="99">SUM(R150:R173)</f>
        <v>1</v>
      </c>
      <c r="S178" s="106">
        <f t="shared" si="99"/>
        <v>33</v>
      </c>
      <c r="T178" s="106">
        <f t="shared" si="99"/>
        <v>52</v>
      </c>
      <c r="U178" s="106">
        <f t="shared" si="99"/>
        <v>639</v>
      </c>
      <c r="V178" s="106">
        <f t="shared" si="99"/>
        <v>3497</v>
      </c>
      <c r="W178" s="106">
        <f t="shared" si="99"/>
        <v>3112</v>
      </c>
      <c r="X178" s="106">
        <f t="shared" si="99"/>
        <v>481</v>
      </c>
      <c r="Y178" s="106">
        <f t="shared" si="99"/>
        <v>76</v>
      </c>
      <c r="Z178" s="106">
        <f t="shared" si="99"/>
        <v>13</v>
      </c>
      <c r="AA178" s="106">
        <f t="shared" si="99"/>
        <v>4</v>
      </c>
      <c r="AB178" s="106">
        <f t="shared" si="99"/>
        <v>2</v>
      </c>
      <c r="AC178" s="106">
        <f t="shared" si="99"/>
        <v>0</v>
      </c>
      <c r="AD178" s="93">
        <f t="shared" si="99"/>
        <v>7910</v>
      </c>
    </row>
    <row r="181" spans="1:30" x14ac:dyDescent="0.2">
      <c r="A181" s="5"/>
      <c r="B181" s="3" t="s">
        <v>40</v>
      </c>
      <c r="C181" s="5" t="str">
        <f>C41</f>
        <v>Southwestbound</v>
      </c>
      <c r="R181" s="3" t="s">
        <v>40</v>
      </c>
      <c r="S181" s="5" t="str">
        <f>C41</f>
        <v>Southwestbound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17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31">
        <f t="shared" ref="O185:O208" si="101">SUM(B185:N185)</f>
        <v>17</v>
      </c>
      <c r="Q185" s="30">
        <v>1</v>
      </c>
      <c r="R185" s="43">
        <v>0</v>
      </c>
      <c r="S185" s="43">
        <v>0</v>
      </c>
      <c r="T185" s="43">
        <v>0</v>
      </c>
      <c r="U185" s="43">
        <v>1</v>
      </c>
      <c r="V185" s="43">
        <v>2</v>
      </c>
      <c r="W185" s="43">
        <v>8</v>
      </c>
      <c r="X185" s="43">
        <v>5</v>
      </c>
      <c r="Y185" s="43">
        <v>1</v>
      </c>
      <c r="Z185" s="43">
        <v>0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17</v>
      </c>
    </row>
    <row r="186" spans="1:30" x14ac:dyDescent="0.2">
      <c r="A186" s="30">
        <v>2</v>
      </c>
      <c r="B186" s="43">
        <v>9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1</v>
      </c>
      <c r="N186" s="43">
        <v>0</v>
      </c>
      <c r="O186" s="31">
        <f t="shared" si="101"/>
        <v>10</v>
      </c>
      <c r="Q186" s="30">
        <v>2</v>
      </c>
      <c r="R186" s="43">
        <v>0</v>
      </c>
      <c r="S186" s="43">
        <v>0</v>
      </c>
      <c r="T186" s="43">
        <v>0</v>
      </c>
      <c r="U186" s="43">
        <v>0</v>
      </c>
      <c r="V186" s="43">
        <v>2</v>
      </c>
      <c r="W186" s="43">
        <v>3</v>
      </c>
      <c r="X186" s="43">
        <v>2</v>
      </c>
      <c r="Y186" s="43">
        <v>3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10</v>
      </c>
    </row>
    <row r="187" spans="1:30" x14ac:dyDescent="0.2">
      <c r="A187" s="30">
        <v>3</v>
      </c>
      <c r="B187" s="43">
        <v>8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8</v>
      </c>
      <c r="Q187" s="30">
        <v>3</v>
      </c>
      <c r="R187" s="43">
        <v>0</v>
      </c>
      <c r="S187" s="43">
        <v>0</v>
      </c>
      <c r="T187" s="43">
        <v>0</v>
      </c>
      <c r="U187" s="43">
        <v>1</v>
      </c>
      <c r="V187" s="43">
        <v>1</v>
      </c>
      <c r="W187" s="43">
        <v>4</v>
      </c>
      <c r="X187" s="43">
        <v>1</v>
      </c>
      <c r="Y187" s="43">
        <v>0</v>
      </c>
      <c r="Z187" s="43">
        <v>1</v>
      </c>
      <c r="AA187" s="43">
        <v>0</v>
      </c>
      <c r="AB187" s="43">
        <v>0</v>
      </c>
      <c r="AC187" s="43">
        <v>0</v>
      </c>
      <c r="AD187" s="31">
        <f t="shared" si="102"/>
        <v>8</v>
      </c>
    </row>
    <row r="188" spans="1:30" x14ac:dyDescent="0.2">
      <c r="A188" s="30">
        <v>4</v>
      </c>
      <c r="B188" s="43">
        <v>3</v>
      </c>
      <c r="C188" s="43">
        <v>2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31">
        <f t="shared" si="101"/>
        <v>5</v>
      </c>
      <c r="Q188" s="30">
        <v>4</v>
      </c>
      <c r="R188" s="43">
        <v>0</v>
      </c>
      <c r="S188" s="43">
        <v>1</v>
      </c>
      <c r="T188" s="43">
        <v>0</v>
      </c>
      <c r="U188" s="43">
        <v>0</v>
      </c>
      <c r="V188" s="43">
        <v>2</v>
      </c>
      <c r="W188" s="43">
        <v>1</v>
      </c>
      <c r="X188" s="43">
        <v>1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5</v>
      </c>
    </row>
    <row r="189" spans="1:30" x14ac:dyDescent="0.2">
      <c r="A189" s="30">
        <v>5</v>
      </c>
      <c r="B189" s="43">
        <v>12</v>
      </c>
      <c r="C189" s="43">
        <v>4</v>
      </c>
      <c r="D189" s="43">
        <v>1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31">
        <f t="shared" si="101"/>
        <v>17</v>
      </c>
      <c r="Q189" s="30">
        <v>5</v>
      </c>
      <c r="R189" s="43">
        <v>0</v>
      </c>
      <c r="S189" s="43">
        <v>1</v>
      </c>
      <c r="T189" s="43">
        <v>0</v>
      </c>
      <c r="U189" s="43">
        <v>2</v>
      </c>
      <c r="V189" s="43">
        <v>7</v>
      </c>
      <c r="W189" s="43">
        <v>3</v>
      </c>
      <c r="X189" s="43">
        <v>3</v>
      </c>
      <c r="Y189" s="43">
        <v>1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17</v>
      </c>
    </row>
    <row r="190" spans="1:30" x14ac:dyDescent="0.2">
      <c r="A190" s="30">
        <v>6</v>
      </c>
      <c r="B190" s="43">
        <v>38</v>
      </c>
      <c r="C190" s="43">
        <v>2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31">
        <f t="shared" si="101"/>
        <v>40</v>
      </c>
      <c r="Q190" s="30">
        <v>6</v>
      </c>
      <c r="R190" s="43">
        <v>0</v>
      </c>
      <c r="S190" s="43">
        <v>0</v>
      </c>
      <c r="T190" s="43">
        <v>0</v>
      </c>
      <c r="U190" s="43">
        <v>1</v>
      </c>
      <c r="V190" s="43">
        <v>8</v>
      </c>
      <c r="W190" s="43">
        <v>23</v>
      </c>
      <c r="X190" s="43">
        <v>4</v>
      </c>
      <c r="Y190" s="43">
        <v>2</v>
      </c>
      <c r="Z190" s="43">
        <v>1</v>
      </c>
      <c r="AA190" s="43">
        <v>1</v>
      </c>
      <c r="AB190" s="43">
        <v>0</v>
      </c>
      <c r="AC190" s="43">
        <v>0</v>
      </c>
      <c r="AD190" s="31">
        <f t="shared" si="102"/>
        <v>40</v>
      </c>
    </row>
    <row r="191" spans="1:30" x14ac:dyDescent="0.2">
      <c r="A191" s="30">
        <v>7</v>
      </c>
      <c r="B191" s="43">
        <v>108</v>
      </c>
      <c r="C191" s="43">
        <v>6</v>
      </c>
      <c r="D191" s="43">
        <v>0</v>
      </c>
      <c r="E191" s="43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31">
        <f t="shared" si="101"/>
        <v>114</v>
      </c>
      <c r="Q191" s="30">
        <v>7</v>
      </c>
      <c r="R191" s="43">
        <v>0</v>
      </c>
      <c r="S191" s="43">
        <v>0</v>
      </c>
      <c r="T191" s="43">
        <v>1</v>
      </c>
      <c r="U191" s="43">
        <v>4</v>
      </c>
      <c r="V191" s="43">
        <v>20</v>
      </c>
      <c r="W191" s="43">
        <v>49</v>
      </c>
      <c r="X191" s="43">
        <v>31</v>
      </c>
      <c r="Y191" s="43">
        <v>6</v>
      </c>
      <c r="Z191" s="43">
        <v>2</v>
      </c>
      <c r="AA191" s="43">
        <v>1</v>
      </c>
      <c r="AB191" s="43">
        <v>0</v>
      </c>
      <c r="AC191" s="43">
        <v>0</v>
      </c>
      <c r="AD191" s="31">
        <f t="shared" si="102"/>
        <v>114</v>
      </c>
    </row>
    <row r="192" spans="1:30" x14ac:dyDescent="0.2">
      <c r="A192" s="30">
        <v>8</v>
      </c>
      <c r="B192" s="43">
        <v>271</v>
      </c>
      <c r="C192" s="43">
        <v>37</v>
      </c>
      <c r="D192" s="43">
        <v>0</v>
      </c>
      <c r="E192" s="43">
        <v>0</v>
      </c>
      <c r="F192" s="43">
        <v>1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3</v>
      </c>
      <c r="N192" s="43">
        <v>0</v>
      </c>
      <c r="O192" s="31">
        <f t="shared" si="101"/>
        <v>312</v>
      </c>
      <c r="Q192" s="30">
        <v>8</v>
      </c>
      <c r="R192" s="43">
        <v>0</v>
      </c>
      <c r="S192" s="43">
        <v>2</v>
      </c>
      <c r="T192" s="43">
        <v>1</v>
      </c>
      <c r="U192" s="43">
        <v>4</v>
      </c>
      <c r="V192" s="43">
        <v>104</v>
      </c>
      <c r="W192" s="43">
        <v>152</v>
      </c>
      <c r="X192" s="43">
        <v>40</v>
      </c>
      <c r="Y192" s="43">
        <v>8</v>
      </c>
      <c r="Z192" s="43">
        <v>0</v>
      </c>
      <c r="AA192" s="43">
        <v>0</v>
      </c>
      <c r="AB192" s="43">
        <v>1</v>
      </c>
      <c r="AC192" s="43">
        <v>0</v>
      </c>
      <c r="AD192" s="31">
        <f t="shared" si="102"/>
        <v>312</v>
      </c>
    </row>
    <row r="193" spans="1:30" x14ac:dyDescent="0.2">
      <c r="A193" s="30">
        <v>9</v>
      </c>
      <c r="B193" s="43">
        <v>536</v>
      </c>
      <c r="C193" s="43">
        <v>37</v>
      </c>
      <c r="D193" s="43">
        <v>0</v>
      </c>
      <c r="E193" s="43">
        <v>0</v>
      </c>
      <c r="F193" s="43">
        <v>1</v>
      </c>
      <c r="G193" s="43">
        <v>0</v>
      </c>
      <c r="H193" s="43">
        <v>0</v>
      </c>
      <c r="I193" s="43">
        <v>1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31">
        <f t="shared" si="101"/>
        <v>575</v>
      </c>
      <c r="Q193" s="30">
        <v>9</v>
      </c>
      <c r="R193" s="43">
        <v>0</v>
      </c>
      <c r="S193" s="43">
        <v>0</v>
      </c>
      <c r="T193" s="43">
        <v>0</v>
      </c>
      <c r="U193" s="43">
        <v>35</v>
      </c>
      <c r="V193" s="43">
        <v>297</v>
      </c>
      <c r="W193" s="43">
        <v>219</v>
      </c>
      <c r="X193" s="43">
        <v>20</v>
      </c>
      <c r="Y193" s="43">
        <v>4</v>
      </c>
      <c r="Z193" s="43">
        <v>0</v>
      </c>
      <c r="AA193" s="43">
        <v>0</v>
      </c>
      <c r="AB193" s="43">
        <v>0</v>
      </c>
      <c r="AC193" s="43">
        <v>0</v>
      </c>
      <c r="AD193" s="31">
        <f t="shared" si="102"/>
        <v>575</v>
      </c>
    </row>
    <row r="194" spans="1:30" x14ac:dyDescent="0.2">
      <c r="A194" s="30">
        <v>10</v>
      </c>
      <c r="B194" s="43">
        <v>485</v>
      </c>
      <c r="C194" s="43">
        <v>38</v>
      </c>
      <c r="D194" s="43">
        <v>1</v>
      </c>
      <c r="E194" s="43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1</v>
      </c>
      <c r="K194" s="43">
        <v>0</v>
      </c>
      <c r="L194" s="43">
        <v>1</v>
      </c>
      <c r="M194" s="43">
        <v>2</v>
      </c>
      <c r="N194" s="43">
        <v>0</v>
      </c>
      <c r="O194" s="31">
        <f t="shared" si="101"/>
        <v>528</v>
      </c>
      <c r="Q194" s="30">
        <v>10</v>
      </c>
      <c r="R194" s="43">
        <v>1</v>
      </c>
      <c r="S194" s="43">
        <v>1</v>
      </c>
      <c r="T194" s="43">
        <v>1</v>
      </c>
      <c r="U194" s="43">
        <v>71</v>
      </c>
      <c r="V194" s="43">
        <v>285</v>
      </c>
      <c r="W194" s="43">
        <v>152</v>
      </c>
      <c r="X194" s="43">
        <v>13</v>
      </c>
      <c r="Y194" s="43">
        <v>2</v>
      </c>
      <c r="Z194" s="43">
        <v>0</v>
      </c>
      <c r="AA194" s="43">
        <v>0</v>
      </c>
      <c r="AB194" s="43">
        <v>0</v>
      </c>
      <c r="AC194" s="43">
        <v>2</v>
      </c>
      <c r="AD194" s="31">
        <f t="shared" si="102"/>
        <v>528</v>
      </c>
    </row>
    <row r="195" spans="1:30" x14ac:dyDescent="0.2">
      <c r="A195" s="30">
        <v>11</v>
      </c>
      <c r="B195" s="43">
        <v>451</v>
      </c>
      <c r="C195" s="43">
        <v>30</v>
      </c>
      <c r="D195" s="43">
        <v>1</v>
      </c>
      <c r="E195" s="43">
        <v>1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3">
        <v>2</v>
      </c>
      <c r="N195" s="43">
        <v>0</v>
      </c>
      <c r="O195" s="31">
        <f t="shared" si="101"/>
        <v>485</v>
      </c>
      <c r="Q195" s="30">
        <v>11</v>
      </c>
      <c r="R195" s="43">
        <v>0</v>
      </c>
      <c r="S195" s="43">
        <v>1</v>
      </c>
      <c r="T195" s="43">
        <v>3</v>
      </c>
      <c r="U195" s="43">
        <v>75</v>
      </c>
      <c r="V195" s="43">
        <v>257</v>
      </c>
      <c r="W195" s="43">
        <v>138</v>
      </c>
      <c r="X195" s="43">
        <v>10</v>
      </c>
      <c r="Y195" s="43">
        <v>1</v>
      </c>
      <c r="Z195" s="43">
        <v>0</v>
      </c>
      <c r="AA195" s="43">
        <v>0</v>
      </c>
      <c r="AB195" s="43">
        <v>0</v>
      </c>
      <c r="AC195" s="43">
        <v>0</v>
      </c>
      <c r="AD195" s="31">
        <f t="shared" si="102"/>
        <v>485</v>
      </c>
    </row>
    <row r="196" spans="1:30" x14ac:dyDescent="0.2">
      <c r="A196" s="30">
        <v>12</v>
      </c>
      <c r="B196" s="43">
        <v>441</v>
      </c>
      <c r="C196" s="43">
        <v>35</v>
      </c>
      <c r="D196" s="43">
        <v>2</v>
      </c>
      <c r="E196" s="43">
        <v>0</v>
      </c>
      <c r="F196" s="43">
        <v>0</v>
      </c>
      <c r="G196" s="43">
        <v>0</v>
      </c>
      <c r="H196" s="43">
        <v>0</v>
      </c>
      <c r="I196" s="43">
        <v>1</v>
      </c>
      <c r="J196" s="43">
        <v>0</v>
      </c>
      <c r="K196" s="43">
        <v>0</v>
      </c>
      <c r="L196" s="43">
        <v>0</v>
      </c>
      <c r="M196" s="43">
        <v>2</v>
      </c>
      <c r="N196" s="43">
        <v>0</v>
      </c>
      <c r="O196" s="31">
        <f t="shared" si="101"/>
        <v>481</v>
      </c>
      <c r="Q196" s="30">
        <v>12</v>
      </c>
      <c r="R196" s="43">
        <v>0</v>
      </c>
      <c r="S196" s="43">
        <v>0</v>
      </c>
      <c r="T196" s="43">
        <v>1</v>
      </c>
      <c r="U196" s="43">
        <v>67</v>
      </c>
      <c r="V196" s="43">
        <v>249</v>
      </c>
      <c r="W196" s="43">
        <v>146</v>
      </c>
      <c r="X196" s="43">
        <v>15</v>
      </c>
      <c r="Y196" s="43">
        <v>2</v>
      </c>
      <c r="Z196" s="43">
        <v>1</v>
      </c>
      <c r="AA196" s="43">
        <v>0</v>
      </c>
      <c r="AB196" s="43">
        <v>0</v>
      </c>
      <c r="AC196" s="43">
        <v>0</v>
      </c>
      <c r="AD196" s="31">
        <f t="shared" si="102"/>
        <v>481</v>
      </c>
    </row>
    <row r="197" spans="1:30" x14ac:dyDescent="0.2">
      <c r="A197" s="30">
        <v>13</v>
      </c>
      <c r="B197" s="43">
        <v>505</v>
      </c>
      <c r="C197" s="43">
        <v>37</v>
      </c>
      <c r="D197" s="43">
        <v>0</v>
      </c>
      <c r="E197" s="43">
        <v>0</v>
      </c>
      <c r="F197" s="43">
        <v>1</v>
      </c>
      <c r="G197" s="43">
        <v>0</v>
      </c>
      <c r="H197" s="43">
        <v>0</v>
      </c>
      <c r="I197" s="43">
        <v>0</v>
      </c>
      <c r="J197" s="43">
        <v>1</v>
      </c>
      <c r="K197" s="43">
        <v>0</v>
      </c>
      <c r="L197" s="43">
        <v>0</v>
      </c>
      <c r="M197" s="43">
        <v>1</v>
      </c>
      <c r="N197" s="43">
        <v>0</v>
      </c>
      <c r="O197" s="31">
        <f t="shared" si="101"/>
        <v>545</v>
      </c>
      <c r="Q197" s="30">
        <v>13</v>
      </c>
      <c r="R197" s="43">
        <v>0</v>
      </c>
      <c r="S197" s="43">
        <v>0</v>
      </c>
      <c r="T197" s="43">
        <v>3</v>
      </c>
      <c r="U197" s="43">
        <v>88</v>
      </c>
      <c r="V197" s="43">
        <v>293</v>
      </c>
      <c r="W197" s="43">
        <v>142</v>
      </c>
      <c r="X197" s="43">
        <v>19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31">
        <f t="shared" si="102"/>
        <v>545</v>
      </c>
    </row>
    <row r="198" spans="1:30" x14ac:dyDescent="0.2">
      <c r="A198" s="30">
        <v>14</v>
      </c>
      <c r="B198" s="43">
        <v>507</v>
      </c>
      <c r="C198" s="43">
        <v>42</v>
      </c>
      <c r="D198" s="43">
        <v>1</v>
      </c>
      <c r="E198" s="43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3">
        <v>0</v>
      </c>
      <c r="L198" s="43">
        <v>0</v>
      </c>
      <c r="M198" s="43">
        <v>2</v>
      </c>
      <c r="N198" s="43">
        <v>0</v>
      </c>
      <c r="O198" s="31">
        <f t="shared" si="101"/>
        <v>552</v>
      </c>
      <c r="Q198" s="30">
        <v>14</v>
      </c>
      <c r="R198" s="43">
        <v>0</v>
      </c>
      <c r="S198" s="43">
        <v>0</v>
      </c>
      <c r="T198" s="43">
        <v>6</v>
      </c>
      <c r="U198" s="43">
        <v>93</v>
      </c>
      <c r="V198" s="43">
        <v>303</v>
      </c>
      <c r="W198" s="43">
        <v>137</v>
      </c>
      <c r="X198" s="43">
        <v>12</v>
      </c>
      <c r="Y198" s="43">
        <v>1</v>
      </c>
      <c r="Z198" s="43">
        <v>0</v>
      </c>
      <c r="AA198" s="43">
        <v>0</v>
      </c>
      <c r="AB198" s="43">
        <v>0</v>
      </c>
      <c r="AC198" s="43">
        <v>0</v>
      </c>
      <c r="AD198" s="31">
        <f t="shared" si="102"/>
        <v>552</v>
      </c>
    </row>
    <row r="199" spans="1:30" x14ac:dyDescent="0.2">
      <c r="A199" s="30">
        <v>15</v>
      </c>
      <c r="B199" s="43">
        <v>507</v>
      </c>
      <c r="C199" s="43">
        <v>36</v>
      </c>
      <c r="D199" s="43">
        <v>0</v>
      </c>
      <c r="E199" s="43">
        <v>0</v>
      </c>
      <c r="F199" s="43">
        <v>1</v>
      </c>
      <c r="G199" s="43">
        <v>0</v>
      </c>
      <c r="H199" s="43">
        <v>0</v>
      </c>
      <c r="I199" s="43">
        <v>2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31">
        <f t="shared" si="101"/>
        <v>546</v>
      </c>
      <c r="Q199" s="30">
        <v>15</v>
      </c>
      <c r="R199" s="43">
        <v>0</v>
      </c>
      <c r="S199" s="43">
        <v>4</v>
      </c>
      <c r="T199" s="43">
        <v>7</v>
      </c>
      <c r="U199" s="43">
        <v>113</v>
      </c>
      <c r="V199" s="43">
        <v>281</v>
      </c>
      <c r="W199" s="43">
        <v>125</v>
      </c>
      <c r="X199" s="43">
        <v>16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31">
        <f t="shared" si="102"/>
        <v>546</v>
      </c>
    </row>
    <row r="200" spans="1:30" x14ac:dyDescent="0.2">
      <c r="A200" s="30">
        <v>16</v>
      </c>
      <c r="B200" s="43">
        <v>653</v>
      </c>
      <c r="C200" s="43">
        <v>41</v>
      </c>
      <c r="D200" s="43">
        <v>0</v>
      </c>
      <c r="E200" s="43">
        <v>0</v>
      </c>
      <c r="F200" s="43">
        <v>1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31">
        <f t="shared" si="101"/>
        <v>695</v>
      </c>
      <c r="Q200" s="30">
        <v>16</v>
      </c>
      <c r="R200" s="43">
        <v>1</v>
      </c>
      <c r="S200" s="43">
        <v>4</v>
      </c>
      <c r="T200" s="43">
        <v>8</v>
      </c>
      <c r="U200" s="43">
        <v>171</v>
      </c>
      <c r="V200" s="43">
        <v>381</v>
      </c>
      <c r="W200" s="43">
        <v>116</v>
      </c>
      <c r="X200" s="43">
        <v>13</v>
      </c>
      <c r="Y200" s="43">
        <v>1</v>
      </c>
      <c r="Z200" s="43">
        <v>0</v>
      </c>
      <c r="AA200" s="43">
        <v>0</v>
      </c>
      <c r="AB200" s="43">
        <v>0</v>
      </c>
      <c r="AC200" s="43">
        <v>0</v>
      </c>
      <c r="AD200" s="31">
        <f t="shared" si="102"/>
        <v>695</v>
      </c>
    </row>
    <row r="201" spans="1:30" x14ac:dyDescent="0.2">
      <c r="A201" s="30">
        <v>17</v>
      </c>
      <c r="B201" s="43">
        <v>609</v>
      </c>
      <c r="C201" s="43">
        <v>32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31">
        <f t="shared" si="101"/>
        <v>641</v>
      </c>
      <c r="Q201" s="30">
        <v>17</v>
      </c>
      <c r="R201" s="43">
        <v>0</v>
      </c>
      <c r="S201" s="43">
        <v>0</v>
      </c>
      <c r="T201" s="43">
        <v>6</v>
      </c>
      <c r="U201" s="43">
        <v>111</v>
      </c>
      <c r="V201" s="43">
        <v>310</v>
      </c>
      <c r="W201" s="43">
        <v>193</v>
      </c>
      <c r="X201" s="43">
        <v>20</v>
      </c>
      <c r="Y201" s="43">
        <v>1</v>
      </c>
      <c r="Z201" s="43">
        <v>0</v>
      </c>
      <c r="AA201" s="43">
        <v>0</v>
      </c>
      <c r="AB201" s="43">
        <v>0</v>
      </c>
      <c r="AC201" s="43">
        <v>0</v>
      </c>
      <c r="AD201" s="31">
        <f t="shared" si="102"/>
        <v>641</v>
      </c>
    </row>
    <row r="202" spans="1:30" x14ac:dyDescent="0.2">
      <c r="A202" s="30">
        <v>18</v>
      </c>
      <c r="B202" s="43">
        <v>618</v>
      </c>
      <c r="C202" s="43">
        <v>39</v>
      </c>
      <c r="D202" s="43">
        <v>0</v>
      </c>
      <c r="E202" s="43">
        <v>0</v>
      </c>
      <c r="F202" s="43">
        <v>1</v>
      </c>
      <c r="G202" s="43">
        <v>0</v>
      </c>
      <c r="H202" s="43">
        <v>0</v>
      </c>
      <c r="I202" s="43">
        <v>1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31">
        <f t="shared" si="101"/>
        <v>659</v>
      </c>
      <c r="Q202" s="30">
        <v>18</v>
      </c>
      <c r="R202" s="43">
        <v>0</v>
      </c>
      <c r="S202" s="43">
        <v>2</v>
      </c>
      <c r="T202" s="43">
        <v>5</v>
      </c>
      <c r="U202" s="43">
        <v>90</v>
      </c>
      <c r="V202" s="43">
        <v>360</v>
      </c>
      <c r="W202" s="43">
        <v>183</v>
      </c>
      <c r="X202" s="43">
        <v>19</v>
      </c>
      <c r="Y202" s="43">
        <v>0</v>
      </c>
      <c r="Z202" s="43">
        <v>0</v>
      </c>
      <c r="AA202" s="43">
        <v>0</v>
      </c>
      <c r="AB202" s="43">
        <v>0</v>
      </c>
      <c r="AC202" s="43">
        <v>0</v>
      </c>
      <c r="AD202" s="31">
        <f t="shared" si="102"/>
        <v>659</v>
      </c>
    </row>
    <row r="203" spans="1:30" x14ac:dyDescent="0.2">
      <c r="A203" s="30">
        <v>19</v>
      </c>
      <c r="B203" s="43">
        <v>541</v>
      </c>
      <c r="C203" s="43">
        <v>30</v>
      </c>
      <c r="D203" s="43">
        <v>0</v>
      </c>
      <c r="E203" s="43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3">
        <v>1</v>
      </c>
      <c r="N203" s="43">
        <v>0</v>
      </c>
      <c r="O203" s="31">
        <f t="shared" si="101"/>
        <v>572</v>
      </c>
      <c r="Q203" s="30">
        <v>19</v>
      </c>
      <c r="R203" s="43">
        <v>0</v>
      </c>
      <c r="S203" s="43">
        <v>1</v>
      </c>
      <c r="T203" s="43">
        <v>4</v>
      </c>
      <c r="U203" s="43">
        <v>85</v>
      </c>
      <c r="V203" s="43">
        <v>325</v>
      </c>
      <c r="W203" s="43">
        <v>144</v>
      </c>
      <c r="X203" s="43">
        <v>12</v>
      </c>
      <c r="Y203" s="43">
        <v>0</v>
      </c>
      <c r="Z203" s="43">
        <v>0</v>
      </c>
      <c r="AA203" s="43">
        <v>1</v>
      </c>
      <c r="AB203" s="43">
        <v>0</v>
      </c>
      <c r="AC203" s="43">
        <v>0</v>
      </c>
      <c r="AD203" s="31">
        <f t="shared" si="102"/>
        <v>572</v>
      </c>
    </row>
    <row r="204" spans="1:30" x14ac:dyDescent="0.2">
      <c r="A204" s="30">
        <v>20</v>
      </c>
      <c r="B204" s="43">
        <v>416</v>
      </c>
      <c r="C204" s="43">
        <v>22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31">
        <f t="shared" si="101"/>
        <v>438</v>
      </c>
      <c r="Q204" s="30">
        <v>20</v>
      </c>
      <c r="R204" s="43">
        <v>0</v>
      </c>
      <c r="S204" s="43">
        <v>0</v>
      </c>
      <c r="T204" s="43">
        <v>4</v>
      </c>
      <c r="U204" s="43">
        <v>85</v>
      </c>
      <c r="V204" s="43">
        <v>193</v>
      </c>
      <c r="W204" s="43">
        <v>139</v>
      </c>
      <c r="X204" s="43">
        <v>13</v>
      </c>
      <c r="Y204" s="43">
        <v>2</v>
      </c>
      <c r="Z204" s="43">
        <v>1</v>
      </c>
      <c r="AA204" s="43">
        <v>1</v>
      </c>
      <c r="AB204" s="43">
        <v>0</v>
      </c>
      <c r="AC204" s="43">
        <v>0</v>
      </c>
      <c r="AD204" s="31">
        <f t="shared" si="102"/>
        <v>438</v>
      </c>
    </row>
    <row r="205" spans="1:30" x14ac:dyDescent="0.2">
      <c r="A205" s="30">
        <v>21</v>
      </c>
      <c r="B205" s="43">
        <v>256</v>
      </c>
      <c r="C205" s="43">
        <v>13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31">
        <f t="shared" si="101"/>
        <v>269</v>
      </c>
      <c r="Q205" s="30">
        <v>21</v>
      </c>
      <c r="R205" s="43">
        <v>0</v>
      </c>
      <c r="S205" s="43">
        <v>1</v>
      </c>
      <c r="T205" s="43">
        <v>2</v>
      </c>
      <c r="U205" s="43">
        <v>45</v>
      </c>
      <c r="V205" s="43">
        <v>108</v>
      </c>
      <c r="W205" s="43">
        <v>94</v>
      </c>
      <c r="X205" s="43">
        <v>17</v>
      </c>
      <c r="Y205" s="43">
        <v>1</v>
      </c>
      <c r="Z205" s="43">
        <v>1</v>
      </c>
      <c r="AA205" s="43">
        <v>0</v>
      </c>
      <c r="AB205" s="43">
        <v>0</v>
      </c>
      <c r="AC205" s="43">
        <v>0</v>
      </c>
      <c r="AD205" s="31">
        <f t="shared" si="102"/>
        <v>269</v>
      </c>
    </row>
    <row r="206" spans="1:30" x14ac:dyDescent="0.2">
      <c r="A206" s="30">
        <v>22</v>
      </c>
      <c r="B206" s="43">
        <v>235</v>
      </c>
      <c r="C206" s="43">
        <v>8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31">
        <f t="shared" si="101"/>
        <v>243</v>
      </c>
      <c r="Q206" s="30">
        <v>22</v>
      </c>
      <c r="R206" s="43">
        <v>0</v>
      </c>
      <c r="S206" s="43">
        <v>0</v>
      </c>
      <c r="T206" s="43">
        <v>6</v>
      </c>
      <c r="U206" s="43">
        <v>39</v>
      </c>
      <c r="V206" s="43">
        <v>111</v>
      </c>
      <c r="W206" s="43">
        <v>74</v>
      </c>
      <c r="X206" s="43">
        <v>10</v>
      </c>
      <c r="Y206" s="43">
        <v>2</v>
      </c>
      <c r="Z206" s="43">
        <v>1</v>
      </c>
      <c r="AA206" s="43">
        <v>0</v>
      </c>
      <c r="AB206" s="43">
        <v>0</v>
      </c>
      <c r="AC206" s="43">
        <v>0</v>
      </c>
      <c r="AD206" s="31">
        <f t="shared" si="102"/>
        <v>243</v>
      </c>
    </row>
    <row r="207" spans="1:30" x14ac:dyDescent="0.2">
      <c r="A207" s="30">
        <v>23</v>
      </c>
      <c r="B207" s="43">
        <v>143</v>
      </c>
      <c r="C207" s="43">
        <v>2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1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31">
        <f t="shared" si="101"/>
        <v>146</v>
      </c>
      <c r="Q207" s="30">
        <v>23</v>
      </c>
      <c r="R207" s="43">
        <v>0</v>
      </c>
      <c r="S207" s="43">
        <v>0</v>
      </c>
      <c r="T207" s="43">
        <v>0</v>
      </c>
      <c r="U207" s="43">
        <v>19</v>
      </c>
      <c r="V207" s="43">
        <v>49</v>
      </c>
      <c r="W207" s="43">
        <v>58</v>
      </c>
      <c r="X207" s="43">
        <v>10</v>
      </c>
      <c r="Y207" s="43">
        <v>6</v>
      </c>
      <c r="Z207" s="43">
        <v>2</v>
      </c>
      <c r="AA207" s="43">
        <v>1</v>
      </c>
      <c r="AB207" s="43">
        <v>1</v>
      </c>
      <c r="AC207" s="43">
        <v>0</v>
      </c>
      <c r="AD207" s="31">
        <f t="shared" si="102"/>
        <v>146</v>
      </c>
    </row>
    <row r="208" spans="1:30" x14ac:dyDescent="0.2">
      <c r="A208" s="30">
        <v>24</v>
      </c>
      <c r="B208" s="43">
        <v>109</v>
      </c>
      <c r="C208" s="43">
        <v>3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31">
        <f t="shared" si="101"/>
        <v>112</v>
      </c>
      <c r="Q208" s="30">
        <v>24</v>
      </c>
      <c r="R208" s="43">
        <v>0</v>
      </c>
      <c r="S208" s="43">
        <v>1</v>
      </c>
      <c r="T208" s="43">
        <v>0</v>
      </c>
      <c r="U208" s="43">
        <v>7</v>
      </c>
      <c r="V208" s="43">
        <v>43</v>
      </c>
      <c r="W208" s="43">
        <v>37</v>
      </c>
      <c r="X208" s="43">
        <v>12</v>
      </c>
      <c r="Y208" s="43">
        <v>8</v>
      </c>
      <c r="Z208" s="43">
        <v>3</v>
      </c>
      <c r="AA208" s="43">
        <v>0</v>
      </c>
      <c r="AB208" s="43">
        <v>1</v>
      </c>
      <c r="AC208" s="43">
        <v>0</v>
      </c>
      <c r="AD208" s="31">
        <f t="shared" si="102"/>
        <v>112</v>
      </c>
    </row>
    <row r="210" spans="1:30" x14ac:dyDescent="0.2">
      <c r="A210" s="91" t="s">
        <v>34</v>
      </c>
      <c r="B210" s="92">
        <f t="shared" ref="B210:O210" si="103">SUM(B192:B203)</f>
        <v>6124</v>
      </c>
      <c r="C210" s="92">
        <f t="shared" si="103"/>
        <v>434</v>
      </c>
      <c r="D210" s="92">
        <f t="shared" si="103"/>
        <v>5</v>
      </c>
      <c r="E210" s="92">
        <f t="shared" si="103"/>
        <v>1</v>
      </c>
      <c r="F210" s="92">
        <f t="shared" si="103"/>
        <v>6</v>
      </c>
      <c r="G210" s="92">
        <f t="shared" si="103"/>
        <v>0</v>
      </c>
      <c r="H210" s="92">
        <f t="shared" si="103"/>
        <v>0</v>
      </c>
      <c r="I210" s="92">
        <f t="shared" si="103"/>
        <v>5</v>
      </c>
      <c r="J210" s="92">
        <f t="shared" si="103"/>
        <v>2</v>
      </c>
      <c r="K210" s="92">
        <f t="shared" si="103"/>
        <v>0</v>
      </c>
      <c r="L210" s="92">
        <f t="shared" si="103"/>
        <v>1</v>
      </c>
      <c r="M210" s="92">
        <f t="shared" si="103"/>
        <v>13</v>
      </c>
      <c r="N210" s="92">
        <f t="shared" si="103"/>
        <v>0</v>
      </c>
      <c r="O210" s="93">
        <f t="shared" si="103"/>
        <v>6591</v>
      </c>
      <c r="Q210" s="91" t="s">
        <v>34</v>
      </c>
      <c r="R210" s="92">
        <f t="shared" ref="R210:AD210" si="104">SUM(R192:R203)</f>
        <v>2</v>
      </c>
      <c r="S210" s="92">
        <f t="shared" si="104"/>
        <v>15</v>
      </c>
      <c r="T210" s="92">
        <f t="shared" si="104"/>
        <v>45</v>
      </c>
      <c r="U210" s="92">
        <f t="shared" si="104"/>
        <v>1003</v>
      </c>
      <c r="V210" s="92">
        <f t="shared" si="104"/>
        <v>3445</v>
      </c>
      <c r="W210" s="92">
        <f t="shared" si="104"/>
        <v>1847</v>
      </c>
      <c r="X210" s="92">
        <f t="shared" si="104"/>
        <v>209</v>
      </c>
      <c r="Y210" s="92">
        <f t="shared" si="104"/>
        <v>20</v>
      </c>
      <c r="Z210" s="92">
        <f t="shared" si="104"/>
        <v>1</v>
      </c>
      <c r="AA210" s="92">
        <f t="shared" si="104"/>
        <v>1</v>
      </c>
      <c r="AB210" s="92">
        <f t="shared" si="104"/>
        <v>1</v>
      </c>
      <c r="AC210" s="92">
        <f t="shared" si="104"/>
        <v>2</v>
      </c>
      <c r="AD210" s="93">
        <f t="shared" si="104"/>
        <v>6591</v>
      </c>
    </row>
    <row r="211" spans="1:30" x14ac:dyDescent="0.2">
      <c r="A211" s="97" t="s">
        <v>35</v>
      </c>
      <c r="B211" s="98">
        <f t="shared" ref="B211:O211" si="105">SUM(B191:B206)</f>
        <v>7139</v>
      </c>
      <c r="C211" s="98">
        <f t="shared" si="105"/>
        <v>483</v>
      </c>
      <c r="D211" s="98">
        <f t="shared" si="105"/>
        <v>5</v>
      </c>
      <c r="E211" s="98">
        <f t="shared" si="105"/>
        <v>1</v>
      </c>
      <c r="F211" s="98">
        <f t="shared" si="105"/>
        <v>6</v>
      </c>
      <c r="G211" s="98">
        <f t="shared" si="105"/>
        <v>0</v>
      </c>
      <c r="H211" s="98">
        <f t="shared" si="105"/>
        <v>0</v>
      </c>
      <c r="I211" s="98">
        <f t="shared" si="105"/>
        <v>5</v>
      </c>
      <c r="J211" s="98">
        <f t="shared" si="105"/>
        <v>2</v>
      </c>
      <c r="K211" s="98">
        <f t="shared" si="105"/>
        <v>0</v>
      </c>
      <c r="L211" s="98">
        <f t="shared" si="105"/>
        <v>1</v>
      </c>
      <c r="M211" s="98">
        <f t="shared" si="105"/>
        <v>13</v>
      </c>
      <c r="N211" s="98">
        <f t="shared" si="105"/>
        <v>0</v>
      </c>
      <c r="O211" s="93">
        <f t="shared" si="105"/>
        <v>7655</v>
      </c>
      <c r="Q211" s="97" t="s">
        <v>35</v>
      </c>
      <c r="R211" s="98">
        <f t="shared" ref="R211:AD211" si="106">SUM(R191:R206)</f>
        <v>2</v>
      </c>
      <c r="S211" s="98">
        <f t="shared" si="106"/>
        <v>16</v>
      </c>
      <c r="T211" s="98">
        <f t="shared" si="106"/>
        <v>58</v>
      </c>
      <c r="U211" s="98">
        <f t="shared" si="106"/>
        <v>1176</v>
      </c>
      <c r="V211" s="98">
        <f t="shared" si="106"/>
        <v>3877</v>
      </c>
      <c r="W211" s="98">
        <f t="shared" si="106"/>
        <v>2203</v>
      </c>
      <c r="X211" s="98">
        <f t="shared" si="106"/>
        <v>280</v>
      </c>
      <c r="Y211" s="98">
        <f t="shared" si="106"/>
        <v>31</v>
      </c>
      <c r="Z211" s="98">
        <f t="shared" si="106"/>
        <v>6</v>
      </c>
      <c r="AA211" s="98">
        <f t="shared" si="106"/>
        <v>3</v>
      </c>
      <c r="AB211" s="98">
        <f t="shared" si="106"/>
        <v>1</v>
      </c>
      <c r="AC211" s="98">
        <f t="shared" si="106"/>
        <v>2</v>
      </c>
      <c r="AD211" s="93">
        <f t="shared" si="106"/>
        <v>7655</v>
      </c>
    </row>
    <row r="212" spans="1:30" x14ac:dyDescent="0.2">
      <c r="A212" s="101" t="s">
        <v>36</v>
      </c>
      <c r="B212" s="102">
        <f t="shared" ref="B212:O212" si="107">SUM(B191:B208)</f>
        <v>7391</v>
      </c>
      <c r="C212" s="102">
        <f t="shared" si="107"/>
        <v>488</v>
      </c>
      <c r="D212" s="102">
        <f t="shared" si="107"/>
        <v>5</v>
      </c>
      <c r="E212" s="102">
        <f t="shared" si="107"/>
        <v>1</v>
      </c>
      <c r="F212" s="102">
        <f t="shared" si="107"/>
        <v>6</v>
      </c>
      <c r="G212" s="102">
        <f t="shared" si="107"/>
        <v>0</v>
      </c>
      <c r="H212" s="102">
        <f t="shared" si="107"/>
        <v>0</v>
      </c>
      <c r="I212" s="102">
        <f t="shared" si="107"/>
        <v>6</v>
      </c>
      <c r="J212" s="102">
        <f t="shared" si="107"/>
        <v>2</v>
      </c>
      <c r="K212" s="102">
        <f t="shared" si="107"/>
        <v>0</v>
      </c>
      <c r="L212" s="102">
        <f t="shared" si="107"/>
        <v>1</v>
      </c>
      <c r="M212" s="102">
        <f t="shared" si="107"/>
        <v>13</v>
      </c>
      <c r="N212" s="102">
        <f t="shared" si="107"/>
        <v>0</v>
      </c>
      <c r="O212" s="93">
        <f t="shared" si="107"/>
        <v>7913</v>
      </c>
      <c r="Q212" s="101" t="s">
        <v>36</v>
      </c>
      <c r="R212" s="102">
        <f t="shared" ref="R212:AD212" si="108">SUM(R191:R208)</f>
        <v>2</v>
      </c>
      <c r="S212" s="102">
        <f t="shared" si="108"/>
        <v>17</v>
      </c>
      <c r="T212" s="102">
        <f t="shared" si="108"/>
        <v>58</v>
      </c>
      <c r="U212" s="102">
        <f t="shared" si="108"/>
        <v>1202</v>
      </c>
      <c r="V212" s="102">
        <f t="shared" si="108"/>
        <v>3969</v>
      </c>
      <c r="W212" s="102">
        <f t="shared" si="108"/>
        <v>2298</v>
      </c>
      <c r="X212" s="102">
        <f t="shared" si="108"/>
        <v>302</v>
      </c>
      <c r="Y212" s="102">
        <f t="shared" si="108"/>
        <v>45</v>
      </c>
      <c r="Z212" s="102">
        <f t="shared" si="108"/>
        <v>11</v>
      </c>
      <c r="AA212" s="102">
        <f t="shared" si="108"/>
        <v>4</v>
      </c>
      <c r="AB212" s="102">
        <f t="shared" si="108"/>
        <v>3</v>
      </c>
      <c r="AC212" s="102">
        <f t="shared" si="108"/>
        <v>2</v>
      </c>
      <c r="AD212" s="93">
        <f t="shared" si="108"/>
        <v>7913</v>
      </c>
    </row>
    <row r="213" spans="1:30" x14ac:dyDescent="0.2">
      <c r="A213" s="105" t="s">
        <v>37</v>
      </c>
      <c r="B213" s="106">
        <f t="shared" ref="B213:O213" si="109">SUM(B185:B208)</f>
        <v>7478</v>
      </c>
      <c r="C213" s="106">
        <f t="shared" si="109"/>
        <v>496</v>
      </c>
      <c r="D213" s="106">
        <f t="shared" si="109"/>
        <v>6</v>
      </c>
      <c r="E213" s="106">
        <f t="shared" si="109"/>
        <v>1</v>
      </c>
      <c r="F213" s="106">
        <f t="shared" si="109"/>
        <v>6</v>
      </c>
      <c r="G213" s="106">
        <f t="shared" si="109"/>
        <v>0</v>
      </c>
      <c r="H213" s="106">
        <f t="shared" si="109"/>
        <v>0</v>
      </c>
      <c r="I213" s="106">
        <f t="shared" si="109"/>
        <v>6</v>
      </c>
      <c r="J213" s="106">
        <f t="shared" si="109"/>
        <v>2</v>
      </c>
      <c r="K213" s="106">
        <f t="shared" si="109"/>
        <v>0</v>
      </c>
      <c r="L213" s="106">
        <f t="shared" si="109"/>
        <v>1</v>
      </c>
      <c r="M213" s="106">
        <f t="shared" si="109"/>
        <v>14</v>
      </c>
      <c r="N213" s="106">
        <f t="shared" si="109"/>
        <v>0</v>
      </c>
      <c r="O213" s="93">
        <f t="shared" si="109"/>
        <v>8010</v>
      </c>
      <c r="Q213" s="105" t="s">
        <v>37</v>
      </c>
      <c r="R213" s="106">
        <f t="shared" ref="R213:AD213" si="110">SUM(R185:R208)</f>
        <v>2</v>
      </c>
      <c r="S213" s="106">
        <f t="shared" si="110"/>
        <v>19</v>
      </c>
      <c r="T213" s="106">
        <f t="shared" si="110"/>
        <v>58</v>
      </c>
      <c r="U213" s="106">
        <f t="shared" si="110"/>
        <v>1207</v>
      </c>
      <c r="V213" s="106">
        <f t="shared" si="110"/>
        <v>3991</v>
      </c>
      <c r="W213" s="106">
        <f t="shared" si="110"/>
        <v>2340</v>
      </c>
      <c r="X213" s="106">
        <f t="shared" si="110"/>
        <v>318</v>
      </c>
      <c r="Y213" s="106">
        <f t="shared" si="110"/>
        <v>52</v>
      </c>
      <c r="Z213" s="106">
        <f t="shared" si="110"/>
        <v>13</v>
      </c>
      <c r="AA213" s="106">
        <f t="shared" si="110"/>
        <v>5</v>
      </c>
      <c r="AB213" s="106">
        <f t="shared" si="110"/>
        <v>3</v>
      </c>
      <c r="AC213" s="106">
        <f t="shared" si="110"/>
        <v>2</v>
      </c>
      <c r="AD213" s="93">
        <f t="shared" si="110"/>
        <v>8010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6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Q1614"/>
  <sheetViews>
    <sheetView topLeftCell="AS1" zoomScale="60" zoomScaleNormal="60" zoomScaleSheetLayoutView="50" workbookViewId="0">
      <selection activeCell="BQ121" sqref="BQ121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55</v>
      </c>
      <c r="Q1" s="129" t="str">
        <f>A1</f>
        <v>1508 19 Grimsby ATC 2, A180 Westgate</v>
      </c>
      <c r="AF1" s="129" t="str">
        <f>A1</f>
        <v>1508 19 Grimsby ATC 2, A180 Westgate</v>
      </c>
      <c r="AQ1" s="130" t="str">
        <f>A1</f>
        <v>1508 19 Grimsby ATC 2, A180 Westgate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2, A180 Westgate</v>
      </c>
      <c r="BI1" s="129" t="str">
        <f>A1</f>
        <v>1508 19 Grimsby ATC 2, A180 Westgate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1</v>
      </c>
      <c r="R6" s="3" t="s">
        <v>0</v>
      </c>
      <c r="S6" s="5" t="str">
        <f>C6</f>
        <v>Westbound</v>
      </c>
      <c r="AF6" s="6"/>
      <c r="AG6" s="3" t="s">
        <v>0</v>
      </c>
      <c r="AH6" s="7" t="str">
        <f>C6</f>
        <v>Westbound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Westbound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Westbound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Westbound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78</v>
      </c>
      <c r="C10" s="43">
        <v>9</v>
      </c>
      <c r="D10" s="43">
        <v>1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6</v>
      </c>
      <c r="K10" s="43">
        <v>0</v>
      </c>
      <c r="L10" s="43">
        <v>6</v>
      </c>
      <c r="M10" s="43">
        <v>0</v>
      </c>
      <c r="N10" s="43">
        <v>0</v>
      </c>
      <c r="O10" s="31">
        <f t="shared" ref="O10:O33" si="6">SUM(B10:N10)</f>
        <v>100</v>
      </c>
      <c r="Q10" s="30">
        <v>1</v>
      </c>
      <c r="R10" s="43">
        <v>0</v>
      </c>
      <c r="S10" s="43">
        <v>0</v>
      </c>
      <c r="T10" s="43">
        <v>1</v>
      </c>
      <c r="U10" s="43">
        <v>2</v>
      </c>
      <c r="V10" s="43">
        <v>9</v>
      </c>
      <c r="W10" s="43">
        <v>26</v>
      </c>
      <c r="X10" s="43">
        <v>31</v>
      </c>
      <c r="Y10" s="43">
        <v>22</v>
      </c>
      <c r="Z10" s="43">
        <v>5</v>
      </c>
      <c r="AA10" s="43">
        <v>1</v>
      </c>
      <c r="AB10" s="43">
        <v>3</v>
      </c>
      <c r="AC10" s="43">
        <v>0</v>
      </c>
      <c r="AD10" s="31">
        <f t="shared" ref="AD10:AD33" si="7">SUM(R10:AC10)</f>
        <v>100</v>
      </c>
      <c r="AF10" s="30">
        <v>1</v>
      </c>
      <c r="AG10" s="44">
        <f t="shared" ref="AG10:AG33" si="8">O10</f>
        <v>100</v>
      </c>
      <c r="AH10" s="45">
        <f t="shared" ref="AH10:AH33" si="9">O80</f>
        <v>81</v>
      </c>
      <c r="AI10" s="45">
        <f t="shared" ref="AI10:AI33" si="10">O150</f>
        <v>63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81.333333333333329</v>
      </c>
      <c r="AO10" s="47">
        <f>SUM(AG10:AM10)/3</f>
        <v>81.333333333333329</v>
      </c>
      <c r="AQ10" s="35">
        <v>1</v>
      </c>
      <c r="AR10" s="48">
        <v>42.7</v>
      </c>
      <c r="AS10" s="48">
        <v>43.9</v>
      </c>
      <c r="AT10" s="48">
        <v>44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33</v>
      </c>
      <c r="BB10" s="50">
        <f>SUM(R108:T108)</f>
        <v>95</v>
      </c>
      <c r="BC10" s="50">
        <f>SUM(R178:T178)</f>
        <v>1012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40</v>
      </c>
      <c r="C11" s="43">
        <v>4</v>
      </c>
      <c r="D11" s="43">
        <v>1</v>
      </c>
      <c r="E11" s="43">
        <v>0</v>
      </c>
      <c r="F11" s="43">
        <v>1</v>
      </c>
      <c r="G11" s="43">
        <v>0</v>
      </c>
      <c r="H11" s="43">
        <v>0</v>
      </c>
      <c r="I11" s="43">
        <v>0</v>
      </c>
      <c r="J11" s="43">
        <v>4</v>
      </c>
      <c r="K11" s="43">
        <v>0</v>
      </c>
      <c r="L11" s="43">
        <v>1</v>
      </c>
      <c r="M11" s="43">
        <v>0</v>
      </c>
      <c r="N11" s="43">
        <v>0</v>
      </c>
      <c r="O11" s="31">
        <f t="shared" si="6"/>
        <v>51</v>
      </c>
      <c r="Q11" s="30">
        <v>2</v>
      </c>
      <c r="R11" s="43">
        <v>0</v>
      </c>
      <c r="S11" s="43">
        <v>1</v>
      </c>
      <c r="T11" s="43">
        <v>1</v>
      </c>
      <c r="U11" s="43">
        <v>1</v>
      </c>
      <c r="V11" s="43">
        <v>8</v>
      </c>
      <c r="W11" s="43">
        <v>12</v>
      </c>
      <c r="X11" s="43">
        <v>15</v>
      </c>
      <c r="Y11" s="43">
        <v>9</v>
      </c>
      <c r="Z11" s="43">
        <v>2</v>
      </c>
      <c r="AA11" s="43">
        <v>2</v>
      </c>
      <c r="AB11" s="43">
        <v>0</v>
      </c>
      <c r="AC11" s="43">
        <v>0</v>
      </c>
      <c r="AD11" s="31">
        <f t="shared" si="7"/>
        <v>51</v>
      </c>
      <c r="AF11" s="56">
        <v>2</v>
      </c>
      <c r="AG11" s="44">
        <f t="shared" si="8"/>
        <v>51</v>
      </c>
      <c r="AH11" s="45">
        <f t="shared" si="9"/>
        <v>61</v>
      </c>
      <c r="AI11" s="45">
        <f t="shared" si="10"/>
        <v>76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62.666666666666664</v>
      </c>
      <c r="AO11" s="47">
        <f t="shared" ref="AO11:AO33" si="16">SUM(AG11:AM11)/3</f>
        <v>62.666666666666664</v>
      </c>
      <c r="AQ11" s="57">
        <v>2</v>
      </c>
      <c r="AR11" s="48">
        <v>40.9</v>
      </c>
      <c r="AS11" s="48">
        <v>41</v>
      </c>
      <c r="AT11" s="48">
        <v>41.9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6138</v>
      </c>
      <c r="BB11" s="59">
        <f>SUM(U108:W108)</f>
        <v>5652</v>
      </c>
      <c r="BC11" s="59">
        <f>SUM(U178:W178)</f>
        <v>5589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11974</v>
      </c>
      <c r="BK11" s="62">
        <f>SUM(C35:D35,F35:H35,M35)</f>
        <v>2012</v>
      </c>
      <c r="BL11" s="63">
        <f>SUM(E35,I35:L35,N35)</f>
        <v>358</v>
      </c>
      <c r="BM11" s="64">
        <f>SUM(BJ11:BL11)</f>
        <v>14344</v>
      </c>
    </row>
    <row r="12" spans="1:65" x14ac:dyDescent="0.2">
      <c r="A12" s="30">
        <v>3</v>
      </c>
      <c r="B12" s="43">
        <v>38</v>
      </c>
      <c r="C12" s="43">
        <v>6</v>
      </c>
      <c r="D12" s="43">
        <v>0</v>
      </c>
      <c r="E12" s="43">
        <v>0</v>
      </c>
      <c r="F12" s="43">
        <v>3</v>
      </c>
      <c r="G12" s="43">
        <v>0</v>
      </c>
      <c r="H12" s="43">
        <v>0</v>
      </c>
      <c r="I12" s="43">
        <v>0</v>
      </c>
      <c r="J12" s="43">
        <v>3</v>
      </c>
      <c r="K12" s="43">
        <v>0</v>
      </c>
      <c r="L12" s="43">
        <v>3</v>
      </c>
      <c r="M12" s="43">
        <v>0</v>
      </c>
      <c r="N12" s="43">
        <v>0</v>
      </c>
      <c r="O12" s="31">
        <f t="shared" si="6"/>
        <v>53</v>
      </c>
      <c r="Q12" s="30">
        <v>3</v>
      </c>
      <c r="R12" s="43">
        <v>0</v>
      </c>
      <c r="S12" s="43">
        <v>1</v>
      </c>
      <c r="T12" s="43">
        <v>0</v>
      </c>
      <c r="U12" s="43">
        <v>4</v>
      </c>
      <c r="V12" s="43">
        <v>7</v>
      </c>
      <c r="W12" s="43">
        <v>12</v>
      </c>
      <c r="X12" s="43">
        <v>18</v>
      </c>
      <c r="Y12" s="43">
        <v>9</v>
      </c>
      <c r="Z12" s="43">
        <v>2</v>
      </c>
      <c r="AA12" s="43">
        <v>0</v>
      </c>
      <c r="AB12" s="43">
        <v>0</v>
      </c>
      <c r="AC12" s="43">
        <v>0</v>
      </c>
      <c r="AD12" s="31">
        <f t="shared" si="7"/>
        <v>53</v>
      </c>
      <c r="AF12" s="30">
        <v>3</v>
      </c>
      <c r="AG12" s="44">
        <f t="shared" si="8"/>
        <v>53</v>
      </c>
      <c r="AH12" s="45">
        <f t="shared" si="9"/>
        <v>54</v>
      </c>
      <c r="AI12" s="45">
        <f t="shared" si="10"/>
        <v>48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51.666666666666664</v>
      </c>
      <c r="AO12" s="47">
        <f t="shared" si="16"/>
        <v>51.666666666666664</v>
      </c>
      <c r="AQ12" s="35">
        <v>3</v>
      </c>
      <c r="AR12" s="48">
        <v>40.1</v>
      </c>
      <c r="AS12" s="48">
        <v>42.9</v>
      </c>
      <c r="AT12" s="48">
        <v>42.3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11833</v>
      </c>
      <c r="BB12" s="66">
        <f>SUM(X108:Z108)</f>
        <v>12298</v>
      </c>
      <c r="BC12" s="66">
        <f>SUM(X178:Z178)</f>
        <v>10913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14247</v>
      </c>
      <c r="BK12" s="69">
        <f>SUM(C36:D36,F36:H36,M36)</f>
        <v>2200</v>
      </c>
      <c r="BL12" s="70">
        <f>SUM(E36,I36:L36,N36)</f>
        <v>405</v>
      </c>
      <c r="BM12" s="64">
        <f>SUM(BJ12:BL12)</f>
        <v>16852</v>
      </c>
    </row>
    <row r="13" spans="1:65" x14ac:dyDescent="0.2">
      <c r="A13" s="30">
        <v>4</v>
      </c>
      <c r="B13" s="43">
        <v>85</v>
      </c>
      <c r="C13" s="43">
        <v>10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5</v>
      </c>
      <c r="K13" s="43">
        <v>0</v>
      </c>
      <c r="L13" s="43">
        <v>2</v>
      </c>
      <c r="M13" s="43">
        <v>0</v>
      </c>
      <c r="N13" s="43">
        <v>0</v>
      </c>
      <c r="O13" s="31">
        <f t="shared" si="6"/>
        <v>102</v>
      </c>
      <c r="Q13" s="30">
        <v>4</v>
      </c>
      <c r="R13" s="43">
        <v>0</v>
      </c>
      <c r="S13" s="43">
        <v>0</v>
      </c>
      <c r="T13" s="43">
        <v>0</v>
      </c>
      <c r="U13" s="43">
        <v>1</v>
      </c>
      <c r="V13" s="43">
        <v>9</v>
      </c>
      <c r="W13" s="43">
        <v>24</v>
      </c>
      <c r="X13" s="43">
        <v>36</v>
      </c>
      <c r="Y13" s="43">
        <v>25</v>
      </c>
      <c r="Z13" s="43">
        <v>4</v>
      </c>
      <c r="AA13" s="43">
        <v>2</v>
      </c>
      <c r="AB13" s="43">
        <v>1</v>
      </c>
      <c r="AC13" s="43">
        <v>0</v>
      </c>
      <c r="AD13" s="31">
        <f t="shared" si="7"/>
        <v>102</v>
      </c>
      <c r="AF13" s="30">
        <v>4</v>
      </c>
      <c r="AG13" s="44">
        <f t="shared" si="8"/>
        <v>102</v>
      </c>
      <c r="AH13" s="45">
        <f t="shared" si="9"/>
        <v>98</v>
      </c>
      <c r="AI13" s="45">
        <f t="shared" si="10"/>
        <v>79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93</v>
      </c>
      <c r="AO13" s="47">
        <f t="shared" si="16"/>
        <v>93</v>
      </c>
      <c r="AQ13" s="35">
        <v>4</v>
      </c>
      <c r="AR13" s="48">
        <v>42.9</v>
      </c>
      <c r="AS13" s="48">
        <v>43.2</v>
      </c>
      <c r="AT13" s="48">
        <v>43.9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308</v>
      </c>
      <c r="BB13" s="72">
        <f>SUM(AA108:AC108)</f>
        <v>374</v>
      </c>
      <c r="BC13" s="72">
        <f>SUM(AA178:AC178)</f>
        <v>312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14552</v>
      </c>
      <c r="BK13" s="75">
        <f>SUM(C37:D37,F37:H37,M37)</f>
        <v>2219</v>
      </c>
      <c r="BL13" s="76">
        <f>SUM(E37,I37:L37,N37)</f>
        <v>413</v>
      </c>
      <c r="BM13" s="64">
        <f>SUM(BJ13:BL13)</f>
        <v>17184</v>
      </c>
    </row>
    <row r="14" spans="1:65" x14ac:dyDescent="0.2">
      <c r="A14" s="30">
        <v>5</v>
      </c>
      <c r="B14" s="43">
        <v>190</v>
      </c>
      <c r="C14" s="43">
        <v>17</v>
      </c>
      <c r="D14" s="43">
        <v>2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9</v>
      </c>
      <c r="K14" s="43">
        <v>0</v>
      </c>
      <c r="L14" s="43">
        <v>6</v>
      </c>
      <c r="M14" s="43">
        <v>1</v>
      </c>
      <c r="N14" s="43">
        <v>0</v>
      </c>
      <c r="O14" s="31">
        <f t="shared" si="6"/>
        <v>225</v>
      </c>
      <c r="Q14" s="30">
        <v>5</v>
      </c>
      <c r="R14" s="43">
        <v>0</v>
      </c>
      <c r="S14" s="43">
        <v>2</v>
      </c>
      <c r="T14" s="43">
        <v>0</v>
      </c>
      <c r="U14" s="43">
        <v>2</v>
      </c>
      <c r="V14" s="43">
        <v>12</v>
      </c>
      <c r="W14" s="43">
        <v>36</v>
      </c>
      <c r="X14" s="43">
        <v>68</v>
      </c>
      <c r="Y14" s="43">
        <v>77</v>
      </c>
      <c r="Z14" s="43">
        <v>20</v>
      </c>
      <c r="AA14" s="43">
        <v>7</v>
      </c>
      <c r="AB14" s="43">
        <v>0</v>
      </c>
      <c r="AC14" s="43">
        <v>1</v>
      </c>
      <c r="AD14" s="31">
        <f t="shared" si="7"/>
        <v>225</v>
      </c>
      <c r="AF14" s="30">
        <v>5</v>
      </c>
      <c r="AG14" s="44">
        <f t="shared" si="8"/>
        <v>225</v>
      </c>
      <c r="AH14" s="45">
        <f t="shared" si="9"/>
        <v>231</v>
      </c>
      <c r="AI14" s="45">
        <f t="shared" si="10"/>
        <v>213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223</v>
      </c>
      <c r="AO14" s="47">
        <f t="shared" si="16"/>
        <v>223</v>
      </c>
      <c r="AQ14" s="35">
        <v>5</v>
      </c>
      <c r="AR14" s="48">
        <v>44.5</v>
      </c>
      <c r="AS14" s="48">
        <v>43.4</v>
      </c>
      <c r="AT14" s="48">
        <v>43.6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15529</v>
      </c>
      <c r="BK14" s="79">
        <f>SUM(C38:D38,F38:H38,M38)</f>
        <v>2313</v>
      </c>
      <c r="BL14" s="80">
        <f>SUM(E38,I38:L38,N38)</f>
        <v>470</v>
      </c>
      <c r="BM14" s="64">
        <f>SUM(BJ14:BL14)</f>
        <v>18312</v>
      </c>
    </row>
    <row r="15" spans="1:65" x14ac:dyDescent="0.2">
      <c r="A15" s="30">
        <v>6</v>
      </c>
      <c r="B15" s="43">
        <v>546</v>
      </c>
      <c r="C15" s="43">
        <v>35</v>
      </c>
      <c r="D15" s="43">
        <v>1</v>
      </c>
      <c r="E15" s="43">
        <v>1</v>
      </c>
      <c r="F15" s="43">
        <v>1</v>
      </c>
      <c r="G15" s="43">
        <v>0</v>
      </c>
      <c r="H15" s="43">
        <v>0</v>
      </c>
      <c r="I15" s="43">
        <v>0</v>
      </c>
      <c r="J15" s="43">
        <v>8</v>
      </c>
      <c r="K15" s="43">
        <v>0</v>
      </c>
      <c r="L15" s="43">
        <v>3</v>
      </c>
      <c r="M15" s="43">
        <v>2</v>
      </c>
      <c r="N15" s="43">
        <v>0</v>
      </c>
      <c r="O15" s="31">
        <f t="shared" si="6"/>
        <v>597</v>
      </c>
      <c r="Q15" s="30">
        <v>6</v>
      </c>
      <c r="R15" s="43">
        <v>0</v>
      </c>
      <c r="S15" s="43">
        <v>5</v>
      </c>
      <c r="T15" s="43">
        <v>0</v>
      </c>
      <c r="U15" s="43">
        <v>3</v>
      </c>
      <c r="V15" s="43">
        <v>44</v>
      </c>
      <c r="W15" s="43">
        <v>100</v>
      </c>
      <c r="X15" s="43">
        <v>188</v>
      </c>
      <c r="Y15" s="43">
        <v>171</v>
      </c>
      <c r="Z15" s="43">
        <v>70</v>
      </c>
      <c r="AA15" s="43">
        <v>14</v>
      </c>
      <c r="AB15" s="43">
        <v>2</v>
      </c>
      <c r="AC15" s="43">
        <v>0</v>
      </c>
      <c r="AD15" s="31">
        <f t="shared" si="7"/>
        <v>597</v>
      </c>
      <c r="AF15" s="30">
        <v>6</v>
      </c>
      <c r="AG15" s="44">
        <f t="shared" si="8"/>
        <v>597</v>
      </c>
      <c r="AH15" s="45">
        <f t="shared" si="9"/>
        <v>610</v>
      </c>
      <c r="AI15" s="45">
        <f t="shared" si="10"/>
        <v>628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611.66666666666663</v>
      </c>
      <c r="AO15" s="47">
        <f t="shared" si="16"/>
        <v>611.66666666666663</v>
      </c>
      <c r="AQ15" s="35">
        <v>6</v>
      </c>
      <c r="AR15" s="48">
        <v>44.2</v>
      </c>
      <c r="AS15" s="48">
        <v>44.5</v>
      </c>
      <c r="AT15" s="48">
        <v>44.5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18312</v>
      </c>
      <c r="BB15" s="82">
        <f t="shared" si="17"/>
        <v>18419</v>
      </c>
      <c r="BC15" s="82">
        <f t="shared" si="17"/>
        <v>17826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948</v>
      </c>
      <c r="C16" s="43">
        <v>88</v>
      </c>
      <c r="D16" s="43">
        <v>3</v>
      </c>
      <c r="E16" s="43">
        <v>0</v>
      </c>
      <c r="F16" s="43">
        <v>3</v>
      </c>
      <c r="G16" s="43">
        <v>0</v>
      </c>
      <c r="H16" s="43">
        <v>0</v>
      </c>
      <c r="I16" s="43">
        <v>0</v>
      </c>
      <c r="J16" s="43">
        <v>10</v>
      </c>
      <c r="K16" s="43">
        <v>3</v>
      </c>
      <c r="L16" s="43">
        <v>4</v>
      </c>
      <c r="M16" s="43">
        <v>3</v>
      </c>
      <c r="N16" s="43">
        <v>0</v>
      </c>
      <c r="O16" s="31">
        <f t="shared" si="6"/>
        <v>1062</v>
      </c>
      <c r="Q16" s="30">
        <v>7</v>
      </c>
      <c r="R16" s="43">
        <v>0</v>
      </c>
      <c r="S16" s="43">
        <v>1</v>
      </c>
      <c r="T16" s="43">
        <v>0</v>
      </c>
      <c r="U16" s="43">
        <v>5</v>
      </c>
      <c r="V16" s="43">
        <v>39</v>
      </c>
      <c r="W16" s="43">
        <v>167</v>
      </c>
      <c r="X16" s="43">
        <v>369</v>
      </c>
      <c r="Y16" s="43">
        <v>312</v>
      </c>
      <c r="Z16" s="43">
        <v>140</v>
      </c>
      <c r="AA16" s="43">
        <v>24</v>
      </c>
      <c r="AB16" s="43">
        <v>5</v>
      </c>
      <c r="AC16" s="43">
        <v>0</v>
      </c>
      <c r="AD16" s="31">
        <f t="shared" si="7"/>
        <v>1062</v>
      </c>
      <c r="AF16" s="30">
        <v>7</v>
      </c>
      <c r="AG16" s="44">
        <f t="shared" si="8"/>
        <v>1062</v>
      </c>
      <c r="AH16" s="45">
        <f t="shared" si="9"/>
        <v>1057</v>
      </c>
      <c r="AI16" s="45">
        <f t="shared" si="10"/>
        <v>1094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1071</v>
      </c>
      <c r="AO16" s="47">
        <f t="shared" si="16"/>
        <v>1071</v>
      </c>
      <c r="AQ16" s="35">
        <v>7</v>
      </c>
      <c r="AR16" s="48">
        <v>45</v>
      </c>
      <c r="AS16" s="48">
        <v>45</v>
      </c>
      <c r="AT16" s="48">
        <v>44.8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12001</v>
      </c>
      <c r="BK16" s="88">
        <f>SUM(C105:D105,F105:H105,M105)</f>
        <v>2048</v>
      </c>
      <c r="BL16" s="89">
        <f>SUM(E105,I105:L105,N105)</f>
        <v>370</v>
      </c>
      <c r="BM16" s="64">
        <f>SUM(BJ16:BL16)</f>
        <v>14419</v>
      </c>
    </row>
    <row r="17" spans="1:65" x14ac:dyDescent="0.2">
      <c r="A17" s="30">
        <v>8</v>
      </c>
      <c r="B17" s="43">
        <v>1683</v>
      </c>
      <c r="C17" s="43">
        <v>168</v>
      </c>
      <c r="D17" s="43">
        <v>4</v>
      </c>
      <c r="E17" s="43">
        <v>5</v>
      </c>
      <c r="F17" s="43">
        <v>9</v>
      </c>
      <c r="G17" s="43">
        <v>0</v>
      </c>
      <c r="H17" s="43">
        <v>3</v>
      </c>
      <c r="I17" s="43">
        <v>2</v>
      </c>
      <c r="J17" s="43">
        <v>12</v>
      </c>
      <c r="K17" s="43">
        <v>16</v>
      </c>
      <c r="L17" s="43">
        <v>5</v>
      </c>
      <c r="M17" s="43">
        <v>15</v>
      </c>
      <c r="N17" s="43">
        <v>0</v>
      </c>
      <c r="O17" s="31">
        <f t="shared" si="6"/>
        <v>1922</v>
      </c>
      <c r="Q17" s="30">
        <v>8</v>
      </c>
      <c r="R17" s="43">
        <v>1</v>
      </c>
      <c r="S17" s="43">
        <v>5</v>
      </c>
      <c r="T17" s="43">
        <v>5</v>
      </c>
      <c r="U17" s="43">
        <v>14</v>
      </c>
      <c r="V17" s="43">
        <v>98</v>
      </c>
      <c r="W17" s="43">
        <v>287</v>
      </c>
      <c r="X17" s="43">
        <v>664</v>
      </c>
      <c r="Y17" s="43">
        <v>620</v>
      </c>
      <c r="Z17" s="43">
        <v>200</v>
      </c>
      <c r="AA17" s="43">
        <v>25</v>
      </c>
      <c r="AB17" s="43">
        <v>3</v>
      </c>
      <c r="AC17" s="43">
        <v>0</v>
      </c>
      <c r="AD17" s="31">
        <f t="shared" si="7"/>
        <v>1922</v>
      </c>
      <c r="AF17" s="30">
        <v>8</v>
      </c>
      <c r="AG17" s="44">
        <f t="shared" si="8"/>
        <v>1922</v>
      </c>
      <c r="AH17" s="45">
        <f t="shared" si="9"/>
        <v>1926</v>
      </c>
      <c r="AI17" s="45">
        <f t="shared" si="10"/>
        <v>1337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1728.3333333333333</v>
      </c>
      <c r="AO17" s="47">
        <f t="shared" si="16"/>
        <v>1728.3333333333333</v>
      </c>
      <c r="AQ17" s="35">
        <v>8</v>
      </c>
      <c r="AR17" s="48">
        <v>44.4</v>
      </c>
      <c r="AS17" s="48">
        <v>44.4</v>
      </c>
      <c r="AT17" s="48">
        <v>27.1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14206</v>
      </c>
      <c r="BK17" s="69">
        <f>SUM(C106:D106,F106:H106,M106)</f>
        <v>2249</v>
      </c>
      <c r="BL17" s="70">
        <f>SUM(E106,I106:L106,N106)</f>
        <v>404</v>
      </c>
      <c r="BM17" s="64">
        <f>SUM(BJ17:BL17)</f>
        <v>16859</v>
      </c>
    </row>
    <row r="18" spans="1:65" x14ac:dyDescent="0.2">
      <c r="A18" s="30">
        <v>9</v>
      </c>
      <c r="B18" s="43">
        <v>1054</v>
      </c>
      <c r="C18" s="43">
        <v>167</v>
      </c>
      <c r="D18" s="43">
        <v>7</v>
      </c>
      <c r="E18" s="43">
        <v>2</v>
      </c>
      <c r="F18" s="43">
        <v>7</v>
      </c>
      <c r="G18" s="43">
        <v>0</v>
      </c>
      <c r="H18" s="43">
        <v>0</v>
      </c>
      <c r="I18" s="43">
        <v>1</v>
      </c>
      <c r="J18" s="43">
        <v>10</v>
      </c>
      <c r="K18" s="43">
        <v>7</v>
      </c>
      <c r="L18" s="43">
        <v>11</v>
      </c>
      <c r="M18" s="43">
        <v>7</v>
      </c>
      <c r="N18" s="43">
        <v>0</v>
      </c>
      <c r="O18" s="31">
        <f t="shared" si="6"/>
        <v>1273</v>
      </c>
      <c r="Q18" s="30">
        <v>9</v>
      </c>
      <c r="R18" s="43">
        <v>0</v>
      </c>
      <c r="S18" s="43">
        <v>1</v>
      </c>
      <c r="T18" s="43">
        <v>0</v>
      </c>
      <c r="U18" s="43">
        <v>10</v>
      </c>
      <c r="V18" s="43">
        <v>61</v>
      </c>
      <c r="W18" s="43">
        <v>244</v>
      </c>
      <c r="X18" s="43">
        <v>432</v>
      </c>
      <c r="Y18" s="43">
        <v>401</v>
      </c>
      <c r="Z18" s="43">
        <v>111</v>
      </c>
      <c r="AA18" s="43">
        <v>7</v>
      </c>
      <c r="AB18" s="43">
        <v>6</v>
      </c>
      <c r="AC18" s="43">
        <v>0</v>
      </c>
      <c r="AD18" s="31">
        <f t="shared" si="7"/>
        <v>1273</v>
      </c>
      <c r="AF18" s="30">
        <v>9</v>
      </c>
      <c r="AG18" s="44">
        <f t="shared" si="8"/>
        <v>1273</v>
      </c>
      <c r="AH18" s="45">
        <f t="shared" si="9"/>
        <v>1273</v>
      </c>
      <c r="AI18" s="45">
        <f t="shared" si="10"/>
        <v>1281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1275.6666666666667</v>
      </c>
      <c r="AO18" s="47">
        <f t="shared" si="16"/>
        <v>1275.6666666666667</v>
      </c>
      <c r="AQ18" s="35">
        <v>9</v>
      </c>
      <c r="AR18" s="48">
        <v>44.1</v>
      </c>
      <c r="AS18" s="48">
        <v>44.3</v>
      </c>
      <c r="AT18" s="48">
        <v>35.200000000000003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14585</v>
      </c>
      <c r="BK18" s="75">
        <f>SUM(C107:D107,F107:H107,M107)</f>
        <v>2284</v>
      </c>
      <c r="BL18" s="76">
        <f>SUM(E107,I107:L107,N107)</f>
        <v>415</v>
      </c>
      <c r="BM18" s="64">
        <f>SUM(BJ18:BL18)</f>
        <v>17284</v>
      </c>
    </row>
    <row r="19" spans="1:65" x14ac:dyDescent="0.2">
      <c r="A19" s="30">
        <v>10</v>
      </c>
      <c r="B19" s="43">
        <v>790</v>
      </c>
      <c r="C19" s="43">
        <v>150</v>
      </c>
      <c r="D19" s="43">
        <v>5</v>
      </c>
      <c r="E19" s="43">
        <v>0</v>
      </c>
      <c r="F19" s="43">
        <v>12</v>
      </c>
      <c r="G19" s="43">
        <v>1</v>
      </c>
      <c r="H19" s="43">
        <v>4</v>
      </c>
      <c r="I19" s="43">
        <v>0</v>
      </c>
      <c r="J19" s="43">
        <v>20</v>
      </c>
      <c r="K19" s="43">
        <v>3</v>
      </c>
      <c r="L19" s="43">
        <v>6</v>
      </c>
      <c r="M19" s="43">
        <v>20</v>
      </c>
      <c r="N19" s="43">
        <v>0</v>
      </c>
      <c r="O19" s="31">
        <f t="shared" si="6"/>
        <v>1011</v>
      </c>
      <c r="Q19" s="30">
        <v>10</v>
      </c>
      <c r="R19" s="43">
        <v>0</v>
      </c>
      <c r="S19" s="43">
        <v>0</v>
      </c>
      <c r="T19" s="43">
        <v>0</v>
      </c>
      <c r="U19" s="43">
        <v>10</v>
      </c>
      <c r="V19" s="43">
        <v>90</v>
      </c>
      <c r="W19" s="43">
        <v>270</v>
      </c>
      <c r="X19" s="43">
        <v>357</v>
      </c>
      <c r="Y19" s="43">
        <v>210</v>
      </c>
      <c r="Z19" s="43">
        <v>66</v>
      </c>
      <c r="AA19" s="43">
        <v>8</v>
      </c>
      <c r="AB19" s="43">
        <v>0</v>
      </c>
      <c r="AC19" s="43">
        <v>0</v>
      </c>
      <c r="AD19" s="31">
        <f t="shared" si="7"/>
        <v>1011</v>
      </c>
      <c r="AF19" s="30">
        <v>10</v>
      </c>
      <c r="AG19" s="44">
        <f t="shared" si="8"/>
        <v>1011</v>
      </c>
      <c r="AH19" s="45">
        <f t="shared" si="9"/>
        <v>1032</v>
      </c>
      <c r="AI19" s="45">
        <f t="shared" si="10"/>
        <v>1024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1022.3333333333334</v>
      </c>
      <c r="AO19" s="47">
        <f t="shared" si="16"/>
        <v>1022.3333333333334</v>
      </c>
      <c r="AQ19" s="35">
        <v>10</v>
      </c>
      <c r="AR19" s="48">
        <v>42.4</v>
      </c>
      <c r="AS19" s="48">
        <v>42.4</v>
      </c>
      <c r="AT19" s="48">
        <v>42.7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15571</v>
      </c>
      <c r="BK19" s="79">
        <f>SUM(C108:D108,F108:H108,M108)</f>
        <v>2395</v>
      </c>
      <c r="BL19" s="80">
        <f>SUM(E108,I108:L108,N108)</f>
        <v>453</v>
      </c>
      <c r="BM19" s="64">
        <f>SUM(BJ19:BL19)</f>
        <v>18419</v>
      </c>
    </row>
    <row r="20" spans="1:65" x14ac:dyDescent="0.2">
      <c r="A20" s="30">
        <v>11</v>
      </c>
      <c r="B20" s="43">
        <v>775</v>
      </c>
      <c r="C20" s="43">
        <v>152</v>
      </c>
      <c r="D20" s="43">
        <v>15</v>
      </c>
      <c r="E20" s="43">
        <v>5</v>
      </c>
      <c r="F20" s="43">
        <v>10</v>
      </c>
      <c r="G20" s="43">
        <v>1</v>
      </c>
      <c r="H20" s="43">
        <v>6</v>
      </c>
      <c r="I20" s="43">
        <v>0</v>
      </c>
      <c r="J20" s="43">
        <v>22</v>
      </c>
      <c r="K20" s="43">
        <v>4</v>
      </c>
      <c r="L20" s="43">
        <v>11</v>
      </c>
      <c r="M20" s="43">
        <v>18</v>
      </c>
      <c r="N20" s="43">
        <v>0</v>
      </c>
      <c r="O20" s="31">
        <f t="shared" si="6"/>
        <v>1019</v>
      </c>
      <c r="Q20" s="30">
        <v>11</v>
      </c>
      <c r="R20" s="43">
        <v>0</v>
      </c>
      <c r="S20" s="43">
        <v>0</v>
      </c>
      <c r="T20" s="43">
        <v>1</v>
      </c>
      <c r="U20" s="43">
        <v>15</v>
      </c>
      <c r="V20" s="43">
        <v>141</v>
      </c>
      <c r="W20" s="43">
        <v>308</v>
      </c>
      <c r="X20" s="43">
        <v>304</v>
      </c>
      <c r="Y20" s="43">
        <v>178</v>
      </c>
      <c r="Z20" s="43">
        <v>58</v>
      </c>
      <c r="AA20" s="43">
        <v>10</v>
      </c>
      <c r="AB20" s="43">
        <v>4</v>
      </c>
      <c r="AC20" s="43">
        <v>0</v>
      </c>
      <c r="AD20" s="31">
        <f t="shared" si="7"/>
        <v>1019</v>
      </c>
      <c r="AF20" s="30">
        <v>11</v>
      </c>
      <c r="AG20" s="44">
        <f t="shared" si="8"/>
        <v>1019</v>
      </c>
      <c r="AH20" s="45">
        <f t="shared" si="9"/>
        <v>999</v>
      </c>
      <c r="AI20" s="45">
        <f t="shared" si="10"/>
        <v>943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987</v>
      </c>
      <c r="AO20" s="47">
        <f t="shared" si="16"/>
        <v>987</v>
      </c>
      <c r="AQ20" s="35">
        <v>11</v>
      </c>
      <c r="AR20" s="48">
        <v>41.5</v>
      </c>
      <c r="AS20" s="48">
        <v>41.1</v>
      </c>
      <c r="AT20" s="48">
        <v>41.8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879</v>
      </c>
      <c r="C21" s="43">
        <v>154</v>
      </c>
      <c r="D21" s="43">
        <v>2</v>
      </c>
      <c r="E21" s="43">
        <v>0</v>
      </c>
      <c r="F21" s="43">
        <v>6</v>
      </c>
      <c r="G21" s="43">
        <v>0</v>
      </c>
      <c r="H21" s="43">
        <v>8</v>
      </c>
      <c r="I21" s="43">
        <v>0</v>
      </c>
      <c r="J21" s="43">
        <v>17</v>
      </c>
      <c r="K21" s="43">
        <v>0</v>
      </c>
      <c r="L21" s="43">
        <v>12</v>
      </c>
      <c r="M21" s="43">
        <v>22</v>
      </c>
      <c r="N21" s="43">
        <v>0</v>
      </c>
      <c r="O21" s="31">
        <f t="shared" si="6"/>
        <v>1100</v>
      </c>
      <c r="Q21" s="30">
        <v>12</v>
      </c>
      <c r="R21" s="43">
        <v>0</v>
      </c>
      <c r="S21" s="43">
        <v>0</v>
      </c>
      <c r="T21" s="43">
        <v>1</v>
      </c>
      <c r="U21" s="43">
        <v>26</v>
      </c>
      <c r="V21" s="43">
        <v>167</v>
      </c>
      <c r="W21" s="43">
        <v>335</v>
      </c>
      <c r="X21" s="43">
        <v>338</v>
      </c>
      <c r="Y21" s="43">
        <v>200</v>
      </c>
      <c r="Z21" s="43">
        <v>27</v>
      </c>
      <c r="AA21" s="43">
        <v>5</v>
      </c>
      <c r="AB21" s="43">
        <v>1</v>
      </c>
      <c r="AC21" s="43">
        <v>0</v>
      </c>
      <c r="AD21" s="31">
        <f t="shared" si="7"/>
        <v>1100</v>
      </c>
      <c r="AF21" s="30">
        <v>12</v>
      </c>
      <c r="AG21" s="44">
        <f t="shared" si="8"/>
        <v>1100</v>
      </c>
      <c r="AH21" s="45">
        <f t="shared" si="9"/>
        <v>1103</v>
      </c>
      <c r="AI21" s="45">
        <f t="shared" si="10"/>
        <v>1094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1099</v>
      </c>
      <c r="AO21" s="47">
        <f t="shared" si="16"/>
        <v>1099</v>
      </c>
      <c r="AQ21" s="35">
        <v>12</v>
      </c>
      <c r="AR21" s="48">
        <v>40.799999999999997</v>
      </c>
      <c r="AS21" s="48">
        <v>42.1</v>
      </c>
      <c r="AT21" s="48">
        <v>42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11505</v>
      </c>
      <c r="BK21" s="88">
        <f>SUM(C175:D175,F175:H175,M175)</f>
        <v>1941</v>
      </c>
      <c r="BL21" s="89">
        <f>SUM(E175,I175:L175,N175)</f>
        <v>304</v>
      </c>
      <c r="BM21" s="64">
        <f>SUM(BJ21:BL21)</f>
        <v>13750</v>
      </c>
    </row>
    <row r="22" spans="1:65" x14ac:dyDescent="0.2">
      <c r="A22" s="30">
        <v>13</v>
      </c>
      <c r="B22" s="43">
        <v>923</v>
      </c>
      <c r="C22" s="43">
        <v>146</v>
      </c>
      <c r="D22" s="43">
        <v>5</v>
      </c>
      <c r="E22" s="43">
        <v>5</v>
      </c>
      <c r="F22" s="43">
        <v>4</v>
      </c>
      <c r="G22" s="43">
        <v>0</v>
      </c>
      <c r="H22" s="43">
        <v>6</v>
      </c>
      <c r="I22" s="43">
        <v>0</v>
      </c>
      <c r="J22" s="43">
        <v>12</v>
      </c>
      <c r="K22" s="43">
        <v>2</v>
      </c>
      <c r="L22" s="43">
        <v>13</v>
      </c>
      <c r="M22" s="43">
        <v>13</v>
      </c>
      <c r="N22" s="43">
        <v>0</v>
      </c>
      <c r="O22" s="31">
        <f t="shared" si="6"/>
        <v>1129</v>
      </c>
      <c r="Q22" s="30">
        <v>13</v>
      </c>
      <c r="R22" s="43">
        <v>0</v>
      </c>
      <c r="S22" s="43">
        <v>0</v>
      </c>
      <c r="T22" s="43">
        <v>0</v>
      </c>
      <c r="U22" s="43">
        <v>26</v>
      </c>
      <c r="V22" s="43">
        <v>160</v>
      </c>
      <c r="W22" s="43">
        <v>337</v>
      </c>
      <c r="X22" s="43">
        <v>350</v>
      </c>
      <c r="Y22" s="43">
        <v>206</v>
      </c>
      <c r="Z22" s="43">
        <v>43</v>
      </c>
      <c r="AA22" s="43">
        <v>6</v>
      </c>
      <c r="AB22" s="43">
        <v>1</v>
      </c>
      <c r="AC22" s="43">
        <v>0</v>
      </c>
      <c r="AD22" s="31">
        <f t="shared" si="7"/>
        <v>1129</v>
      </c>
      <c r="AF22" s="30">
        <v>13</v>
      </c>
      <c r="AG22" s="44">
        <f t="shared" si="8"/>
        <v>1129</v>
      </c>
      <c r="AH22" s="45">
        <f t="shared" si="9"/>
        <v>1135</v>
      </c>
      <c r="AI22" s="45">
        <f t="shared" si="10"/>
        <v>1203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1155.6666666666667</v>
      </c>
      <c r="AO22" s="47">
        <f t="shared" si="16"/>
        <v>1155.6666666666667</v>
      </c>
      <c r="AQ22" s="35">
        <v>13</v>
      </c>
      <c r="AR22" s="48">
        <v>41.1</v>
      </c>
      <c r="AS22" s="48">
        <v>42.2</v>
      </c>
      <c r="AT22" s="48">
        <v>42.4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13836</v>
      </c>
      <c r="BK22" s="69">
        <f>SUM(C176:D176,F176:H176,M176)</f>
        <v>2122</v>
      </c>
      <c r="BL22" s="70">
        <f>SUM(E176,I176:L176,N176)</f>
        <v>349</v>
      </c>
      <c r="BM22" s="64">
        <f>SUM(BJ22:BL22)</f>
        <v>16307</v>
      </c>
    </row>
    <row r="23" spans="1:65" x14ac:dyDescent="0.2">
      <c r="A23" s="30">
        <v>14</v>
      </c>
      <c r="B23" s="43">
        <v>1040</v>
      </c>
      <c r="C23" s="43">
        <v>134</v>
      </c>
      <c r="D23" s="43">
        <v>13</v>
      </c>
      <c r="E23" s="43">
        <v>4</v>
      </c>
      <c r="F23" s="43">
        <v>9</v>
      </c>
      <c r="G23" s="43">
        <v>0</v>
      </c>
      <c r="H23" s="43">
        <v>3</v>
      </c>
      <c r="I23" s="43">
        <v>0</v>
      </c>
      <c r="J23" s="43">
        <v>13</v>
      </c>
      <c r="K23" s="43">
        <v>3</v>
      </c>
      <c r="L23" s="43">
        <v>6</v>
      </c>
      <c r="M23" s="43">
        <v>13</v>
      </c>
      <c r="N23" s="43">
        <v>0</v>
      </c>
      <c r="O23" s="31">
        <f t="shared" si="6"/>
        <v>1238</v>
      </c>
      <c r="Q23" s="30">
        <v>14</v>
      </c>
      <c r="R23" s="43">
        <v>0</v>
      </c>
      <c r="S23" s="43">
        <v>2</v>
      </c>
      <c r="T23" s="43">
        <v>0</v>
      </c>
      <c r="U23" s="43">
        <v>14</v>
      </c>
      <c r="V23" s="43">
        <v>156</v>
      </c>
      <c r="W23" s="43">
        <v>398</v>
      </c>
      <c r="X23" s="43">
        <v>390</v>
      </c>
      <c r="Y23" s="43">
        <v>226</v>
      </c>
      <c r="Z23" s="43">
        <v>45</v>
      </c>
      <c r="AA23" s="43">
        <v>5</v>
      </c>
      <c r="AB23" s="43">
        <v>1</v>
      </c>
      <c r="AC23" s="43">
        <v>1</v>
      </c>
      <c r="AD23" s="31">
        <f t="shared" si="7"/>
        <v>1238</v>
      </c>
      <c r="AF23" s="30">
        <v>14</v>
      </c>
      <c r="AG23" s="44">
        <f t="shared" si="8"/>
        <v>1238</v>
      </c>
      <c r="AH23" s="45">
        <f t="shared" si="9"/>
        <v>1234</v>
      </c>
      <c r="AI23" s="45">
        <f t="shared" si="10"/>
        <v>1291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1254.3333333333333</v>
      </c>
      <c r="AO23" s="47">
        <f t="shared" si="16"/>
        <v>1254.3333333333333</v>
      </c>
      <c r="AQ23" s="35">
        <v>14</v>
      </c>
      <c r="AR23" s="48">
        <v>41.3</v>
      </c>
      <c r="AS23" s="48">
        <v>42.9</v>
      </c>
      <c r="AT23" s="48">
        <v>42.3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14207</v>
      </c>
      <c r="BK23" s="75">
        <f>SUM(C177:D177,F177:H177,M177)</f>
        <v>2153</v>
      </c>
      <c r="BL23" s="76">
        <f>SUM(E177,I177:L177,N177)</f>
        <v>359</v>
      </c>
      <c r="BM23" s="64">
        <f>SUM(BJ23:BL23)</f>
        <v>16719</v>
      </c>
    </row>
    <row r="24" spans="1:65" x14ac:dyDescent="0.2">
      <c r="A24" s="30">
        <v>15</v>
      </c>
      <c r="B24" s="43">
        <v>1014</v>
      </c>
      <c r="C24" s="43">
        <v>186</v>
      </c>
      <c r="D24" s="43">
        <v>11</v>
      </c>
      <c r="E24" s="43">
        <v>2</v>
      </c>
      <c r="F24" s="43">
        <v>5</v>
      </c>
      <c r="G24" s="43">
        <v>0</v>
      </c>
      <c r="H24" s="43">
        <v>1</v>
      </c>
      <c r="I24" s="43">
        <v>0</v>
      </c>
      <c r="J24" s="43">
        <v>16</v>
      </c>
      <c r="K24" s="43">
        <v>2</v>
      </c>
      <c r="L24" s="43">
        <v>8</v>
      </c>
      <c r="M24" s="43">
        <v>19</v>
      </c>
      <c r="N24" s="43">
        <v>0</v>
      </c>
      <c r="O24" s="31">
        <f t="shared" si="6"/>
        <v>1264</v>
      </c>
      <c r="Q24" s="30">
        <v>15</v>
      </c>
      <c r="R24" s="43">
        <v>0</v>
      </c>
      <c r="S24" s="43">
        <v>0</v>
      </c>
      <c r="T24" s="43">
        <v>1</v>
      </c>
      <c r="U24" s="43">
        <v>20</v>
      </c>
      <c r="V24" s="43">
        <v>171</v>
      </c>
      <c r="W24" s="43">
        <v>340</v>
      </c>
      <c r="X24" s="43">
        <v>400</v>
      </c>
      <c r="Y24" s="43">
        <v>256</v>
      </c>
      <c r="Z24" s="43">
        <v>56</v>
      </c>
      <c r="AA24" s="43">
        <v>17</v>
      </c>
      <c r="AB24" s="43">
        <v>2</v>
      </c>
      <c r="AC24" s="43">
        <v>1</v>
      </c>
      <c r="AD24" s="31">
        <f t="shared" si="7"/>
        <v>1264</v>
      </c>
      <c r="AF24" s="30">
        <v>15</v>
      </c>
      <c r="AG24" s="44">
        <f t="shared" si="8"/>
        <v>1264</v>
      </c>
      <c r="AH24" s="45">
        <f t="shared" si="9"/>
        <v>1249</v>
      </c>
      <c r="AI24" s="45">
        <f t="shared" si="10"/>
        <v>1249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1254</v>
      </c>
      <c r="AO24" s="47">
        <f t="shared" si="16"/>
        <v>1254</v>
      </c>
      <c r="AQ24" s="35">
        <v>15</v>
      </c>
      <c r="AR24" s="48">
        <v>41.8</v>
      </c>
      <c r="AS24" s="48">
        <v>41.7</v>
      </c>
      <c r="AT24" s="48">
        <v>42.3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15183</v>
      </c>
      <c r="BK24" s="79">
        <f>SUM(C178:D178,F178:H178,M178)</f>
        <v>2249</v>
      </c>
      <c r="BL24" s="80">
        <f>SUM(E178,I178:L178,N178)</f>
        <v>394</v>
      </c>
      <c r="BM24" s="64">
        <f>SUM(BJ24:BL24)</f>
        <v>17826</v>
      </c>
    </row>
    <row r="25" spans="1:65" x14ac:dyDescent="0.2">
      <c r="A25" s="30">
        <v>16</v>
      </c>
      <c r="B25" s="43">
        <v>990</v>
      </c>
      <c r="C25" s="43">
        <v>149</v>
      </c>
      <c r="D25" s="43">
        <v>5</v>
      </c>
      <c r="E25" s="43">
        <v>0</v>
      </c>
      <c r="F25" s="43">
        <v>11</v>
      </c>
      <c r="G25" s="43">
        <v>0</v>
      </c>
      <c r="H25" s="43">
        <v>1</v>
      </c>
      <c r="I25" s="43">
        <v>0</v>
      </c>
      <c r="J25" s="43">
        <v>14</v>
      </c>
      <c r="K25" s="43">
        <v>7</v>
      </c>
      <c r="L25" s="43">
        <v>11</v>
      </c>
      <c r="M25" s="43">
        <v>14</v>
      </c>
      <c r="N25" s="43">
        <v>0</v>
      </c>
      <c r="O25" s="31">
        <f t="shared" si="6"/>
        <v>1202</v>
      </c>
      <c r="Q25" s="30">
        <v>16</v>
      </c>
      <c r="R25" s="43">
        <v>0</v>
      </c>
      <c r="S25" s="43">
        <v>0</v>
      </c>
      <c r="T25" s="43">
        <v>0</v>
      </c>
      <c r="U25" s="43">
        <v>13</v>
      </c>
      <c r="V25" s="43">
        <v>128</v>
      </c>
      <c r="W25" s="43">
        <v>338</v>
      </c>
      <c r="X25" s="43">
        <v>391</v>
      </c>
      <c r="Y25" s="43">
        <v>249</v>
      </c>
      <c r="Z25" s="43">
        <v>71</v>
      </c>
      <c r="AA25" s="43">
        <v>9</v>
      </c>
      <c r="AB25" s="43">
        <v>3</v>
      </c>
      <c r="AC25" s="43">
        <v>0</v>
      </c>
      <c r="AD25" s="31">
        <f t="shared" si="7"/>
        <v>1202</v>
      </c>
      <c r="AF25" s="30">
        <v>16</v>
      </c>
      <c r="AG25" s="44">
        <f t="shared" si="8"/>
        <v>1202</v>
      </c>
      <c r="AH25" s="45">
        <f t="shared" si="9"/>
        <v>1228</v>
      </c>
      <c r="AI25" s="45">
        <f t="shared" si="10"/>
        <v>1214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1214.6666666666667</v>
      </c>
      <c r="AO25" s="47">
        <f t="shared" si="16"/>
        <v>1214.6666666666667</v>
      </c>
      <c r="AQ25" s="35">
        <v>16</v>
      </c>
      <c r="AR25" s="48">
        <v>42.2</v>
      </c>
      <c r="AS25" s="48">
        <v>42.4</v>
      </c>
      <c r="AT25" s="48">
        <v>41.7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1078</v>
      </c>
      <c r="C26" s="43">
        <v>134</v>
      </c>
      <c r="D26" s="43">
        <v>4</v>
      </c>
      <c r="E26" s="43">
        <v>3</v>
      </c>
      <c r="F26" s="43">
        <v>4</v>
      </c>
      <c r="G26" s="43">
        <v>0</v>
      </c>
      <c r="H26" s="43">
        <v>0</v>
      </c>
      <c r="I26" s="43">
        <v>0</v>
      </c>
      <c r="J26" s="43">
        <v>10</v>
      </c>
      <c r="K26" s="43">
        <v>4</v>
      </c>
      <c r="L26" s="43">
        <v>8</v>
      </c>
      <c r="M26" s="43">
        <v>8</v>
      </c>
      <c r="N26" s="43">
        <v>0</v>
      </c>
      <c r="O26" s="31">
        <f t="shared" si="6"/>
        <v>1253</v>
      </c>
      <c r="Q26" s="30">
        <v>17</v>
      </c>
      <c r="R26" s="43">
        <v>0</v>
      </c>
      <c r="S26" s="43">
        <v>0</v>
      </c>
      <c r="T26" s="43">
        <v>1</v>
      </c>
      <c r="U26" s="43">
        <v>18</v>
      </c>
      <c r="V26" s="43">
        <v>81</v>
      </c>
      <c r="W26" s="43">
        <v>280</v>
      </c>
      <c r="X26" s="43">
        <v>439</v>
      </c>
      <c r="Y26" s="43">
        <v>293</v>
      </c>
      <c r="Z26" s="43">
        <v>117</v>
      </c>
      <c r="AA26" s="43">
        <v>19</v>
      </c>
      <c r="AB26" s="43">
        <v>4</v>
      </c>
      <c r="AC26" s="43">
        <v>1</v>
      </c>
      <c r="AD26" s="31">
        <f t="shared" si="7"/>
        <v>1253</v>
      </c>
      <c r="AF26" s="30">
        <v>17</v>
      </c>
      <c r="AG26" s="44">
        <f t="shared" si="8"/>
        <v>1253</v>
      </c>
      <c r="AH26" s="45">
        <f t="shared" si="9"/>
        <v>1271</v>
      </c>
      <c r="AI26" s="45">
        <f t="shared" si="10"/>
        <v>1216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1246.6666666666667</v>
      </c>
      <c r="AO26" s="47">
        <f t="shared" si="16"/>
        <v>1246.6666666666667</v>
      </c>
      <c r="AQ26" s="35">
        <v>17</v>
      </c>
      <c r="AR26" s="48">
        <v>43.4</v>
      </c>
      <c r="AS26" s="48">
        <v>43.2</v>
      </c>
      <c r="AT26" s="48">
        <v>43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1017</v>
      </c>
      <c r="C27" s="43">
        <v>66</v>
      </c>
      <c r="D27" s="43">
        <v>3</v>
      </c>
      <c r="E27" s="43">
        <v>1</v>
      </c>
      <c r="F27" s="43">
        <v>5</v>
      </c>
      <c r="G27" s="43">
        <v>0</v>
      </c>
      <c r="H27" s="43">
        <v>0</v>
      </c>
      <c r="I27" s="43">
        <v>1</v>
      </c>
      <c r="J27" s="43">
        <v>6</v>
      </c>
      <c r="K27" s="43">
        <v>9</v>
      </c>
      <c r="L27" s="43">
        <v>5</v>
      </c>
      <c r="M27" s="43">
        <v>5</v>
      </c>
      <c r="N27" s="43">
        <v>0</v>
      </c>
      <c r="O27" s="31">
        <f t="shared" si="6"/>
        <v>1118</v>
      </c>
      <c r="Q27" s="30">
        <v>18</v>
      </c>
      <c r="R27" s="43">
        <v>0</v>
      </c>
      <c r="S27" s="43">
        <v>1</v>
      </c>
      <c r="T27" s="43">
        <v>0</v>
      </c>
      <c r="U27" s="43">
        <v>10</v>
      </c>
      <c r="V27" s="43">
        <v>58</v>
      </c>
      <c r="W27" s="43">
        <v>213</v>
      </c>
      <c r="X27" s="43">
        <v>410</v>
      </c>
      <c r="Y27" s="43">
        <v>319</v>
      </c>
      <c r="Z27" s="43">
        <v>83</v>
      </c>
      <c r="AA27" s="43">
        <v>20</v>
      </c>
      <c r="AB27" s="43">
        <v>4</v>
      </c>
      <c r="AC27" s="43">
        <v>0</v>
      </c>
      <c r="AD27" s="31">
        <f t="shared" si="7"/>
        <v>1118</v>
      </c>
      <c r="AF27" s="30">
        <v>18</v>
      </c>
      <c r="AG27" s="44">
        <f t="shared" si="8"/>
        <v>1118</v>
      </c>
      <c r="AH27" s="45">
        <f t="shared" si="9"/>
        <v>1101</v>
      </c>
      <c r="AI27" s="45">
        <f t="shared" si="10"/>
        <v>1062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1093.6666666666667</v>
      </c>
      <c r="AO27" s="47">
        <f t="shared" si="16"/>
        <v>1093.6666666666667</v>
      </c>
      <c r="AQ27" s="35">
        <v>18</v>
      </c>
      <c r="AR27" s="48">
        <v>43.9</v>
      </c>
      <c r="AS27" s="48">
        <v>44</v>
      </c>
      <c r="AT27" s="48">
        <v>43.2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731</v>
      </c>
      <c r="C28" s="43">
        <v>51</v>
      </c>
      <c r="D28" s="43">
        <v>2</v>
      </c>
      <c r="E28" s="43">
        <v>3</v>
      </c>
      <c r="F28" s="43">
        <v>3</v>
      </c>
      <c r="G28" s="43">
        <v>0</v>
      </c>
      <c r="H28" s="43">
        <v>0</v>
      </c>
      <c r="I28" s="43">
        <v>0</v>
      </c>
      <c r="J28" s="43">
        <v>8</v>
      </c>
      <c r="K28" s="43">
        <v>5</v>
      </c>
      <c r="L28" s="43">
        <v>6</v>
      </c>
      <c r="M28" s="43">
        <v>6</v>
      </c>
      <c r="N28" s="43">
        <v>0</v>
      </c>
      <c r="O28" s="31">
        <f t="shared" si="6"/>
        <v>815</v>
      </c>
      <c r="Q28" s="30">
        <v>19</v>
      </c>
      <c r="R28" s="43">
        <v>0</v>
      </c>
      <c r="S28" s="43">
        <v>0</v>
      </c>
      <c r="T28" s="43">
        <v>0</v>
      </c>
      <c r="U28" s="43">
        <v>3</v>
      </c>
      <c r="V28" s="43">
        <v>55</v>
      </c>
      <c r="W28" s="43">
        <v>173</v>
      </c>
      <c r="X28" s="43">
        <v>256</v>
      </c>
      <c r="Y28" s="43">
        <v>244</v>
      </c>
      <c r="Z28" s="43">
        <v>62</v>
      </c>
      <c r="AA28" s="43">
        <v>20</v>
      </c>
      <c r="AB28" s="43">
        <v>1</v>
      </c>
      <c r="AC28" s="43">
        <v>1</v>
      </c>
      <c r="AD28" s="31">
        <f t="shared" si="7"/>
        <v>815</v>
      </c>
      <c r="AF28" s="30">
        <v>19</v>
      </c>
      <c r="AG28" s="44">
        <f t="shared" si="8"/>
        <v>815</v>
      </c>
      <c r="AH28" s="45">
        <f t="shared" si="9"/>
        <v>868</v>
      </c>
      <c r="AI28" s="45">
        <f t="shared" si="10"/>
        <v>836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839.66666666666663</v>
      </c>
      <c r="AO28" s="47">
        <f t="shared" si="16"/>
        <v>839.66666666666663</v>
      </c>
      <c r="AQ28" s="35">
        <v>19</v>
      </c>
      <c r="AR28" s="48">
        <v>43.9</v>
      </c>
      <c r="AS28" s="48">
        <v>44.9</v>
      </c>
      <c r="AT28" s="48">
        <v>44.4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549</v>
      </c>
      <c r="C29" s="43">
        <v>31</v>
      </c>
      <c r="D29" s="43">
        <v>1</v>
      </c>
      <c r="E29" s="43">
        <v>0</v>
      </c>
      <c r="F29" s="43">
        <v>2</v>
      </c>
      <c r="G29" s="43">
        <v>0</v>
      </c>
      <c r="H29" s="43">
        <v>0</v>
      </c>
      <c r="I29" s="43">
        <v>0</v>
      </c>
      <c r="J29" s="43">
        <v>3</v>
      </c>
      <c r="K29" s="43">
        <v>3</v>
      </c>
      <c r="L29" s="43">
        <v>7</v>
      </c>
      <c r="M29" s="43">
        <v>0</v>
      </c>
      <c r="N29" s="43">
        <v>0</v>
      </c>
      <c r="O29" s="31">
        <f t="shared" si="6"/>
        <v>596</v>
      </c>
      <c r="Q29" s="30">
        <v>20</v>
      </c>
      <c r="R29" s="43">
        <v>0</v>
      </c>
      <c r="S29" s="43">
        <v>0</v>
      </c>
      <c r="T29" s="43">
        <v>0</v>
      </c>
      <c r="U29" s="43">
        <v>7</v>
      </c>
      <c r="V29" s="43">
        <v>61</v>
      </c>
      <c r="W29" s="43">
        <v>137</v>
      </c>
      <c r="X29" s="43">
        <v>190</v>
      </c>
      <c r="Y29" s="43">
        <v>137</v>
      </c>
      <c r="Z29" s="43">
        <v>56</v>
      </c>
      <c r="AA29" s="43">
        <v>4</v>
      </c>
      <c r="AB29" s="43">
        <v>3</v>
      </c>
      <c r="AC29" s="43">
        <v>1</v>
      </c>
      <c r="AD29" s="31">
        <f t="shared" si="7"/>
        <v>596</v>
      </c>
      <c r="AF29" s="30">
        <v>20</v>
      </c>
      <c r="AG29" s="44">
        <f t="shared" si="8"/>
        <v>596</v>
      </c>
      <c r="AH29" s="45">
        <f t="shared" si="9"/>
        <v>537</v>
      </c>
      <c r="AI29" s="45">
        <f t="shared" si="10"/>
        <v>600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577.66666666666663</v>
      </c>
      <c r="AO29" s="47">
        <f t="shared" si="16"/>
        <v>577.66666666666663</v>
      </c>
      <c r="AQ29" s="35">
        <v>20</v>
      </c>
      <c r="AR29" s="48">
        <v>43</v>
      </c>
      <c r="AS29" s="48">
        <v>43.7</v>
      </c>
      <c r="AT29" s="48">
        <v>43.7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403</v>
      </c>
      <c r="C30" s="43">
        <v>21</v>
      </c>
      <c r="D30" s="43">
        <v>1</v>
      </c>
      <c r="E30" s="43">
        <v>0</v>
      </c>
      <c r="F30" s="43">
        <v>1</v>
      </c>
      <c r="G30" s="43">
        <v>0</v>
      </c>
      <c r="H30" s="43">
        <v>1</v>
      </c>
      <c r="I30" s="43">
        <v>0</v>
      </c>
      <c r="J30" s="43">
        <v>4</v>
      </c>
      <c r="K30" s="43">
        <v>1</v>
      </c>
      <c r="L30" s="43">
        <v>3</v>
      </c>
      <c r="M30" s="43">
        <v>4</v>
      </c>
      <c r="N30" s="43">
        <v>0</v>
      </c>
      <c r="O30" s="31">
        <f t="shared" si="6"/>
        <v>439</v>
      </c>
      <c r="Q30" s="30">
        <v>21</v>
      </c>
      <c r="R30" s="43">
        <v>1</v>
      </c>
      <c r="S30" s="43">
        <v>0</v>
      </c>
      <c r="T30" s="43">
        <v>0</v>
      </c>
      <c r="U30" s="43">
        <v>5</v>
      </c>
      <c r="V30" s="43">
        <v>20</v>
      </c>
      <c r="W30" s="43">
        <v>89</v>
      </c>
      <c r="X30" s="43">
        <v>144</v>
      </c>
      <c r="Y30" s="43">
        <v>114</v>
      </c>
      <c r="Z30" s="43">
        <v>42</v>
      </c>
      <c r="AA30" s="43">
        <v>16</v>
      </c>
      <c r="AB30" s="43">
        <v>6</v>
      </c>
      <c r="AC30" s="43">
        <v>2</v>
      </c>
      <c r="AD30" s="31">
        <f t="shared" si="7"/>
        <v>439</v>
      </c>
      <c r="AF30" s="30">
        <v>21</v>
      </c>
      <c r="AG30" s="44">
        <f t="shared" si="8"/>
        <v>439</v>
      </c>
      <c r="AH30" s="45">
        <f t="shared" si="9"/>
        <v>472</v>
      </c>
      <c r="AI30" s="45">
        <f t="shared" si="10"/>
        <v>476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462.33333333333331</v>
      </c>
      <c r="AO30" s="47">
        <f t="shared" si="16"/>
        <v>462.33333333333331</v>
      </c>
      <c r="AQ30" s="35">
        <v>21</v>
      </c>
      <c r="AR30" s="48">
        <v>44.6</v>
      </c>
      <c r="AS30" s="48">
        <v>43.8</v>
      </c>
      <c r="AT30" s="48">
        <v>43.6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373</v>
      </c>
      <c r="C31" s="43">
        <v>24</v>
      </c>
      <c r="D31" s="43">
        <v>1</v>
      </c>
      <c r="E31" s="43">
        <v>0</v>
      </c>
      <c r="F31" s="43">
        <v>2</v>
      </c>
      <c r="G31" s="43">
        <v>0</v>
      </c>
      <c r="H31" s="43">
        <v>0</v>
      </c>
      <c r="I31" s="43">
        <v>1</v>
      </c>
      <c r="J31" s="43">
        <v>4</v>
      </c>
      <c r="K31" s="43">
        <v>0</v>
      </c>
      <c r="L31" s="43">
        <v>4</v>
      </c>
      <c r="M31" s="43">
        <v>2</v>
      </c>
      <c r="N31" s="43">
        <v>0</v>
      </c>
      <c r="O31" s="31">
        <f t="shared" si="6"/>
        <v>411</v>
      </c>
      <c r="Q31" s="30">
        <v>22</v>
      </c>
      <c r="R31" s="43">
        <v>0</v>
      </c>
      <c r="S31" s="43">
        <v>1</v>
      </c>
      <c r="T31" s="43">
        <v>0</v>
      </c>
      <c r="U31" s="43">
        <v>2</v>
      </c>
      <c r="V31" s="43">
        <v>33</v>
      </c>
      <c r="W31" s="43">
        <v>104</v>
      </c>
      <c r="X31" s="43">
        <v>149</v>
      </c>
      <c r="Y31" s="43">
        <v>81</v>
      </c>
      <c r="Z31" s="43">
        <v>25</v>
      </c>
      <c r="AA31" s="43">
        <v>10</v>
      </c>
      <c r="AB31" s="43">
        <v>5</v>
      </c>
      <c r="AC31" s="43">
        <v>1</v>
      </c>
      <c r="AD31" s="31">
        <f t="shared" si="7"/>
        <v>411</v>
      </c>
      <c r="AF31" s="30">
        <v>22</v>
      </c>
      <c r="AG31" s="44">
        <f t="shared" si="8"/>
        <v>411</v>
      </c>
      <c r="AH31" s="45">
        <f t="shared" si="9"/>
        <v>374</v>
      </c>
      <c r="AI31" s="45">
        <f t="shared" si="10"/>
        <v>387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390.66666666666669</v>
      </c>
      <c r="AO31" s="47">
        <f t="shared" si="16"/>
        <v>390.66666666666669</v>
      </c>
      <c r="AQ31" s="35">
        <v>22</v>
      </c>
      <c r="AR31" s="48">
        <v>43.1</v>
      </c>
      <c r="AS31" s="48">
        <v>43.7</v>
      </c>
      <c r="AT31" s="48">
        <v>44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192</v>
      </c>
      <c r="C32" s="43">
        <v>9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2</v>
      </c>
      <c r="K32" s="43">
        <v>0</v>
      </c>
      <c r="L32" s="43">
        <v>2</v>
      </c>
      <c r="M32" s="43">
        <v>1</v>
      </c>
      <c r="N32" s="43">
        <v>0</v>
      </c>
      <c r="O32" s="31">
        <f t="shared" si="6"/>
        <v>206</v>
      </c>
      <c r="Q32" s="30">
        <v>23</v>
      </c>
      <c r="R32" s="43">
        <v>0</v>
      </c>
      <c r="S32" s="43">
        <v>0</v>
      </c>
      <c r="T32" s="43">
        <v>0</v>
      </c>
      <c r="U32" s="43">
        <v>2</v>
      </c>
      <c r="V32" s="43">
        <v>14</v>
      </c>
      <c r="W32" s="43">
        <v>47</v>
      </c>
      <c r="X32" s="43">
        <v>72</v>
      </c>
      <c r="Y32" s="43">
        <v>48</v>
      </c>
      <c r="Z32" s="43">
        <v>18</v>
      </c>
      <c r="AA32" s="43">
        <v>3</v>
      </c>
      <c r="AB32" s="43">
        <v>2</v>
      </c>
      <c r="AC32" s="43">
        <v>0</v>
      </c>
      <c r="AD32" s="31">
        <f t="shared" si="7"/>
        <v>206</v>
      </c>
      <c r="AF32" s="30">
        <v>23</v>
      </c>
      <c r="AG32" s="44">
        <f t="shared" si="8"/>
        <v>206</v>
      </c>
      <c r="AH32" s="45">
        <f t="shared" si="9"/>
        <v>266</v>
      </c>
      <c r="AI32" s="45">
        <f t="shared" si="10"/>
        <v>251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241</v>
      </c>
      <c r="AO32" s="47">
        <f t="shared" si="16"/>
        <v>241</v>
      </c>
      <c r="AQ32" s="35">
        <v>23</v>
      </c>
      <c r="AR32" s="48">
        <v>43.5</v>
      </c>
      <c r="AS32" s="48">
        <v>42.8</v>
      </c>
      <c r="AT32" s="48">
        <v>43.3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113</v>
      </c>
      <c r="C33" s="43">
        <v>9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3</v>
      </c>
      <c r="K33" s="43">
        <v>0</v>
      </c>
      <c r="L33" s="43">
        <v>1</v>
      </c>
      <c r="M33" s="43">
        <v>0</v>
      </c>
      <c r="N33" s="43">
        <v>0</v>
      </c>
      <c r="O33" s="31">
        <f t="shared" si="6"/>
        <v>126</v>
      </c>
      <c r="Q33" s="30">
        <v>24</v>
      </c>
      <c r="R33" s="43">
        <v>0</v>
      </c>
      <c r="S33" s="43">
        <v>0</v>
      </c>
      <c r="T33" s="43">
        <v>0</v>
      </c>
      <c r="U33" s="43">
        <v>0</v>
      </c>
      <c r="V33" s="43">
        <v>4</v>
      </c>
      <c r="W33" s="43">
        <v>22</v>
      </c>
      <c r="X33" s="43">
        <v>45</v>
      </c>
      <c r="Y33" s="43">
        <v>33</v>
      </c>
      <c r="Z33" s="43">
        <v>14</v>
      </c>
      <c r="AA33" s="43">
        <v>4</v>
      </c>
      <c r="AB33" s="43">
        <v>4</v>
      </c>
      <c r="AC33" s="43">
        <v>0</v>
      </c>
      <c r="AD33" s="31">
        <f t="shared" si="7"/>
        <v>126</v>
      </c>
      <c r="AF33" s="30">
        <v>24</v>
      </c>
      <c r="AG33" s="44">
        <f t="shared" si="8"/>
        <v>126</v>
      </c>
      <c r="AH33" s="45">
        <f t="shared" si="9"/>
        <v>159</v>
      </c>
      <c r="AI33" s="45">
        <f t="shared" si="10"/>
        <v>161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148.66666666666666</v>
      </c>
      <c r="AO33" s="47">
        <f t="shared" si="16"/>
        <v>148.66666666666666</v>
      </c>
      <c r="AQ33" s="35">
        <v>24</v>
      </c>
      <c r="AR33" s="48">
        <v>45.4</v>
      </c>
      <c r="AS33" s="48">
        <v>44.4</v>
      </c>
      <c r="AT33" s="48">
        <v>44.5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11974</v>
      </c>
      <c r="C35" s="92">
        <f t="shared" si="18"/>
        <v>1657</v>
      </c>
      <c r="D35" s="92">
        <f t="shared" si="18"/>
        <v>76</v>
      </c>
      <c r="E35" s="92">
        <f t="shared" si="18"/>
        <v>30</v>
      </c>
      <c r="F35" s="92">
        <f t="shared" si="18"/>
        <v>85</v>
      </c>
      <c r="G35" s="92">
        <f t="shared" si="18"/>
        <v>2</v>
      </c>
      <c r="H35" s="92">
        <f t="shared" si="18"/>
        <v>32</v>
      </c>
      <c r="I35" s="92">
        <f t="shared" si="18"/>
        <v>4</v>
      </c>
      <c r="J35" s="92">
        <f t="shared" si="18"/>
        <v>160</v>
      </c>
      <c r="K35" s="92">
        <f t="shared" si="18"/>
        <v>62</v>
      </c>
      <c r="L35" s="92">
        <f t="shared" si="18"/>
        <v>102</v>
      </c>
      <c r="M35" s="92">
        <f t="shared" si="18"/>
        <v>160</v>
      </c>
      <c r="N35" s="92">
        <f t="shared" si="18"/>
        <v>0</v>
      </c>
      <c r="O35" s="93">
        <f t="shared" si="18"/>
        <v>14344</v>
      </c>
      <c r="Q35" s="91" t="s">
        <v>34</v>
      </c>
      <c r="R35" s="92">
        <f t="shared" ref="R35:AD35" si="19">SUM(R17:R28)</f>
        <v>1</v>
      </c>
      <c r="S35" s="92">
        <f t="shared" si="19"/>
        <v>9</v>
      </c>
      <c r="T35" s="92">
        <f t="shared" si="19"/>
        <v>9</v>
      </c>
      <c r="U35" s="92">
        <f t="shared" si="19"/>
        <v>179</v>
      </c>
      <c r="V35" s="92">
        <f t="shared" si="19"/>
        <v>1366</v>
      </c>
      <c r="W35" s="92">
        <f t="shared" si="19"/>
        <v>3523</v>
      </c>
      <c r="X35" s="92">
        <f t="shared" si="19"/>
        <v>4731</v>
      </c>
      <c r="Y35" s="92">
        <f t="shared" si="19"/>
        <v>3402</v>
      </c>
      <c r="Z35" s="92">
        <f t="shared" si="19"/>
        <v>939</v>
      </c>
      <c r="AA35" s="92">
        <f t="shared" si="19"/>
        <v>151</v>
      </c>
      <c r="AB35" s="92">
        <f t="shared" si="19"/>
        <v>30</v>
      </c>
      <c r="AC35" s="92">
        <f t="shared" si="19"/>
        <v>4</v>
      </c>
      <c r="AD35" s="93">
        <f t="shared" si="19"/>
        <v>14344</v>
      </c>
      <c r="AF35" s="91" t="s">
        <v>34</v>
      </c>
      <c r="AG35" s="92">
        <f t="shared" ref="AG35:AO35" si="20">SUM(AG17:AG28)</f>
        <v>14344</v>
      </c>
      <c r="AH35" s="92">
        <f t="shared" si="20"/>
        <v>14419</v>
      </c>
      <c r="AI35" s="92">
        <f t="shared" si="20"/>
        <v>13750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14170.999999999998</v>
      </c>
      <c r="AO35" s="94">
        <f t="shared" si="20"/>
        <v>14170.999999999998</v>
      </c>
      <c r="AQ35" s="95" t="s">
        <v>38</v>
      </c>
      <c r="AR35" s="96">
        <v>41.2</v>
      </c>
      <c r="AS35" s="96">
        <v>41.6</v>
      </c>
      <c r="AT35" s="96">
        <v>41.9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14247</v>
      </c>
      <c r="C36" s="98">
        <f t="shared" si="21"/>
        <v>1821</v>
      </c>
      <c r="D36" s="98">
        <f t="shared" si="21"/>
        <v>82</v>
      </c>
      <c r="E36" s="98">
        <f t="shared" si="21"/>
        <v>30</v>
      </c>
      <c r="F36" s="98">
        <f t="shared" si="21"/>
        <v>93</v>
      </c>
      <c r="G36" s="98">
        <f t="shared" si="21"/>
        <v>2</v>
      </c>
      <c r="H36" s="98">
        <f t="shared" si="21"/>
        <v>33</v>
      </c>
      <c r="I36" s="98">
        <f t="shared" si="21"/>
        <v>5</v>
      </c>
      <c r="J36" s="98">
        <f t="shared" si="21"/>
        <v>181</v>
      </c>
      <c r="K36" s="98">
        <f t="shared" si="21"/>
        <v>69</v>
      </c>
      <c r="L36" s="98">
        <f t="shared" si="21"/>
        <v>120</v>
      </c>
      <c r="M36" s="98">
        <f t="shared" si="21"/>
        <v>169</v>
      </c>
      <c r="N36" s="98">
        <f t="shared" si="21"/>
        <v>0</v>
      </c>
      <c r="O36" s="93">
        <f t="shared" si="21"/>
        <v>16852</v>
      </c>
      <c r="Q36" s="97" t="s">
        <v>35</v>
      </c>
      <c r="R36" s="98">
        <f t="shared" ref="R36:AD36" si="22">SUM(R16:R31)</f>
        <v>2</v>
      </c>
      <c r="S36" s="98">
        <f t="shared" si="22"/>
        <v>11</v>
      </c>
      <c r="T36" s="98">
        <f t="shared" si="22"/>
        <v>9</v>
      </c>
      <c r="U36" s="98">
        <f t="shared" si="22"/>
        <v>198</v>
      </c>
      <c r="V36" s="98">
        <f t="shared" si="22"/>
        <v>1519</v>
      </c>
      <c r="W36" s="98">
        <f t="shared" si="22"/>
        <v>4020</v>
      </c>
      <c r="X36" s="98">
        <f t="shared" si="22"/>
        <v>5583</v>
      </c>
      <c r="Y36" s="98">
        <f t="shared" si="22"/>
        <v>4046</v>
      </c>
      <c r="Z36" s="98">
        <f t="shared" si="22"/>
        <v>1202</v>
      </c>
      <c r="AA36" s="98">
        <f t="shared" si="22"/>
        <v>205</v>
      </c>
      <c r="AB36" s="98">
        <f t="shared" si="22"/>
        <v>49</v>
      </c>
      <c r="AC36" s="98">
        <f t="shared" si="22"/>
        <v>8</v>
      </c>
      <c r="AD36" s="93">
        <f t="shared" si="22"/>
        <v>16852</v>
      </c>
      <c r="AF36" s="97" t="s">
        <v>35</v>
      </c>
      <c r="AG36" s="98">
        <f t="shared" ref="AG36:AO36" si="23">SUM(AG16:AG31)</f>
        <v>16852</v>
      </c>
      <c r="AH36" s="98">
        <f t="shared" si="23"/>
        <v>16859</v>
      </c>
      <c r="AI36" s="98">
        <f t="shared" si="23"/>
        <v>16307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16672.666666666664</v>
      </c>
      <c r="AO36" s="94">
        <f t="shared" si="23"/>
        <v>16672.666666666664</v>
      </c>
      <c r="AQ36" s="99" t="s">
        <v>39</v>
      </c>
      <c r="AR36" s="100">
        <v>42</v>
      </c>
      <c r="AS36" s="100">
        <v>42.1</v>
      </c>
      <c r="AT36" s="100">
        <v>42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14552</v>
      </c>
      <c r="C37" s="102">
        <f t="shared" si="24"/>
        <v>1839</v>
      </c>
      <c r="D37" s="102">
        <f t="shared" si="24"/>
        <v>82</v>
      </c>
      <c r="E37" s="102">
        <f t="shared" si="24"/>
        <v>30</v>
      </c>
      <c r="F37" s="102">
        <f t="shared" si="24"/>
        <v>93</v>
      </c>
      <c r="G37" s="102">
        <f t="shared" si="24"/>
        <v>2</v>
      </c>
      <c r="H37" s="102">
        <f t="shared" si="24"/>
        <v>33</v>
      </c>
      <c r="I37" s="102">
        <f t="shared" si="24"/>
        <v>5</v>
      </c>
      <c r="J37" s="102">
        <f t="shared" si="24"/>
        <v>186</v>
      </c>
      <c r="K37" s="102">
        <f t="shared" si="24"/>
        <v>69</v>
      </c>
      <c r="L37" s="102">
        <f t="shared" si="24"/>
        <v>123</v>
      </c>
      <c r="M37" s="102">
        <f t="shared" si="24"/>
        <v>170</v>
      </c>
      <c r="N37" s="102">
        <f t="shared" si="24"/>
        <v>0</v>
      </c>
      <c r="O37" s="93">
        <f t="shared" si="24"/>
        <v>17184</v>
      </c>
      <c r="Q37" s="101" t="s">
        <v>36</v>
      </c>
      <c r="R37" s="102">
        <f t="shared" ref="R37:AD37" si="25">SUM(R16:R33)</f>
        <v>2</v>
      </c>
      <c r="S37" s="102">
        <f t="shared" si="25"/>
        <v>11</v>
      </c>
      <c r="T37" s="102">
        <f t="shared" si="25"/>
        <v>9</v>
      </c>
      <c r="U37" s="102">
        <f t="shared" si="25"/>
        <v>200</v>
      </c>
      <c r="V37" s="102">
        <f t="shared" si="25"/>
        <v>1537</v>
      </c>
      <c r="W37" s="102">
        <f t="shared" si="25"/>
        <v>4089</v>
      </c>
      <c r="X37" s="102">
        <f t="shared" si="25"/>
        <v>5700</v>
      </c>
      <c r="Y37" s="102">
        <f t="shared" si="25"/>
        <v>4127</v>
      </c>
      <c r="Z37" s="102">
        <f t="shared" si="25"/>
        <v>1234</v>
      </c>
      <c r="AA37" s="102">
        <f t="shared" si="25"/>
        <v>212</v>
      </c>
      <c r="AB37" s="102">
        <f t="shared" si="25"/>
        <v>55</v>
      </c>
      <c r="AC37" s="102">
        <f t="shared" si="25"/>
        <v>8</v>
      </c>
      <c r="AD37" s="93">
        <f t="shared" si="25"/>
        <v>17184</v>
      </c>
      <c r="AF37" s="101" t="s">
        <v>36</v>
      </c>
      <c r="AG37" s="102">
        <f t="shared" ref="AG37:AO37" si="26">SUM(AG16:AG33)</f>
        <v>17184</v>
      </c>
      <c r="AH37" s="102">
        <f t="shared" si="26"/>
        <v>17284</v>
      </c>
      <c r="AI37" s="102">
        <f t="shared" si="26"/>
        <v>16719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17062.333333333332</v>
      </c>
      <c r="AO37" s="94">
        <f t="shared" si="26"/>
        <v>17062.333333333332</v>
      </c>
      <c r="AQ37" s="103" t="s">
        <v>37</v>
      </c>
      <c r="AR37" s="104">
        <v>43</v>
      </c>
      <c r="AS37" s="104">
        <v>43.3</v>
      </c>
      <c r="AT37" s="104">
        <v>41.2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15529</v>
      </c>
      <c r="C38" s="106">
        <f t="shared" si="27"/>
        <v>1920</v>
      </c>
      <c r="D38" s="106">
        <f t="shared" si="27"/>
        <v>87</v>
      </c>
      <c r="E38" s="106">
        <f t="shared" si="27"/>
        <v>31</v>
      </c>
      <c r="F38" s="106">
        <f t="shared" si="27"/>
        <v>98</v>
      </c>
      <c r="G38" s="106">
        <f t="shared" si="27"/>
        <v>2</v>
      </c>
      <c r="H38" s="106">
        <f t="shared" si="27"/>
        <v>33</v>
      </c>
      <c r="I38" s="106">
        <f t="shared" si="27"/>
        <v>5</v>
      </c>
      <c r="J38" s="106">
        <f t="shared" si="27"/>
        <v>221</v>
      </c>
      <c r="K38" s="106">
        <f t="shared" si="27"/>
        <v>69</v>
      </c>
      <c r="L38" s="106">
        <f t="shared" si="27"/>
        <v>144</v>
      </c>
      <c r="M38" s="106">
        <f t="shared" si="27"/>
        <v>173</v>
      </c>
      <c r="N38" s="106">
        <f t="shared" si="27"/>
        <v>0</v>
      </c>
      <c r="O38" s="93">
        <f t="shared" si="27"/>
        <v>18312</v>
      </c>
      <c r="Q38" s="105" t="s">
        <v>37</v>
      </c>
      <c r="R38" s="106">
        <f t="shared" ref="R38:AD38" si="28">SUM(R10:R33)</f>
        <v>2</v>
      </c>
      <c r="S38" s="106">
        <f t="shared" si="28"/>
        <v>20</v>
      </c>
      <c r="T38" s="106">
        <f t="shared" si="28"/>
        <v>11</v>
      </c>
      <c r="U38" s="106">
        <f t="shared" si="28"/>
        <v>213</v>
      </c>
      <c r="V38" s="106">
        <f t="shared" si="28"/>
        <v>1626</v>
      </c>
      <c r="W38" s="106">
        <f t="shared" si="28"/>
        <v>4299</v>
      </c>
      <c r="X38" s="106">
        <f t="shared" si="28"/>
        <v>6056</v>
      </c>
      <c r="Y38" s="106">
        <f t="shared" si="28"/>
        <v>4440</v>
      </c>
      <c r="Z38" s="106">
        <f t="shared" si="28"/>
        <v>1337</v>
      </c>
      <c r="AA38" s="106">
        <f t="shared" si="28"/>
        <v>238</v>
      </c>
      <c r="AB38" s="106">
        <f t="shared" si="28"/>
        <v>61</v>
      </c>
      <c r="AC38" s="106">
        <f t="shared" si="28"/>
        <v>9</v>
      </c>
      <c r="AD38" s="93">
        <f t="shared" si="28"/>
        <v>18312</v>
      </c>
      <c r="AF38" s="105" t="s">
        <v>37</v>
      </c>
      <c r="AG38" s="106">
        <f t="shared" ref="AG38:AO38" si="29">SUM(AG10:AG33)</f>
        <v>18312</v>
      </c>
      <c r="AH38" s="106">
        <f t="shared" si="29"/>
        <v>18419</v>
      </c>
      <c r="AI38" s="106">
        <f t="shared" si="29"/>
        <v>17826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18185.666666666664</v>
      </c>
      <c r="AO38" s="94">
        <f t="shared" si="29"/>
        <v>18185.666666666664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42.5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41</v>
      </c>
      <c r="R41" s="3" t="s">
        <v>40</v>
      </c>
      <c r="S41" s="5" t="str">
        <f>C41</f>
        <v>Eastbound</v>
      </c>
      <c r="AR41" s="12" t="s">
        <v>0</v>
      </c>
      <c r="AS41" s="13" t="str">
        <f>C6</f>
        <v>Westbound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82</v>
      </c>
      <c r="C45" s="43">
        <v>6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7</v>
      </c>
      <c r="K45" s="43">
        <v>0</v>
      </c>
      <c r="L45" s="43">
        <v>5</v>
      </c>
      <c r="M45" s="43">
        <v>0</v>
      </c>
      <c r="N45" s="43">
        <v>0</v>
      </c>
      <c r="O45" s="31">
        <f t="shared" ref="O45:O68" si="33">SUM(B45:N45)</f>
        <v>100</v>
      </c>
      <c r="Q45" s="30">
        <v>1</v>
      </c>
      <c r="R45" s="43">
        <v>0</v>
      </c>
      <c r="S45" s="43">
        <v>0</v>
      </c>
      <c r="T45" s="43">
        <v>0</v>
      </c>
      <c r="U45" s="43">
        <v>0</v>
      </c>
      <c r="V45" s="43">
        <v>3</v>
      </c>
      <c r="W45" s="43">
        <v>13</v>
      </c>
      <c r="X45" s="43">
        <v>26</v>
      </c>
      <c r="Y45" s="43">
        <v>40</v>
      </c>
      <c r="Z45" s="43">
        <v>15</v>
      </c>
      <c r="AA45" s="43">
        <v>2</v>
      </c>
      <c r="AB45" s="43">
        <v>1</v>
      </c>
      <c r="AC45" s="43">
        <v>0</v>
      </c>
      <c r="AD45" s="31">
        <f t="shared" ref="AD45:AD68" si="34">SUM(R45:AC45)</f>
        <v>100</v>
      </c>
      <c r="AQ45" s="35">
        <v>1</v>
      </c>
      <c r="AR45" s="112">
        <v>48.700000762939453</v>
      </c>
      <c r="AS45" s="112">
        <v>53.599998474121094</v>
      </c>
      <c r="AT45" s="112">
        <v>49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37</v>
      </c>
      <c r="C46" s="43">
        <v>5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2</v>
      </c>
      <c r="K46" s="43">
        <v>0</v>
      </c>
      <c r="L46" s="43">
        <v>6</v>
      </c>
      <c r="M46" s="43">
        <v>1</v>
      </c>
      <c r="N46" s="43">
        <v>0</v>
      </c>
      <c r="O46" s="31">
        <f t="shared" si="33"/>
        <v>51</v>
      </c>
      <c r="Q46" s="30">
        <v>2</v>
      </c>
      <c r="R46" s="43">
        <v>0</v>
      </c>
      <c r="S46" s="43">
        <v>0</v>
      </c>
      <c r="T46" s="43">
        <v>0</v>
      </c>
      <c r="U46" s="43">
        <v>1</v>
      </c>
      <c r="V46" s="43">
        <v>3</v>
      </c>
      <c r="W46" s="43">
        <v>9</v>
      </c>
      <c r="X46" s="43">
        <v>19</v>
      </c>
      <c r="Y46" s="43">
        <v>11</v>
      </c>
      <c r="Z46" s="43">
        <v>6</v>
      </c>
      <c r="AA46" s="43">
        <v>2</v>
      </c>
      <c r="AB46" s="43">
        <v>0</v>
      </c>
      <c r="AC46" s="43">
        <v>0</v>
      </c>
      <c r="AD46" s="31">
        <f t="shared" si="34"/>
        <v>51</v>
      </c>
      <c r="AQ46" s="57">
        <v>2</v>
      </c>
      <c r="AR46" s="112">
        <v>48.5</v>
      </c>
      <c r="AS46" s="112">
        <v>48.299999237060547</v>
      </c>
      <c r="AT46" s="112">
        <v>48.400001525878906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41</v>
      </c>
      <c r="C47" s="43">
        <v>9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5</v>
      </c>
      <c r="K47" s="43">
        <v>0</v>
      </c>
      <c r="L47" s="43">
        <v>3</v>
      </c>
      <c r="M47" s="43">
        <v>0</v>
      </c>
      <c r="N47" s="43">
        <v>0</v>
      </c>
      <c r="O47" s="31">
        <f t="shared" si="33"/>
        <v>58</v>
      </c>
      <c r="Q47" s="30">
        <v>3</v>
      </c>
      <c r="R47" s="43">
        <v>0</v>
      </c>
      <c r="S47" s="43">
        <v>0</v>
      </c>
      <c r="T47" s="43">
        <v>0</v>
      </c>
      <c r="U47" s="43">
        <v>0</v>
      </c>
      <c r="V47" s="43">
        <v>2</v>
      </c>
      <c r="W47" s="43">
        <v>12</v>
      </c>
      <c r="X47" s="43">
        <v>17</v>
      </c>
      <c r="Y47" s="43">
        <v>16</v>
      </c>
      <c r="Z47" s="43">
        <v>8</v>
      </c>
      <c r="AA47" s="43">
        <v>3</v>
      </c>
      <c r="AB47" s="43">
        <v>0</v>
      </c>
      <c r="AC47" s="43">
        <v>0</v>
      </c>
      <c r="AD47" s="31">
        <f t="shared" si="34"/>
        <v>58</v>
      </c>
      <c r="AQ47" s="35">
        <v>3</v>
      </c>
      <c r="AR47" s="112">
        <v>48.599998474121094</v>
      </c>
      <c r="AS47" s="112">
        <v>48.299999237060547</v>
      </c>
      <c r="AT47" s="112">
        <v>48.299999237060547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5068.5714285714284</v>
      </c>
      <c r="BK47" s="88">
        <f t="shared" si="35"/>
        <v>857.28571428571433</v>
      </c>
      <c r="BL47" s="89">
        <f t="shared" si="35"/>
        <v>147.42857142857142</v>
      </c>
      <c r="BM47" s="114">
        <f>SUM(BJ47:BL47)</f>
        <v>6073.2857142857147</v>
      </c>
    </row>
    <row r="48" spans="1:65" x14ac:dyDescent="0.2">
      <c r="A48" s="30">
        <v>4</v>
      </c>
      <c r="B48" s="43">
        <v>43</v>
      </c>
      <c r="C48" s="43">
        <v>13</v>
      </c>
      <c r="D48" s="43">
        <v>2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8</v>
      </c>
      <c r="K48" s="43">
        <v>0</v>
      </c>
      <c r="L48" s="43">
        <v>5</v>
      </c>
      <c r="M48" s="43">
        <v>2</v>
      </c>
      <c r="N48" s="43">
        <v>0</v>
      </c>
      <c r="O48" s="31">
        <f t="shared" si="33"/>
        <v>73</v>
      </c>
      <c r="Q48" s="30">
        <v>4</v>
      </c>
      <c r="R48" s="43">
        <v>0</v>
      </c>
      <c r="S48" s="43">
        <v>1</v>
      </c>
      <c r="T48" s="43">
        <v>0</v>
      </c>
      <c r="U48" s="43">
        <v>1</v>
      </c>
      <c r="V48" s="43">
        <v>4</v>
      </c>
      <c r="W48" s="43">
        <v>16</v>
      </c>
      <c r="X48" s="43">
        <v>23</v>
      </c>
      <c r="Y48" s="43">
        <v>17</v>
      </c>
      <c r="Z48" s="43">
        <v>8</v>
      </c>
      <c r="AA48" s="43">
        <v>2</v>
      </c>
      <c r="AB48" s="43">
        <v>1</v>
      </c>
      <c r="AC48" s="43">
        <v>0</v>
      </c>
      <c r="AD48" s="31">
        <f t="shared" si="34"/>
        <v>73</v>
      </c>
      <c r="AQ48" s="35">
        <v>4</v>
      </c>
      <c r="AR48" s="112">
        <v>48.299999237060547</v>
      </c>
      <c r="AS48" s="112">
        <v>48.799999237060547</v>
      </c>
      <c r="AT48" s="112">
        <v>48.200000762939453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6041.2857142857147</v>
      </c>
      <c r="BK48" s="116">
        <f t="shared" si="35"/>
        <v>938.71428571428567</v>
      </c>
      <c r="BL48" s="117">
        <f t="shared" si="35"/>
        <v>165.42857142857142</v>
      </c>
      <c r="BM48" s="114">
        <f>SUM(BJ48:BL48)</f>
        <v>7145.4285714285716</v>
      </c>
    </row>
    <row r="49" spans="1:65" x14ac:dyDescent="0.2">
      <c r="A49" s="30">
        <v>5</v>
      </c>
      <c r="B49" s="43">
        <v>86</v>
      </c>
      <c r="C49" s="43">
        <v>11</v>
      </c>
      <c r="D49" s="43">
        <v>0</v>
      </c>
      <c r="E49" s="43">
        <v>0</v>
      </c>
      <c r="F49" s="43">
        <v>2</v>
      </c>
      <c r="G49" s="43">
        <v>0</v>
      </c>
      <c r="H49" s="43">
        <v>0</v>
      </c>
      <c r="I49" s="43">
        <v>0</v>
      </c>
      <c r="J49" s="43">
        <v>8</v>
      </c>
      <c r="K49" s="43">
        <v>1</v>
      </c>
      <c r="L49" s="43">
        <v>2</v>
      </c>
      <c r="M49" s="43">
        <v>2</v>
      </c>
      <c r="N49" s="43">
        <v>0</v>
      </c>
      <c r="O49" s="31">
        <f t="shared" si="33"/>
        <v>112</v>
      </c>
      <c r="Q49" s="30">
        <v>5</v>
      </c>
      <c r="R49" s="43">
        <v>0</v>
      </c>
      <c r="S49" s="43">
        <v>0</v>
      </c>
      <c r="T49" s="43">
        <v>1</v>
      </c>
      <c r="U49" s="43">
        <v>0</v>
      </c>
      <c r="V49" s="43">
        <v>1</v>
      </c>
      <c r="W49" s="43">
        <v>26</v>
      </c>
      <c r="X49" s="43">
        <v>41</v>
      </c>
      <c r="Y49" s="43">
        <v>30</v>
      </c>
      <c r="Z49" s="43">
        <v>12</v>
      </c>
      <c r="AA49" s="43">
        <v>0</v>
      </c>
      <c r="AB49" s="43">
        <v>1</v>
      </c>
      <c r="AC49" s="43">
        <v>0</v>
      </c>
      <c r="AD49" s="31">
        <f t="shared" si="34"/>
        <v>112</v>
      </c>
      <c r="AQ49" s="35">
        <v>5</v>
      </c>
      <c r="AR49" s="112">
        <v>48.299999237060547</v>
      </c>
      <c r="AS49" s="112">
        <v>53.799999237060547</v>
      </c>
      <c r="AT49" s="112">
        <v>48.200000762939453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6192</v>
      </c>
      <c r="BK49" s="119">
        <f t="shared" si="35"/>
        <v>950.85714285714289</v>
      </c>
      <c r="BL49" s="120">
        <f t="shared" si="35"/>
        <v>169.57142857142858</v>
      </c>
      <c r="BM49" s="114">
        <f>SUM(BJ49:BL49)</f>
        <v>7312.4285714285716</v>
      </c>
    </row>
    <row r="50" spans="1:65" x14ac:dyDescent="0.2">
      <c r="A50" s="30">
        <v>6</v>
      </c>
      <c r="B50" s="43">
        <v>320</v>
      </c>
      <c r="C50" s="43">
        <v>32</v>
      </c>
      <c r="D50" s="43">
        <v>2</v>
      </c>
      <c r="E50" s="43">
        <v>0</v>
      </c>
      <c r="F50" s="43">
        <v>3</v>
      </c>
      <c r="G50" s="43">
        <v>1</v>
      </c>
      <c r="H50" s="43">
        <v>0</v>
      </c>
      <c r="I50" s="43">
        <v>0</v>
      </c>
      <c r="J50" s="43">
        <v>11</v>
      </c>
      <c r="K50" s="43">
        <v>1</v>
      </c>
      <c r="L50" s="43">
        <v>10</v>
      </c>
      <c r="M50" s="43">
        <v>5</v>
      </c>
      <c r="N50" s="43">
        <v>0</v>
      </c>
      <c r="O50" s="31">
        <f t="shared" si="33"/>
        <v>385</v>
      </c>
      <c r="Q50" s="30">
        <v>6</v>
      </c>
      <c r="R50" s="43">
        <v>1</v>
      </c>
      <c r="S50" s="43">
        <v>1</v>
      </c>
      <c r="T50" s="43">
        <v>0</v>
      </c>
      <c r="U50" s="43">
        <v>0</v>
      </c>
      <c r="V50" s="43">
        <v>9</v>
      </c>
      <c r="W50" s="43">
        <v>90</v>
      </c>
      <c r="X50" s="43">
        <v>133</v>
      </c>
      <c r="Y50" s="43">
        <v>93</v>
      </c>
      <c r="Z50" s="43">
        <v>38</v>
      </c>
      <c r="AA50" s="43">
        <v>8</v>
      </c>
      <c r="AB50" s="43">
        <v>12</v>
      </c>
      <c r="AC50" s="43">
        <v>0</v>
      </c>
      <c r="AD50" s="31">
        <f t="shared" si="34"/>
        <v>385</v>
      </c>
      <c r="AQ50" s="35">
        <v>6</v>
      </c>
      <c r="AR50" s="112">
        <v>53.799999237060547</v>
      </c>
      <c r="AS50" s="112">
        <v>53.599998474121094</v>
      </c>
      <c r="AT50" s="112">
        <v>53.599998474121094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6611.8571428571431</v>
      </c>
      <c r="BK50" s="79">
        <f t="shared" si="35"/>
        <v>993.85714285714289</v>
      </c>
      <c r="BL50" s="80">
        <f t="shared" si="35"/>
        <v>188.14285714285714</v>
      </c>
      <c r="BM50" s="114">
        <f>SUM(BJ50:BL50)</f>
        <v>7793.8571428571431</v>
      </c>
    </row>
    <row r="51" spans="1:65" x14ac:dyDescent="0.2">
      <c r="A51" s="30">
        <v>7</v>
      </c>
      <c r="B51" s="43">
        <v>415</v>
      </c>
      <c r="C51" s="43">
        <v>51</v>
      </c>
      <c r="D51" s="43">
        <v>7</v>
      </c>
      <c r="E51" s="43">
        <v>1</v>
      </c>
      <c r="F51" s="43">
        <v>5</v>
      </c>
      <c r="G51" s="43">
        <v>0</v>
      </c>
      <c r="H51" s="43">
        <v>1</v>
      </c>
      <c r="I51" s="43">
        <v>1</v>
      </c>
      <c r="J51" s="43">
        <v>15</v>
      </c>
      <c r="K51" s="43">
        <v>2</v>
      </c>
      <c r="L51" s="43">
        <v>17</v>
      </c>
      <c r="M51" s="43">
        <v>6</v>
      </c>
      <c r="N51" s="43">
        <v>0</v>
      </c>
      <c r="O51" s="31">
        <f t="shared" si="33"/>
        <v>521</v>
      </c>
      <c r="Q51" s="30">
        <v>7</v>
      </c>
      <c r="R51" s="43">
        <v>0</v>
      </c>
      <c r="S51" s="43">
        <v>1</v>
      </c>
      <c r="T51" s="43">
        <v>0</v>
      </c>
      <c r="U51" s="43">
        <v>1</v>
      </c>
      <c r="V51" s="43">
        <v>6</v>
      </c>
      <c r="W51" s="43">
        <v>82</v>
      </c>
      <c r="X51" s="43">
        <v>190</v>
      </c>
      <c r="Y51" s="43">
        <v>148</v>
      </c>
      <c r="Z51" s="43">
        <v>70</v>
      </c>
      <c r="AA51" s="43">
        <v>19</v>
      </c>
      <c r="AB51" s="43">
        <v>4</v>
      </c>
      <c r="AC51" s="43">
        <v>0</v>
      </c>
      <c r="AD51" s="31">
        <f t="shared" si="34"/>
        <v>521</v>
      </c>
      <c r="AQ51" s="35">
        <v>7</v>
      </c>
      <c r="AR51" s="112">
        <v>53</v>
      </c>
      <c r="AS51" s="112">
        <v>54</v>
      </c>
      <c r="AT51" s="112">
        <v>53.400001525878906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659</v>
      </c>
      <c r="C52" s="43">
        <v>119</v>
      </c>
      <c r="D52" s="43">
        <v>31</v>
      </c>
      <c r="E52" s="43">
        <v>3</v>
      </c>
      <c r="F52" s="43">
        <v>4</v>
      </c>
      <c r="G52" s="43">
        <v>0</v>
      </c>
      <c r="H52" s="43">
        <v>0</v>
      </c>
      <c r="I52" s="43">
        <v>0</v>
      </c>
      <c r="J52" s="43">
        <v>11</v>
      </c>
      <c r="K52" s="43">
        <v>6</v>
      </c>
      <c r="L52" s="43">
        <v>14</v>
      </c>
      <c r="M52" s="43">
        <v>21</v>
      </c>
      <c r="N52" s="43">
        <v>0</v>
      </c>
      <c r="O52" s="31">
        <f t="shared" si="33"/>
        <v>868</v>
      </c>
      <c r="Q52" s="30">
        <v>8</v>
      </c>
      <c r="R52" s="43">
        <v>0</v>
      </c>
      <c r="S52" s="43">
        <v>2</v>
      </c>
      <c r="T52" s="43">
        <v>1</v>
      </c>
      <c r="U52" s="43">
        <v>0</v>
      </c>
      <c r="V52" s="43">
        <v>20</v>
      </c>
      <c r="W52" s="43">
        <v>122</v>
      </c>
      <c r="X52" s="43">
        <v>322</v>
      </c>
      <c r="Y52" s="43">
        <v>296</v>
      </c>
      <c r="Z52" s="43">
        <v>72</v>
      </c>
      <c r="AA52" s="43">
        <v>18</v>
      </c>
      <c r="AB52" s="43">
        <v>15</v>
      </c>
      <c r="AC52" s="43">
        <v>0</v>
      </c>
      <c r="AD52" s="31">
        <f t="shared" si="34"/>
        <v>868</v>
      </c>
      <c r="AQ52" s="35">
        <v>8</v>
      </c>
      <c r="AR52" s="112">
        <v>48.799999237060547</v>
      </c>
      <c r="AS52" s="112">
        <v>48.900001525878906</v>
      </c>
      <c r="AT52" s="112">
        <v>48.400001525878906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1081</v>
      </c>
      <c r="C53" s="43">
        <v>167</v>
      </c>
      <c r="D53" s="43">
        <v>6</v>
      </c>
      <c r="E53" s="43">
        <v>0</v>
      </c>
      <c r="F53" s="43">
        <v>21</v>
      </c>
      <c r="G53" s="43">
        <v>2</v>
      </c>
      <c r="H53" s="43">
        <v>1</v>
      </c>
      <c r="I53" s="43">
        <v>0</v>
      </c>
      <c r="J53" s="43">
        <v>14</v>
      </c>
      <c r="K53" s="43">
        <v>6</v>
      </c>
      <c r="L53" s="43">
        <v>12</v>
      </c>
      <c r="M53" s="43">
        <v>20</v>
      </c>
      <c r="N53" s="43">
        <v>0</v>
      </c>
      <c r="O53" s="31">
        <f t="shared" si="33"/>
        <v>1330</v>
      </c>
      <c r="Q53" s="30">
        <v>9</v>
      </c>
      <c r="R53" s="43">
        <v>0</v>
      </c>
      <c r="S53" s="43">
        <v>1</v>
      </c>
      <c r="T53" s="43">
        <v>0</v>
      </c>
      <c r="U53" s="43">
        <v>4</v>
      </c>
      <c r="V53" s="43">
        <v>38</v>
      </c>
      <c r="W53" s="43">
        <v>257</v>
      </c>
      <c r="X53" s="43">
        <v>575</v>
      </c>
      <c r="Y53" s="43">
        <v>349</v>
      </c>
      <c r="Z53" s="43">
        <v>89</v>
      </c>
      <c r="AA53" s="43">
        <v>16</v>
      </c>
      <c r="AB53" s="43">
        <v>1</v>
      </c>
      <c r="AC53" s="43">
        <v>0</v>
      </c>
      <c r="AD53" s="31">
        <f t="shared" si="34"/>
        <v>1330</v>
      </c>
      <c r="AQ53" s="35">
        <v>9</v>
      </c>
      <c r="AR53" s="112">
        <v>48.799999237060547</v>
      </c>
      <c r="AS53" s="112">
        <v>48.200000762939453</v>
      </c>
      <c r="AT53" s="112">
        <v>48.700000762939453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914</v>
      </c>
      <c r="C54" s="43">
        <v>150</v>
      </c>
      <c r="D54" s="43">
        <v>11</v>
      </c>
      <c r="E54" s="43">
        <v>1</v>
      </c>
      <c r="F54" s="43">
        <v>14</v>
      </c>
      <c r="G54" s="43">
        <v>0</v>
      </c>
      <c r="H54" s="43">
        <v>1</v>
      </c>
      <c r="I54" s="43">
        <v>0</v>
      </c>
      <c r="J54" s="43">
        <v>18</v>
      </c>
      <c r="K54" s="43">
        <v>7</v>
      </c>
      <c r="L54" s="43">
        <v>17</v>
      </c>
      <c r="M54" s="43">
        <v>20</v>
      </c>
      <c r="N54" s="43">
        <v>0</v>
      </c>
      <c r="O54" s="31">
        <f t="shared" si="33"/>
        <v>1153</v>
      </c>
      <c r="Q54" s="30">
        <v>10</v>
      </c>
      <c r="R54" s="43">
        <v>0</v>
      </c>
      <c r="S54" s="43">
        <v>0</v>
      </c>
      <c r="T54" s="43">
        <v>0</v>
      </c>
      <c r="U54" s="43">
        <v>2</v>
      </c>
      <c r="V54" s="43">
        <v>31</v>
      </c>
      <c r="W54" s="43">
        <v>199</v>
      </c>
      <c r="X54" s="43">
        <v>495</v>
      </c>
      <c r="Y54" s="43">
        <v>330</v>
      </c>
      <c r="Z54" s="43">
        <v>72</v>
      </c>
      <c r="AA54" s="43">
        <v>20</v>
      </c>
      <c r="AB54" s="43">
        <v>4</v>
      </c>
      <c r="AC54" s="43">
        <v>0</v>
      </c>
      <c r="AD54" s="31">
        <f t="shared" si="34"/>
        <v>1153</v>
      </c>
      <c r="AQ54" s="35">
        <v>10</v>
      </c>
      <c r="AR54" s="112">
        <v>48.700000762939453</v>
      </c>
      <c r="AS54" s="112">
        <v>48.700000762939453</v>
      </c>
      <c r="AT54" s="112">
        <v>48.299999237060547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815</v>
      </c>
      <c r="C55" s="43">
        <v>159</v>
      </c>
      <c r="D55" s="43">
        <v>9</v>
      </c>
      <c r="E55" s="43">
        <v>0</v>
      </c>
      <c r="F55" s="43">
        <v>9</v>
      </c>
      <c r="G55" s="43">
        <v>0</v>
      </c>
      <c r="H55" s="43">
        <v>3</v>
      </c>
      <c r="I55" s="43">
        <v>0</v>
      </c>
      <c r="J55" s="43">
        <v>14</v>
      </c>
      <c r="K55" s="43">
        <v>5</v>
      </c>
      <c r="L55" s="43">
        <v>16</v>
      </c>
      <c r="M55" s="43">
        <v>20</v>
      </c>
      <c r="N55" s="43">
        <v>0</v>
      </c>
      <c r="O55" s="31">
        <f t="shared" si="33"/>
        <v>1050</v>
      </c>
      <c r="Q55" s="30">
        <v>11</v>
      </c>
      <c r="R55" s="43">
        <v>0</v>
      </c>
      <c r="S55" s="43">
        <v>0</v>
      </c>
      <c r="T55" s="43">
        <v>1</v>
      </c>
      <c r="U55" s="43">
        <v>6</v>
      </c>
      <c r="V55" s="43">
        <v>38</v>
      </c>
      <c r="W55" s="43">
        <v>259</v>
      </c>
      <c r="X55" s="43">
        <v>443</v>
      </c>
      <c r="Y55" s="43">
        <v>231</v>
      </c>
      <c r="Z55" s="43">
        <v>61</v>
      </c>
      <c r="AA55" s="43">
        <v>9</v>
      </c>
      <c r="AB55" s="43">
        <v>2</v>
      </c>
      <c r="AC55" s="43">
        <v>0</v>
      </c>
      <c r="AD55" s="31">
        <f t="shared" si="34"/>
        <v>1050</v>
      </c>
      <c r="AQ55" s="35">
        <v>11</v>
      </c>
      <c r="AR55" s="112">
        <v>48</v>
      </c>
      <c r="AS55" s="112">
        <v>49</v>
      </c>
      <c r="AT55" s="112">
        <v>48.599998474121094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802</v>
      </c>
      <c r="C56" s="43">
        <v>166</v>
      </c>
      <c r="D56" s="43">
        <v>12</v>
      </c>
      <c r="E56" s="43">
        <v>1</v>
      </c>
      <c r="F56" s="43">
        <v>8</v>
      </c>
      <c r="G56" s="43">
        <v>0</v>
      </c>
      <c r="H56" s="43">
        <v>4</v>
      </c>
      <c r="I56" s="43">
        <v>0</v>
      </c>
      <c r="J56" s="43">
        <v>11</v>
      </c>
      <c r="K56" s="43">
        <v>1</v>
      </c>
      <c r="L56" s="43">
        <v>9</v>
      </c>
      <c r="M56" s="43">
        <v>18</v>
      </c>
      <c r="N56" s="43">
        <v>0</v>
      </c>
      <c r="O56" s="31">
        <f t="shared" si="33"/>
        <v>1032</v>
      </c>
      <c r="Q56" s="30">
        <v>12</v>
      </c>
      <c r="R56" s="43">
        <v>0</v>
      </c>
      <c r="S56" s="43">
        <v>0</v>
      </c>
      <c r="T56" s="43">
        <v>0</v>
      </c>
      <c r="U56" s="43">
        <v>2</v>
      </c>
      <c r="V56" s="43">
        <v>49</v>
      </c>
      <c r="W56" s="43">
        <v>251</v>
      </c>
      <c r="X56" s="43">
        <v>477</v>
      </c>
      <c r="Y56" s="43">
        <v>199</v>
      </c>
      <c r="Z56" s="43">
        <v>47</v>
      </c>
      <c r="AA56" s="43">
        <v>5</v>
      </c>
      <c r="AB56" s="43">
        <v>2</v>
      </c>
      <c r="AC56" s="43">
        <v>0</v>
      </c>
      <c r="AD56" s="31">
        <f t="shared" si="34"/>
        <v>1032</v>
      </c>
      <c r="AQ56" s="35">
        <v>12</v>
      </c>
      <c r="AR56" s="112">
        <v>48.400001525878906</v>
      </c>
      <c r="AS56" s="112">
        <v>48.200000762939453</v>
      </c>
      <c r="AT56" s="112">
        <v>48.200000762939453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867</v>
      </c>
      <c r="C57" s="43">
        <v>140</v>
      </c>
      <c r="D57" s="43">
        <v>9</v>
      </c>
      <c r="E57" s="43">
        <v>2</v>
      </c>
      <c r="F57" s="43">
        <v>8</v>
      </c>
      <c r="G57" s="43">
        <v>0</v>
      </c>
      <c r="H57" s="43">
        <v>5</v>
      </c>
      <c r="I57" s="43">
        <v>0</v>
      </c>
      <c r="J57" s="43">
        <v>14</v>
      </c>
      <c r="K57" s="43">
        <v>5</v>
      </c>
      <c r="L57" s="43">
        <v>16</v>
      </c>
      <c r="M57" s="43">
        <v>6</v>
      </c>
      <c r="N57" s="43">
        <v>0</v>
      </c>
      <c r="O57" s="31">
        <f t="shared" si="33"/>
        <v>1072</v>
      </c>
      <c r="Q57" s="30">
        <v>13</v>
      </c>
      <c r="R57" s="43">
        <v>0</v>
      </c>
      <c r="S57" s="43">
        <v>1</v>
      </c>
      <c r="T57" s="43">
        <v>0</v>
      </c>
      <c r="U57" s="43">
        <v>1</v>
      </c>
      <c r="V57" s="43">
        <v>40</v>
      </c>
      <c r="W57" s="43">
        <v>251</v>
      </c>
      <c r="X57" s="43">
        <v>468</v>
      </c>
      <c r="Y57" s="43">
        <v>244</v>
      </c>
      <c r="Z57" s="43">
        <v>57</v>
      </c>
      <c r="AA57" s="43">
        <v>7</v>
      </c>
      <c r="AB57" s="43">
        <v>3</v>
      </c>
      <c r="AC57" s="43">
        <v>0</v>
      </c>
      <c r="AD57" s="31">
        <f t="shared" si="34"/>
        <v>1072</v>
      </c>
      <c r="AQ57" s="35">
        <v>13</v>
      </c>
      <c r="AR57" s="112">
        <v>48.900001525878906</v>
      </c>
      <c r="AS57" s="112">
        <v>48.5</v>
      </c>
      <c r="AT57" s="112">
        <v>48.200000762939453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951</v>
      </c>
      <c r="C58" s="43">
        <v>146</v>
      </c>
      <c r="D58" s="43">
        <v>6</v>
      </c>
      <c r="E58" s="43">
        <v>2</v>
      </c>
      <c r="F58" s="43">
        <v>11</v>
      </c>
      <c r="G58" s="43">
        <v>0</v>
      </c>
      <c r="H58" s="43">
        <v>2</v>
      </c>
      <c r="I58" s="43">
        <v>0</v>
      </c>
      <c r="J58" s="43">
        <v>20</v>
      </c>
      <c r="K58" s="43">
        <v>7</v>
      </c>
      <c r="L58" s="43">
        <v>11</v>
      </c>
      <c r="M58" s="43">
        <v>11</v>
      </c>
      <c r="N58" s="43">
        <v>0</v>
      </c>
      <c r="O58" s="31">
        <f t="shared" si="33"/>
        <v>1167</v>
      </c>
      <c r="Q58" s="30">
        <v>14</v>
      </c>
      <c r="R58" s="43">
        <v>1</v>
      </c>
      <c r="S58" s="43">
        <v>0</v>
      </c>
      <c r="T58" s="43">
        <v>1</v>
      </c>
      <c r="U58" s="43">
        <v>2</v>
      </c>
      <c r="V58" s="43">
        <v>44</v>
      </c>
      <c r="W58" s="43">
        <v>243</v>
      </c>
      <c r="X58" s="43">
        <v>510</v>
      </c>
      <c r="Y58" s="43">
        <v>296</v>
      </c>
      <c r="Z58" s="43">
        <v>55</v>
      </c>
      <c r="AA58" s="43">
        <v>12</v>
      </c>
      <c r="AB58" s="43">
        <v>3</v>
      </c>
      <c r="AC58" s="43">
        <v>0</v>
      </c>
      <c r="AD58" s="31">
        <f t="shared" si="34"/>
        <v>1167</v>
      </c>
      <c r="AQ58" s="35">
        <v>14</v>
      </c>
      <c r="AR58" s="112">
        <v>48.799999237060547</v>
      </c>
      <c r="AS58" s="112">
        <v>48.099998474121094</v>
      </c>
      <c r="AT58" s="112">
        <v>48.599998474121094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984</v>
      </c>
      <c r="C59" s="43">
        <v>136</v>
      </c>
      <c r="D59" s="43">
        <v>5</v>
      </c>
      <c r="E59" s="43">
        <v>1</v>
      </c>
      <c r="F59" s="43">
        <v>9</v>
      </c>
      <c r="G59" s="43">
        <v>0</v>
      </c>
      <c r="H59" s="43">
        <v>4</v>
      </c>
      <c r="I59" s="43">
        <v>1</v>
      </c>
      <c r="J59" s="43">
        <v>15</v>
      </c>
      <c r="K59" s="43">
        <v>9</v>
      </c>
      <c r="L59" s="43">
        <v>17</v>
      </c>
      <c r="M59" s="43">
        <v>12</v>
      </c>
      <c r="N59" s="43">
        <v>0</v>
      </c>
      <c r="O59" s="31">
        <f t="shared" si="33"/>
        <v>1193</v>
      </c>
      <c r="Q59" s="30">
        <v>15</v>
      </c>
      <c r="R59" s="43">
        <v>2</v>
      </c>
      <c r="S59" s="43">
        <v>1</v>
      </c>
      <c r="T59" s="43">
        <v>0</v>
      </c>
      <c r="U59" s="43">
        <v>2</v>
      </c>
      <c r="V59" s="43">
        <v>36</v>
      </c>
      <c r="W59" s="43">
        <v>214</v>
      </c>
      <c r="X59" s="43">
        <v>484</v>
      </c>
      <c r="Y59" s="43">
        <v>363</v>
      </c>
      <c r="Z59" s="43">
        <v>77</v>
      </c>
      <c r="AA59" s="43">
        <v>11</v>
      </c>
      <c r="AB59" s="43">
        <v>3</v>
      </c>
      <c r="AC59" s="43">
        <v>0</v>
      </c>
      <c r="AD59" s="31">
        <f t="shared" si="34"/>
        <v>1193</v>
      </c>
      <c r="AQ59" s="35">
        <v>15</v>
      </c>
      <c r="AR59" s="112">
        <v>48.400001525878906</v>
      </c>
      <c r="AS59" s="112">
        <v>49</v>
      </c>
      <c r="AT59" s="112">
        <v>48.099998474121094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942</v>
      </c>
      <c r="C60" s="43">
        <v>158</v>
      </c>
      <c r="D60" s="43">
        <v>7</v>
      </c>
      <c r="E60" s="43">
        <v>1</v>
      </c>
      <c r="F60" s="43">
        <v>5</v>
      </c>
      <c r="G60" s="43">
        <v>0</v>
      </c>
      <c r="H60" s="43">
        <v>3</v>
      </c>
      <c r="I60" s="43">
        <v>0</v>
      </c>
      <c r="J60" s="43">
        <v>23</v>
      </c>
      <c r="K60" s="43">
        <v>3</v>
      </c>
      <c r="L60" s="43">
        <v>13</v>
      </c>
      <c r="M60" s="43">
        <v>9</v>
      </c>
      <c r="N60" s="43">
        <v>0</v>
      </c>
      <c r="O60" s="31">
        <f t="shared" si="33"/>
        <v>1164</v>
      </c>
      <c r="Q60" s="30">
        <v>16</v>
      </c>
      <c r="R60" s="43">
        <v>0</v>
      </c>
      <c r="S60" s="43">
        <v>0</v>
      </c>
      <c r="T60" s="43">
        <v>0</v>
      </c>
      <c r="U60" s="43">
        <v>3</v>
      </c>
      <c r="V60" s="43">
        <v>23</v>
      </c>
      <c r="W60" s="43">
        <v>170</v>
      </c>
      <c r="X60" s="43">
        <v>413</v>
      </c>
      <c r="Y60" s="43">
        <v>397</v>
      </c>
      <c r="Z60" s="43">
        <v>123</v>
      </c>
      <c r="AA60" s="43">
        <v>25</v>
      </c>
      <c r="AB60" s="43">
        <v>9</v>
      </c>
      <c r="AC60" s="43">
        <v>1</v>
      </c>
      <c r="AD60" s="31">
        <f t="shared" si="34"/>
        <v>1164</v>
      </c>
      <c r="AQ60" s="35">
        <v>16</v>
      </c>
      <c r="AR60" s="112">
        <v>49</v>
      </c>
      <c r="AS60" s="112">
        <v>48.700000762939453</v>
      </c>
      <c r="AT60" s="112">
        <v>48.5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1584</v>
      </c>
      <c r="C61" s="43">
        <v>162</v>
      </c>
      <c r="D61" s="43">
        <v>2</v>
      </c>
      <c r="E61" s="43">
        <v>1</v>
      </c>
      <c r="F61" s="43">
        <v>10</v>
      </c>
      <c r="G61" s="43">
        <v>0</v>
      </c>
      <c r="H61" s="43">
        <v>1</v>
      </c>
      <c r="I61" s="43">
        <v>6</v>
      </c>
      <c r="J61" s="43">
        <v>16</v>
      </c>
      <c r="K61" s="43">
        <v>17</v>
      </c>
      <c r="L61" s="43">
        <v>8</v>
      </c>
      <c r="M61" s="43">
        <v>6</v>
      </c>
      <c r="N61" s="43">
        <v>0</v>
      </c>
      <c r="O61" s="31">
        <f t="shared" si="33"/>
        <v>1813</v>
      </c>
      <c r="Q61" s="30">
        <v>17</v>
      </c>
      <c r="R61" s="43">
        <v>0</v>
      </c>
      <c r="S61" s="43">
        <v>4</v>
      </c>
      <c r="T61" s="43">
        <v>5</v>
      </c>
      <c r="U61" s="43">
        <v>5</v>
      </c>
      <c r="V61" s="43">
        <v>65</v>
      </c>
      <c r="W61" s="43">
        <v>389</v>
      </c>
      <c r="X61" s="43">
        <v>775</v>
      </c>
      <c r="Y61" s="43">
        <v>463</v>
      </c>
      <c r="Z61" s="43">
        <v>83</v>
      </c>
      <c r="AA61" s="43">
        <v>18</v>
      </c>
      <c r="AB61" s="43">
        <v>5</v>
      </c>
      <c r="AC61" s="43">
        <v>1</v>
      </c>
      <c r="AD61" s="31">
        <f t="shared" si="34"/>
        <v>1813</v>
      </c>
      <c r="AQ61" s="35">
        <v>17</v>
      </c>
      <c r="AR61" s="112">
        <v>48.900001525878906</v>
      </c>
      <c r="AS61" s="112">
        <v>48</v>
      </c>
      <c r="AT61" s="112">
        <v>48.900001525878906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1605</v>
      </c>
      <c r="C62" s="43">
        <v>117</v>
      </c>
      <c r="D62" s="43">
        <v>4</v>
      </c>
      <c r="E62" s="43">
        <v>0</v>
      </c>
      <c r="F62" s="43">
        <v>6</v>
      </c>
      <c r="G62" s="43">
        <v>0</v>
      </c>
      <c r="H62" s="43">
        <v>0</v>
      </c>
      <c r="I62" s="43">
        <v>1</v>
      </c>
      <c r="J62" s="43">
        <v>8</v>
      </c>
      <c r="K62" s="43">
        <v>14</v>
      </c>
      <c r="L62" s="43">
        <v>8</v>
      </c>
      <c r="M62" s="43">
        <v>8</v>
      </c>
      <c r="N62" s="43">
        <v>0</v>
      </c>
      <c r="O62" s="31">
        <f t="shared" si="33"/>
        <v>1771</v>
      </c>
      <c r="Q62" s="30">
        <v>18</v>
      </c>
      <c r="R62" s="43">
        <v>0</v>
      </c>
      <c r="S62" s="43">
        <v>6</v>
      </c>
      <c r="T62" s="43">
        <v>9</v>
      </c>
      <c r="U62" s="43">
        <v>12</v>
      </c>
      <c r="V62" s="43">
        <v>61</v>
      </c>
      <c r="W62" s="43">
        <v>344</v>
      </c>
      <c r="X62" s="43">
        <v>767</v>
      </c>
      <c r="Y62" s="43">
        <v>446</v>
      </c>
      <c r="Z62" s="43">
        <v>109</v>
      </c>
      <c r="AA62" s="43">
        <v>13</v>
      </c>
      <c r="AB62" s="43">
        <v>4</v>
      </c>
      <c r="AC62" s="43">
        <v>0</v>
      </c>
      <c r="AD62" s="31">
        <f t="shared" si="34"/>
        <v>1771</v>
      </c>
      <c r="AQ62" s="35">
        <v>18</v>
      </c>
      <c r="AR62" s="112">
        <v>48.099998474121094</v>
      </c>
      <c r="AS62" s="112">
        <v>48.599998474121094</v>
      </c>
      <c r="AT62" s="112">
        <v>48.299999237060547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1031</v>
      </c>
      <c r="C63" s="43">
        <v>60</v>
      </c>
      <c r="D63" s="43">
        <v>3</v>
      </c>
      <c r="E63" s="43">
        <v>1</v>
      </c>
      <c r="F63" s="43">
        <v>2</v>
      </c>
      <c r="G63" s="43">
        <v>0</v>
      </c>
      <c r="H63" s="43">
        <v>0</v>
      </c>
      <c r="I63" s="43">
        <v>1</v>
      </c>
      <c r="J63" s="43">
        <v>8</v>
      </c>
      <c r="K63" s="43">
        <v>7</v>
      </c>
      <c r="L63" s="43">
        <v>6</v>
      </c>
      <c r="M63" s="43">
        <v>3</v>
      </c>
      <c r="N63" s="43">
        <v>0</v>
      </c>
      <c r="O63" s="31">
        <f t="shared" si="33"/>
        <v>1122</v>
      </c>
      <c r="Q63" s="30">
        <v>19</v>
      </c>
      <c r="R63" s="43">
        <v>2</v>
      </c>
      <c r="S63" s="43">
        <v>1</v>
      </c>
      <c r="T63" s="43">
        <v>0</v>
      </c>
      <c r="U63" s="43">
        <v>2</v>
      </c>
      <c r="V63" s="43">
        <v>9</v>
      </c>
      <c r="W63" s="43">
        <v>138</v>
      </c>
      <c r="X63" s="43">
        <v>414</v>
      </c>
      <c r="Y63" s="43">
        <v>390</v>
      </c>
      <c r="Z63" s="43">
        <v>131</v>
      </c>
      <c r="AA63" s="43">
        <v>27</v>
      </c>
      <c r="AB63" s="43">
        <v>7</v>
      </c>
      <c r="AC63" s="43">
        <v>1</v>
      </c>
      <c r="AD63" s="31">
        <f t="shared" si="34"/>
        <v>1122</v>
      </c>
      <c r="AQ63" s="35">
        <v>19</v>
      </c>
      <c r="AR63" s="112">
        <v>48.900001525878906</v>
      </c>
      <c r="AS63" s="112">
        <v>53.099998474121094</v>
      </c>
      <c r="AT63" s="112">
        <v>53.799999237060547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586</v>
      </c>
      <c r="C64" s="43">
        <v>37</v>
      </c>
      <c r="D64" s="43">
        <v>1</v>
      </c>
      <c r="E64" s="43">
        <v>0</v>
      </c>
      <c r="F64" s="43">
        <v>4</v>
      </c>
      <c r="G64" s="43">
        <v>0</v>
      </c>
      <c r="H64" s="43">
        <v>0</v>
      </c>
      <c r="I64" s="43">
        <v>0</v>
      </c>
      <c r="J64" s="43">
        <v>6</v>
      </c>
      <c r="K64" s="43">
        <v>1</v>
      </c>
      <c r="L64" s="43">
        <v>7</v>
      </c>
      <c r="M64" s="43">
        <v>3</v>
      </c>
      <c r="N64" s="43">
        <v>0</v>
      </c>
      <c r="O64" s="31">
        <f t="shared" si="33"/>
        <v>645</v>
      </c>
      <c r="Q64" s="30">
        <v>20</v>
      </c>
      <c r="R64" s="43">
        <v>1</v>
      </c>
      <c r="S64" s="43">
        <v>1</v>
      </c>
      <c r="T64" s="43">
        <v>0</v>
      </c>
      <c r="U64" s="43">
        <v>0</v>
      </c>
      <c r="V64" s="43">
        <v>10</v>
      </c>
      <c r="W64" s="43">
        <v>65</v>
      </c>
      <c r="X64" s="43">
        <v>265</v>
      </c>
      <c r="Y64" s="43">
        <v>205</v>
      </c>
      <c r="Z64" s="43">
        <v>67</v>
      </c>
      <c r="AA64" s="43">
        <v>23</v>
      </c>
      <c r="AB64" s="43">
        <v>8</v>
      </c>
      <c r="AC64" s="43">
        <v>0</v>
      </c>
      <c r="AD64" s="31">
        <f t="shared" si="34"/>
        <v>645</v>
      </c>
      <c r="AQ64" s="35">
        <v>20</v>
      </c>
      <c r="AR64" s="112">
        <v>48.400001525878906</v>
      </c>
      <c r="AS64" s="112">
        <v>48.099998474121094</v>
      </c>
      <c r="AT64" s="112">
        <v>48.400001525878906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354</v>
      </c>
      <c r="C65" s="43">
        <v>16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4</v>
      </c>
      <c r="K65" s="43">
        <v>0</v>
      </c>
      <c r="L65" s="43">
        <v>1</v>
      </c>
      <c r="M65" s="43">
        <v>2</v>
      </c>
      <c r="N65" s="43">
        <v>0</v>
      </c>
      <c r="O65" s="31">
        <f t="shared" si="33"/>
        <v>377</v>
      </c>
      <c r="Q65" s="30">
        <v>21</v>
      </c>
      <c r="R65" s="43">
        <v>1</v>
      </c>
      <c r="S65" s="43">
        <v>0</v>
      </c>
      <c r="T65" s="43">
        <v>0</v>
      </c>
      <c r="U65" s="43">
        <v>1</v>
      </c>
      <c r="V65" s="43">
        <v>6</v>
      </c>
      <c r="W65" s="43">
        <v>59</v>
      </c>
      <c r="X65" s="43">
        <v>145</v>
      </c>
      <c r="Y65" s="43">
        <v>115</v>
      </c>
      <c r="Z65" s="43">
        <v>30</v>
      </c>
      <c r="AA65" s="43">
        <v>13</v>
      </c>
      <c r="AB65" s="43">
        <v>7</v>
      </c>
      <c r="AC65" s="43">
        <v>0</v>
      </c>
      <c r="AD65" s="31">
        <f t="shared" si="34"/>
        <v>377</v>
      </c>
      <c r="AQ65" s="35">
        <v>21</v>
      </c>
      <c r="AR65" s="112">
        <v>53.5</v>
      </c>
      <c r="AS65" s="112">
        <v>53.799999237060547</v>
      </c>
      <c r="AT65" s="112">
        <v>48.299999237060547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277</v>
      </c>
      <c r="C66" s="43">
        <v>27</v>
      </c>
      <c r="D66" s="43">
        <v>0</v>
      </c>
      <c r="E66" s="43">
        <v>0</v>
      </c>
      <c r="F66" s="43">
        <v>2</v>
      </c>
      <c r="G66" s="43">
        <v>0</v>
      </c>
      <c r="H66" s="43">
        <v>0</v>
      </c>
      <c r="I66" s="43">
        <v>0</v>
      </c>
      <c r="J66" s="43">
        <v>5</v>
      </c>
      <c r="K66" s="43">
        <v>0</v>
      </c>
      <c r="L66" s="43">
        <v>2</v>
      </c>
      <c r="M66" s="43">
        <v>2</v>
      </c>
      <c r="N66" s="43">
        <v>0</v>
      </c>
      <c r="O66" s="31">
        <f t="shared" si="33"/>
        <v>315</v>
      </c>
      <c r="Q66" s="30">
        <v>22</v>
      </c>
      <c r="R66" s="43">
        <v>0</v>
      </c>
      <c r="S66" s="43">
        <v>0</v>
      </c>
      <c r="T66" s="43">
        <v>0</v>
      </c>
      <c r="U66" s="43">
        <v>2</v>
      </c>
      <c r="V66" s="43">
        <v>6</v>
      </c>
      <c r="W66" s="43">
        <v>55</v>
      </c>
      <c r="X66" s="43">
        <v>130</v>
      </c>
      <c r="Y66" s="43">
        <v>95</v>
      </c>
      <c r="Z66" s="43">
        <v>21</v>
      </c>
      <c r="AA66" s="43">
        <v>3</v>
      </c>
      <c r="AB66" s="43">
        <v>3</v>
      </c>
      <c r="AC66" s="43">
        <v>0</v>
      </c>
      <c r="AD66" s="31">
        <f t="shared" si="34"/>
        <v>315</v>
      </c>
      <c r="AQ66" s="35">
        <v>22</v>
      </c>
      <c r="AR66" s="112">
        <v>48.799999237060547</v>
      </c>
      <c r="AS66" s="112">
        <v>48.299999237060547</v>
      </c>
      <c r="AT66" s="112">
        <v>53.900001525878906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274</v>
      </c>
      <c r="C67" s="43">
        <v>14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2</v>
      </c>
      <c r="K67" s="43">
        <v>0</v>
      </c>
      <c r="L67" s="43">
        <v>5</v>
      </c>
      <c r="M67" s="43">
        <v>2</v>
      </c>
      <c r="N67" s="43">
        <v>0</v>
      </c>
      <c r="O67" s="31">
        <f t="shared" si="33"/>
        <v>297</v>
      </c>
      <c r="Q67" s="30">
        <v>23</v>
      </c>
      <c r="R67" s="43">
        <v>0</v>
      </c>
      <c r="S67" s="43">
        <v>2</v>
      </c>
      <c r="T67" s="43">
        <v>0</v>
      </c>
      <c r="U67" s="43">
        <v>0</v>
      </c>
      <c r="V67" s="43">
        <v>6</v>
      </c>
      <c r="W67" s="43">
        <v>35</v>
      </c>
      <c r="X67" s="43">
        <v>100</v>
      </c>
      <c r="Y67" s="43">
        <v>102</v>
      </c>
      <c r="Z67" s="43">
        <v>32</v>
      </c>
      <c r="AA67" s="43">
        <v>13</v>
      </c>
      <c r="AB67" s="43">
        <v>5</v>
      </c>
      <c r="AC67" s="43">
        <v>2</v>
      </c>
      <c r="AD67" s="31">
        <f t="shared" si="34"/>
        <v>297</v>
      </c>
      <c r="AQ67" s="35">
        <v>23</v>
      </c>
      <c r="AR67" s="112">
        <v>48.099998474121094</v>
      </c>
      <c r="AS67" s="112">
        <v>48</v>
      </c>
      <c r="AT67" s="112">
        <v>48.599998474121094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149</v>
      </c>
      <c r="C68" s="43">
        <v>9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1</v>
      </c>
      <c r="J68" s="43">
        <v>2</v>
      </c>
      <c r="K68" s="43">
        <v>0</v>
      </c>
      <c r="L68" s="43">
        <v>3</v>
      </c>
      <c r="M68" s="43">
        <v>0</v>
      </c>
      <c r="N68" s="43">
        <v>0</v>
      </c>
      <c r="O68" s="31">
        <f t="shared" si="33"/>
        <v>164</v>
      </c>
      <c r="Q68" s="30">
        <v>24</v>
      </c>
      <c r="R68" s="43">
        <v>1</v>
      </c>
      <c r="S68" s="43">
        <v>0</v>
      </c>
      <c r="T68" s="43">
        <v>0</v>
      </c>
      <c r="U68" s="43">
        <v>1</v>
      </c>
      <c r="V68" s="43">
        <v>2</v>
      </c>
      <c r="W68" s="43">
        <v>25</v>
      </c>
      <c r="X68" s="43">
        <v>62</v>
      </c>
      <c r="Y68" s="43">
        <v>42</v>
      </c>
      <c r="Z68" s="43">
        <v>24</v>
      </c>
      <c r="AA68" s="43">
        <v>3</v>
      </c>
      <c r="AB68" s="43">
        <v>4</v>
      </c>
      <c r="AC68" s="43">
        <v>0</v>
      </c>
      <c r="AD68" s="31">
        <f t="shared" si="34"/>
        <v>164</v>
      </c>
      <c r="AQ68" s="35">
        <v>24</v>
      </c>
      <c r="AR68" s="112">
        <v>53.599998474121094</v>
      </c>
      <c r="AS68" s="112">
        <v>53.299999237060547</v>
      </c>
      <c r="AT68" s="112">
        <v>53.599998474121094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12235</v>
      </c>
      <c r="C70" s="92">
        <f t="shared" si="36"/>
        <v>1680</v>
      </c>
      <c r="D70" s="92">
        <f t="shared" si="36"/>
        <v>105</v>
      </c>
      <c r="E70" s="92">
        <f t="shared" si="36"/>
        <v>13</v>
      </c>
      <c r="F70" s="92">
        <f t="shared" si="36"/>
        <v>107</v>
      </c>
      <c r="G70" s="92">
        <f t="shared" si="36"/>
        <v>2</v>
      </c>
      <c r="H70" s="92">
        <f t="shared" si="36"/>
        <v>24</v>
      </c>
      <c r="I70" s="92">
        <f t="shared" si="36"/>
        <v>9</v>
      </c>
      <c r="J70" s="92">
        <f t="shared" si="36"/>
        <v>172</v>
      </c>
      <c r="K70" s="92">
        <f t="shared" si="36"/>
        <v>87</v>
      </c>
      <c r="L70" s="92">
        <f t="shared" si="36"/>
        <v>147</v>
      </c>
      <c r="M70" s="92">
        <f t="shared" si="36"/>
        <v>154</v>
      </c>
      <c r="N70" s="92">
        <f t="shared" si="36"/>
        <v>0</v>
      </c>
      <c r="O70" s="93">
        <f t="shared" si="36"/>
        <v>14735</v>
      </c>
      <c r="Q70" s="91" t="s">
        <v>34</v>
      </c>
      <c r="R70" s="92">
        <f t="shared" ref="R70:AD70" si="37">SUM(R52:R63)</f>
        <v>5</v>
      </c>
      <c r="S70" s="92">
        <f t="shared" si="37"/>
        <v>16</v>
      </c>
      <c r="T70" s="92">
        <f t="shared" si="37"/>
        <v>17</v>
      </c>
      <c r="U70" s="92">
        <f t="shared" si="37"/>
        <v>41</v>
      </c>
      <c r="V70" s="92">
        <f t="shared" si="37"/>
        <v>454</v>
      </c>
      <c r="W70" s="92">
        <f t="shared" si="37"/>
        <v>2837</v>
      </c>
      <c r="X70" s="92">
        <f t="shared" si="37"/>
        <v>6143</v>
      </c>
      <c r="Y70" s="92">
        <f t="shared" si="37"/>
        <v>4004</v>
      </c>
      <c r="Z70" s="92">
        <f t="shared" si="37"/>
        <v>976</v>
      </c>
      <c r="AA70" s="92">
        <f t="shared" si="37"/>
        <v>181</v>
      </c>
      <c r="AB70" s="92">
        <f t="shared" si="37"/>
        <v>58</v>
      </c>
      <c r="AC70" s="92">
        <f t="shared" si="37"/>
        <v>3</v>
      </c>
      <c r="AD70" s="93">
        <f t="shared" si="37"/>
        <v>14735</v>
      </c>
      <c r="AQ70" s="95" t="s">
        <v>38</v>
      </c>
      <c r="AR70" s="96">
        <v>48.5</v>
      </c>
      <c r="AS70" s="96">
        <v>48.400001525878906</v>
      </c>
      <c r="AT70" s="96">
        <v>48.400001525878906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13867</v>
      </c>
      <c r="C71" s="98">
        <f t="shared" si="38"/>
        <v>1811</v>
      </c>
      <c r="D71" s="98">
        <f t="shared" si="38"/>
        <v>113</v>
      </c>
      <c r="E71" s="98">
        <f t="shared" si="38"/>
        <v>14</v>
      </c>
      <c r="F71" s="98">
        <f t="shared" si="38"/>
        <v>118</v>
      </c>
      <c r="G71" s="98">
        <f t="shared" si="38"/>
        <v>2</v>
      </c>
      <c r="H71" s="98">
        <f t="shared" si="38"/>
        <v>25</v>
      </c>
      <c r="I71" s="98">
        <f t="shared" si="38"/>
        <v>10</v>
      </c>
      <c r="J71" s="98">
        <f t="shared" si="38"/>
        <v>202</v>
      </c>
      <c r="K71" s="98">
        <f t="shared" si="38"/>
        <v>90</v>
      </c>
      <c r="L71" s="98">
        <f t="shared" si="38"/>
        <v>174</v>
      </c>
      <c r="M71" s="98">
        <f t="shared" si="38"/>
        <v>167</v>
      </c>
      <c r="N71" s="98">
        <f t="shared" si="38"/>
        <v>0</v>
      </c>
      <c r="O71" s="93">
        <f t="shared" si="38"/>
        <v>16593</v>
      </c>
      <c r="Q71" s="97" t="s">
        <v>35</v>
      </c>
      <c r="R71" s="98">
        <f t="shared" ref="R71:AD71" si="39">SUM(R51:R66)</f>
        <v>7</v>
      </c>
      <c r="S71" s="98">
        <f t="shared" si="39"/>
        <v>18</v>
      </c>
      <c r="T71" s="98">
        <f t="shared" si="39"/>
        <v>17</v>
      </c>
      <c r="U71" s="98">
        <f t="shared" si="39"/>
        <v>45</v>
      </c>
      <c r="V71" s="98">
        <f t="shared" si="39"/>
        <v>482</v>
      </c>
      <c r="W71" s="98">
        <f t="shared" si="39"/>
        <v>3098</v>
      </c>
      <c r="X71" s="98">
        <f t="shared" si="39"/>
        <v>6873</v>
      </c>
      <c r="Y71" s="98">
        <f t="shared" si="39"/>
        <v>4567</v>
      </c>
      <c r="Z71" s="98">
        <f t="shared" si="39"/>
        <v>1164</v>
      </c>
      <c r="AA71" s="98">
        <f t="shared" si="39"/>
        <v>239</v>
      </c>
      <c r="AB71" s="98">
        <f t="shared" si="39"/>
        <v>80</v>
      </c>
      <c r="AC71" s="98">
        <f t="shared" si="39"/>
        <v>3</v>
      </c>
      <c r="AD71" s="93">
        <f t="shared" si="39"/>
        <v>16593</v>
      </c>
      <c r="AQ71" s="99" t="s">
        <v>39</v>
      </c>
      <c r="AR71" s="100">
        <v>48.299999237060547</v>
      </c>
      <c r="AS71" s="100">
        <v>48.299999237060547</v>
      </c>
      <c r="AT71" s="100">
        <v>48.099998474121094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14290</v>
      </c>
      <c r="C72" s="102">
        <f t="shared" si="40"/>
        <v>1834</v>
      </c>
      <c r="D72" s="102">
        <f t="shared" si="40"/>
        <v>113</v>
      </c>
      <c r="E72" s="102">
        <f t="shared" si="40"/>
        <v>14</v>
      </c>
      <c r="F72" s="102">
        <f t="shared" si="40"/>
        <v>118</v>
      </c>
      <c r="G72" s="102">
        <f t="shared" si="40"/>
        <v>2</v>
      </c>
      <c r="H72" s="102">
        <f t="shared" si="40"/>
        <v>25</v>
      </c>
      <c r="I72" s="102">
        <f t="shared" si="40"/>
        <v>11</v>
      </c>
      <c r="J72" s="102">
        <f t="shared" si="40"/>
        <v>206</v>
      </c>
      <c r="K72" s="102">
        <f t="shared" si="40"/>
        <v>90</v>
      </c>
      <c r="L72" s="102">
        <f t="shared" si="40"/>
        <v>182</v>
      </c>
      <c r="M72" s="102">
        <f t="shared" si="40"/>
        <v>169</v>
      </c>
      <c r="N72" s="102">
        <f t="shared" si="40"/>
        <v>0</v>
      </c>
      <c r="O72" s="93">
        <f t="shared" si="40"/>
        <v>17054</v>
      </c>
      <c r="Q72" s="101" t="s">
        <v>36</v>
      </c>
      <c r="R72" s="102">
        <f t="shared" ref="R72:AD72" si="41">SUM(R51:R68)</f>
        <v>8</v>
      </c>
      <c r="S72" s="102">
        <f t="shared" si="41"/>
        <v>20</v>
      </c>
      <c r="T72" s="102">
        <f t="shared" si="41"/>
        <v>17</v>
      </c>
      <c r="U72" s="102">
        <f t="shared" si="41"/>
        <v>46</v>
      </c>
      <c r="V72" s="102">
        <f t="shared" si="41"/>
        <v>490</v>
      </c>
      <c r="W72" s="102">
        <f t="shared" si="41"/>
        <v>3158</v>
      </c>
      <c r="X72" s="102">
        <f t="shared" si="41"/>
        <v>7035</v>
      </c>
      <c r="Y72" s="102">
        <f t="shared" si="41"/>
        <v>4711</v>
      </c>
      <c r="Z72" s="102">
        <f t="shared" si="41"/>
        <v>1220</v>
      </c>
      <c r="AA72" s="102">
        <f t="shared" si="41"/>
        <v>255</v>
      </c>
      <c r="AB72" s="102">
        <f t="shared" si="41"/>
        <v>89</v>
      </c>
      <c r="AC72" s="102">
        <f t="shared" si="41"/>
        <v>5</v>
      </c>
      <c r="AD72" s="93">
        <f t="shared" si="41"/>
        <v>17054</v>
      </c>
      <c r="AQ72" s="103" t="s">
        <v>37</v>
      </c>
      <c r="AR72" s="104">
        <v>48.599998474121094</v>
      </c>
      <c r="AS72" s="104">
        <v>48.900001525878906</v>
      </c>
      <c r="AT72" s="104">
        <v>48.599998474121094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14899</v>
      </c>
      <c r="C73" s="106">
        <f t="shared" si="42"/>
        <v>1910</v>
      </c>
      <c r="D73" s="106">
        <f t="shared" si="42"/>
        <v>117</v>
      </c>
      <c r="E73" s="106">
        <f t="shared" si="42"/>
        <v>14</v>
      </c>
      <c r="F73" s="106">
        <f t="shared" si="42"/>
        <v>123</v>
      </c>
      <c r="G73" s="106">
        <f t="shared" si="42"/>
        <v>3</v>
      </c>
      <c r="H73" s="106">
        <f t="shared" si="42"/>
        <v>25</v>
      </c>
      <c r="I73" s="106">
        <f t="shared" si="42"/>
        <v>11</v>
      </c>
      <c r="J73" s="106">
        <f t="shared" si="42"/>
        <v>247</v>
      </c>
      <c r="K73" s="106">
        <f t="shared" si="42"/>
        <v>92</v>
      </c>
      <c r="L73" s="106">
        <f t="shared" si="42"/>
        <v>213</v>
      </c>
      <c r="M73" s="106">
        <f t="shared" si="42"/>
        <v>179</v>
      </c>
      <c r="N73" s="106">
        <f t="shared" si="42"/>
        <v>0</v>
      </c>
      <c r="O73" s="93">
        <f t="shared" si="42"/>
        <v>17833</v>
      </c>
      <c r="Q73" s="105" t="s">
        <v>37</v>
      </c>
      <c r="R73" s="106">
        <f t="shared" ref="R73:AD73" si="43">SUM(R45:R68)</f>
        <v>9</v>
      </c>
      <c r="S73" s="106">
        <f t="shared" si="43"/>
        <v>22</v>
      </c>
      <c r="T73" s="106">
        <f t="shared" si="43"/>
        <v>18</v>
      </c>
      <c r="U73" s="106">
        <f t="shared" si="43"/>
        <v>48</v>
      </c>
      <c r="V73" s="106">
        <f t="shared" si="43"/>
        <v>512</v>
      </c>
      <c r="W73" s="106">
        <f t="shared" si="43"/>
        <v>3324</v>
      </c>
      <c r="X73" s="106">
        <f t="shared" si="43"/>
        <v>7294</v>
      </c>
      <c r="Y73" s="106">
        <f t="shared" si="43"/>
        <v>4918</v>
      </c>
      <c r="Z73" s="106">
        <f t="shared" si="43"/>
        <v>1307</v>
      </c>
      <c r="AA73" s="106">
        <f t="shared" si="43"/>
        <v>272</v>
      </c>
      <c r="AB73" s="106">
        <f t="shared" si="43"/>
        <v>104</v>
      </c>
      <c r="AC73" s="106">
        <f t="shared" si="43"/>
        <v>5</v>
      </c>
      <c r="AD73" s="93">
        <f t="shared" si="43"/>
        <v>17833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48.699999491373696</v>
      </c>
    </row>
    <row r="76" spans="1:65" x14ac:dyDescent="0.2">
      <c r="A76" s="5"/>
      <c r="B76" s="3" t="s">
        <v>0</v>
      </c>
      <c r="C76" s="5" t="str">
        <f>C6</f>
        <v>Westbound</v>
      </c>
      <c r="R76" s="3" t="s">
        <v>0</v>
      </c>
      <c r="S76" s="5" t="str">
        <f>C6</f>
        <v>Westbound</v>
      </c>
      <c r="AF76" s="6"/>
      <c r="AG76" s="3" t="s">
        <v>40</v>
      </c>
      <c r="AH76" s="7" t="str">
        <f>C41</f>
        <v>Eastbound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Eastbound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Eastbound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Eastbound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76</v>
      </c>
      <c r="C80" s="43">
        <v>3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1</v>
      </c>
      <c r="K80" s="43">
        <v>0</v>
      </c>
      <c r="L80" s="43">
        <v>1</v>
      </c>
      <c r="M80" s="43">
        <v>0</v>
      </c>
      <c r="N80" s="43">
        <v>0</v>
      </c>
      <c r="O80" s="31">
        <f t="shared" ref="O80:O103" si="51">SUM(B80:N80)</f>
        <v>81</v>
      </c>
      <c r="Q80" s="30">
        <v>1</v>
      </c>
      <c r="R80" s="43">
        <v>0</v>
      </c>
      <c r="S80" s="43">
        <v>0</v>
      </c>
      <c r="T80" s="43">
        <v>0</v>
      </c>
      <c r="U80" s="43">
        <v>1</v>
      </c>
      <c r="V80" s="43">
        <v>6</v>
      </c>
      <c r="W80" s="43">
        <v>22</v>
      </c>
      <c r="X80" s="43">
        <v>20</v>
      </c>
      <c r="Y80" s="43">
        <v>20</v>
      </c>
      <c r="Z80" s="43">
        <v>8</v>
      </c>
      <c r="AA80" s="43">
        <v>2</v>
      </c>
      <c r="AB80" s="43">
        <v>2</v>
      </c>
      <c r="AC80" s="43">
        <v>0</v>
      </c>
      <c r="AD80" s="31">
        <f t="shared" ref="AD80:AD103" si="52">SUM(R80:AC80)</f>
        <v>81</v>
      </c>
      <c r="AF80" s="30">
        <v>1</v>
      </c>
      <c r="AG80" s="44">
        <f t="shared" ref="AG80:AG103" si="53">O45</f>
        <v>100</v>
      </c>
      <c r="AH80" s="45">
        <f t="shared" ref="AH80:AH103" si="54">O115</f>
        <v>100</v>
      </c>
      <c r="AI80" s="45">
        <f t="shared" ref="AI80:AI103" si="55">O185</f>
        <v>85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95</v>
      </c>
      <c r="AO80" s="47">
        <f>SUM(AG80:AM80)/3</f>
        <v>95</v>
      </c>
      <c r="AQ80" s="35">
        <v>1</v>
      </c>
      <c r="AR80" s="48">
        <v>46.1</v>
      </c>
      <c r="AS80" s="48">
        <v>46.2</v>
      </c>
      <c r="AT80" s="48">
        <v>47.6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49</v>
      </c>
      <c r="BB80" s="50">
        <f>SUM(R143:T143)</f>
        <v>430</v>
      </c>
      <c r="BC80" s="50">
        <f>SUM(R213:T213)</f>
        <v>50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49</v>
      </c>
      <c r="C81" s="43">
        <v>9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2</v>
      </c>
      <c r="K81" s="43">
        <v>0</v>
      </c>
      <c r="L81" s="43">
        <v>0</v>
      </c>
      <c r="M81" s="43">
        <v>1</v>
      </c>
      <c r="N81" s="43">
        <v>0</v>
      </c>
      <c r="O81" s="31">
        <f t="shared" si="51"/>
        <v>61</v>
      </c>
      <c r="Q81" s="30">
        <v>2</v>
      </c>
      <c r="R81" s="43">
        <v>0</v>
      </c>
      <c r="S81" s="43">
        <v>0</v>
      </c>
      <c r="T81" s="43">
        <v>0</v>
      </c>
      <c r="U81" s="43">
        <v>4</v>
      </c>
      <c r="V81" s="43">
        <v>6</v>
      </c>
      <c r="W81" s="43">
        <v>20</v>
      </c>
      <c r="X81" s="43">
        <v>18</v>
      </c>
      <c r="Y81" s="43">
        <v>9</v>
      </c>
      <c r="Z81" s="43">
        <v>3</v>
      </c>
      <c r="AA81" s="43">
        <v>0</v>
      </c>
      <c r="AB81" s="43">
        <v>1</v>
      </c>
      <c r="AC81" s="43">
        <v>0</v>
      </c>
      <c r="AD81" s="31">
        <f t="shared" si="52"/>
        <v>61</v>
      </c>
      <c r="AF81" s="56">
        <v>2</v>
      </c>
      <c r="AG81" s="44">
        <f t="shared" si="53"/>
        <v>51</v>
      </c>
      <c r="AH81" s="45">
        <f t="shared" si="54"/>
        <v>64</v>
      </c>
      <c r="AI81" s="45">
        <f t="shared" si="55"/>
        <v>62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59</v>
      </c>
      <c r="AO81" s="47">
        <f t="shared" ref="AO81:AO103" si="61">SUM(AG81:AM81)/3</f>
        <v>59</v>
      </c>
      <c r="AQ81" s="57">
        <v>2</v>
      </c>
      <c r="AR81" s="48">
        <v>44.1</v>
      </c>
      <c r="AS81" s="48">
        <v>46.6</v>
      </c>
      <c r="AT81" s="48">
        <v>44.9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3884</v>
      </c>
      <c r="BB81" s="59">
        <f>SUM(U143:W143)</f>
        <v>4779</v>
      </c>
      <c r="BC81" s="59">
        <f>SUM(U213:W213)</f>
        <v>4570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12235</v>
      </c>
      <c r="BK81" s="88">
        <f>SUM(C70:D70,F70:H70,M70)</f>
        <v>2072</v>
      </c>
      <c r="BL81" s="89">
        <f>SUM(E70,I70:L70,N70)</f>
        <v>428</v>
      </c>
      <c r="BM81" s="64">
        <f>SUM(BJ81:BL81)</f>
        <v>14735</v>
      </c>
    </row>
    <row r="82" spans="1:65" x14ac:dyDescent="0.2">
      <c r="A82" s="30">
        <v>3</v>
      </c>
      <c r="B82" s="43">
        <v>42</v>
      </c>
      <c r="C82" s="43">
        <v>9</v>
      </c>
      <c r="D82" s="43">
        <v>2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1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54</v>
      </c>
      <c r="Q82" s="30">
        <v>3</v>
      </c>
      <c r="R82" s="43">
        <v>0</v>
      </c>
      <c r="S82" s="43">
        <v>1</v>
      </c>
      <c r="T82" s="43">
        <v>0</v>
      </c>
      <c r="U82" s="43">
        <v>1</v>
      </c>
      <c r="V82" s="43">
        <v>3</v>
      </c>
      <c r="W82" s="43">
        <v>12</v>
      </c>
      <c r="X82" s="43">
        <v>18</v>
      </c>
      <c r="Y82" s="43">
        <v>14</v>
      </c>
      <c r="Z82" s="43">
        <v>4</v>
      </c>
      <c r="AA82" s="43">
        <v>1</v>
      </c>
      <c r="AB82" s="43">
        <v>0</v>
      </c>
      <c r="AC82" s="43">
        <v>0</v>
      </c>
      <c r="AD82" s="31">
        <f t="shared" si="52"/>
        <v>54</v>
      </c>
      <c r="AF82" s="30">
        <v>3</v>
      </c>
      <c r="AG82" s="44">
        <f t="shared" si="53"/>
        <v>58</v>
      </c>
      <c r="AH82" s="45">
        <f t="shared" si="54"/>
        <v>73</v>
      </c>
      <c r="AI82" s="45">
        <f t="shared" si="55"/>
        <v>44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58.333333333333336</v>
      </c>
      <c r="AO82" s="47">
        <f t="shared" si="61"/>
        <v>58.333333333333336</v>
      </c>
      <c r="AQ82" s="35">
        <v>3</v>
      </c>
      <c r="AR82" s="48">
        <v>45.2</v>
      </c>
      <c r="AS82" s="48">
        <v>44.5</v>
      </c>
      <c r="AT82" s="48">
        <v>45.4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13519</v>
      </c>
      <c r="BB82" s="66">
        <f>SUM(X143:Z143)</f>
        <v>14360</v>
      </c>
      <c r="BC82" s="66">
        <f>SUM(X213:Z213)</f>
        <v>12615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13867</v>
      </c>
      <c r="BK82" s="69">
        <f>SUM(C71:D71,F71:H71,M71)</f>
        <v>2236</v>
      </c>
      <c r="BL82" s="70">
        <f>SUM(E71,I71:L71,N71)</f>
        <v>490</v>
      </c>
      <c r="BM82" s="64">
        <f>SUM(BJ82:BL82)</f>
        <v>16593</v>
      </c>
    </row>
    <row r="83" spans="1:65" x14ac:dyDescent="0.2">
      <c r="A83" s="30">
        <v>4</v>
      </c>
      <c r="B83" s="43">
        <v>84</v>
      </c>
      <c r="C83" s="43">
        <v>6</v>
      </c>
      <c r="D83" s="43">
        <v>1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2</v>
      </c>
      <c r="K83" s="43">
        <v>0</v>
      </c>
      <c r="L83" s="43">
        <v>3</v>
      </c>
      <c r="M83" s="43">
        <v>2</v>
      </c>
      <c r="N83" s="43">
        <v>0</v>
      </c>
      <c r="O83" s="31">
        <f t="shared" si="51"/>
        <v>98</v>
      </c>
      <c r="Q83" s="30">
        <v>4</v>
      </c>
      <c r="R83" s="43">
        <v>0</v>
      </c>
      <c r="S83" s="43">
        <v>0</v>
      </c>
      <c r="T83" s="43">
        <v>0</v>
      </c>
      <c r="U83" s="43">
        <v>1</v>
      </c>
      <c r="V83" s="43">
        <v>11</v>
      </c>
      <c r="W83" s="43">
        <v>17</v>
      </c>
      <c r="X83" s="43">
        <v>32</v>
      </c>
      <c r="Y83" s="43">
        <v>28</v>
      </c>
      <c r="Z83" s="43">
        <v>9</v>
      </c>
      <c r="AA83" s="43">
        <v>0</v>
      </c>
      <c r="AB83" s="43">
        <v>0</v>
      </c>
      <c r="AC83" s="43">
        <v>0</v>
      </c>
      <c r="AD83" s="31">
        <f t="shared" si="52"/>
        <v>98</v>
      </c>
      <c r="AF83" s="30">
        <v>4</v>
      </c>
      <c r="AG83" s="44">
        <f t="shared" si="53"/>
        <v>73</v>
      </c>
      <c r="AH83" s="45">
        <f t="shared" si="54"/>
        <v>75</v>
      </c>
      <c r="AI83" s="45">
        <f t="shared" si="55"/>
        <v>65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71</v>
      </c>
      <c r="AO83" s="47">
        <f t="shared" si="61"/>
        <v>71</v>
      </c>
      <c r="AQ83" s="35">
        <v>4</v>
      </c>
      <c r="AR83" s="48">
        <v>43.8</v>
      </c>
      <c r="AS83" s="48">
        <v>43.9</v>
      </c>
      <c r="AT83" s="48">
        <v>44.1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381</v>
      </c>
      <c r="BB83" s="72">
        <f>SUM(AA143:AC143)</f>
        <v>384</v>
      </c>
      <c r="BC83" s="72">
        <f>SUM(AA213:AC213)</f>
        <v>258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14290</v>
      </c>
      <c r="BK83" s="75">
        <f>SUM(C72:D72,F72:H72,M72)</f>
        <v>2261</v>
      </c>
      <c r="BL83" s="76">
        <f>SUM(E72,I72:L72,N72)</f>
        <v>503</v>
      </c>
      <c r="BM83" s="64">
        <f>SUM(BJ83:BL83)</f>
        <v>17054</v>
      </c>
    </row>
    <row r="84" spans="1:65" x14ac:dyDescent="0.2">
      <c r="A84" s="30">
        <v>5</v>
      </c>
      <c r="B84" s="43">
        <v>195</v>
      </c>
      <c r="C84" s="43">
        <v>18</v>
      </c>
      <c r="D84" s="43">
        <v>1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4</v>
      </c>
      <c r="K84" s="43">
        <v>0</v>
      </c>
      <c r="L84" s="43">
        <v>11</v>
      </c>
      <c r="M84" s="43">
        <v>2</v>
      </c>
      <c r="N84" s="43">
        <v>0</v>
      </c>
      <c r="O84" s="31">
        <f t="shared" si="51"/>
        <v>231</v>
      </c>
      <c r="Q84" s="30">
        <v>5</v>
      </c>
      <c r="R84" s="43">
        <v>0</v>
      </c>
      <c r="S84" s="43">
        <v>2</v>
      </c>
      <c r="T84" s="43">
        <v>0</v>
      </c>
      <c r="U84" s="43">
        <v>3</v>
      </c>
      <c r="V84" s="43">
        <v>25</v>
      </c>
      <c r="W84" s="43">
        <v>38</v>
      </c>
      <c r="X84" s="43">
        <v>71</v>
      </c>
      <c r="Y84" s="43">
        <v>64</v>
      </c>
      <c r="Z84" s="43">
        <v>22</v>
      </c>
      <c r="AA84" s="43">
        <v>5</v>
      </c>
      <c r="AB84" s="43">
        <v>1</v>
      </c>
      <c r="AC84" s="43">
        <v>0</v>
      </c>
      <c r="AD84" s="31">
        <f t="shared" si="52"/>
        <v>231</v>
      </c>
      <c r="AF84" s="30">
        <v>5</v>
      </c>
      <c r="AG84" s="44">
        <f t="shared" si="53"/>
        <v>112</v>
      </c>
      <c r="AH84" s="45">
        <f t="shared" si="54"/>
        <v>116</v>
      </c>
      <c r="AI84" s="45">
        <f t="shared" si="55"/>
        <v>123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117</v>
      </c>
      <c r="AO84" s="47">
        <f t="shared" si="61"/>
        <v>117</v>
      </c>
      <c r="AQ84" s="35">
        <v>5</v>
      </c>
      <c r="AR84" s="48">
        <v>44.2</v>
      </c>
      <c r="AS84" s="48">
        <v>44.3</v>
      </c>
      <c r="AT84" s="48">
        <v>43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14899</v>
      </c>
      <c r="BK84" s="79">
        <f>SUM(C73:D73,F73:H73,M73)</f>
        <v>2357</v>
      </c>
      <c r="BL84" s="80">
        <f>SUM(E73,I73:L73,N73)</f>
        <v>577</v>
      </c>
      <c r="BM84" s="64">
        <f>SUM(BJ84:BL84)</f>
        <v>17833</v>
      </c>
    </row>
    <row r="85" spans="1:65" x14ac:dyDescent="0.2">
      <c r="A85" s="30">
        <v>6</v>
      </c>
      <c r="B85" s="43">
        <v>540</v>
      </c>
      <c r="C85" s="43">
        <v>53</v>
      </c>
      <c r="D85" s="43">
        <v>1</v>
      </c>
      <c r="E85" s="43">
        <v>0</v>
      </c>
      <c r="F85" s="43">
        <v>1</v>
      </c>
      <c r="G85" s="43">
        <v>0</v>
      </c>
      <c r="H85" s="43">
        <v>1</v>
      </c>
      <c r="I85" s="43">
        <v>1</v>
      </c>
      <c r="J85" s="43">
        <v>8</v>
      </c>
      <c r="K85" s="43">
        <v>2</v>
      </c>
      <c r="L85" s="43">
        <v>2</v>
      </c>
      <c r="M85" s="43">
        <v>1</v>
      </c>
      <c r="N85" s="43">
        <v>0</v>
      </c>
      <c r="O85" s="31">
        <f t="shared" si="51"/>
        <v>610</v>
      </c>
      <c r="Q85" s="30">
        <v>6</v>
      </c>
      <c r="R85" s="43">
        <v>1</v>
      </c>
      <c r="S85" s="43">
        <v>7</v>
      </c>
      <c r="T85" s="43">
        <v>1</v>
      </c>
      <c r="U85" s="43">
        <v>6</v>
      </c>
      <c r="V85" s="43">
        <v>23</v>
      </c>
      <c r="W85" s="43">
        <v>95</v>
      </c>
      <c r="X85" s="43">
        <v>195</v>
      </c>
      <c r="Y85" s="43">
        <v>200</v>
      </c>
      <c r="Z85" s="43">
        <v>63</v>
      </c>
      <c r="AA85" s="43">
        <v>15</v>
      </c>
      <c r="AB85" s="43">
        <v>3</v>
      </c>
      <c r="AC85" s="43">
        <v>1</v>
      </c>
      <c r="AD85" s="31">
        <f t="shared" si="52"/>
        <v>610</v>
      </c>
      <c r="AF85" s="30">
        <v>6</v>
      </c>
      <c r="AG85" s="44">
        <f t="shared" si="53"/>
        <v>385</v>
      </c>
      <c r="AH85" s="45">
        <f t="shared" si="54"/>
        <v>367</v>
      </c>
      <c r="AI85" s="45">
        <f t="shared" si="55"/>
        <v>325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359</v>
      </c>
      <c r="AO85" s="47">
        <f t="shared" si="61"/>
        <v>359</v>
      </c>
      <c r="AQ85" s="35">
        <v>6</v>
      </c>
      <c r="AR85" s="48">
        <v>44.6</v>
      </c>
      <c r="AS85" s="48">
        <v>44.6</v>
      </c>
      <c r="AT85" s="48">
        <v>43.3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17833</v>
      </c>
      <c r="BB85" s="82">
        <f t="shared" si="62"/>
        <v>19953</v>
      </c>
      <c r="BC85" s="82">
        <f t="shared" si="62"/>
        <v>17493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939</v>
      </c>
      <c r="C86" s="43">
        <v>90</v>
      </c>
      <c r="D86" s="43">
        <v>2</v>
      </c>
      <c r="E86" s="43">
        <v>0</v>
      </c>
      <c r="F86" s="43">
        <v>2</v>
      </c>
      <c r="G86" s="43">
        <v>0</v>
      </c>
      <c r="H86" s="43">
        <v>0</v>
      </c>
      <c r="I86" s="43">
        <v>0</v>
      </c>
      <c r="J86" s="43">
        <v>5</v>
      </c>
      <c r="K86" s="43">
        <v>6</v>
      </c>
      <c r="L86" s="43">
        <v>3</v>
      </c>
      <c r="M86" s="43">
        <v>10</v>
      </c>
      <c r="N86" s="43">
        <v>0</v>
      </c>
      <c r="O86" s="31">
        <f t="shared" si="51"/>
        <v>1057</v>
      </c>
      <c r="Q86" s="30">
        <v>7</v>
      </c>
      <c r="R86" s="43">
        <v>0</v>
      </c>
      <c r="S86" s="43">
        <v>5</v>
      </c>
      <c r="T86" s="43">
        <v>0</v>
      </c>
      <c r="U86" s="43">
        <v>7</v>
      </c>
      <c r="V86" s="43">
        <v>53</v>
      </c>
      <c r="W86" s="43">
        <v>147</v>
      </c>
      <c r="X86" s="43">
        <v>319</v>
      </c>
      <c r="Y86" s="43">
        <v>369</v>
      </c>
      <c r="Z86" s="43">
        <v>124</v>
      </c>
      <c r="AA86" s="43">
        <v>27</v>
      </c>
      <c r="AB86" s="43">
        <v>6</v>
      </c>
      <c r="AC86" s="43">
        <v>0</v>
      </c>
      <c r="AD86" s="31">
        <f t="shared" si="52"/>
        <v>1057</v>
      </c>
      <c r="AF86" s="30">
        <v>7</v>
      </c>
      <c r="AG86" s="44">
        <f t="shared" si="53"/>
        <v>521</v>
      </c>
      <c r="AH86" s="45">
        <f t="shared" si="54"/>
        <v>533</v>
      </c>
      <c r="AI86" s="45">
        <f t="shared" si="55"/>
        <v>499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517.66666666666663</v>
      </c>
      <c r="AO86" s="47">
        <f t="shared" si="61"/>
        <v>517.66666666666663</v>
      </c>
      <c r="AQ86" s="35">
        <v>7</v>
      </c>
      <c r="AR86" s="48">
        <v>45.5</v>
      </c>
      <c r="AS86" s="48">
        <v>45</v>
      </c>
      <c r="AT86" s="48">
        <v>45.1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13994</v>
      </c>
      <c r="BK86" s="88">
        <f>SUM(C140:D140,F140:H140,M140)</f>
        <v>1930</v>
      </c>
      <c r="BL86" s="89">
        <f>SUM(E140,I140:L140,N140)</f>
        <v>372</v>
      </c>
      <c r="BM86" s="64">
        <f>SUM(BJ86:BL86)</f>
        <v>16296</v>
      </c>
    </row>
    <row r="87" spans="1:65" x14ac:dyDescent="0.2">
      <c r="A87" s="30">
        <v>8</v>
      </c>
      <c r="B87" s="43">
        <v>1714</v>
      </c>
      <c r="C87" s="43">
        <v>160</v>
      </c>
      <c r="D87" s="43">
        <v>4</v>
      </c>
      <c r="E87" s="43">
        <v>2</v>
      </c>
      <c r="F87" s="43">
        <v>12</v>
      </c>
      <c r="G87" s="43">
        <v>0</v>
      </c>
      <c r="H87" s="43">
        <v>0</v>
      </c>
      <c r="I87" s="43">
        <v>0</v>
      </c>
      <c r="J87" s="43">
        <v>6</v>
      </c>
      <c r="K87" s="43">
        <v>11</v>
      </c>
      <c r="L87" s="43">
        <v>5</v>
      </c>
      <c r="M87" s="43">
        <v>12</v>
      </c>
      <c r="N87" s="43">
        <v>0</v>
      </c>
      <c r="O87" s="31">
        <f t="shared" si="51"/>
        <v>1926</v>
      </c>
      <c r="Q87" s="30">
        <v>8</v>
      </c>
      <c r="R87" s="43">
        <v>0</v>
      </c>
      <c r="S87" s="43">
        <v>9</v>
      </c>
      <c r="T87" s="43">
        <v>1</v>
      </c>
      <c r="U87" s="43">
        <v>10</v>
      </c>
      <c r="V87" s="43">
        <v>80</v>
      </c>
      <c r="W87" s="43">
        <v>323</v>
      </c>
      <c r="X87" s="43">
        <v>627</v>
      </c>
      <c r="Y87" s="43">
        <v>679</v>
      </c>
      <c r="Z87" s="43">
        <v>159</v>
      </c>
      <c r="AA87" s="43">
        <v>32</v>
      </c>
      <c r="AB87" s="43">
        <v>6</v>
      </c>
      <c r="AC87" s="43">
        <v>0</v>
      </c>
      <c r="AD87" s="31">
        <f t="shared" si="52"/>
        <v>1926</v>
      </c>
      <c r="AF87" s="30">
        <v>8</v>
      </c>
      <c r="AG87" s="44">
        <f t="shared" si="53"/>
        <v>868</v>
      </c>
      <c r="AH87" s="45">
        <f t="shared" si="54"/>
        <v>854</v>
      </c>
      <c r="AI87" s="45">
        <f t="shared" si="55"/>
        <v>882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868</v>
      </c>
      <c r="AO87" s="47">
        <f t="shared" si="61"/>
        <v>868</v>
      </c>
      <c r="AQ87" s="35">
        <v>8</v>
      </c>
      <c r="AR87" s="48">
        <v>45.2</v>
      </c>
      <c r="AS87" s="48">
        <v>45</v>
      </c>
      <c r="AT87" s="48">
        <v>44.7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16188</v>
      </c>
      <c r="BK87" s="69">
        <f>SUM(C141:D141,F141:H141,M141)</f>
        <v>2098</v>
      </c>
      <c r="BL87" s="70">
        <f>SUM(E141,I141:L141,N141)</f>
        <v>407</v>
      </c>
      <c r="BM87" s="64">
        <f>SUM(BJ87:BL87)</f>
        <v>18693</v>
      </c>
    </row>
    <row r="88" spans="1:65" x14ac:dyDescent="0.2">
      <c r="A88" s="30">
        <v>9</v>
      </c>
      <c r="B88" s="43">
        <v>1059</v>
      </c>
      <c r="C88" s="43">
        <v>154</v>
      </c>
      <c r="D88" s="43">
        <v>6</v>
      </c>
      <c r="E88" s="43">
        <v>0</v>
      </c>
      <c r="F88" s="43">
        <v>10</v>
      </c>
      <c r="G88" s="43">
        <v>0</v>
      </c>
      <c r="H88" s="43">
        <v>0</v>
      </c>
      <c r="I88" s="43">
        <v>0</v>
      </c>
      <c r="J88" s="43">
        <v>10</v>
      </c>
      <c r="K88" s="43">
        <v>9</v>
      </c>
      <c r="L88" s="43">
        <v>12</v>
      </c>
      <c r="M88" s="43">
        <v>13</v>
      </c>
      <c r="N88" s="43">
        <v>0</v>
      </c>
      <c r="O88" s="31">
        <f t="shared" si="51"/>
        <v>1273</v>
      </c>
      <c r="Q88" s="30">
        <v>9</v>
      </c>
      <c r="R88" s="43">
        <v>0</v>
      </c>
      <c r="S88" s="43">
        <v>0</v>
      </c>
      <c r="T88" s="43">
        <v>0</v>
      </c>
      <c r="U88" s="43">
        <v>7</v>
      </c>
      <c r="V88" s="43">
        <v>67</v>
      </c>
      <c r="W88" s="43">
        <v>226</v>
      </c>
      <c r="X88" s="43">
        <v>422</v>
      </c>
      <c r="Y88" s="43">
        <v>415</v>
      </c>
      <c r="Z88" s="43">
        <v>119</v>
      </c>
      <c r="AA88" s="43">
        <v>13</v>
      </c>
      <c r="AB88" s="43">
        <v>4</v>
      </c>
      <c r="AC88" s="43">
        <v>0</v>
      </c>
      <c r="AD88" s="31">
        <f t="shared" si="52"/>
        <v>1273</v>
      </c>
      <c r="AF88" s="30">
        <v>9</v>
      </c>
      <c r="AG88" s="44">
        <f t="shared" si="53"/>
        <v>1330</v>
      </c>
      <c r="AH88" s="45">
        <f t="shared" si="54"/>
        <v>1385</v>
      </c>
      <c r="AI88" s="45">
        <f t="shared" si="55"/>
        <v>1401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1372</v>
      </c>
      <c r="AO88" s="47">
        <f t="shared" si="61"/>
        <v>1372</v>
      </c>
      <c r="AQ88" s="35">
        <v>9</v>
      </c>
      <c r="AR88" s="48">
        <v>43.9</v>
      </c>
      <c r="AS88" s="48">
        <v>44</v>
      </c>
      <c r="AT88" s="48">
        <v>43.4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16620</v>
      </c>
      <c r="BK88" s="75">
        <f>SUM(C142:D142,F142:H142,M142)</f>
        <v>2127</v>
      </c>
      <c r="BL88" s="76">
        <f>SUM(E142,I142:L142,N142)</f>
        <v>411</v>
      </c>
      <c r="BM88" s="64">
        <f>SUM(BJ88:BL88)</f>
        <v>19158</v>
      </c>
    </row>
    <row r="89" spans="1:65" x14ac:dyDescent="0.2">
      <c r="A89" s="30">
        <v>10</v>
      </c>
      <c r="B89" s="43">
        <v>808</v>
      </c>
      <c r="C89" s="43">
        <v>142</v>
      </c>
      <c r="D89" s="43">
        <v>12</v>
      </c>
      <c r="E89" s="43">
        <v>3</v>
      </c>
      <c r="F89" s="43">
        <v>14</v>
      </c>
      <c r="G89" s="43">
        <v>1</v>
      </c>
      <c r="H89" s="43">
        <v>3</v>
      </c>
      <c r="I89" s="43">
        <v>1</v>
      </c>
      <c r="J89" s="43">
        <v>13</v>
      </c>
      <c r="K89" s="43">
        <v>5</v>
      </c>
      <c r="L89" s="43">
        <v>8</v>
      </c>
      <c r="M89" s="43">
        <v>22</v>
      </c>
      <c r="N89" s="43">
        <v>0</v>
      </c>
      <c r="O89" s="31">
        <f t="shared" si="51"/>
        <v>1032</v>
      </c>
      <c r="Q89" s="30">
        <v>10</v>
      </c>
      <c r="R89" s="43">
        <v>0</v>
      </c>
      <c r="S89" s="43">
        <v>2</v>
      </c>
      <c r="T89" s="43">
        <v>0</v>
      </c>
      <c r="U89" s="43">
        <v>17</v>
      </c>
      <c r="V89" s="43">
        <v>100</v>
      </c>
      <c r="W89" s="43">
        <v>265</v>
      </c>
      <c r="X89" s="43">
        <v>335</v>
      </c>
      <c r="Y89" s="43">
        <v>238</v>
      </c>
      <c r="Z89" s="43">
        <v>59</v>
      </c>
      <c r="AA89" s="43">
        <v>13</v>
      </c>
      <c r="AB89" s="43">
        <v>3</v>
      </c>
      <c r="AC89" s="43">
        <v>0</v>
      </c>
      <c r="AD89" s="31">
        <f t="shared" si="52"/>
        <v>1032</v>
      </c>
      <c r="AF89" s="30">
        <v>10</v>
      </c>
      <c r="AG89" s="44">
        <f t="shared" si="53"/>
        <v>1153</v>
      </c>
      <c r="AH89" s="45">
        <f t="shared" si="54"/>
        <v>1227</v>
      </c>
      <c r="AI89" s="45">
        <f t="shared" si="55"/>
        <v>1132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1170.6666666666667</v>
      </c>
      <c r="AO89" s="47">
        <f t="shared" si="61"/>
        <v>1170.6666666666667</v>
      </c>
      <c r="AQ89" s="35">
        <v>10</v>
      </c>
      <c r="AR89" s="48">
        <v>44.2</v>
      </c>
      <c r="AS89" s="48">
        <v>43.8</v>
      </c>
      <c r="AT89" s="48">
        <v>43.6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17294</v>
      </c>
      <c r="BK89" s="79">
        <f>SUM(C143:D143,F143:H143,M143)</f>
        <v>2216</v>
      </c>
      <c r="BL89" s="80">
        <f>SUM(E143,I143:L143,N143)</f>
        <v>443</v>
      </c>
      <c r="BM89" s="64">
        <f>SUM(BJ89:BL89)</f>
        <v>19953</v>
      </c>
    </row>
    <row r="90" spans="1:65" x14ac:dyDescent="0.2">
      <c r="A90" s="30">
        <v>11</v>
      </c>
      <c r="B90" s="43">
        <v>752</v>
      </c>
      <c r="C90" s="43">
        <v>160</v>
      </c>
      <c r="D90" s="43">
        <v>16</v>
      </c>
      <c r="E90" s="43">
        <v>0</v>
      </c>
      <c r="F90" s="43">
        <v>10</v>
      </c>
      <c r="G90" s="43">
        <v>0</v>
      </c>
      <c r="H90" s="43">
        <v>7</v>
      </c>
      <c r="I90" s="43">
        <v>0</v>
      </c>
      <c r="J90" s="43">
        <v>18</v>
      </c>
      <c r="K90" s="43">
        <v>4</v>
      </c>
      <c r="L90" s="43">
        <v>17</v>
      </c>
      <c r="M90" s="43">
        <v>15</v>
      </c>
      <c r="N90" s="43">
        <v>0</v>
      </c>
      <c r="O90" s="31">
        <f t="shared" si="51"/>
        <v>999</v>
      </c>
      <c r="Q90" s="30">
        <v>11</v>
      </c>
      <c r="R90" s="43">
        <v>0</v>
      </c>
      <c r="S90" s="43">
        <v>0</v>
      </c>
      <c r="T90" s="43">
        <v>1</v>
      </c>
      <c r="U90" s="43">
        <v>20</v>
      </c>
      <c r="V90" s="43">
        <v>144</v>
      </c>
      <c r="W90" s="43">
        <v>312</v>
      </c>
      <c r="X90" s="43">
        <v>295</v>
      </c>
      <c r="Y90" s="43">
        <v>171</v>
      </c>
      <c r="Z90" s="43">
        <v>48</v>
      </c>
      <c r="AA90" s="43">
        <v>7</v>
      </c>
      <c r="AB90" s="43">
        <v>1</v>
      </c>
      <c r="AC90" s="43">
        <v>0</v>
      </c>
      <c r="AD90" s="31">
        <f t="shared" si="52"/>
        <v>999</v>
      </c>
      <c r="AF90" s="30">
        <v>11</v>
      </c>
      <c r="AG90" s="44">
        <f t="shared" si="53"/>
        <v>1050</v>
      </c>
      <c r="AH90" s="45">
        <f t="shared" si="54"/>
        <v>1172</v>
      </c>
      <c r="AI90" s="45">
        <f t="shared" si="55"/>
        <v>1016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1079.3333333333333</v>
      </c>
      <c r="AO90" s="47">
        <f t="shared" si="61"/>
        <v>1079.3333333333333</v>
      </c>
      <c r="AQ90" s="35">
        <v>11</v>
      </c>
      <c r="AR90" s="48">
        <v>43.2</v>
      </c>
      <c r="AS90" s="48">
        <v>43.7</v>
      </c>
      <c r="AT90" s="48">
        <v>43.3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842</v>
      </c>
      <c r="C91" s="43">
        <v>184</v>
      </c>
      <c r="D91" s="43">
        <v>9</v>
      </c>
      <c r="E91" s="43">
        <v>3</v>
      </c>
      <c r="F91" s="43">
        <v>13</v>
      </c>
      <c r="G91" s="43">
        <v>1</v>
      </c>
      <c r="H91" s="43">
        <v>6</v>
      </c>
      <c r="I91" s="43">
        <v>1</v>
      </c>
      <c r="J91" s="43">
        <v>14</v>
      </c>
      <c r="K91" s="43">
        <v>3</v>
      </c>
      <c r="L91" s="43">
        <v>10</v>
      </c>
      <c r="M91" s="43">
        <v>17</v>
      </c>
      <c r="N91" s="43">
        <v>0</v>
      </c>
      <c r="O91" s="31">
        <f t="shared" si="51"/>
        <v>1103</v>
      </c>
      <c r="Q91" s="30">
        <v>12</v>
      </c>
      <c r="R91" s="43">
        <v>0</v>
      </c>
      <c r="S91" s="43">
        <v>1</v>
      </c>
      <c r="T91" s="43">
        <v>3</v>
      </c>
      <c r="U91" s="43">
        <v>10</v>
      </c>
      <c r="V91" s="43">
        <v>125</v>
      </c>
      <c r="W91" s="43">
        <v>292</v>
      </c>
      <c r="X91" s="43">
        <v>369</v>
      </c>
      <c r="Y91" s="43">
        <v>229</v>
      </c>
      <c r="Z91" s="43">
        <v>65</v>
      </c>
      <c r="AA91" s="43">
        <v>7</v>
      </c>
      <c r="AB91" s="43">
        <v>2</v>
      </c>
      <c r="AC91" s="43">
        <v>0</v>
      </c>
      <c r="AD91" s="31">
        <f t="shared" si="52"/>
        <v>1103</v>
      </c>
      <c r="AF91" s="30">
        <v>12</v>
      </c>
      <c r="AG91" s="44">
        <f t="shared" si="53"/>
        <v>1032</v>
      </c>
      <c r="AH91" s="45">
        <f t="shared" si="54"/>
        <v>1175</v>
      </c>
      <c r="AI91" s="45">
        <f t="shared" si="55"/>
        <v>1098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1101.6666666666667</v>
      </c>
      <c r="AO91" s="47">
        <f t="shared" si="61"/>
        <v>1101.6666666666667</v>
      </c>
      <c r="AQ91" s="35">
        <v>12</v>
      </c>
      <c r="AR91" s="48">
        <v>42.8</v>
      </c>
      <c r="AS91" s="48">
        <v>44.1</v>
      </c>
      <c r="AT91" s="48">
        <v>43.3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12590</v>
      </c>
      <c r="BK91" s="88">
        <f>SUM(C210:D210,F210:H210,M210)</f>
        <v>1744</v>
      </c>
      <c r="BL91" s="89">
        <f>SUM(E210,I210:L210,N210)</f>
        <v>263</v>
      </c>
      <c r="BM91" s="64">
        <f>SUM(BJ91:BL91)</f>
        <v>14597</v>
      </c>
    </row>
    <row r="92" spans="1:65" x14ac:dyDescent="0.2">
      <c r="A92" s="30">
        <v>13</v>
      </c>
      <c r="B92" s="43">
        <v>909</v>
      </c>
      <c r="C92" s="43">
        <v>150</v>
      </c>
      <c r="D92" s="43">
        <v>4</v>
      </c>
      <c r="E92" s="43">
        <v>1</v>
      </c>
      <c r="F92" s="43">
        <v>19</v>
      </c>
      <c r="G92" s="43">
        <v>1</v>
      </c>
      <c r="H92" s="43">
        <v>2</v>
      </c>
      <c r="I92" s="43">
        <v>2</v>
      </c>
      <c r="J92" s="43">
        <v>15</v>
      </c>
      <c r="K92" s="43">
        <v>8</v>
      </c>
      <c r="L92" s="43">
        <v>11</v>
      </c>
      <c r="M92" s="43">
        <v>13</v>
      </c>
      <c r="N92" s="43">
        <v>0</v>
      </c>
      <c r="O92" s="31">
        <f t="shared" si="51"/>
        <v>1135</v>
      </c>
      <c r="Q92" s="30">
        <v>13</v>
      </c>
      <c r="R92" s="43">
        <v>0</v>
      </c>
      <c r="S92" s="43">
        <v>2</v>
      </c>
      <c r="T92" s="43">
        <v>0</v>
      </c>
      <c r="U92" s="43">
        <v>8</v>
      </c>
      <c r="V92" s="43">
        <v>105</v>
      </c>
      <c r="W92" s="43">
        <v>343</v>
      </c>
      <c r="X92" s="43">
        <v>368</v>
      </c>
      <c r="Y92" s="43">
        <v>234</v>
      </c>
      <c r="Z92" s="43">
        <v>56</v>
      </c>
      <c r="AA92" s="43">
        <v>14</v>
      </c>
      <c r="AB92" s="43">
        <v>5</v>
      </c>
      <c r="AC92" s="43">
        <v>0</v>
      </c>
      <c r="AD92" s="31">
        <f t="shared" si="52"/>
        <v>1135</v>
      </c>
      <c r="AF92" s="30">
        <v>13</v>
      </c>
      <c r="AG92" s="44">
        <f t="shared" si="53"/>
        <v>1072</v>
      </c>
      <c r="AH92" s="45">
        <f t="shared" si="54"/>
        <v>1336</v>
      </c>
      <c r="AI92" s="45">
        <f t="shared" si="55"/>
        <v>1108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1172</v>
      </c>
      <c r="AO92" s="47">
        <f t="shared" si="61"/>
        <v>1172</v>
      </c>
      <c r="AQ92" s="35">
        <v>13</v>
      </c>
      <c r="AR92" s="48">
        <v>43.2</v>
      </c>
      <c r="AS92" s="48">
        <v>44.2</v>
      </c>
      <c r="AT92" s="48">
        <v>43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14174</v>
      </c>
      <c r="BK92" s="69">
        <f>SUM(C211:D211,F211:H211,M211)</f>
        <v>1887</v>
      </c>
      <c r="BL92" s="70">
        <f>SUM(E211,I211:L211,N211)</f>
        <v>294</v>
      </c>
      <c r="BM92" s="64">
        <f>SUM(BJ92:BL92)</f>
        <v>16355</v>
      </c>
    </row>
    <row r="93" spans="1:65" x14ac:dyDescent="0.2">
      <c r="A93" s="30">
        <v>14</v>
      </c>
      <c r="B93" s="43">
        <v>1021</v>
      </c>
      <c r="C93" s="43">
        <v>144</v>
      </c>
      <c r="D93" s="43">
        <v>16</v>
      </c>
      <c r="E93" s="43">
        <v>2</v>
      </c>
      <c r="F93" s="43">
        <v>8</v>
      </c>
      <c r="G93" s="43">
        <v>0</v>
      </c>
      <c r="H93" s="43">
        <v>5</v>
      </c>
      <c r="I93" s="43">
        <v>1</v>
      </c>
      <c r="J93" s="43">
        <v>11</v>
      </c>
      <c r="K93" s="43">
        <v>6</v>
      </c>
      <c r="L93" s="43">
        <v>7</v>
      </c>
      <c r="M93" s="43">
        <v>13</v>
      </c>
      <c r="N93" s="43">
        <v>0</v>
      </c>
      <c r="O93" s="31">
        <f t="shared" si="51"/>
        <v>1234</v>
      </c>
      <c r="Q93" s="30">
        <v>14</v>
      </c>
      <c r="R93" s="43">
        <v>0</v>
      </c>
      <c r="S93" s="43">
        <v>6</v>
      </c>
      <c r="T93" s="43">
        <v>0</v>
      </c>
      <c r="U93" s="43">
        <v>12</v>
      </c>
      <c r="V93" s="43">
        <v>90</v>
      </c>
      <c r="W93" s="43">
        <v>294</v>
      </c>
      <c r="X93" s="43">
        <v>442</v>
      </c>
      <c r="Y93" s="43">
        <v>280</v>
      </c>
      <c r="Z93" s="43">
        <v>89</v>
      </c>
      <c r="AA93" s="43">
        <v>17</v>
      </c>
      <c r="AB93" s="43">
        <v>4</v>
      </c>
      <c r="AC93" s="43">
        <v>0</v>
      </c>
      <c r="AD93" s="31">
        <f t="shared" si="52"/>
        <v>1234</v>
      </c>
      <c r="AF93" s="30">
        <v>14</v>
      </c>
      <c r="AG93" s="44">
        <f t="shared" si="53"/>
        <v>1167</v>
      </c>
      <c r="AH93" s="45">
        <f t="shared" si="54"/>
        <v>1375</v>
      </c>
      <c r="AI93" s="45">
        <f t="shared" si="55"/>
        <v>1157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1233</v>
      </c>
      <c r="AO93" s="47">
        <f t="shared" si="61"/>
        <v>1233</v>
      </c>
      <c r="AQ93" s="35">
        <v>14</v>
      </c>
      <c r="AR93" s="48">
        <v>43.5</v>
      </c>
      <c r="AS93" s="48">
        <v>33.5</v>
      </c>
      <c r="AT93" s="48">
        <v>43.2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14557</v>
      </c>
      <c r="BK93" s="75">
        <f>SUM(C212:D212,F212:H212,M212)</f>
        <v>1921</v>
      </c>
      <c r="BL93" s="76">
        <f>SUM(E212,I212:L212,N212)</f>
        <v>311</v>
      </c>
      <c r="BM93" s="64">
        <f>SUM(BJ93:BL93)</f>
        <v>16789</v>
      </c>
    </row>
    <row r="94" spans="1:65" x14ac:dyDescent="0.2">
      <c r="A94" s="30">
        <v>15</v>
      </c>
      <c r="B94" s="43">
        <v>1012</v>
      </c>
      <c r="C94" s="43">
        <v>162</v>
      </c>
      <c r="D94" s="43">
        <v>2</v>
      </c>
      <c r="E94" s="43">
        <v>4</v>
      </c>
      <c r="F94" s="43">
        <v>5</v>
      </c>
      <c r="G94" s="43">
        <v>0</v>
      </c>
      <c r="H94" s="43">
        <v>2</v>
      </c>
      <c r="I94" s="43">
        <v>0</v>
      </c>
      <c r="J94" s="43">
        <v>14</v>
      </c>
      <c r="K94" s="43">
        <v>7</v>
      </c>
      <c r="L94" s="43">
        <v>19</v>
      </c>
      <c r="M94" s="43">
        <v>22</v>
      </c>
      <c r="N94" s="43">
        <v>0</v>
      </c>
      <c r="O94" s="31">
        <f t="shared" si="51"/>
        <v>1249</v>
      </c>
      <c r="Q94" s="30">
        <v>15</v>
      </c>
      <c r="R94" s="43">
        <v>0</v>
      </c>
      <c r="S94" s="43">
        <v>24</v>
      </c>
      <c r="T94" s="43">
        <v>19</v>
      </c>
      <c r="U94" s="43">
        <v>33</v>
      </c>
      <c r="V94" s="43">
        <v>116</v>
      </c>
      <c r="W94" s="43">
        <v>286</v>
      </c>
      <c r="X94" s="43">
        <v>400</v>
      </c>
      <c r="Y94" s="43">
        <v>264</v>
      </c>
      <c r="Z94" s="43">
        <v>82</v>
      </c>
      <c r="AA94" s="43">
        <v>19</v>
      </c>
      <c r="AB94" s="43">
        <v>6</v>
      </c>
      <c r="AC94" s="43">
        <v>0</v>
      </c>
      <c r="AD94" s="31">
        <f t="shared" si="52"/>
        <v>1249</v>
      </c>
      <c r="AF94" s="30">
        <v>15</v>
      </c>
      <c r="AG94" s="44">
        <f t="shared" si="53"/>
        <v>1193</v>
      </c>
      <c r="AH94" s="45">
        <f t="shared" si="54"/>
        <v>1355</v>
      </c>
      <c r="AI94" s="45">
        <f t="shared" si="55"/>
        <v>1249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1265.6666666666667</v>
      </c>
      <c r="AO94" s="47">
        <f t="shared" si="61"/>
        <v>1265.6666666666667</v>
      </c>
      <c r="AQ94" s="35">
        <v>15</v>
      </c>
      <c r="AR94" s="48">
        <v>44.1</v>
      </c>
      <c r="AS94" s="48">
        <v>41.2</v>
      </c>
      <c r="AT94" s="48">
        <v>43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15159</v>
      </c>
      <c r="BK94" s="79">
        <f>SUM(C213:D213,F213:H213,M213)</f>
        <v>1997</v>
      </c>
      <c r="BL94" s="80">
        <f>SUM(E213,I213:L213,N213)</f>
        <v>337</v>
      </c>
      <c r="BM94" s="64">
        <f>SUM(BJ94:BL94)</f>
        <v>17493</v>
      </c>
    </row>
    <row r="95" spans="1:65" x14ac:dyDescent="0.2">
      <c r="A95" s="30">
        <v>16</v>
      </c>
      <c r="B95" s="43">
        <v>998</v>
      </c>
      <c r="C95" s="43">
        <v>165</v>
      </c>
      <c r="D95" s="43">
        <v>4</v>
      </c>
      <c r="E95" s="43">
        <v>3</v>
      </c>
      <c r="F95" s="43">
        <v>13</v>
      </c>
      <c r="G95" s="43">
        <v>0</v>
      </c>
      <c r="H95" s="43">
        <v>0</v>
      </c>
      <c r="I95" s="43">
        <v>2</v>
      </c>
      <c r="J95" s="43">
        <v>19</v>
      </c>
      <c r="K95" s="43">
        <v>5</v>
      </c>
      <c r="L95" s="43">
        <v>8</v>
      </c>
      <c r="M95" s="43">
        <v>11</v>
      </c>
      <c r="N95" s="43">
        <v>0</v>
      </c>
      <c r="O95" s="31">
        <f t="shared" si="51"/>
        <v>1228</v>
      </c>
      <c r="Q95" s="30">
        <v>16</v>
      </c>
      <c r="R95" s="43">
        <v>0</v>
      </c>
      <c r="S95" s="43">
        <v>1</v>
      </c>
      <c r="T95" s="43">
        <v>0</v>
      </c>
      <c r="U95" s="43">
        <v>23</v>
      </c>
      <c r="V95" s="43">
        <v>105</v>
      </c>
      <c r="W95" s="43">
        <v>347</v>
      </c>
      <c r="X95" s="43">
        <v>385</v>
      </c>
      <c r="Y95" s="43">
        <v>278</v>
      </c>
      <c r="Z95" s="43">
        <v>73</v>
      </c>
      <c r="AA95" s="43">
        <v>8</v>
      </c>
      <c r="AB95" s="43">
        <v>8</v>
      </c>
      <c r="AC95" s="43">
        <v>0</v>
      </c>
      <c r="AD95" s="31">
        <f t="shared" si="52"/>
        <v>1228</v>
      </c>
      <c r="AF95" s="30">
        <v>16</v>
      </c>
      <c r="AG95" s="44">
        <f t="shared" si="53"/>
        <v>1164</v>
      </c>
      <c r="AH95" s="45">
        <f t="shared" si="54"/>
        <v>1558</v>
      </c>
      <c r="AI95" s="45">
        <f t="shared" si="55"/>
        <v>1083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1268.3333333333333</v>
      </c>
      <c r="AO95" s="47">
        <f t="shared" si="61"/>
        <v>1268.3333333333333</v>
      </c>
      <c r="AQ95" s="35">
        <v>16</v>
      </c>
      <c r="AR95" s="48">
        <v>45.3</v>
      </c>
      <c r="AS95" s="48">
        <v>44</v>
      </c>
      <c r="AT95" s="48">
        <v>44.1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1113</v>
      </c>
      <c r="C96" s="43">
        <v>112</v>
      </c>
      <c r="D96" s="43">
        <v>4</v>
      </c>
      <c r="E96" s="43">
        <v>1</v>
      </c>
      <c r="F96" s="43">
        <v>5</v>
      </c>
      <c r="G96" s="43">
        <v>0</v>
      </c>
      <c r="H96" s="43">
        <v>0</v>
      </c>
      <c r="I96" s="43">
        <v>0</v>
      </c>
      <c r="J96" s="43">
        <v>12</v>
      </c>
      <c r="K96" s="43">
        <v>6</v>
      </c>
      <c r="L96" s="43">
        <v>11</v>
      </c>
      <c r="M96" s="43">
        <v>7</v>
      </c>
      <c r="N96" s="43">
        <v>0</v>
      </c>
      <c r="O96" s="31">
        <f t="shared" si="51"/>
        <v>1271</v>
      </c>
      <c r="Q96" s="30">
        <v>17</v>
      </c>
      <c r="R96" s="43">
        <v>0</v>
      </c>
      <c r="S96" s="43">
        <v>2</v>
      </c>
      <c r="T96" s="43">
        <v>0</v>
      </c>
      <c r="U96" s="43">
        <v>11</v>
      </c>
      <c r="V96" s="43">
        <v>97</v>
      </c>
      <c r="W96" s="43">
        <v>275</v>
      </c>
      <c r="X96" s="43">
        <v>448</v>
      </c>
      <c r="Y96" s="43">
        <v>331</v>
      </c>
      <c r="Z96" s="43">
        <v>93</v>
      </c>
      <c r="AA96" s="43">
        <v>11</v>
      </c>
      <c r="AB96" s="43">
        <v>3</v>
      </c>
      <c r="AC96" s="43">
        <v>0</v>
      </c>
      <c r="AD96" s="31">
        <f t="shared" si="52"/>
        <v>1271</v>
      </c>
      <c r="AF96" s="30">
        <v>17</v>
      </c>
      <c r="AG96" s="44">
        <f t="shared" si="53"/>
        <v>1813</v>
      </c>
      <c r="AH96" s="45">
        <f t="shared" si="54"/>
        <v>1822</v>
      </c>
      <c r="AI96" s="45">
        <f t="shared" si="55"/>
        <v>1709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1781.3333333333333</v>
      </c>
      <c r="AO96" s="47">
        <f t="shared" si="61"/>
        <v>1781.3333333333333</v>
      </c>
      <c r="AQ96" s="35">
        <v>17</v>
      </c>
      <c r="AR96" s="48">
        <v>43.4</v>
      </c>
      <c r="AS96" s="48">
        <v>42.3</v>
      </c>
      <c r="AT96" s="48">
        <v>42.3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982</v>
      </c>
      <c r="C97" s="43">
        <v>81</v>
      </c>
      <c r="D97" s="43">
        <v>2</v>
      </c>
      <c r="E97" s="43">
        <v>2</v>
      </c>
      <c r="F97" s="43">
        <v>4</v>
      </c>
      <c r="G97" s="43">
        <v>0</v>
      </c>
      <c r="H97" s="43">
        <v>2</v>
      </c>
      <c r="I97" s="43">
        <v>1</v>
      </c>
      <c r="J97" s="43">
        <v>7</v>
      </c>
      <c r="K97" s="43">
        <v>7</v>
      </c>
      <c r="L97" s="43">
        <v>6</v>
      </c>
      <c r="M97" s="43">
        <v>7</v>
      </c>
      <c r="N97" s="43">
        <v>0</v>
      </c>
      <c r="O97" s="31">
        <f t="shared" si="51"/>
        <v>1101</v>
      </c>
      <c r="Q97" s="30">
        <v>18</v>
      </c>
      <c r="R97" s="43">
        <v>0</v>
      </c>
      <c r="S97" s="43">
        <v>1</v>
      </c>
      <c r="T97" s="43">
        <v>0</v>
      </c>
      <c r="U97" s="43">
        <v>4</v>
      </c>
      <c r="V97" s="43">
        <v>58</v>
      </c>
      <c r="W97" s="43">
        <v>201</v>
      </c>
      <c r="X97" s="43">
        <v>415</v>
      </c>
      <c r="Y97" s="43">
        <v>312</v>
      </c>
      <c r="Z97" s="43">
        <v>91</v>
      </c>
      <c r="AA97" s="43">
        <v>16</v>
      </c>
      <c r="AB97" s="43">
        <v>3</v>
      </c>
      <c r="AC97" s="43">
        <v>0</v>
      </c>
      <c r="AD97" s="31">
        <f t="shared" si="52"/>
        <v>1101</v>
      </c>
      <c r="AF97" s="30">
        <v>18</v>
      </c>
      <c r="AG97" s="44">
        <f t="shared" si="53"/>
        <v>1771</v>
      </c>
      <c r="AH97" s="45">
        <f t="shared" si="54"/>
        <v>1644</v>
      </c>
      <c r="AI97" s="45">
        <f t="shared" si="55"/>
        <v>1718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1711</v>
      </c>
      <c r="AO97" s="47">
        <f t="shared" si="61"/>
        <v>1711</v>
      </c>
      <c r="AQ97" s="35">
        <v>18</v>
      </c>
      <c r="AR97" s="48">
        <v>43.4</v>
      </c>
      <c r="AS97" s="48">
        <v>44</v>
      </c>
      <c r="AT97" s="48">
        <v>41.2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791</v>
      </c>
      <c r="C98" s="43">
        <v>53</v>
      </c>
      <c r="D98" s="43">
        <v>1</v>
      </c>
      <c r="E98" s="43">
        <v>2</v>
      </c>
      <c r="F98" s="43">
        <v>1</v>
      </c>
      <c r="G98" s="43">
        <v>0</v>
      </c>
      <c r="H98" s="43">
        <v>1</v>
      </c>
      <c r="I98" s="43">
        <v>1</v>
      </c>
      <c r="J98" s="43">
        <v>7</v>
      </c>
      <c r="K98" s="43">
        <v>4</v>
      </c>
      <c r="L98" s="43">
        <v>3</v>
      </c>
      <c r="M98" s="43">
        <v>4</v>
      </c>
      <c r="N98" s="43">
        <v>0</v>
      </c>
      <c r="O98" s="31">
        <f t="shared" si="51"/>
        <v>868</v>
      </c>
      <c r="Q98" s="30">
        <v>19</v>
      </c>
      <c r="R98" s="43">
        <v>0</v>
      </c>
      <c r="S98" s="43">
        <v>0</v>
      </c>
      <c r="T98" s="43">
        <v>1</v>
      </c>
      <c r="U98" s="43">
        <v>2</v>
      </c>
      <c r="V98" s="43">
        <v>39</v>
      </c>
      <c r="W98" s="43">
        <v>154</v>
      </c>
      <c r="X98" s="43">
        <v>308</v>
      </c>
      <c r="Y98" s="43">
        <v>220</v>
      </c>
      <c r="Z98" s="43">
        <v>102</v>
      </c>
      <c r="AA98" s="43">
        <v>32</v>
      </c>
      <c r="AB98" s="43">
        <v>9</v>
      </c>
      <c r="AC98" s="43">
        <v>1</v>
      </c>
      <c r="AD98" s="31">
        <f t="shared" si="52"/>
        <v>868</v>
      </c>
      <c r="AF98" s="30">
        <v>19</v>
      </c>
      <c r="AG98" s="44">
        <f t="shared" si="53"/>
        <v>1122</v>
      </c>
      <c r="AH98" s="45">
        <f t="shared" si="54"/>
        <v>1393</v>
      </c>
      <c r="AI98" s="45">
        <f t="shared" si="55"/>
        <v>1044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1186.3333333333333</v>
      </c>
      <c r="AO98" s="47">
        <f t="shared" si="61"/>
        <v>1186.3333333333333</v>
      </c>
      <c r="AQ98" s="35">
        <v>19</v>
      </c>
      <c r="AR98" s="48">
        <v>45.6</v>
      </c>
      <c r="AS98" s="48">
        <v>44.8</v>
      </c>
      <c r="AT98" s="48">
        <v>44.7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496</v>
      </c>
      <c r="C99" s="43">
        <v>26</v>
      </c>
      <c r="D99" s="43">
        <v>0</v>
      </c>
      <c r="E99" s="43">
        <v>0</v>
      </c>
      <c r="F99" s="43">
        <v>6</v>
      </c>
      <c r="G99" s="43">
        <v>0</v>
      </c>
      <c r="H99" s="43">
        <v>0</v>
      </c>
      <c r="I99" s="43">
        <v>0</v>
      </c>
      <c r="J99" s="43">
        <v>5</v>
      </c>
      <c r="K99" s="43">
        <v>0</v>
      </c>
      <c r="L99" s="43">
        <v>1</v>
      </c>
      <c r="M99" s="43">
        <v>3</v>
      </c>
      <c r="N99" s="43">
        <v>0</v>
      </c>
      <c r="O99" s="31">
        <f t="shared" si="51"/>
        <v>537</v>
      </c>
      <c r="Q99" s="30">
        <v>20</v>
      </c>
      <c r="R99" s="43">
        <v>0</v>
      </c>
      <c r="S99" s="43">
        <v>0</v>
      </c>
      <c r="T99" s="43">
        <v>1</v>
      </c>
      <c r="U99" s="43">
        <v>4</v>
      </c>
      <c r="V99" s="43">
        <v>46</v>
      </c>
      <c r="W99" s="43">
        <v>101</v>
      </c>
      <c r="X99" s="43">
        <v>189</v>
      </c>
      <c r="Y99" s="43">
        <v>134</v>
      </c>
      <c r="Z99" s="43">
        <v>51</v>
      </c>
      <c r="AA99" s="43">
        <v>9</v>
      </c>
      <c r="AB99" s="43">
        <v>0</v>
      </c>
      <c r="AC99" s="43">
        <v>2</v>
      </c>
      <c r="AD99" s="31">
        <f t="shared" si="52"/>
        <v>537</v>
      </c>
      <c r="AF99" s="30">
        <v>20</v>
      </c>
      <c r="AG99" s="44">
        <f t="shared" si="53"/>
        <v>645</v>
      </c>
      <c r="AH99" s="45">
        <f t="shared" si="54"/>
        <v>954</v>
      </c>
      <c r="AI99" s="45">
        <f t="shared" si="55"/>
        <v>616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738.33333333333337</v>
      </c>
      <c r="AO99" s="47">
        <f t="shared" si="61"/>
        <v>738.33333333333337</v>
      </c>
      <c r="AQ99" s="35">
        <v>20</v>
      </c>
      <c r="AR99" s="48">
        <v>45.7</v>
      </c>
      <c r="AS99" s="48">
        <v>44.6</v>
      </c>
      <c r="AT99" s="48">
        <v>44.5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433</v>
      </c>
      <c r="C100" s="43">
        <v>31</v>
      </c>
      <c r="D100" s="43">
        <v>0</v>
      </c>
      <c r="E100" s="43">
        <v>0</v>
      </c>
      <c r="F100" s="43">
        <v>1</v>
      </c>
      <c r="G100" s="43">
        <v>0</v>
      </c>
      <c r="H100" s="43">
        <v>0</v>
      </c>
      <c r="I100" s="43">
        <v>0</v>
      </c>
      <c r="J100" s="43">
        <v>2</v>
      </c>
      <c r="K100" s="43">
        <v>0</v>
      </c>
      <c r="L100" s="43">
        <v>2</v>
      </c>
      <c r="M100" s="43">
        <v>3</v>
      </c>
      <c r="N100" s="43">
        <v>0</v>
      </c>
      <c r="O100" s="31">
        <f t="shared" si="51"/>
        <v>472</v>
      </c>
      <c r="Q100" s="30">
        <v>21</v>
      </c>
      <c r="R100" s="43">
        <v>1</v>
      </c>
      <c r="S100" s="43">
        <v>0</v>
      </c>
      <c r="T100" s="43">
        <v>0</v>
      </c>
      <c r="U100" s="43">
        <v>7</v>
      </c>
      <c r="V100" s="43">
        <v>38</v>
      </c>
      <c r="W100" s="43">
        <v>98</v>
      </c>
      <c r="X100" s="43">
        <v>150</v>
      </c>
      <c r="Y100" s="43">
        <v>117</v>
      </c>
      <c r="Z100" s="43">
        <v>39</v>
      </c>
      <c r="AA100" s="43">
        <v>13</v>
      </c>
      <c r="AB100" s="43">
        <v>8</v>
      </c>
      <c r="AC100" s="43">
        <v>1</v>
      </c>
      <c r="AD100" s="31">
        <f t="shared" si="52"/>
        <v>472</v>
      </c>
      <c r="AF100" s="30">
        <v>21</v>
      </c>
      <c r="AG100" s="44">
        <f t="shared" si="53"/>
        <v>377</v>
      </c>
      <c r="AH100" s="45">
        <f t="shared" si="54"/>
        <v>518</v>
      </c>
      <c r="AI100" s="45">
        <f t="shared" si="55"/>
        <v>338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411</v>
      </c>
      <c r="AO100" s="47">
        <f t="shared" si="61"/>
        <v>411</v>
      </c>
      <c r="AQ100" s="35">
        <v>21</v>
      </c>
      <c r="AR100" s="48">
        <v>45.2</v>
      </c>
      <c r="AS100" s="48">
        <v>44.6</v>
      </c>
      <c r="AT100" s="48">
        <v>45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337</v>
      </c>
      <c r="C101" s="43">
        <v>20</v>
      </c>
      <c r="D101" s="43">
        <v>1</v>
      </c>
      <c r="E101" s="43">
        <v>0</v>
      </c>
      <c r="F101" s="43">
        <v>3</v>
      </c>
      <c r="G101" s="43">
        <v>0</v>
      </c>
      <c r="H101" s="43">
        <v>0</v>
      </c>
      <c r="I101" s="43">
        <v>0</v>
      </c>
      <c r="J101" s="43">
        <v>6</v>
      </c>
      <c r="K101" s="43">
        <v>0</v>
      </c>
      <c r="L101" s="43">
        <v>4</v>
      </c>
      <c r="M101" s="43">
        <v>3</v>
      </c>
      <c r="N101" s="43">
        <v>0</v>
      </c>
      <c r="O101" s="31">
        <f t="shared" si="51"/>
        <v>374</v>
      </c>
      <c r="Q101" s="30">
        <v>22</v>
      </c>
      <c r="R101" s="43">
        <v>0</v>
      </c>
      <c r="S101" s="43">
        <v>1</v>
      </c>
      <c r="T101" s="43">
        <v>0</v>
      </c>
      <c r="U101" s="43">
        <v>6</v>
      </c>
      <c r="V101" s="43">
        <v>21</v>
      </c>
      <c r="W101" s="43">
        <v>86</v>
      </c>
      <c r="X101" s="43">
        <v>139</v>
      </c>
      <c r="Y101" s="43">
        <v>76</v>
      </c>
      <c r="Z101" s="43">
        <v>29</v>
      </c>
      <c r="AA101" s="43">
        <v>9</v>
      </c>
      <c r="AB101" s="43">
        <v>5</v>
      </c>
      <c r="AC101" s="43">
        <v>2</v>
      </c>
      <c r="AD101" s="31">
        <f t="shared" si="52"/>
        <v>374</v>
      </c>
      <c r="AF101" s="30">
        <v>22</v>
      </c>
      <c r="AG101" s="44">
        <f t="shared" si="53"/>
        <v>315</v>
      </c>
      <c r="AH101" s="45">
        <f t="shared" si="54"/>
        <v>392</v>
      </c>
      <c r="AI101" s="45">
        <f t="shared" si="55"/>
        <v>305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337.33333333333331</v>
      </c>
      <c r="AO101" s="47">
        <f t="shared" si="61"/>
        <v>337.33333333333331</v>
      </c>
      <c r="AQ101" s="35">
        <v>22</v>
      </c>
      <c r="AR101" s="48">
        <v>44.4</v>
      </c>
      <c r="AS101" s="48">
        <v>45.6</v>
      </c>
      <c r="AT101" s="48">
        <v>44.1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239</v>
      </c>
      <c r="C102" s="43">
        <v>14</v>
      </c>
      <c r="D102" s="43">
        <v>1</v>
      </c>
      <c r="E102" s="43">
        <v>2</v>
      </c>
      <c r="F102" s="43">
        <v>1</v>
      </c>
      <c r="G102" s="43">
        <v>0</v>
      </c>
      <c r="H102" s="43">
        <v>0</v>
      </c>
      <c r="I102" s="43">
        <v>0</v>
      </c>
      <c r="J102" s="43">
        <v>5</v>
      </c>
      <c r="K102" s="43">
        <v>0</v>
      </c>
      <c r="L102" s="43">
        <v>3</v>
      </c>
      <c r="M102" s="43">
        <v>1</v>
      </c>
      <c r="N102" s="43">
        <v>0</v>
      </c>
      <c r="O102" s="31">
        <f t="shared" si="51"/>
        <v>266</v>
      </c>
      <c r="Q102" s="30">
        <v>23</v>
      </c>
      <c r="R102" s="43">
        <v>0</v>
      </c>
      <c r="S102" s="43">
        <v>1</v>
      </c>
      <c r="T102" s="43">
        <v>1</v>
      </c>
      <c r="U102" s="43">
        <v>1</v>
      </c>
      <c r="V102" s="43">
        <v>22</v>
      </c>
      <c r="W102" s="43">
        <v>81</v>
      </c>
      <c r="X102" s="43">
        <v>84</v>
      </c>
      <c r="Y102" s="43">
        <v>44</v>
      </c>
      <c r="Z102" s="43">
        <v>23</v>
      </c>
      <c r="AA102" s="43">
        <v>4</v>
      </c>
      <c r="AB102" s="43">
        <v>5</v>
      </c>
      <c r="AC102" s="43">
        <v>0</v>
      </c>
      <c r="AD102" s="31">
        <f t="shared" si="52"/>
        <v>266</v>
      </c>
      <c r="AF102" s="30">
        <v>23</v>
      </c>
      <c r="AG102" s="44">
        <f t="shared" si="53"/>
        <v>297</v>
      </c>
      <c r="AH102" s="45">
        <f t="shared" si="54"/>
        <v>278</v>
      </c>
      <c r="AI102" s="45">
        <f t="shared" si="55"/>
        <v>306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293.66666666666669</v>
      </c>
      <c r="AO102" s="47">
        <f t="shared" si="61"/>
        <v>293.66666666666669</v>
      </c>
      <c r="AQ102" s="35">
        <v>23</v>
      </c>
      <c r="AR102" s="48">
        <v>46.1</v>
      </c>
      <c r="AS102" s="48">
        <v>45.6</v>
      </c>
      <c r="AT102" s="48">
        <v>46.4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140</v>
      </c>
      <c r="C103" s="43">
        <v>17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1</v>
      </c>
      <c r="K103" s="43">
        <v>0</v>
      </c>
      <c r="L103" s="43">
        <v>0</v>
      </c>
      <c r="M103" s="43">
        <v>1</v>
      </c>
      <c r="N103" s="43">
        <v>0</v>
      </c>
      <c r="O103" s="31">
        <f t="shared" si="51"/>
        <v>159</v>
      </c>
      <c r="Q103" s="30">
        <v>24</v>
      </c>
      <c r="R103" s="43">
        <v>0</v>
      </c>
      <c r="S103" s="43">
        <v>0</v>
      </c>
      <c r="T103" s="43">
        <v>0</v>
      </c>
      <c r="U103" s="43">
        <v>0</v>
      </c>
      <c r="V103" s="43">
        <v>10</v>
      </c>
      <c r="W103" s="43">
        <v>29</v>
      </c>
      <c r="X103" s="43">
        <v>60</v>
      </c>
      <c r="Y103" s="43">
        <v>38</v>
      </c>
      <c r="Z103" s="43">
        <v>14</v>
      </c>
      <c r="AA103" s="43">
        <v>6</v>
      </c>
      <c r="AB103" s="43">
        <v>2</v>
      </c>
      <c r="AC103" s="43">
        <v>0</v>
      </c>
      <c r="AD103" s="31">
        <f t="shared" si="52"/>
        <v>159</v>
      </c>
      <c r="AF103" s="30">
        <v>24</v>
      </c>
      <c r="AG103" s="44">
        <f t="shared" si="53"/>
        <v>164</v>
      </c>
      <c r="AH103" s="45">
        <f t="shared" si="54"/>
        <v>187</v>
      </c>
      <c r="AI103" s="45">
        <f t="shared" si="55"/>
        <v>128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159.66666666666666</v>
      </c>
      <c r="AO103" s="47">
        <f t="shared" si="61"/>
        <v>159.66666666666666</v>
      </c>
      <c r="AQ103" s="35">
        <v>24</v>
      </c>
      <c r="AR103" s="48">
        <v>45.4</v>
      </c>
      <c r="AS103" s="48">
        <v>44.9</v>
      </c>
      <c r="AT103" s="48">
        <v>46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12001</v>
      </c>
      <c r="C105" s="92">
        <f t="shared" si="63"/>
        <v>1667</v>
      </c>
      <c r="D105" s="92">
        <f t="shared" si="63"/>
        <v>80</v>
      </c>
      <c r="E105" s="92">
        <f t="shared" si="63"/>
        <v>23</v>
      </c>
      <c r="F105" s="92">
        <f t="shared" si="63"/>
        <v>114</v>
      </c>
      <c r="G105" s="92">
        <f t="shared" si="63"/>
        <v>3</v>
      </c>
      <c r="H105" s="92">
        <f t="shared" si="63"/>
        <v>28</v>
      </c>
      <c r="I105" s="92">
        <f t="shared" si="63"/>
        <v>9</v>
      </c>
      <c r="J105" s="92">
        <f t="shared" si="63"/>
        <v>146</v>
      </c>
      <c r="K105" s="92">
        <f t="shared" si="63"/>
        <v>75</v>
      </c>
      <c r="L105" s="92">
        <f t="shared" si="63"/>
        <v>117</v>
      </c>
      <c r="M105" s="92">
        <f t="shared" si="63"/>
        <v>156</v>
      </c>
      <c r="N105" s="92">
        <f t="shared" si="63"/>
        <v>0</v>
      </c>
      <c r="O105" s="93">
        <f t="shared" si="63"/>
        <v>14419</v>
      </c>
      <c r="Q105" s="91" t="s">
        <v>34</v>
      </c>
      <c r="R105" s="92">
        <f t="shared" ref="R105:AD105" si="64">SUM(R87:R98)</f>
        <v>0</v>
      </c>
      <c r="S105" s="92">
        <f t="shared" si="64"/>
        <v>48</v>
      </c>
      <c r="T105" s="92">
        <f t="shared" si="64"/>
        <v>25</v>
      </c>
      <c r="U105" s="92">
        <f t="shared" si="64"/>
        <v>157</v>
      </c>
      <c r="V105" s="92">
        <f t="shared" si="64"/>
        <v>1126</v>
      </c>
      <c r="W105" s="92">
        <f t="shared" si="64"/>
        <v>3318</v>
      </c>
      <c r="X105" s="92">
        <f t="shared" si="64"/>
        <v>4814</v>
      </c>
      <c r="Y105" s="92">
        <f t="shared" si="64"/>
        <v>3651</v>
      </c>
      <c r="Z105" s="92">
        <f t="shared" si="64"/>
        <v>1036</v>
      </c>
      <c r="AA105" s="92">
        <f t="shared" si="64"/>
        <v>189</v>
      </c>
      <c r="AB105" s="92">
        <f t="shared" si="64"/>
        <v>54</v>
      </c>
      <c r="AC105" s="92">
        <f t="shared" si="64"/>
        <v>1</v>
      </c>
      <c r="AD105" s="93">
        <f t="shared" si="64"/>
        <v>14419</v>
      </c>
      <c r="AF105" s="91" t="s">
        <v>34</v>
      </c>
      <c r="AG105" s="92">
        <f t="shared" ref="AG105:AO105" si="65">SUM(AG87:AG98)</f>
        <v>14735</v>
      </c>
      <c r="AH105" s="92">
        <f t="shared" si="65"/>
        <v>16296</v>
      </c>
      <c r="AI105" s="92">
        <f t="shared" si="65"/>
        <v>14597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15209.333333333336</v>
      </c>
      <c r="AO105" s="94">
        <f t="shared" si="65"/>
        <v>15209.333333333336</v>
      </c>
      <c r="AQ105" s="95" t="s">
        <v>38</v>
      </c>
      <c r="AR105" s="96">
        <v>43</v>
      </c>
      <c r="AS105" s="96">
        <v>43.9</v>
      </c>
      <c r="AT105" s="96">
        <v>43.3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14206</v>
      </c>
      <c r="C106" s="98">
        <f t="shared" si="66"/>
        <v>1834</v>
      </c>
      <c r="D106" s="98">
        <f t="shared" si="66"/>
        <v>83</v>
      </c>
      <c r="E106" s="98">
        <f t="shared" si="66"/>
        <v>23</v>
      </c>
      <c r="F106" s="98">
        <f t="shared" si="66"/>
        <v>126</v>
      </c>
      <c r="G106" s="98">
        <f t="shared" si="66"/>
        <v>3</v>
      </c>
      <c r="H106" s="98">
        <f t="shared" si="66"/>
        <v>28</v>
      </c>
      <c r="I106" s="98">
        <f t="shared" si="66"/>
        <v>9</v>
      </c>
      <c r="J106" s="98">
        <f t="shared" si="66"/>
        <v>164</v>
      </c>
      <c r="K106" s="98">
        <f t="shared" si="66"/>
        <v>81</v>
      </c>
      <c r="L106" s="98">
        <f t="shared" si="66"/>
        <v>127</v>
      </c>
      <c r="M106" s="98">
        <f t="shared" si="66"/>
        <v>175</v>
      </c>
      <c r="N106" s="98">
        <f t="shared" si="66"/>
        <v>0</v>
      </c>
      <c r="O106" s="93">
        <f t="shared" si="66"/>
        <v>16859</v>
      </c>
      <c r="Q106" s="97" t="s">
        <v>35</v>
      </c>
      <c r="R106" s="98">
        <f t="shared" ref="R106:AD106" si="67">SUM(R86:R101)</f>
        <v>1</v>
      </c>
      <c r="S106" s="98">
        <f t="shared" si="67"/>
        <v>54</v>
      </c>
      <c r="T106" s="98">
        <f t="shared" si="67"/>
        <v>26</v>
      </c>
      <c r="U106" s="98">
        <f t="shared" si="67"/>
        <v>181</v>
      </c>
      <c r="V106" s="98">
        <f t="shared" si="67"/>
        <v>1284</v>
      </c>
      <c r="W106" s="98">
        <f t="shared" si="67"/>
        <v>3750</v>
      </c>
      <c r="X106" s="98">
        <f t="shared" si="67"/>
        <v>5611</v>
      </c>
      <c r="Y106" s="98">
        <f t="shared" si="67"/>
        <v>4347</v>
      </c>
      <c r="Z106" s="98">
        <f t="shared" si="67"/>
        <v>1279</v>
      </c>
      <c r="AA106" s="98">
        <f t="shared" si="67"/>
        <v>247</v>
      </c>
      <c r="AB106" s="98">
        <f t="shared" si="67"/>
        <v>73</v>
      </c>
      <c r="AC106" s="98">
        <f t="shared" si="67"/>
        <v>6</v>
      </c>
      <c r="AD106" s="93">
        <f t="shared" si="67"/>
        <v>16859</v>
      </c>
      <c r="AF106" s="97" t="s">
        <v>35</v>
      </c>
      <c r="AG106" s="98">
        <f t="shared" ref="AG106:AO106" si="68">SUM(AG86:AG101)</f>
        <v>16593</v>
      </c>
      <c r="AH106" s="98">
        <f t="shared" si="68"/>
        <v>18693</v>
      </c>
      <c r="AI106" s="98">
        <f t="shared" si="68"/>
        <v>16355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17213.666666666664</v>
      </c>
      <c r="AO106" s="94">
        <f t="shared" si="68"/>
        <v>17213.666666666664</v>
      </c>
      <c r="AQ106" s="99" t="s">
        <v>39</v>
      </c>
      <c r="AR106" s="100">
        <v>44.7</v>
      </c>
      <c r="AS106" s="100">
        <v>42.7</v>
      </c>
      <c r="AT106" s="100">
        <v>43.5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14585</v>
      </c>
      <c r="C107" s="102">
        <f t="shared" si="69"/>
        <v>1865</v>
      </c>
      <c r="D107" s="102">
        <f t="shared" si="69"/>
        <v>84</v>
      </c>
      <c r="E107" s="102">
        <f t="shared" si="69"/>
        <v>25</v>
      </c>
      <c r="F107" s="102">
        <f t="shared" si="69"/>
        <v>127</v>
      </c>
      <c r="G107" s="102">
        <f t="shared" si="69"/>
        <v>3</v>
      </c>
      <c r="H107" s="102">
        <f t="shared" si="69"/>
        <v>28</v>
      </c>
      <c r="I107" s="102">
        <f t="shared" si="69"/>
        <v>9</v>
      </c>
      <c r="J107" s="102">
        <f t="shared" si="69"/>
        <v>170</v>
      </c>
      <c r="K107" s="102">
        <f t="shared" si="69"/>
        <v>81</v>
      </c>
      <c r="L107" s="102">
        <f t="shared" si="69"/>
        <v>130</v>
      </c>
      <c r="M107" s="102">
        <f t="shared" si="69"/>
        <v>177</v>
      </c>
      <c r="N107" s="102">
        <f t="shared" si="69"/>
        <v>0</v>
      </c>
      <c r="O107" s="93">
        <f t="shared" si="69"/>
        <v>17284</v>
      </c>
      <c r="Q107" s="101" t="s">
        <v>36</v>
      </c>
      <c r="R107" s="102">
        <f t="shared" ref="R107:AD107" si="70">SUM(R86:R103)</f>
        <v>1</v>
      </c>
      <c r="S107" s="102">
        <f t="shared" si="70"/>
        <v>55</v>
      </c>
      <c r="T107" s="102">
        <f t="shared" si="70"/>
        <v>27</v>
      </c>
      <c r="U107" s="102">
        <f t="shared" si="70"/>
        <v>182</v>
      </c>
      <c r="V107" s="102">
        <f t="shared" si="70"/>
        <v>1316</v>
      </c>
      <c r="W107" s="102">
        <f t="shared" si="70"/>
        <v>3860</v>
      </c>
      <c r="X107" s="102">
        <f t="shared" si="70"/>
        <v>5755</v>
      </c>
      <c r="Y107" s="102">
        <f t="shared" si="70"/>
        <v>4429</v>
      </c>
      <c r="Z107" s="102">
        <f t="shared" si="70"/>
        <v>1316</v>
      </c>
      <c r="AA107" s="102">
        <f t="shared" si="70"/>
        <v>257</v>
      </c>
      <c r="AB107" s="102">
        <f t="shared" si="70"/>
        <v>80</v>
      </c>
      <c r="AC107" s="102">
        <f t="shared" si="70"/>
        <v>6</v>
      </c>
      <c r="AD107" s="93">
        <f t="shared" si="70"/>
        <v>17284</v>
      </c>
      <c r="AF107" s="101" t="s">
        <v>36</v>
      </c>
      <c r="AG107" s="102">
        <f t="shared" ref="AG107:AO107" si="71">SUM(AG86:AG103)</f>
        <v>17054</v>
      </c>
      <c r="AH107" s="102">
        <f t="shared" si="71"/>
        <v>19158</v>
      </c>
      <c r="AI107" s="102">
        <f t="shared" si="71"/>
        <v>16789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17667</v>
      </c>
      <c r="AO107" s="94">
        <f t="shared" si="71"/>
        <v>17667</v>
      </c>
      <c r="AQ107" s="103" t="s">
        <v>37</v>
      </c>
      <c r="AR107" s="104">
        <v>44.2</v>
      </c>
      <c r="AS107" s="104">
        <v>43.2</v>
      </c>
      <c r="AT107" s="104">
        <v>43.4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15571</v>
      </c>
      <c r="C108" s="106">
        <f t="shared" si="72"/>
        <v>1963</v>
      </c>
      <c r="D108" s="106">
        <f t="shared" si="72"/>
        <v>89</v>
      </c>
      <c r="E108" s="106">
        <f t="shared" si="72"/>
        <v>25</v>
      </c>
      <c r="F108" s="106">
        <f t="shared" si="72"/>
        <v>128</v>
      </c>
      <c r="G108" s="106">
        <f t="shared" si="72"/>
        <v>3</v>
      </c>
      <c r="H108" s="106">
        <f t="shared" si="72"/>
        <v>29</v>
      </c>
      <c r="I108" s="106">
        <f t="shared" si="72"/>
        <v>10</v>
      </c>
      <c r="J108" s="106">
        <f t="shared" si="72"/>
        <v>188</v>
      </c>
      <c r="K108" s="106">
        <f t="shared" si="72"/>
        <v>83</v>
      </c>
      <c r="L108" s="106">
        <f t="shared" si="72"/>
        <v>147</v>
      </c>
      <c r="M108" s="106">
        <f t="shared" si="72"/>
        <v>183</v>
      </c>
      <c r="N108" s="106">
        <f t="shared" si="72"/>
        <v>0</v>
      </c>
      <c r="O108" s="93">
        <f t="shared" si="72"/>
        <v>18419</v>
      </c>
      <c r="Q108" s="105" t="s">
        <v>37</v>
      </c>
      <c r="R108" s="106">
        <f t="shared" ref="R108:AD108" si="73">SUM(R80:R103)</f>
        <v>2</v>
      </c>
      <c r="S108" s="106">
        <f t="shared" si="73"/>
        <v>65</v>
      </c>
      <c r="T108" s="106">
        <f t="shared" si="73"/>
        <v>28</v>
      </c>
      <c r="U108" s="106">
        <f t="shared" si="73"/>
        <v>198</v>
      </c>
      <c r="V108" s="106">
        <f t="shared" si="73"/>
        <v>1390</v>
      </c>
      <c r="W108" s="106">
        <f t="shared" si="73"/>
        <v>4064</v>
      </c>
      <c r="X108" s="106">
        <f t="shared" si="73"/>
        <v>6109</v>
      </c>
      <c r="Y108" s="106">
        <f t="shared" si="73"/>
        <v>4764</v>
      </c>
      <c r="Z108" s="106">
        <f t="shared" si="73"/>
        <v>1425</v>
      </c>
      <c r="AA108" s="106">
        <f t="shared" si="73"/>
        <v>280</v>
      </c>
      <c r="AB108" s="106">
        <f t="shared" si="73"/>
        <v>87</v>
      </c>
      <c r="AC108" s="106">
        <f t="shared" si="73"/>
        <v>7</v>
      </c>
      <c r="AD108" s="93">
        <f t="shared" si="73"/>
        <v>18419</v>
      </c>
      <c r="AF108" s="105" t="s">
        <v>37</v>
      </c>
      <c r="AG108" s="106">
        <f t="shared" ref="AG108:AO108" si="74">SUM(AG80:AG103)</f>
        <v>17833</v>
      </c>
      <c r="AH108" s="106">
        <f t="shared" si="74"/>
        <v>19953</v>
      </c>
      <c r="AI108" s="106">
        <f t="shared" si="74"/>
        <v>17493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18426.333333333336</v>
      </c>
      <c r="AO108" s="94">
        <f t="shared" si="74"/>
        <v>18426.333333333336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43.6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Eastbound</v>
      </c>
      <c r="R111" s="3" t="s">
        <v>40</v>
      </c>
      <c r="S111" s="5" t="str">
        <f>C41</f>
        <v>Eastbound</v>
      </c>
      <c r="AR111" s="12" t="s">
        <v>40</v>
      </c>
      <c r="AS111" s="13" t="str">
        <f>C41</f>
        <v>Eastbound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9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9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9" x14ac:dyDescent="0.2">
      <c r="A115" s="30">
        <v>1</v>
      </c>
      <c r="B115" s="43">
        <v>86</v>
      </c>
      <c r="C115" s="43">
        <v>7</v>
      </c>
      <c r="D115" s="43">
        <v>0</v>
      </c>
      <c r="E115" s="43">
        <v>0</v>
      </c>
      <c r="F115" s="43">
        <v>1</v>
      </c>
      <c r="G115" s="43">
        <v>0</v>
      </c>
      <c r="H115" s="43">
        <v>0</v>
      </c>
      <c r="I115" s="43">
        <v>0</v>
      </c>
      <c r="J115" s="43">
        <v>1</v>
      </c>
      <c r="K115" s="43">
        <v>0</v>
      </c>
      <c r="L115" s="43">
        <v>3</v>
      </c>
      <c r="M115" s="43">
        <v>2</v>
      </c>
      <c r="N115" s="43">
        <v>0</v>
      </c>
      <c r="O115" s="31">
        <f t="shared" ref="O115:O138" si="78">SUM(B115:N115)</f>
        <v>100</v>
      </c>
      <c r="Q115" s="30">
        <v>1</v>
      </c>
      <c r="R115" s="43">
        <v>0</v>
      </c>
      <c r="S115" s="43">
        <v>0</v>
      </c>
      <c r="T115" s="43">
        <v>0</v>
      </c>
      <c r="U115" s="43">
        <v>0</v>
      </c>
      <c r="V115" s="43">
        <v>3</v>
      </c>
      <c r="W115" s="43">
        <v>13</v>
      </c>
      <c r="X115" s="43">
        <v>35</v>
      </c>
      <c r="Y115" s="43">
        <v>34</v>
      </c>
      <c r="Z115" s="43">
        <v>6</v>
      </c>
      <c r="AA115" s="43">
        <v>5</v>
      </c>
      <c r="AB115" s="43">
        <v>3</v>
      </c>
      <c r="AC115" s="43">
        <v>1</v>
      </c>
      <c r="AD115" s="31">
        <f t="shared" ref="AD115:AD138" si="79">SUM(R115:AC115)</f>
        <v>100</v>
      </c>
      <c r="AQ115" s="35">
        <v>1</v>
      </c>
      <c r="AR115" s="112">
        <v>53.700000762939453</v>
      </c>
      <c r="AS115" s="112">
        <v>48.900001525878906</v>
      </c>
      <c r="AT115" s="112">
        <v>58.700000762939453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9" x14ac:dyDescent="0.2">
      <c r="A116" s="30">
        <v>2</v>
      </c>
      <c r="B116" s="43">
        <v>58</v>
      </c>
      <c r="C116" s="43">
        <v>3</v>
      </c>
      <c r="D116" s="43">
        <v>1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2</v>
      </c>
      <c r="N116" s="43">
        <v>0</v>
      </c>
      <c r="O116" s="31">
        <f t="shared" si="78"/>
        <v>64</v>
      </c>
      <c r="Q116" s="30">
        <v>2</v>
      </c>
      <c r="R116" s="43">
        <v>0</v>
      </c>
      <c r="S116" s="43">
        <v>0</v>
      </c>
      <c r="T116" s="43">
        <v>0</v>
      </c>
      <c r="U116" s="43">
        <v>0</v>
      </c>
      <c r="V116" s="43">
        <v>1</v>
      </c>
      <c r="W116" s="43">
        <v>9</v>
      </c>
      <c r="X116" s="43">
        <v>22</v>
      </c>
      <c r="Y116" s="43">
        <v>19</v>
      </c>
      <c r="Z116" s="43">
        <v>9</v>
      </c>
      <c r="AA116" s="43">
        <v>1</v>
      </c>
      <c r="AB116" s="43">
        <v>2</v>
      </c>
      <c r="AC116" s="43">
        <v>1</v>
      </c>
      <c r="AD116" s="31">
        <f t="shared" si="79"/>
        <v>64</v>
      </c>
      <c r="AQ116" s="57">
        <v>2</v>
      </c>
      <c r="AR116" s="112">
        <v>53.900001525878906</v>
      </c>
      <c r="AS116" s="112">
        <v>53.700000762939453</v>
      </c>
      <c r="AT116" s="112">
        <v>48.900001525878906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9" x14ac:dyDescent="0.2">
      <c r="A117" s="30">
        <v>3</v>
      </c>
      <c r="B117" s="43">
        <v>59</v>
      </c>
      <c r="C117" s="43">
        <v>8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4</v>
      </c>
      <c r="K117" s="43">
        <v>0</v>
      </c>
      <c r="L117" s="43">
        <v>2</v>
      </c>
      <c r="M117" s="43">
        <v>0</v>
      </c>
      <c r="N117" s="43">
        <v>0</v>
      </c>
      <c r="O117" s="31">
        <f t="shared" si="78"/>
        <v>73</v>
      </c>
      <c r="Q117" s="30">
        <v>3</v>
      </c>
      <c r="R117" s="43">
        <v>0</v>
      </c>
      <c r="S117" s="43">
        <v>0</v>
      </c>
      <c r="T117" s="43">
        <v>0</v>
      </c>
      <c r="U117" s="43">
        <v>1</v>
      </c>
      <c r="V117" s="43">
        <v>9</v>
      </c>
      <c r="W117" s="43">
        <v>9</v>
      </c>
      <c r="X117" s="43">
        <v>22</v>
      </c>
      <c r="Y117" s="43">
        <v>17</v>
      </c>
      <c r="Z117" s="43">
        <v>11</v>
      </c>
      <c r="AA117" s="43">
        <v>3</v>
      </c>
      <c r="AB117" s="43">
        <v>1</v>
      </c>
      <c r="AC117" s="43">
        <v>0</v>
      </c>
      <c r="AD117" s="31">
        <f t="shared" si="79"/>
        <v>73</v>
      </c>
      <c r="AQ117" s="35">
        <v>3</v>
      </c>
      <c r="AR117" s="112">
        <v>53.799999237060547</v>
      </c>
      <c r="AS117" s="112">
        <v>53.5</v>
      </c>
      <c r="AT117" s="112">
        <v>53.5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5545.5714285714284</v>
      </c>
      <c r="BK117" s="88">
        <f t="shared" si="80"/>
        <v>820.85714285714289</v>
      </c>
      <c r="BL117" s="89">
        <f t="shared" si="80"/>
        <v>151.85714285714286</v>
      </c>
      <c r="BM117" s="114">
        <f>SUM(BJ117:BL117)</f>
        <v>6518.2857142857147</v>
      </c>
    </row>
    <row r="118" spans="1:69" x14ac:dyDescent="0.2">
      <c r="A118" s="30">
        <v>4</v>
      </c>
      <c r="B118" s="43">
        <v>59</v>
      </c>
      <c r="C118" s="43">
        <v>7</v>
      </c>
      <c r="D118" s="43">
        <v>1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4</v>
      </c>
      <c r="K118" s="43">
        <v>0</v>
      </c>
      <c r="L118" s="43">
        <v>2</v>
      </c>
      <c r="M118" s="43">
        <v>2</v>
      </c>
      <c r="N118" s="43">
        <v>0</v>
      </c>
      <c r="O118" s="31">
        <f t="shared" si="78"/>
        <v>75</v>
      </c>
      <c r="Q118" s="30">
        <v>4</v>
      </c>
      <c r="R118" s="43">
        <v>0</v>
      </c>
      <c r="S118" s="43">
        <v>1</v>
      </c>
      <c r="T118" s="43">
        <v>0</v>
      </c>
      <c r="U118" s="43">
        <v>1</v>
      </c>
      <c r="V118" s="43">
        <v>3</v>
      </c>
      <c r="W118" s="43">
        <v>17</v>
      </c>
      <c r="X118" s="43">
        <v>23</v>
      </c>
      <c r="Y118" s="43">
        <v>18</v>
      </c>
      <c r="Z118" s="43">
        <v>9</v>
      </c>
      <c r="AA118" s="43">
        <v>3</v>
      </c>
      <c r="AB118" s="43">
        <v>0</v>
      </c>
      <c r="AC118" s="43">
        <v>0</v>
      </c>
      <c r="AD118" s="31">
        <f t="shared" si="79"/>
        <v>75</v>
      </c>
      <c r="AQ118" s="35">
        <v>4</v>
      </c>
      <c r="AR118" s="112">
        <v>53</v>
      </c>
      <c r="AS118" s="112">
        <v>53.400001525878906</v>
      </c>
      <c r="AT118" s="112">
        <v>48.099998474121094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6318.4285714285716</v>
      </c>
      <c r="BK118" s="116">
        <f t="shared" si="80"/>
        <v>888.71428571428567</v>
      </c>
      <c r="BL118" s="117">
        <f t="shared" si="80"/>
        <v>170.14285714285714</v>
      </c>
      <c r="BM118" s="114">
        <f>SUM(BJ118:BL118)</f>
        <v>7377.2857142857138</v>
      </c>
    </row>
    <row r="119" spans="1:69" x14ac:dyDescent="0.2">
      <c r="A119" s="30">
        <v>5</v>
      </c>
      <c r="B119" s="43">
        <v>94</v>
      </c>
      <c r="C119" s="43">
        <v>9</v>
      </c>
      <c r="D119" s="43">
        <v>1</v>
      </c>
      <c r="E119" s="43">
        <v>0</v>
      </c>
      <c r="F119" s="43">
        <v>2</v>
      </c>
      <c r="G119" s="43">
        <v>0</v>
      </c>
      <c r="H119" s="43">
        <v>0</v>
      </c>
      <c r="I119" s="43">
        <v>0</v>
      </c>
      <c r="J119" s="43">
        <v>5</v>
      </c>
      <c r="K119" s="43">
        <v>0</v>
      </c>
      <c r="L119" s="43">
        <v>3</v>
      </c>
      <c r="M119" s="43">
        <v>2</v>
      </c>
      <c r="N119" s="43">
        <v>0</v>
      </c>
      <c r="O119" s="31">
        <f t="shared" si="78"/>
        <v>116</v>
      </c>
      <c r="Q119" s="30">
        <v>5</v>
      </c>
      <c r="R119" s="43">
        <v>1</v>
      </c>
      <c r="S119" s="43">
        <v>1</v>
      </c>
      <c r="T119" s="43">
        <v>0</v>
      </c>
      <c r="U119" s="43">
        <v>1</v>
      </c>
      <c r="V119" s="43">
        <v>0</v>
      </c>
      <c r="W119" s="43">
        <v>16</v>
      </c>
      <c r="X119" s="43">
        <v>51</v>
      </c>
      <c r="Y119" s="43">
        <v>34</v>
      </c>
      <c r="Z119" s="43">
        <v>9</v>
      </c>
      <c r="AA119" s="43">
        <v>2</v>
      </c>
      <c r="AB119" s="43">
        <v>1</v>
      </c>
      <c r="AC119" s="43">
        <v>0</v>
      </c>
      <c r="AD119" s="31">
        <f t="shared" si="79"/>
        <v>116</v>
      </c>
      <c r="AQ119" s="35">
        <v>5</v>
      </c>
      <c r="AR119" s="112">
        <v>48.5</v>
      </c>
      <c r="AS119" s="112">
        <v>48.099998474121094</v>
      </c>
      <c r="AT119" s="112">
        <v>48.799999237060547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6495.2857142857147</v>
      </c>
      <c r="BK119" s="119">
        <f t="shared" si="80"/>
        <v>901.28571428571433</v>
      </c>
      <c r="BL119" s="120">
        <f t="shared" si="80"/>
        <v>175</v>
      </c>
      <c r="BM119" s="114">
        <f>SUM(BJ119:BL119)</f>
        <v>7571.5714285714294</v>
      </c>
    </row>
    <row r="120" spans="1:69" x14ac:dyDescent="0.2">
      <c r="A120" s="30">
        <v>6</v>
      </c>
      <c r="B120" s="43">
        <v>318</v>
      </c>
      <c r="C120" s="43">
        <v>25</v>
      </c>
      <c r="D120" s="43">
        <v>6</v>
      </c>
      <c r="E120" s="43">
        <v>1</v>
      </c>
      <c r="F120" s="43">
        <v>2</v>
      </c>
      <c r="G120" s="43">
        <v>0</v>
      </c>
      <c r="H120" s="43">
        <v>0</v>
      </c>
      <c r="I120" s="43">
        <v>0</v>
      </c>
      <c r="J120" s="43">
        <v>3</v>
      </c>
      <c r="K120" s="43">
        <v>0</v>
      </c>
      <c r="L120" s="43">
        <v>4</v>
      </c>
      <c r="M120" s="43">
        <v>8</v>
      </c>
      <c r="N120" s="43">
        <v>0</v>
      </c>
      <c r="O120" s="31">
        <f t="shared" si="78"/>
        <v>367</v>
      </c>
      <c r="Q120" s="30">
        <v>6</v>
      </c>
      <c r="R120" s="43">
        <v>0</v>
      </c>
      <c r="S120" s="43">
        <v>1</v>
      </c>
      <c r="T120" s="43">
        <v>1</v>
      </c>
      <c r="U120" s="43">
        <v>0</v>
      </c>
      <c r="V120" s="43">
        <v>9</v>
      </c>
      <c r="W120" s="43">
        <v>67</v>
      </c>
      <c r="X120" s="43">
        <v>152</v>
      </c>
      <c r="Y120" s="43">
        <v>87</v>
      </c>
      <c r="Z120" s="43">
        <v>33</v>
      </c>
      <c r="AA120" s="43">
        <v>10</v>
      </c>
      <c r="AB120" s="43">
        <v>7</v>
      </c>
      <c r="AC120" s="43">
        <v>0</v>
      </c>
      <c r="AD120" s="31">
        <f t="shared" si="79"/>
        <v>367</v>
      </c>
      <c r="AQ120" s="35">
        <v>6</v>
      </c>
      <c r="AR120" s="112">
        <v>53.900001525878906</v>
      </c>
      <c r="AS120" s="112">
        <v>53.799999237060547</v>
      </c>
      <c r="AT120" s="112">
        <v>48.400001525878906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6764.5714285714284</v>
      </c>
      <c r="BK120" s="79">
        <f t="shared" si="80"/>
        <v>938.57142857142856</v>
      </c>
      <c r="BL120" s="80">
        <f t="shared" si="80"/>
        <v>193.85714285714286</v>
      </c>
      <c r="BM120" s="114">
        <f>SUM(BJ120:BL120)</f>
        <v>7897</v>
      </c>
      <c r="BP120" s="138">
        <f>BM117+BM47</f>
        <v>12591.571428571429</v>
      </c>
    </row>
    <row r="121" spans="1:69" x14ac:dyDescent="0.2">
      <c r="A121" s="30">
        <v>7</v>
      </c>
      <c r="B121" s="43">
        <v>450</v>
      </c>
      <c r="C121" s="43">
        <v>48</v>
      </c>
      <c r="D121" s="43">
        <v>4</v>
      </c>
      <c r="E121" s="43">
        <v>1</v>
      </c>
      <c r="F121" s="43">
        <v>2</v>
      </c>
      <c r="G121" s="43">
        <v>0</v>
      </c>
      <c r="H121" s="43">
        <v>1</v>
      </c>
      <c r="I121" s="43">
        <v>0</v>
      </c>
      <c r="J121" s="43">
        <v>8</v>
      </c>
      <c r="K121" s="43">
        <v>2</v>
      </c>
      <c r="L121" s="43">
        <v>8</v>
      </c>
      <c r="M121" s="43">
        <v>9</v>
      </c>
      <c r="N121" s="43">
        <v>0</v>
      </c>
      <c r="O121" s="31">
        <f t="shared" si="78"/>
        <v>533</v>
      </c>
      <c r="Q121" s="30">
        <v>7</v>
      </c>
      <c r="R121" s="43">
        <v>1</v>
      </c>
      <c r="S121" s="43">
        <v>1</v>
      </c>
      <c r="T121" s="43">
        <v>0</v>
      </c>
      <c r="U121" s="43">
        <v>2</v>
      </c>
      <c r="V121" s="43">
        <v>7</v>
      </c>
      <c r="W121" s="43">
        <v>90</v>
      </c>
      <c r="X121" s="43">
        <v>189</v>
      </c>
      <c r="Y121" s="43">
        <v>171</v>
      </c>
      <c r="Z121" s="43">
        <v>56</v>
      </c>
      <c r="AA121" s="43">
        <v>13</v>
      </c>
      <c r="AB121" s="43">
        <v>3</v>
      </c>
      <c r="AC121" s="43">
        <v>0</v>
      </c>
      <c r="AD121" s="31">
        <f t="shared" si="79"/>
        <v>533</v>
      </c>
      <c r="AQ121" s="35">
        <v>7</v>
      </c>
      <c r="AR121" s="112">
        <v>53.400001525878906</v>
      </c>
      <c r="AS121" s="112">
        <v>53.5</v>
      </c>
      <c r="AT121" s="112">
        <v>48.5</v>
      </c>
      <c r="AU121" s="112" t="s">
        <v>33</v>
      </c>
      <c r="AV121" s="112" t="s">
        <v>33</v>
      </c>
      <c r="AW121" s="112" t="s">
        <v>33</v>
      </c>
      <c r="AX121" s="112" t="s">
        <v>33</v>
      </c>
      <c r="BP121" s="138">
        <f>BM120+BM50</f>
        <v>15690.857142857143</v>
      </c>
      <c r="BQ121" s="139">
        <f>BP121/BP120</f>
        <v>1.2461397079679151</v>
      </c>
    </row>
    <row r="122" spans="1:69" x14ac:dyDescent="0.2">
      <c r="A122" s="30">
        <v>8</v>
      </c>
      <c r="B122" s="43">
        <v>684</v>
      </c>
      <c r="C122" s="43">
        <v>112</v>
      </c>
      <c r="D122" s="43">
        <v>5</v>
      </c>
      <c r="E122" s="43">
        <v>3</v>
      </c>
      <c r="F122" s="43">
        <v>12</v>
      </c>
      <c r="G122" s="43">
        <v>0</v>
      </c>
      <c r="H122" s="43">
        <v>3</v>
      </c>
      <c r="I122" s="43">
        <v>1</v>
      </c>
      <c r="J122" s="43">
        <v>7</v>
      </c>
      <c r="K122" s="43">
        <v>2</v>
      </c>
      <c r="L122" s="43">
        <v>15</v>
      </c>
      <c r="M122" s="43">
        <v>10</v>
      </c>
      <c r="N122" s="43">
        <v>0</v>
      </c>
      <c r="O122" s="31">
        <f t="shared" si="78"/>
        <v>854</v>
      </c>
      <c r="Q122" s="30">
        <v>8</v>
      </c>
      <c r="R122" s="43">
        <v>1</v>
      </c>
      <c r="S122" s="43">
        <v>0</v>
      </c>
      <c r="T122" s="43">
        <v>0</v>
      </c>
      <c r="U122" s="43">
        <v>0</v>
      </c>
      <c r="V122" s="43">
        <v>17</v>
      </c>
      <c r="W122" s="43">
        <v>100</v>
      </c>
      <c r="X122" s="43">
        <v>355</v>
      </c>
      <c r="Y122" s="43">
        <v>296</v>
      </c>
      <c r="Z122" s="43">
        <v>70</v>
      </c>
      <c r="AA122" s="43">
        <v>13</v>
      </c>
      <c r="AB122" s="43">
        <v>2</v>
      </c>
      <c r="AC122" s="43">
        <v>0</v>
      </c>
      <c r="AD122" s="31">
        <f t="shared" si="79"/>
        <v>854</v>
      </c>
      <c r="AQ122" s="35">
        <v>8</v>
      </c>
      <c r="AR122" s="112">
        <v>48.700000762939453</v>
      </c>
      <c r="AS122" s="112">
        <v>48.799999237060547</v>
      </c>
      <c r="AT122" s="112">
        <v>48.5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9" x14ac:dyDescent="0.2">
      <c r="A123" s="30">
        <v>9</v>
      </c>
      <c r="B123" s="43">
        <v>1127</v>
      </c>
      <c r="C123" s="43">
        <v>200</v>
      </c>
      <c r="D123" s="43">
        <v>8</v>
      </c>
      <c r="E123" s="43">
        <v>2</v>
      </c>
      <c r="F123" s="43">
        <v>9</v>
      </c>
      <c r="G123" s="43">
        <v>0</v>
      </c>
      <c r="H123" s="43">
        <v>3</v>
      </c>
      <c r="I123" s="43">
        <v>3</v>
      </c>
      <c r="J123" s="43">
        <v>13</v>
      </c>
      <c r="K123" s="43">
        <v>4</v>
      </c>
      <c r="L123" s="43">
        <v>6</v>
      </c>
      <c r="M123" s="43">
        <v>10</v>
      </c>
      <c r="N123" s="43">
        <v>0</v>
      </c>
      <c r="O123" s="31">
        <f t="shared" si="78"/>
        <v>1385</v>
      </c>
      <c r="Q123" s="30">
        <v>9</v>
      </c>
      <c r="R123" s="43">
        <v>1</v>
      </c>
      <c r="S123" s="43">
        <v>0</v>
      </c>
      <c r="T123" s="43">
        <v>0</v>
      </c>
      <c r="U123" s="43">
        <v>3</v>
      </c>
      <c r="V123" s="43">
        <v>43</v>
      </c>
      <c r="W123" s="43">
        <v>244</v>
      </c>
      <c r="X123" s="43">
        <v>588</v>
      </c>
      <c r="Y123" s="43">
        <v>394</v>
      </c>
      <c r="Z123" s="43">
        <v>99</v>
      </c>
      <c r="AA123" s="43">
        <v>12</v>
      </c>
      <c r="AB123" s="43">
        <v>1</v>
      </c>
      <c r="AC123" s="43">
        <v>0</v>
      </c>
      <c r="AD123" s="31">
        <f t="shared" si="79"/>
        <v>1385</v>
      </c>
      <c r="AQ123" s="35">
        <v>9</v>
      </c>
      <c r="AR123" s="112">
        <v>48.5</v>
      </c>
      <c r="AS123" s="112">
        <v>48.599998474121094</v>
      </c>
      <c r="AT123" s="112">
        <v>48.200000762939453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9" x14ac:dyDescent="0.2">
      <c r="A124" s="30">
        <v>10</v>
      </c>
      <c r="B124" s="43">
        <v>1005</v>
      </c>
      <c r="C124" s="43">
        <v>149</v>
      </c>
      <c r="D124" s="43">
        <v>10</v>
      </c>
      <c r="E124" s="43">
        <v>1</v>
      </c>
      <c r="F124" s="43">
        <v>11</v>
      </c>
      <c r="G124" s="43">
        <v>0</v>
      </c>
      <c r="H124" s="43">
        <v>0</v>
      </c>
      <c r="I124" s="43">
        <v>1</v>
      </c>
      <c r="J124" s="43">
        <v>14</v>
      </c>
      <c r="K124" s="43">
        <v>5</v>
      </c>
      <c r="L124" s="43">
        <v>11</v>
      </c>
      <c r="M124" s="43">
        <v>20</v>
      </c>
      <c r="N124" s="43">
        <v>0</v>
      </c>
      <c r="O124" s="31">
        <f t="shared" si="78"/>
        <v>1227</v>
      </c>
      <c r="Q124" s="30">
        <v>10</v>
      </c>
      <c r="R124" s="43">
        <v>0</v>
      </c>
      <c r="S124" s="43">
        <v>2</v>
      </c>
      <c r="T124" s="43">
        <v>0</v>
      </c>
      <c r="U124" s="43">
        <v>2</v>
      </c>
      <c r="V124" s="43">
        <v>41</v>
      </c>
      <c r="W124" s="43">
        <v>254</v>
      </c>
      <c r="X124" s="43">
        <v>506</v>
      </c>
      <c r="Y124" s="43">
        <v>326</v>
      </c>
      <c r="Z124" s="43">
        <v>74</v>
      </c>
      <c r="AA124" s="43">
        <v>14</v>
      </c>
      <c r="AB124" s="43">
        <v>7</v>
      </c>
      <c r="AC124" s="43">
        <v>1</v>
      </c>
      <c r="AD124" s="31">
        <f t="shared" si="79"/>
        <v>1227</v>
      </c>
      <c r="AQ124" s="35">
        <v>10</v>
      </c>
      <c r="AR124" s="112">
        <v>48.5</v>
      </c>
      <c r="AS124" s="112">
        <v>48.799999237060547</v>
      </c>
      <c r="AT124" s="112">
        <v>48.299999237060547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9" x14ac:dyDescent="0.2">
      <c r="A125" s="30">
        <v>11</v>
      </c>
      <c r="B125" s="43">
        <v>960</v>
      </c>
      <c r="C125" s="43">
        <v>154</v>
      </c>
      <c r="D125" s="43">
        <v>5</v>
      </c>
      <c r="E125" s="43">
        <v>4</v>
      </c>
      <c r="F125" s="43">
        <v>12</v>
      </c>
      <c r="G125" s="43">
        <v>0</v>
      </c>
      <c r="H125" s="43">
        <v>1</v>
      </c>
      <c r="I125" s="43">
        <v>0</v>
      </c>
      <c r="J125" s="43">
        <v>11</v>
      </c>
      <c r="K125" s="43">
        <v>4</v>
      </c>
      <c r="L125" s="43">
        <v>9</v>
      </c>
      <c r="M125" s="43">
        <v>12</v>
      </c>
      <c r="N125" s="43">
        <v>0</v>
      </c>
      <c r="O125" s="31">
        <f t="shared" si="78"/>
        <v>1172</v>
      </c>
      <c r="Q125" s="30">
        <v>11</v>
      </c>
      <c r="R125" s="43">
        <v>0</v>
      </c>
      <c r="S125" s="43">
        <v>0</v>
      </c>
      <c r="T125" s="43">
        <v>2</v>
      </c>
      <c r="U125" s="43">
        <v>4</v>
      </c>
      <c r="V125" s="43">
        <v>41</v>
      </c>
      <c r="W125" s="43">
        <v>228</v>
      </c>
      <c r="X125" s="43">
        <v>507</v>
      </c>
      <c r="Y125" s="43">
        <v>301</v>
      </c>
      <c r="Z125" s="43">
        <v>72</v>
      </c>
      <c r="AA125" s="43">
        <v>11</v>
      </c>
      <c r="AB125" s="43">
        <v>6</v>
      </c>
      <c r="AC125" s="43">
        <v>0</v>
      </c>
      <c r="AD125" s="31">
        <f t="shared" si="79"/>
        <v>1172</v>
      </c>
      <c r="AQ125" s="35">
        <v>11</v>
      </c>
      <c r="AR125" s="112">
        <v>48.5</v>
      </c>
      <c r="AS125" s="112">
        <v>48</v>
      </c>
      <c r="AT125" s="112">
        <v>48.099998474121094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9" x14ac:dyDescent="0.2">
      <c r="A126" s="30">
        <v>12</v>
      </c>
      <c r="B126" s="43">
        <v>977</v>
      </c>
      <c r="C126" s="43">
        <v>140</v>
      </c>
      <c r="D126" s="43">
        <v>4</v>
      </c>
      <c r="E126" s="43">
        <v>4</v>
      </c>
      <c r="F126" s="43">
        <v>5</v>
      </c>
      <c r="G126" s="43">
        <v>0</v>
      </c>
      <c r="H126" s="43">
        <v>8</v>
      </c>
      <c r="I126" s="43">
        <v>0</v>
      </c>
      <c r="J126" s="43">
        <v>16</v>
      </c>
      <c r="K126" s="43">
        <v>4</v>
      </c>
      <c r="L126" s="43">
        <v>9</v>
      </c>
      <c r="M126" s="43">
        <v>8</v>
      </c>
      <c r="N126" s="43">
        <v>0</v>
      </c>
      <c r="O126" s="31">
        <f t="shared" si="78"/>
        <v>1175</v>
      </c>
      <c r="Q126" s="30">
        <v>12</v>
      </c>
      <c r="R126" s="43">
        <v>0</v>
      </c>
      <c r="S126" s="43">
        <v>0</v>
      </c>
      <c r="T126" s="43">
        <v>1</v>
      </c>
      <c r="U126" s="43">
        <v>4</v>
      </c>
      <c r="V126" s="43">
        <v>52</v>
      </c>
      <c r="W126" s="43">
        <v>216</v>
      </c>
      <c r="X126" s="43">
        <v>457</v>
      </c>
      <c r="Y126" s="43">
        <v>328</v>
      </c>
      <c r="Z126" s="43">
        <v>93</v>
      </c>
      <c r="AA126" s="43">
        <v>21</v>
      </c>
      <c r="AB126" s="43">
        <v>3</v>
      </c>
      <c r="AC126" s="43">
        <v>0</v>
      </c>
      <c r="AD126" s="31">
        <f t="shared" si="79"/>
        <v>1175</v>
      </c>
      <c r="AQ126" s="35">
        <v>12</v>
      </c>
      <c r="AR126" s="112">
        <v>48.400001525878906</v>
      </c>
      <c r="AS126" s="112">
        <v>48.200000762939453</v>
      </c>
      <c r="AT126" s="112">
        <v>48.599998474121094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9" x14ac:dyDescent="0.2">
      <c r="A127" s="30">
        <v>13</v>
      </c>
      <c r="B127" s="43">
        <v>1131</v>
      </c>
      <c r="C127" s="43">
        <v>140</v>
      </c>
      <c r="D127" s="43">
        <v>4</v>
      </c>
      <c r="E127" s="43">
        <v>3</v>
      </c>
      <c r="F127" s="43">
        <v>13</v>
      </c>
      <c r="G127" s="43">
        <v>0</v>
      </c>
      <c r="H127" s="43">
        <v>5</v>
      </c>
      <c r="I127" s="43">
        <v>2</v>
      </c>
      <c r="J127" s="43">
        <v>10</v>
      </c>
      <c r="K127" s="43">
        <v>9</v>
      </c>
      <c r="L127" s="43">
        <v>12</v>
      </c>
      <c r="M127" s="43">
        <v>7</v>
      </c>
      <c r="N127" s="43">
        <v>0</v>
      </c>
      <c r="O127" s="31">
        <f t="shared" si="78"/>
        <v>1336</v>
      </c>
      <c r="Q127" s="30">
        <v>13</v>
      </c>
      <c r="R127" s="43">
        <v>0</v>
      </c>
      <c r="S127" s="43">
        <v>2</v>
      </c>
      <c r="T127" s="43">
        <v>1</v>
      </c>
      <c r="U127" s="43">
        <v>2</v>
      </c>
      <c r="V127" s="43">
        <v>35</v>
      </c>
      <c r="W127" s="43">
        <v>261</v>
      </c>
      <c r="X127" s="43">
        <v>537</v>
      </c>
      <c r="Y127" s="43">
        <v>367</v>
      </c>
      <c r="Z127" s="43">
        <v>106</v>
      </c>
      <c r="AA127" s="43">
        <v>20</v>
      </c>
      <c r="AB127" s="43">
        <v>5</v>
      </c>
      <c r="AC127" s="43">
        <v>0</v>
      </c>
      <c r="AD127" s="31">
        <f t="shared" si="79"/>
        <v>1336</v>
      </c>
      <c r="AQ127" s="35">
        <v>13</v>
      </c>
      <c r="AR127" s="112">
        <v>48.400001525878906</v>
      </c>
      <c r="AS127" s="112">
        <v>48.099998474121094</v>
      </c>
      <c r="AT127" s="112">
        <v>48.200000762939453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9" x14ac:dyDescent="0.2">
      <c r="A128" s="30">
        <v>14</v>
      </c>
      <c r="B128" s="43">
        <v>1165</v>
      </c>
      <c r="C128" s="43">
        <v>133</v>
      </c>
      <c r="D128" s="43">
        <v>8</v>
      </c>
      <c r="E128" s="43">
        <v>7</v>
      </c>
      <c r="F128" s="43">
        <v>10</v>
      </c>
      <c r="G128" s="43">
        <v>0</v>
      </c>
      <c r="H128" s="43">
        <v>2</v>
      </c>
      <c r="I128" s="43">
        <v>1</v>
      </c>
      <c r="J128" s="43">
        <v>17</v>
      </c>
      <c r="K128" s="43">
        <v>11</v>
      </c>
      <c r="L128" s="43">
        <v>13</v>
      </c>
      <c r="M128" s="43">
        <v>8</v>
      </c>
      <c r="N128" s="43">
        <v>0</v>
      </c>
      <c r="O128" s="31">
        <f t="shared" si="78"/>
        <v>1375</v>
      </c>
      <c r="Q128" s="30">
        <v>14</v>
      </c>
      <c r="R128" s="43">
        <v>70</v>
      </c>
      <c r="S128" s="43">
        <v>193</v>
      </c>
      <c r="T128" s="43">
        <v>101</v>
      </c>
      <c r="U128" s="43">
        <v>104</v>
      </c>
      <c r="V128" s="43">
        <v>150</v>
      </c>
      <c r="W128" s="43">
        <v>243</v>
      </c>
      <c r="X128" s="43">
        <v>317</v>
      </c>
      <c r="Y128" s="43">
        <v>152</v>
      </c>
      <c r="Z128" s="43">
        <v>39</v>
      </c>
      <c r="AA128" s="43">
        <v>6</v>
      </c>
      <c r="AB128" s="43">
        <v>0</v>
      </c>
      <c r="AC128" s="43">
        <v>0</v>
      </c>
      <c r="AD128" s="31">
        <f t="shared" si="79"/>
        <v>1375</v>
      </c>
      <c r="AQ128" s="35">
        <v>14</v>
      </c>
      <c r="AR128" s="112">
        <v>48.299999237060547</v>
      </c>
      <c r="AS128" s="112">
        <v>48.099998474121094</v>
      </c>
      <c r="AT128" s="112">
        <v>48.900001525878906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1155</v>
      </c>
      <c r="C129" s="43">
        <v>146</v>
      </c>
      <c r="D129" s="43">
        <v>3</v>
      </c>
      <c r="E129" s="43">
        <v>1</v>
      </c>
      <c r="F129" s="43">
        <v>8</v>
      </c>
      <c r="G129" s="43">
        <v>0</v>
      </c>
      <c r="H129" s="43">
        <v>2</v>
      </c>
      <c r="I129" s="43">
        <v>3</v>
      </c>
      <c r="J129" s="43">
        <v>8</v>
      </c>
      <c r="K129" s="43">
        <v>6</v>
      </c>
      <c r="L129" s="43">
        <v>12</v>
      </c>
      <c r="M129" s="43">
        <v>11</v>
      </c>
      <c r="N129" s="43">
        <v>0</v>
      </c>
      <c r="O129" s="31">
        <f t="shared" si="78"/>
        <v>1355</v>
      </c>
      <c r="Q129" s="30">
        <v>15</v>
      </c>
      <c r="R129" s="43">
        <v>3</v>
      </c>
      <c r="S129" s="43">
        <v>8</v>
      </c>
      <c r="T129" s="43">
        <v>11</v>
      </c>
      <c r="U129" s="43">
        <v>36</v>
      </c>
      <c r="V129" s="43">
        <v>116</v>
      </c>
      <c r="W129" s="43">
        <v>384</v>
      </c>
      <c r="X129" s="43">
        <v>522</v>
      </c>
      <c r="Y129" s="43">
        <v>211</v>
      </c>
      <c r="Z129" s="43">
        <v>51</v>
      </c>
      <c r="AA129" s="43">
        <v>12</v>
      </c>
      <c r="AB129" s="43">
        <v>1</v>
      </c>
      <c r="AC129" s="43">
        <v>0</v>
      </c>
      <c r="AD129" s="31">
        <f t="shared" si="79"/>
        <v>1355</v>
      </c>
      <c r="AQ129" s="35">
        <v>15</v>
      </c>
      <c r="AR129" s="112">
        <v>48.099998474121094</v>
      </c>
      <c r="AS129" s="112">
        <v>48.299999237060547</v>
      </c>
      <c r="AT129" s="112">
        <v>48.099998474121094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1356</v>
      </c>
      <c r="C130" s="43">
        <v>150</v>
      </c>
      <c r="D130" s="43">
        <v>3</v>
      </c>
      <c r="E130" s="43">
        <v>1</v>
      </c>
      <c r="F130" s="43">
        <v>4</v>
      </c>
      <c r="G130" s="43">
        <v>0</v>
      </c>
      <c r="H130" s="43">
        <v>2</v>
      </c>
      <c r="I130" s="43">
        <v>0</v>
      </c>
      <c r="J130" s="43">
        <v>9</v>
      </c>
      <c r="K130" s="43">
        <v>15</v>
      </c>
      <c r="L130" s="43">
        <v>13</v>
      </c>
      <c r="M130" s="43">
        <v>5</v>
      </c>
      <c r="N130" s="43">
        <v>0</v>
      </c>
      <c r="O130" s="31">
        <f t="shared" si="78"/>
        <v>1558</v>
      </c>
      <c r="Q130" s="30">
        <v>16</v>
      </c>
      <c r="R130" s="43">
        <v>1</v>
      </c>
      <c r="S130" s="43">
        <v>4</v>
      </c>
      <c r="T130" s="43">
        <v>0</v>
      </c>
      <c r="U130" s="43">
        <v>10</v>
      </c>
      <c r="V130" s="43">
        <v>42</v>
      </c>
      <c r="W130" s="43">
        <v>305</v>
      </c>
      <c r="X130" s="43">
        <v>619</v>
      </c>
      <c r="Y130" s="43">
        <v>442</v>
      </c>
      <c r="Z130" s="43">
        <v>106</v>
      </c>
      <c r="AA130" s="43">
        <v>22</v>
      </c>
      <c r="AB130" s="43">
        <v>7</v>
      </c>
      <c r="AC130" s="43">
        <v>0</v>
      </c>
      <c r="AD130" s="31">
        <f t="shared" si="79"/>
        <v>1558</v>
      </c>
      <c r="AQ130" s="35">
        <v>16</v>
      </c>
      <c r="AR130" s="112">
        <v>53.200000762939453</v>
      </c>
      <c r="AS130" s="112">
        <v>48.099998474121094</v>
      </c>
      <c r="AT130" s="112">
        <v>48.400001525878906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1621</v>
      </c>
      <c r="C131" s="43">
        <v>136</v>
      </c>
      <c r="D131" s="43">
        <v>7</v>
      </c>
      <c r="E131" s="43">
        <v>2</v>
      </c>
      <c r="F131" s="43">
        <v>12</v>
      </c>
      <c r="G131" s="43">
        <v>0</v>
      </c>
      <c r="H131" s="43">
        <v>4</v>
      </c>
      <c r="I131" s="43">
        <v>2</v>
      </c>
      <c r="J131" s="43">
        <v>11</v>
      </c>
      <c r="K131" s="43">
        <v>17</v>
      </c>
      <c r="L131" s="43">
        <v>6</v>
      </c>
      <c r="M131" s="43">
        <v>4</v>
      </c>
      <c r="N131" s="43">
        <v>0</v>
      </c>
      <c r="O131" s="31">
        <f t="shared" si="78"/>
        <v>1822</v>
      </c>
      <c r="Q131" s="30">
        <v>17</v>
      </c>
      <c r="R131" s="43">
        <v>0</v>
      </c>
      <c r="S131" s="43">
        <v>3</v>
      </c>
      <c r="T131" s="43">
        <v>2</v>
      </c>
      <c r="U131" s="43">
        <v>20</v>
      </c>
      <c r="V131" s="43">
        <v>107</v>
      </c>
      <c r="W131" s="43">
        <v>485</v>
      </c>
      <c r="X131" s="43">
        <v>761</v>
      </c>
      <c r="Y131" s="43">
        <v>358</v>
      </c>
      <c r="Z131" s="43">
        <v>77</v>
      </c>
      <c r="AA131" s="43">
        <v>7</v>
      </c>
      <c r="AB131" s="43">
        <v>2</v>
      </c>
      <c r="AC131" s="43">
        <v>0</v>
      </c>
      <c r="AD131" s="31">
        <f t="shared" si="79"/>
        <v>1822</v>
      </c>
      <c r="AQ131" s="35">
        <v>17</v>
      </c>
      <c r="AR131" s="112">
        <v>49</v>
      </c>
      <c r="AS131" s="112">
        <v>48</v>
      </c>
      <c r="AT131" s="112">
        <v>48.299999237060547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1505</v>
      </c>
      <c r="C132" s="43">
        <v>95</v>
      </c>
      <c r="D132" s="43">
        <v>1</v>
      </c>
      <c r="E132" s="43">
        <v>0</v>
      </c>
      <c r="F132" s="43">
        <v>10</v>
      </c>
      <c r="G132" s="43">
        <v>0</v>
      </c>
      <c r="H132" s="43">
        <v>7</v>
      </c>
      <c r="I132" s="43">
        <v>0</v>
      </c>
      <c r="J132" s="43">
        <v>3</v>
      </c>
      <c r="K132" s="43">
        <v>12</v>
      </c>
      <c r="L132" s="43">
        <v>3</v>
      </c>
      <c r="M132" s="43">
        <v>8</v>
      </c>
      <c r="N132" s="43">
        <v>0</v>
      </c>
      <c r="O132" s="31">
        <f t="shared" si="78"/>
        <v>1644</v>
      </c>
      <c r="Q132" s="30">
        <v>18</v>
      </c>
      <c r="R132" s="43">
        <v>0</v>
      </c>
      <c r="S132" s="43">
        <v>4</v>
      </c>
      <c r="T132" s="43">
        <v>2</v>
      </c>
      <c r="U132" s="43">
        <v>16</v>
      </c>
      <c r="V132" s="43">
        <v>46</v>
      </c>
      <c r="W132" s="43">
        <v>277</v>
      </c>
      <c r="X132" s="43">
        <v>704</v>
      </c>
      <c r="Y132" s="43">
        <v>458</v>
      </c>
      <c r="Z132" s="43">
        <v>104</v>
      </c>
      <c r="AA132" s="43">
        <v>28</v>
      </c>
      <c r="AB132" s="43">
        <v>5</v>
      </c>
      <c r="AC132" s="43">
        <v>0</v>
      </c>
      <c r="AD132" s="31">
        <f t="shared" si="79"/>
        <v>1644</v>
      </c>
      <c r="AQ132" s="35">
        <v>18</v>
      </c>
      <c r="AR132" s="112">
        <v>48.099998474121094</v>
      </c>
      <c r="AS132" s="112">
        <v>48.5</v>
      </c>
      <c r="AT132" s="112">
        <v>48.900001525878906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1308</v>
      </c>
      <c r="C133" s="43">
        <v>61</v>
      </c>
      <c r="D133" s="43">
        <v>2</v>
      </c>
      <c r="E133" s="43">
        <v>0</v>
      </c>
      <c r="F133" s="43">
        <v>0</v>
      </c>
      <c r="G133" s="43">
        <v>0</v>
      </c>
      <c r="H133" s="43">
        <v>1</v>
      </c>
      <c r="I133" s="43">
        <v>1</v>
      </c>
      <c r="J133" s="43">
        <v>3</v>
      </c>
      <c r="K133" s="43">
        <v>9</v>
      </c>
      <c r="L133" s="43">
        <v>1</v>
      </c>
      <c r="M133" s="43">
        <v>7</v>
      </c>
      <c r="N133" s="43">
        <v>0</v>
      </c>
      <c r="O133" s="31">
        <f t="shared" si="78"/>
        <v>1393</v>
      </c>
      <c r="Q133" s="30">
        <v>19</v>
      </c>
      <c r="R133" s="43">
        <v>0</v>
      </c>
      <c r="S133" s="43">
        <v>2</v>
      </c>
      <c r="T133" s="43">
        <v>4</v>
      </c>
      <c r="U133" s="43">
        <v>3</v>
      </c>
      <c r="V133" s="43">
        <v>27</v>
      </c>
      <c r="W133" s="43">
        <v>199</v>
      </c>
      <c r="X133" s="43">
        <v>574</v>
      </c>
      <c r="Y133" s="43">
        <v>423</v>
      </c>
      <c r="Z133" s="43">
        <v>124</v>
      </c>
      <c r="AA133" s="43">
        <v>28</v>
      </c>
      <c r="AB133" s="43">
        <v>8</v>
      </c>
      <c r="AC133" s="43">
        <v>1</v>
      </c>
      <c r="AD133" s="31">
        <f t="shared" si="79"/>
        <v>1393</v>
      </c>
      <c r="AQ133" s="35">
        <v>19</v>
      </c>
      <c r="AR133" s="112">
        <v>53.400001525878906</v>
      </c>
      <c r="AS133" s="112">
        <v>48.700000762939453</v>
      </c>
      <c r="AT133" s="112">
        <v>48.799999237060547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892</v>
      </c>
      <c r="C134" s="43">
        <v>39</v>
      </c>
      <c r="D134" s="43">
        <v>0</v>
      </c>
      <c r="E134" s="43">
        <v>0</v>
      </c>
      <c r="F134" s="43">
        <v>3</v>
      </c>
      <c r="G134" s="43">
        <v>0</v>
      </c>
      <c r="H134" s="43">
        <v>7</v>
      </c>
      <c r="I134" s="43">
        <v>1</v>
      </c>
      <c r="J134" s="43">
        <v>3</v>
      </c>
      <c r="K134" s="43">
        <v>3</v>
      </c>
      <c r="L134" s="43">
        <v>2</v>
      </c>
      <c r="M134" s="43">
        <v>4</v>
      </c>
      <c r="N134" s="43">
        <v>0</v>
      </c>
      <c r="O134" s="31">
        <f t="shared" si="78"/>
        <v>954</v>
      </c>
      <c r="Q134" s="30">
        <v>20</v>
      </c>
      <c r="R134" s="43">
        <v>2</v>
      </c>
      <c r="S134" s="43">
        <v>0</v>
      </c>
      <c r="T134" s="43">
        <v>0</v>
      </c>
      <c r="U134" s="43">
        <v>1</v>
      </c>
      <c r="V134" s="43">
        <v>24</v>
      </c>
      <c r="W134" s="43">
        <v>154</v>
      </c>
      <c r="X134" s="43">
        <v>392</v>
      </c>
      <c r="Y134" s="43">
        <v>278</v>
      </c>
      <c r="Z134" s="43">
        <v>69</v>
      </c>
      <c r="AA134" s="43">
        <v>28</v>
      </c>
      <c r="AB134" s="43">
        <v>6</v>
      </c>
      <c r="AC134" s="43">
        <v>0</v>
      </c>
      <c r="AD134" s="31">
        <f t="shared" si="79"/>
        <v>954</v>
      </c>
      <c r="AQ134" s="35">
        <v>20</v>
      </c>
      <c r="AR134" s="112">
        <v>53.400001525878906</v>
      </c>
      <c r="AS134" s="112">
        <v>48.5</v>
      </c>
      <c r="AT134" s="112">
        <v>48.299999237060547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489</v>
      </c>
      <c r="C135" s="43">
        <v>20</v>
      </c>
      <c r="D135" s="43">
        <v>1</v>
      </c>
      <c r="E135" s="43">
        <v>0</v>
      </c>
      <c r="F135" s="43">
        <v>0</v>
      </c>
      <c r="G135" s="43">
        <v>0</v>
      </c>
      <c r="H135" s="43">
        <v>1</v>
      </c>
      <c r="I135" s="43">
        <v>0</v>
      </c>
      <c r="J135" s="43">
        <v>2</v>
      </c>
      <c r="K135" s="43">
        <v>1</v>
      </c>
      <c r="L135" s="43">
        <v>2</v>
      </c>
      <c r="M135" s="43">
        <v>2</v>
      </c>
      <c r="N135" s="43">
        <v>0</v>
      </c>
      <c r="O135" s="31">
        <f t="shared" si="78"/>
        <v>518</v>
      </c>
      <c r="Q135" s="30">
        <v>21</v>
      </c>
      <c r="R135" s="43">
        <v>0</v>
      </c>
      <c r="S135" s="43">
        <v>0</v>
      </c>
      <c r="T135" s="43">
        <v>0</v>
      </c>
      <c r="U135" s="43">
        <v>0</v>
      </c>
      <c r="V135" s="43">
        <v>20</v>
      </c>
      <c r="W135" s="43">
        <v>72</v>
      </c>
      <c r="X135" s="43">
        <v>219</v>
      </c>
      <c r="Y135" s="43">
        <v>151</v>
      </c>
      <c r="Z135" s="43">
        <v>45</v>
      </c>
      <c r="AA135" s="43">
        <v>8</v>
      </c>
      <c r="AB135" s="43">
        <v>3</v>
      </c>
      <c r="AC135" s="43">
        <v>0</v>
      </c>
      <c r="AD135" s="31">
        <f t="shared" si="79"/>
        <v>518</v>
      </c>
      <c r="AQ135" s="35">
        <v>21</v>
      </c>
      <c r="AR135" s="112">
        <v>53.5</v>
      </c>
      <c r="AS135" s="112">
        <v>48.799999237060547</v>
      </c>
      <c r="AT135" s="112">
        <v>48.700000762939453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363</v>
      </c>
      <c r="C136" s="43">
        <v>23</v>
      </c>
      <c r="D136" s="43">
        <v>0</v>
      </c>
      <c r="E136" s="43">
        <v>0</v>
      </c>
      <c r="F136" s="43">
        <v>2</v>
      </c>
      <c r="G136" s="43">
        <v>0</v>
      </c>
      <c r="H136" s="43">
        <v>1</v>
      </c>
      <c r="I136" s="43">
        <v>0</v>
      </c>
      <c r="J136" s="43">
        <v>0</v>
      </c>
      <c r="K136" s="43">
        <v>0</v>
      </c>
      <c r="L136" s="43">
        <v>2</v>
      </c>
      <c r="M136" s="43">
        <v>1</v>
      </c>
      <c r="N136" s="43">
        <v>0</v>
      </c>
      <c r="O136" s="31">
        <f t="shared" si="78"/>
        <v>392</v>
      </c>
      <c r="Q136" s="30">
        <v>22</v>
      </c>
      <c r="R136" s="43">
        <v>0</v>
      </c>
      <c r="S136" s="43">
        <v>1</v>
      </c>
      <c r="T136" s="43">
        <v>1</v>
      </c>
      <c r="U136" s="43">
        <v>0</v>
      </c>
      <c r="V136" s="43">
        <v>4</v>
      </c>
      <c r="W136" s="43">
        <v>49</v>
      </c>
      <c r="X136" s="43">
        <v>156</v>
      </c>
      <c r="Y136" s="43">
        <v>125</v>
      </c>
      <c r="Z136" s="43">
        <v>34</v>
      </c>
      <c r="AA136" s="43">
        <v>16</v>
      </c>
      <c r="AB136" s="43">
        <v>6</v>
      </c>
      <c r="AC136" s="43">
        <v>0</v>
      </c>
      <c r="AD136" s="31">
        <f t="shared" si="79"/>
        <v>392</v>
      </c>
      <c r="AQ136" s="35">
        <v>22</v>
      </c>
      <c r="AR136" s="112">
        <v>48.200000762939453</v>
      </c>
      <c r="AS136" s="112">
        <v>53.099998474121094</v>
      </c>
      <c r="AT136" s="112">
        <v>48.299999237060547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259</v>
      </c>
      <c r="C137" s="43">
        <v>14</v>
      </c>
      <c r="D137" s="43">
        <v>1</v>
      </c>
      <c r="E137" s="43">
        <v>0</v>
      </c>
      <c r="F137" s="43">
        <v>1</v>
      </c>
      <c r="G137" s="43">
        <v>0</v>
      </c>
      <c r="H137" s="43">
        <v>0</v>
      </c>
      <c r="I137" s="43">
        <v>0</v>
      </c>
      <c r="J137" s="43">
        <v>0</v>
      </c>
      <c r="K137" s="43">
        <v>1</v>
      </c>
      <c r="L137" s="43">
        <v>2</v>
      </c>
      <c r="M137" s="43">
        <v>0</v>
      </c>
      <c r="N137" s="43">
        <v>0</v>
      </c>
      <c r="O137" s="31">
        <f t="shared" si="78"/>
        <v>278</v>
      </c>
      <c r="Q137" s="30">
        <v>23</v>
      </c>
      <c r="R137" s="43">
        <v>0</v>
      </c>
      <c r="S137" s="43">
        <v>0</v>
      </c>
      <c r="T137" s="43">
        <v>0</v>
      </c>
      <c r="U137" s="43">
        <v>2</v>
      </c>
      <c r="V137" s="43">
        <v>11</v>
      </c>
      <c r="W137" s="43">
        <v>38</v>
      </c>
      <c r="X137" s="43">
        <v>85</v>
      </c>
      <c r="Y137" s="43">
        <v>99</v>
      </c>
      <c r="Z137" s="43">
        <v>30</v>
      </c>
      <c r="AA137" s="43">
        <v>7</v>
      </c>
      <c r="AB137" s="43">
        <v>5</v>
      </c>
      <c r="AC137" s="43">
        <v>1</v>
      </c>
      <c r="AD137" s="31">
        <f t="shared" si="79"/>
        <v>278</v>
      </c>
      <c r="AQ137" s="35">
        <v>23</v>
      </c>
      <c r="AR137" s="112">
        <v>53.5</v>
      </c>
      <c r="AS137" s="112">
        <v>53.200000762939453</v>
      </c>
      <c r="AT137" s="112">
        <v>53.099998474121094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173</v>
      </c>
      <c r="C138" s="43">
        <v>13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1</v>
      </c>
      <c r="M138" s="43">
        <v>0</v>
      </c>
      <c r="N138" s="43">
        <v>0</v>
      </c>
      <c r="O138" s="31">
        <f t="shared" si="78"/>
        <v>187</v>
      </c>
      <c r="Q138" s="30">
        <v>24</v>
      </c>
      <c r="R138" s="43">
        <v>0</v>
      </c>
      <c r="S138" s="43">
        <v>1</v>
      </c>
      <c r="T138" s="43">
        <v>0</v>
      </c>
      <c r="U138" s="43">
        <v>0</v>
      </c>
      <c r="V138" s="43">
        <v>3</v>
      </c>
      <c r="W138" s="43">
        <v>26</v>
      </c>
      <c r="X138" s="43">
        <v>79</v>
      </c>
      <c r="Y138" s="43">
        <v>56</v>
      </c>
      <c r="Z138" s="43">
        <v>17</v>
      </c>
      <c r="AA138" s="43">
        <v>3</v>
      </c>
      <c r="AB138" s="43">
        <v>2</v>
      </c>
      <c r="AC138" s="43">
        <v>0</v>
      </c>
      <c r="AD138" s="31">
        <f t="shared" si="79"/>
        <v>187</v>
      </c>
      <c r="AQ138" s="35">
        <v>24</v>
      </c>
      <c r="AR138" s="112">
        <v>53.299999237060547</v>
      </c>
      <c r="AS138" s="112">
        <v>48.700000762939453</v>
      </c>
      <c r="AT138" s="112">
        <v>53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13994</v>
      </c>
      <c r="C140" s="92">
        <f t="shared" si="81"/>
        <v>1616</v>
      </c>
      <c r="D140" s="92">
        <f t="shared" si="81"/>
        <v>60</v>
      </c>
      <c r="E140" s="92">
        <f t="shared" si="81"/>
        <v>28</v>
      </c>
      <c r="F140" s="92">
        <f t="shared" si="81"/>
        <v>106</v>
      </c>
      <c r="G140" s="92">
        <f t="shared" si="81"/>
        <v>0</v>
      </c>
      <c r="H140" s="92">
        <f t="shared" si="81"/>
        <v>38</v>
      </c>
      <c r="I140" s="92">
        <f t="shared" si="81"/>
        <v>14</v>
      </c>
      <c r="J140" s="92">
        <f t="shared" si="81"/>
        <v>122</v>
      </c>
      <c r="K140" s="92">
        <f t="shared" si="81"/>
        <v>98</v>
      </c>
      <c r="L140" s="92">
        <f t="shared" si="81"/>
        <v>110</v>
      </c>
      <c r="M140" s="92">
        <f t="shared" si="81"/>
        <v>110</v>
      </c>
      <c r="N140" s="92">
        <f t="shared" si="81"/>
        <v>0</v>
      </c>
      <c r="O140" s="93">
        <f t="shared" si="81"/>
        <v>16296</v>
      </c>
      <c r="Q140" s="91" t="s">
        <v>34</v>
      </c>
      <c r="R140" s="92">
        <f t="shared" ref="R140:AD140" si="82">SUM(R122:R133)</f>
        <v>76</v>
      </c>
      <c r="S140" s="92">
        <f t="shared" si="82"/>
        <v>218</v>
      </c>
      <c r="T140" s="92">
        <f t="shared" si="82"/>
        <v>124</v>
      </c>
      <c r="U140" s="92">
        <f t="shared" si="82"/>
        <v>204</v>
      </c>
      <c r="V140" s="92">
        <f t="shared" si="82"/>
        <v>717</v>
      </c>
      <c r="W140" s="92">
        <f t="shared" si="82"/>
        <v>3196</v>
      </c>
      <c r="X140" s="92">
        <f t="shared" si="82"/>
        <v>6447</v>
      </c>
      <c r="Y140" s="92">
        <f t="shared" si="82"/>
        <v>4056</v>
      </c>
      <c r="Z140" s="92">
        <f t="shared" si="82"/>
        <v>1015</v>
      </c>
      <c r="AA140" s="92">
        <f t="shared" si="82"/>
        <v>194</v>
      </c>
      <c r="AB140" s="92">
        <f t="shared" si="82"/>
        <v>47</v>
      </c>
      <c r="AC140" s="92">
        <f t="shared" si="82"/>
        <v>2</v>
      </c>
      <c r="AD140" s="93">
        <f t="shared" si="82"/>
        <v>16296</v>
      </c>
      <c r="AQ140" s="95" t="s">
        <v>38</v>
      </c>
      <c r="AR140" s="96">
        <v>48.599998474121094</v>
      </c>
      <c r="AS140" s="96">
        <v>48.5</v>
      </c>
      <c r="AT140" s="96">
        <v>48.299999237060547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16188</v>
      </c>
      <c r="C141" s="98">
        <f t="shared" si="83"/>
        <v>1746</v>
      </c>
      <c r="D141" s="98">
        <f t="shared" si="83"/>
        <v>65</v>
      </c>
      <c r="E141" s="98">
        <f t="shared" si="83"/>
        <v>29</v>
      </c>
      <c r="F141" s="98">
        <f t="shared" si="83"/>
        <v>113</v>
      </c>
      <c r="G141" s="98">
        <f t="shared" si="83"/>
        <v>0</v>
      </c>
      <c r="H141" s="98">
        <f t="shared" si="83"/>
        <v>48</v>
      </c>
      <c r="I141" s="98">
        <f t="shared" si="83"/>
        <v>15</v>
      </c>
      <c r="J141" s="98">
        <f t="shared" si="83"/>
        <v>135</v>
      </c>
      <c r="K141" s="98">
        <f t="shared" si="83"/>
        <v>104</v>
      </c>
      <c r="L141" s="98">
        <f t="shared" si="83"/>
        <v>124</v>
      </c>
      <c r="M141" s="98">
        <f t="shared" si="83"/>
        <v>126</v>
      </c>
      <c r="N141" s="98">
        <f t="shared" si="83"/>
        <v>0</v>
      </c>
      <c r="O141" s="93">
        <f t="shared" si="83"/>
        <v>18693</v>
      </c>
      <c r="Q141" s="97" t="s">
        <v>35</v>
      </c>
      <c r="R141" s="98">
        <f t="shared" ref="R141:AD141" si="84">SUM(R121:R136)</f>
        <v>79</v>
      </c>
      <c r="S141" s="98">
        <f t="shared" si="84"/>
        <v>220</v>
      </c>
      <c r="T141" s="98">
        <f t="shared" si="84"/>
        <v>125</v>
      </c>
      <c r="U141" s="98">
        <f t="shared" si="84"/>
        <v>207</v>
      </c>
      <c r="V141" s="98">
        <f t="shared" si="84"/>
        <v>772</v>
      </c>
      <c r="W141" s="98">
        <f t="shared" si="84"/>
        <v>3561</v>
      </c>
      <c r="X141" s="98">
        <f t="shared" si="84"/>
        <v>7403</v>
      </c>
      <c r="Y141" s="98">
        <f t="shared" si="84"/>
        <v>4781</v>
      </c>
      <c r="Z141" s="98">
        <f t="shared" si="84"/>
        <v>1219</v>
      </c>
      <c r="AA141" s="98">
        <f t="shared" si="84"/>
        <v>259</v>
      </c>
      <c r="AB141" s="98">
        <f t="shared" si="84"/>
        <v>65</v>
      </c>
      <c r="AC141" s="98">
        <f t="shared" si="84"/>
        <v>2</v>
      </c>
      <c r="AD141" s="93">
        <f t="shared" si="84"/>
        <v>18693</v>
      </c>
      <c r="AQ141" s="99" t="s">
        <v>39</v>
      </c>
      <c r="AR141" s="100">
        <v>48.5</v>
      </c>
      <c r="AS141" s="100">
        <v>48.400001525878906</v>
      </c>
      <c r="AT141" s="100">
        <v>48.799999237060547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16620</v>
      </c>
      <c r="C142" s="102">
        <f t="shared" si="85"/>
        <v>1773</v>
      </c>
      <c r="D142" s="102">
        <f t="shared" si="85"/>
        <v>66</v>
      </c>
      <c r="E142" s="102">
        <f t="shared" si="85"/>
        <v>29</v>
      </c>
      <c r="F142" s="102">
        <f t="shared" si="85"/>
        <v>114</v>
      </c>
      <c r="G142" s="102">
        <f t="shared" si="85"/>
        <v>0</v>
      </c>
      <c r="H142" s="102">
        <f t="shared" si="85"/>
        <v>48</v>
      </c>
      <c r="I142" s="102">
        <f t="shared" si="85"/>
        <v>15</v>
      </c>
      <c r="J142" s="102">
        <f t="shared" si="85"/>
        <v>135</v>
      </c>
      <c r="K142" s="102">
        <f t="shared" si="85"/>
        <v>105</v>
      </c>
      <c r="L142" s="102">
        <f t="shared" si="85"/>
        <v>127</v>
      </c>
      <c r="M142" s="102">
        <f t="shared" si="85"/>
        <v>126</v>
      </c>
      <c r="N142" s="102">
        <f t="shared" si="85"/>
        <v>0</v>
      </c>
      <c r="O142" s="93">
        <f t="shared" si="85"/>
        <v>19158</v>
      </c>
      <c r="Q142" s="101" t="s">
        <v>36</v>
      </c>
      <c r="R142" s="102">
        <f t="shared" ref="R142:AD142" si="86">SUM(R121:R138)</f>
        <v>79</v>
      </c>
      <c r="S142" s="102">
        <f t="shared" si="86"/>
        <v>221</v>
      </c>
      <c r="T142" s="102">
        <f t="shared" si="86"/>
        <v>125</v>
      </c>
      <c r="U142" s="102">
        <f t="shared" si="86"/>
        <v>209</v>
      </c>
      <c r="V142" s="102">
        <f t="shared" si="86"/>
        <v>786</v>
      </c>
      <c r="W142" s="102">
        <f t="shared" si="86"/>
        <v>3625</v>
      </c>
      <c r="X142" s="102">
        <f t="shared" si="86"/>
        <v>7567</v>
      </c>
      <c r="Y142" s="102">
        <f t="shared" si="86"/>
        <v>4936</v>
      </c>
      <c r="Z142" s="102">
        <f t="shared" si="86"/>
        <v>1266</v>
      </c>
      <c r="AA142" s="102">
        <f t="shared" si="86"/>
        <v>269</v>
      </c>
      <c r="AB142" s="102">
        <f t="shared" si="86"/>
        <v>72</v>
      </c>
      <c r="AC142" s="102">
        <f t="shared" si="86"/>
        <v>3</v>
      </c>
      <c r="AD142" s="93">
        <f t="shared" si="86"/>
        <v>19158</v>
      </c>
      <c r="AQ142" s="103" t="s">
        <v>37</v>
      </c>
      <c r="AR142" s="104">
        <v>48.200000762939453</v>
      </c>
      <c r="AS142" s="104">
        <v>48.099998474121094</v>
      </c>
      <c r="AT142" s="104">
        <v>48.299999237060547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17294</v>
      </c>
      <c r="C143" s="106">
        <f t="shared" si="87"/>
        <v>1832</v>
      </c>
      <c r="D143" s="106">
        <f t="shared" si="87"/>
        <v>75</v>
      </c>
      <c r="E143" s="106">
        <f t="shared" si="87"/>
        <v>30</v>
      </c>
      <c r="F143" s="106">
        <f t="shared" si="87"/>
        <v>119</v>
      </c>
      <c r="G143" s="106">
        <f t="shared" si="87"/>
        <v>0</v>
      </c>
      <c r="H143" s="106">
        <f t="shared" si="87"/>
        <v>48</v>
      </c>
      <c r="I143" s="106">
        <f t="shared" si="87"/>
        <v>15</v>
      </c>
      <c r="J143" s="106">
        <f t="shared" si="87"/>
        <v>152</v>
      </c>
      <c r="K143" s="106">
        <f t="shared" si="87"/>
        <v>105</v>
      </c>
      <c r="L143" s="106">
        <f t="shared" si="87"/>
        <v>141</v>
      </c>
      <c r="M143" s="106">
        <f t="shared" si="87"/>
        <v>142</v>
      </c>
      <c r="N143" s="106">
        <f t="shared" si="87"/>
        <v>0</v>
      </c>
      <c r="O143" s="93">
        <f t="shared" si="87"/>
        <v>19953</v>
      </c>
      <c r="Q143" s="105" t="s">
        <v>37</v>
      </c>
      <c r="R143" s="106">
        <f t="shared" ref="R143:AD143" si="88">SUM(R115:R138)</f>
        <v>80</v>
      </c>
      <c r="S143" s="106">
        <f t="shared" si="88"/>
        <v>224</v>
      </c>
      <c r="T143" s="106">
        <f t="shared" si="88"/>
        <v>126</v>
      </c>
      <c r="U143" s="106">
        <f t="shared" si="88"/>
        <v>212</v>
      </c>
      <c r="V143" s="106">
        <f t="shared" si="88"/>
        <v>811</v>
      </c>
      <c r="W143" s="106">
        <f t="shared" si="88"/>
        <v>3756</v>
      </c>
      <c r="X143" s="106">
        <f t="shared" si="88"/>
        <v>7872</v>
      </c>
      <c r="Y143" s="106">
        <f t="shared" si="88"/>
        <v>5145</v>
      </c>
      <c r="Z143" s="106">
        <f t="shared" si="88"/>
        <v>1343</v>
      </c>
      <c r="AA143" s="106">
        <f t="shared" si="88"/>
        <v>293</v>
      </c>
      <c r="AB143" s="106">
        <f t="shared" si="88"/>
        <v>86</v>
      </c>
      <c r="AC143" s="106">
        <f t="shared" si="88"/>
        <v>5</v>
      </c>
      <c r="AD143" s="93">
        <f t="shared" si="88"/>
        <v>19953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48.199999491373696</v>
      </c>
    </row>
    <row r="146" spans="1:30" x14ac:dyDescent="0.2">
      <c r="A146" s="5"/>
      <c r="B146" s="3" t="s">
        <v>0</v>
      </c>
      <c r="C146" s="5" t="str">
        <f>C6</f>
        <v>Westbound</v>
      </c>
      <c r="R146" s="3" t="s">
        <v>0</v>
      </c>
      <c r="S146" s="5" t="str">
        <f>C6</f>
        <v>Westbound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58</v>
      </c>
      <c r="C150" s="43">
        <v>3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2</v>
      </c>
      <c r="M150" s="43">
        <v>0</v>
      </c>
      <c r="N150" s="43">
        <v>0</v>
      </c>
      <c r="O150" s="31">
        <f t="shared" ref="O150:O173" si="90">SUM(B150:N150)</f>
        <v>63</v>
      </c>
      <c r="Q150" s="30">
        <v>1</v>
      </c>
      <c r="R150" s="43">
        <v>0</v>
      </c>
      <c r="S150" s="43">
        <v>0</v>
      </c>
      <c r="T150" s="43">
        <v>0</v>
      </c>
      <c r="U150" s="43">
        <v>1</v>
      </c>
      <c r="V150" s="43">
        <v>4</v>
      </c>
      <c r="W150" s="43">
        <v>18</v>
      </c>
      <c r="X150" s="43">
        <v>20</v>
      </c>
      <c r="Y150" s="43">
        <v>12</v>
      </c>
      <c r="Z150" s="43">
        <v>3</v>
      </c>
      <c r="AA150" s="43">
        <v>2</v>
      </c>
      <c r="AB150" s="43">
        <v>2</v>
      </c>
      <c r="AC150" s="43">
        <v>1</v>
      </c>
      <c r="AD150" s="31">
        <f t="shared" ref="AD150:AD173" si="91">SUM(R150:AC150)</f>
        <v>63</v>
      </c>
    </row>
    <row r="151" spans="1:30" x14ac:dyDescent="0.2">
      <c r="A151" s="30">
        <v>2</v>
      </c>
      <c r="B151" s="43">
        <v>64</v>
      </c>
      <c r="C151" s="43">
        <v>5</v>
      </c>
      <c r="D151" s="43">
        <v>1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5</v>
      </c>
      <c r="K151" s="43">
        <v>0</v>
      </c>
      <c r="L151" s="43">
        <v>1</v>
      </c>
      <c r="M151" s="43">
        <v>0</v>
      </c>
      <c r="N151" s="43">
        <v>0</v>
      </c>
      <c r="O151" s="31">
        <f t="shared" si="90"/>
        <v>76</v>
      </c>
      <c r="Q151" s="30">
        <v>2</v>
      </c>
      <c r="R151" s="43">
        <v>0</v>
      </c>
      <c r="S151" s="43">
        <v>1</v>
      </c>
      <c r="T151" s="43">
        <v>0</v>
      </c>
      <c r="U151" s="43">
        <v>6</v>
      </c>
      <c r="V151" s="43">
        <v>3</v>
      </c>
      <c r="W151" s="43">
        <v>18</v>
      </c>
      <c r="X151" s="43">
        <v>26</v>
      </c>
      <c r="Y151" s="43">
        <v>15</v>
      </c>
      <c r="Z151" s="43">
        <v>5</v>
      </c>
      <c r="AA151" s="43">
        <v>2</v>
      </c>
      <c r="AB151" s="43">
        <v>0</v>
      </c>
      <c r="AC151" s="43">
        <v>0</v>
      </c>
      <c r="AD151" s="31">
        <f t="shared" si="91"/>
        <v>76</v>
      </c>
    </row>
    <row r="152" spans="1:30" x14ac:dyDescent="0.2">
      <c r="A152" s="30">
        <v>3</v>
      </c>
      <c r="B152" s="43">
        <v>36</v>
      </c>
      <c r="C152" s="43">
        <v>10</v>
      </c>
      <c r="D152" s="43">
        <v>0</v>
      </c>
      <c r="E152" s="43">
        <v>0</v>
      </c>
      <c r="F152" s="43">
        <v>1</v>
      </c>
      <c r="G152" s="43">
        <v>0</v>
      </c>
      <c r="H152" s="43">
        <v>0</v>
      </c>
      <c r="I152" s="43">
        <v>0</v>
      </c>
      <c r="J152" s="43">
        <v>1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48</v>
      </c>
      <c r="Q152" s="30">
        <v>3</v>
      </c>
      <c r="R152" s="43">
        <v>0</v>
      </c>
      <c r="S152" s="43">
        <v>2</v>
      </c>
      <c r="T152" s="43">
        <v>0</v>
      </c>
      <c r="U152" s="43">
        <v>2</v>
      </c>
      <c r="V152" s="43">
        <v>3</v>
      </c>
      <c r="W152" s="43">
        <v>7</v>
      </c>
      <c r="X152" s="43">
        <v>17</v>
      </c>
      <c r="Y152" s="43">
        <v>12</v>
      </c>
      <c r="Z152" s="43">
        <v>4</v>
      </c>
      <c r="AA152" s="43">
        <v>1</v>
      </c>
      <c r="AB152" s="43">
        <v>0</v>
      </c>
      <c r="AC152" s="43">
        <v>0</v>
      </c>
      <c r="AD152" s="31">
        <f t="shared" si="91"/>
        <v>48</v>
      </c>
    </row>
    <row r="153" spans="1:30" x14ac:dyDescent="0.2">
      <c r="A153" s="30">
        <v>4</v>
      </c>
      <c r="B153" s="43">
        <v>66</v>
      </c>
      <c r="C153" s="43">
        <v>7</v>
      </c>
      <c r="D153" s="43">
        <v>0</v>
      </c>
      <c r="E153" s="43">
        <v>0</v>
      </c>
      <c r="F153" s="43">
        <v>1</v>
      </c>
      <c r="G153" s="43">
        <v>0</v>
      </c>
      <c r="H153" s="43">
        <v>0</v>
      </c>
      <c r="I153" s="43">
        <v>0</v>
      </c>
      <c r="J153" s="43">
        <v>4</v>
      </c>
      <c r="K153" s="43">
        <v>0</v>
      </c>
      <c r="L153" s="43">
        <v>1</v>
      </c>
      <c r="M153" s="43">
        <v>0</v>
      </c>
      <c r="N153" s="43">
        <v>0</v>
      </c>
      <c r="O153" s="31">
        <f t="shared" si="90"/>
        <v>79</v>
      </c>
      <c r="Q153" s="30">
        <v>4</v>
      </c>
      <c r="R153" s="43">
        <v>0</v>
      </c>
      <c r="S153" s="43">
        <v>0</v>
      </c>
      <c r="T153" s="43">
        <v>0</v>
      </c>
      <c r="U153" s="43">
        <v>1</v>
      </c>
      <c r="V153" s="43">
        <v>4</v>
      </c>
      <c r="W153" s="43">
        <v>10</v>
      </c>
      <c r="X153" s="43">
        <v>35</v>
      </c>
      <c r="Y153" s="43">
        <v>23</v>
      </c>
      <c r="Z153" s="43">
        <v>5</v>
      </c>
      <c r="AA153" s="43">
        <v>1</v>
      </c>
      <c r="AB153" s="43">
        <v>0</v>
      </c>
      <c r="AC153" s="43">
        <v>0</v>
      </c>
      <c r="AD153" s="31">
        <f t="shared" si="91"/>
        <v>79</v>
      </c>
    </row>
    <row r="154" spans="1:30" x14ac:dyDescent="0.2">
      <c r="A154" s="30">
        <v>5</v>
      </c>
      <c r="B154" s="43">
        <v>183</v>
      </c>
      <c r="C154" s="43">
        <v>18</v>
      </c>
      <c r="D154" s="43">
        <v>1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5</v>
      </c>
      <c r="K154" s="43">
        <v>1</v>
      </c>
      <c r="L154" s="43">
        <v>4</v>
      </c>
      <c r="M154" s="43">
        <v>1</v>
      </c>
      <c r="N154" s="43">
        <v>0</v>
      </c>
      <c r="O154" s="31">
        <f t="shared" si="90"/>
        <v>213</v>
      </c>
      <c r="Q154" s="30">
        <v>5</v>
      </c>
      <c r="R154" s="43">
        <v>0</v>
      </c>
      <c r="S154" s="43">
        <v>1</v>
      </c>
      <c r="T154" s="43">
        <v>0</v>
      </c>
      <c r="U154" s="43">
        <v>4</v>
      </c>
      <c r="V154" s="43">
        <v>14</v>
      </c>
      <c r="W154" s="43">
        <v>32</v>
      </c>
      <c r="X154" s="43">
        <v>91</v>
      </c>
      <c r="Y154" s="43">
        <v>55</v>
      </c>
      <c r="Z154" s="43">
        <v>9</v>
      </c>
      <c r="AA154" s="43">
        <v>5</v>
      </c>
      <c r="AB154" s="43">
        <v>1</v>
      </c>
      <c r="AC154" s="43">
        <v>1</v>
      </c>
      <c r="AD154" s="31">
        <f t="shared" si="91"/>
        <v>213</v>
      </c>
    </row>
    <row r="155" spans="1:30" x14ac:dyDescent="0.2">
      <c r="A155" s="30">
        <v>6</v>
      </c>
      <c r="B155" s="43">
        <v>569</v>
      </c>
      <c r="C155" s="43">
        <v>46</v>
      </c>
      <c r="D155" s="43">
        <v>2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5</v>
      </c>
      <c r="K155" s="43">
        <v>2</v>
      </c>
      <c r="L155" s="43">
        <v>4</v>
      </c>
      <c r="M155" s="43">
        <v>0</v>
      </c>
      <c r="N155" s="43">
        <v>0</v>
      </c>
      <c r="O155" s="31">
        <f t="shared" si="90"/>
        <v>628</v>
      </c>
      <c r="Q155" s="30">
        <v>6</v>
      </c>
      <c r="R155" s="43">
        <v>1</v>
      </c>
      <c r="S155" s="43">
        <v>3</v>
      </c>
      <c r="T155" s="43">
        <v>0</v>
      </c>
      <c r="U155" s="43">
        <v>2</v>
      </c>
      <c r="V155" s="43">
        <v>33</v>
      </c>
      <c r="W155" s="43">
        <v>112</v>
      </c>
      <c r="X155" s="43">
        <v>199</v>
      </c>
      <c r="Y155" s="43">
        <v>184</v>
      </c>
      <c r="Z155" s="43">
        <v>77</v>
      </c>
      <c r="AA155" s="43">
        <v>16</v>
      </c>
      <c r="AB155" s="43">
        <v>1</v>
      </c>
      <c r="AC155" s="43">
        <v>0</v>
      </c>
      <c r="AD155" s="31">
        <f t="shared" si="91"/>
        <v>628</v>
      </c>
    </row>
    <row r="156" spans="1:30" x14ac:dyDescent="0.2">
      <c r="A156" s="30">
        <v>7</v>
      </c>
      <c r="B156" s="43">
        <v>986</v>
      </c>
      <c r="C156" s="43">
        <v>87</v>
      </c>
      <c r="D156" s="43">
        <v>2</v>
      </c>
      <c r="E156" s="43">
        <v>0</v>
      </c>
      <c r="F156" s="43">
        <v>1</v>
      </c>
      <c r="G156" s="43">
        <v>0</v>
      </c>
      <c r="H156" s="43">
        <v>0</v>
      </c>
      <c r="I156" s="43">
        <v>1</v>
      </c>
      <c r="J156" s="43">
        <v>6</v>
      </c>
      <c r="K156" s="43">
        <v>4</v>
      </c>
      <c r="L156" s="43">
        <v>2</v>
      </c>
      <c r="M156" s="43">
        <v>5</v>
      </c>
      <c r="N156" s="43">
        <v>0</v>
      </c>
      <c r="O156" s="31">
        <f t="shared" si="90"/>
        <v>1094</v>
      </c>
      <c r="Q156" s="30">
        <v>7</v>
      </c>
      <c r="R156" s="43">
        <v>0</v>
      </c>
      <c r="S156" s="43">
        <v>5</v>
      </c>
      <c r="T156" s="43">
        <v>1</v>
      </c>
      <c r="U156" s="43">
        <v>6</v>
      </c>
      <c r="V156" s="43">
        <v>53</v>
      </c>
      <c r="W156" s="43">
        <v>154</v>
      </c>
      <c r="X156" s="43">
        <v>366</v>
      </c>
      <c r="Y156" s="43">
        <v>351</v>
      </c>
      <c r="Z156" s="43">
        <v>131</v>
      </c>
      <c r="AA156" s="43">
        <v>21</v>
      </c>
      <c r="AB156" s="43">
        <v>5</v>
      </c>
      <c r="AC156" s="43">
        <v>1</v>
      </c>
      <c r="AD156" s="31">
        <f t="shared" si="91"/>
        <v>1094</v>
      </c>
    </row>
    <row r="157" spans="1:30" x14ac:dyDescent="0.2">
      <c r="A157" s="30">
        <v>8</v>
      </c>
      <c r="B157" s="43">
        <v>1202</v>
      </c>
      <c r="C157" s="43">
        <v>85</v>
      </c>
      <c r="D157" s="43">
        <v>9</v>
      </c>
      <c r="E157" s="43">
        <v>5</v>
      </c>
      <c r="F157" s="43">
        <v>10</v>
      </c>
      <c r="G157" s="43">
        <v>0</v>
      </c>
      <c r="H157" s="43">
        <v>1</v>
      </c>
      <c r="I157" s="43">
        <v>0</v>
      </c>
      <c r="J157" s="43">
        <v>4</v>
      </c>
      <c r="K157" s="43">
        <v>9</v>
      </c>
      <c r="L157" s="43">
        <v>1</v>
      </c>
      <c r="M157" s="43">
        <v>11</v>
      </c>
      <c r="N157" s="43">
        <v>0</v>
      </c>
      <c r="O157" s="31">
        <f t="shared" si="90"/>
        <v>1337</v>
      </c>
      <c r="Q157" s="30">
        <v>8</v>
      </c>
      <c r="R157" s="43">
        <v>403</v>
      </c>
      <c r="S157" s="43">
        <v>236</v>
      </c>
      <c r="T157" s="43">
        <v>13</v>
      </c>
      <c r="U157" s="43">
        <v>10</v>
      </c>
      <c r="V157" s="43">
        <v>40</v>
      </c>
      <c r="W157" s="43">
        <v>117</v>
      </c>
      <c r="X157" s="43">
        <v>202</v>
      </c>
      <c r="Y157" s="43">
        <v>247</v>
      </c>
      <c r="Z157" s="43">
        <v>64</v>
      </c>
      <c r="AA157" s="43">
        <v>5</v>
      </c>
      <c r="AB157" s="43">
        <v>0</v>
      </c>
      <c r="AC157" s="43">
        <v>0</v>
      </c>
      <c r="AD157" s="31">
        <f t="shared" si="91"/>
        <v>1337</v>
      </c>
    </row>
    <row r="158" spans="1:30" x14ac:dyDescent="0.2">
      <c r="A158" s="30">
        <v>9</v>
      </c>
      <c r="B158" s="43">
        <v>1091</v>
      </c>
      <c r="C158" s="43">
        <v>136</v>
      </c>
      <c r="D158" s="43">
        <v>8</v>
      </c>
      <c r="E158" s="43">
        <v>4</v>
      </c>
      <c r="F158" s="43">
        <v>12</v>
      </c>
      <c r="G158" s="43">
        <v>0</v>
      </c>
      <c r="H158" s="43">
        <v>3</v>
      </c>
      <c r="I158" s="43">
        <v>0</v>
      </c>
      <c r="J158" s="43">
        <v>6</v>
      </c>
      <c r="K158" s="43">
        <v>9</v>
      </c>
      <c r="L158" s="43">
        <v>4</v>
      </c>
      <c r="M158" s="43">
        <v>8</v>
      </c>
      <c r="N158" s="43">
        <v>0</v>
      </c>
      <c r="O158" s="31">
        <f t="shared" si="90"/>
        <v>1281</v>
      </c>
      <c r="Q158" s="30">
        <v>9</v>
      </c>
      <c r="R158" s="43">
        <v>158</v>
      </c>
      <c r="S158" s="43">
        <v>135</v>
      </c>
      <c r="T158" s="43">
        <v>33</v>
      </c>
      <c r="U158" s="43">
        <v>44</v>
      </c>
      <c r="V158" s="43">
        <v>63</v>
      </c>
      <c r="W158" s="43">
        <v>153</v>
      </c>
      <c r="X158" s="43">
        <v>323</v>
      </c>
      <c r="Y158" s="43">
        <v>282</v>
      </c>
      <c r="Z158" s="43">
        <v>74</v>
      </c>
      <c r="AA158" s="43">
        <v>14</v>
      </c>
      <c r="AB158" s="43">
        <v>1</v>
      </c>
      <c r="AC158" s="43">
        <v>1</v>
      </c>
      <c r="AD158" s="31">
        <f t="shared" si="91"/>
        <v>1281</v>
      </c>
    </row>
    <row r="159" spans="1:30" x14ac:dyDescent="0.2">
      <c r="A159" s="30">
        <v>10</v>
      </c>
      <c r="B159" s="43">
        <v>799</v>
      </c>
      <c r="C159" s="43">
        <v>160</v>
      </c>
      <c r="D159" s="43">
        <v>9</v>
      </c>
      <c r="E159" s="43">
        <v>1</v>
      </c>
      <c r="F159" s="43">
        <v>8</v>
      </c>
      <c r="G159" s="43">
        <v>0</v>
      </c>
      <c r="H159" s="43">
        <v>2</v>
      </c>
      <c r="I159" s="43">
        <v>1</v>
      </c>
      <c r="J159" s="43">
        <v>10</v>
      </c>
      <c r="K159" s="43">
        <v>2</v>
      </c>
      <c r="L159" s="43">
        <v>12</v>
      </c>
      <c r="M159" s="43">
        <v>20</v>
      </c>
      <c r="N159" s="43">
        <v>0</v>
      </c>
      <c r="O159" s="31">
        <f t="shared" si="90"/>
        <v>1024</v>
      </c>
      <c r="Q159" s="30">
        <v>10</v>
      </c>
      <c r="R159" s="43">
        <v>0</v>
      </c>
      <c r="S159" s="43">
        <v>0</v>
      </c>
      <c r="T159" s="43">
        <v>1</v>
      </c>
      <c r="U159" s="43">
        <v>7</v>
      </c>
      <c r="V159" s="43">
        <v>102</v>
      </c>
      <c r="W159" s="43">
        <v>264</v>
      </c>
      <c r="X159" s="43">
        <v>322</v>
      </c>
      <c r="Y159" s="43">
        <v>254</v>
      </c>
      <c r="Z159" s="43">
        <v>56</v>
      </c>
      <c r="AA159" s="43">
        <v>15</v>
      </c>
      <c r="AB159" s="43">
        <v>3</v>
      </c>
      <c r="AC159" s="43">
        <v>0</v>
      </c>
      <c r="AD159" s="31">
        <f t="shared" si="91"/>
        <v>1024</v>
      </c>
    </row>
    <row r="160" spans="1:30" x14ac:dyDescent="0.2">
      <c r="A160" s="30">
        <v>11</v>
      </c>
      <c r="B160" s="43">
        <v>723</v>
      </c>
      <c r="C160" s="43">
        <v>143</v>
      </c>
      <c r="D160" s="43">
        <v>8</v>
      </c>
      <c r="E160" s="43">
        <v>2</v>
      </c>
      <c r="F160" s="43">
        <v>12</v>
      </c>
      <c r="G160" s="43">
        <v>1</v>
      </c>
      <c r="H160" s="43">
        <v>2</v>
      </c>
      <c r="I160" s="43">
        <v>1</v>
      </c>
      <c r="J160" s="43">
        <v>18</v>
      </c>
      <c r="K160" s="43">
        <v>2</v>
      </c>
      <c r="L160" s="43">
        <v>10</v>
      </c>
      <c r="M160" s="43">
        <v>21</v>
      </c>
      <c r="N160" s="43">
        <v>0</v>
      </c>
      <c r="O160" s="31">
        <f t="shared" si="90"/>
        <v>943</v>
      </c>
      <c r="Q160" s="30">
        <v>11</v>
      </c>
      <c r="R160" s="43">
        <v>0</v>
      </c>
      <c r="S160" s="43">
        <v>1</v>
      </c>
      <c r="T160" s="43">
        <v>0</v>
      </c>
      <c r="U160" s="43">
        <v>13</v>
      </c>
      <c r="V160" s="43">
        <v>110</v>
      </c>
      <c r="W160" s="43">
        <v>282</v>
      </c>
      <c r="X160" s="43">
        <v>278</v>
      </c>
      <c r="Y160" s="43">
        <v>203</v>
      </c>
      <c r="Z160" s="43">
        <v>48</v>
      </c>
      <c r="AA160" s="43">
        <v>7</v>
      </c>
      <c r="AB160" s="43">
        <v>1</v>
      </c>
      <c r="AC160" s="43">
        <v>0</v>
      </c>
      <c r="AD160" s="31">
        <f t="shared" si="91"/>
        <v>943</v>
      </c>
    </row>
    <row r="161" spans="1:30" x14ac:dyDescent="0.2">
      <c r="A161" s="30">
        <v>12</v>
      </c>
      <c r="B161" s="43">
        <v>860</v>
      </c>
      <c r="C161" s="43">
        <v>160</v>
      </c>
      <c r="D161" s="43">
        <v>6</v>
      </c>
      <c r="E161" s="43">
        <v>5</v>
      </c>
      <c r="F161" s="43">
        <v>14</v>
      </c>
      <c r="G161" s="43">
        <v>0</v>
      </c>
      <c r="H161" s="43">
        <v>4</v>
      </c>
      <c r="I161" s="43">
        <v>0</v>
      </c>
      <c r="J161" s="43">
        <v>15</v>
      </c>
      <c r="K161" s="43">
        <v>3</v>
      </c>
      <c r="L161" s="43">
        <v>13</v>
      </c>
      <c r="M161" s="43">
        <v>14</v>
      </c>
      <c r="N161" s="43">
        <v>0</v>
      </c>
      <c r="O161" s="31">
        <f t="shared" si="90"/>
        <v>1094</v>
      </c>
      <c r="Q161" s="30">
        <v>12</v>
      </c>
      <c r="R161" s="43">
        <v>0</v>
      </c>
      <c r="S161" s="43">
        <v>3</v>
      </c>
      <c r="T161" s="43">
        <v>1</v>
      </c>
      <c r="U161" s="43">
        <v>13</v>
      </c>
      <c r="V161" s="43">
        <v>124</v>
      </c>
      <c r="W161" s="43">
        <v>292</v>
      </c>
      <c r="X161" s="43">
        <v>361</v>
      </c>
      <c r="Y161" s="43">
        <v>239</v>
      </c>
      <c r="Z161" s="43">
        <v>51</v>
      </c>
      <c r="AA161" s="43">
        <v>6</v>
      </c>
      <c r="AB161" s="43">
        <v>4</v>
      </c>
      <c r="AC161" s="43">
        <v>0</v>
      </c>
      <c r="AD161" s="31">
        <f t="shared" si="91"/>
        <v>1094</v>
      </c>
    </row>
    <row r="162" spans="1:30" x14ac:dyDescent="0.2">
      <c r="A162" s="30">
        <v>13</v>
      </c>
      <c r="B162" s="43">
        <v>980</v>
      </c>
      <c r="C162" s="43">
        <v>152</v>
      </c>
      <c r="D162" s="43">
        <v>8</v>
      </c>
      <c r="E162" s="43">
        <v>0</v>
      </c>
      <c r="F162" s="43">
        <v>12</v>
      </c>
      <c r="G162" s="43">
        <v>0</v>
      </c>
      <c r="H162" s="43">
        <v>3</v>
      </c>
      <c r="I162" s="43">
        <v>2</v>
      </c>
      <c r="J162" s="43">
        <v>20</v>
      </c>
      <c r="K162" s="43">
        <v>4</v>
      </c>
      <c r="L162" s="43">
        <v>8</v>
      </c>
      <c r="M162" s="43">
        <v>14</v>
      </c>
      <c r="N162" s="43">
        <v>0</v>
      </c>
      <c r="O162" s="31">
        <f t="shared" si="90"/>
        <v>1203</v>
      </c>
      <c r="Q162" s="30">
        <v>13</v>
      </c>
      <c r="R162" s="43">
        <v>0</v>
      </c>
      <c r="S162" s="43">
        <v>1</v>
      </c>
      <c r="T162" s="43">
        <v>1</v>
      </c>
      <c r="U162" s="43">
        <v>16</v>
      </c>
      <c r="V162" s="43">
        <v>108</v>
      </c>
      <c r="W162" s="43">
        <v>324</v>
      </c>
      <c r="X162" s="43">
        <v>418</v>
      </c>
      <c r="Y162" s="43">
        <v>243</v>
      </c>
      <c r="Z162" s="43">
        <v>73</v>
      </c>
      <c r="AA162" s="43">
        <v>16</v>
      </c>
      <c r="AB162" s="43">
        <v>3</v>
      </c>
      <c r="AC162" s="43">
        <v>0</v>
      </c>
      <c r="AD162" s="31">
        <f t="shared" si="91"/>
        <v>1203</v>
      </c>
    </row>
    <row r="163" spans="1:30" x14ac:dyDescent="0.2">
      <c r="A163" s="30">
        <v>14</v>
      </c>
      <c r="B163" s="43">
        <v>1068</v>
      </c>
      <c r="C163" s="43">
        <v>155</v>
      </c>
      <c r="D163" s="43">
        <v>10</v>
      </c>
      <c r="E163" s="43">
        <v>1</v>
      </c>
      <c r="F163" s="43">
        <v>9</v>
      </c>
      <c r="G163" s="43">
        <v>1</v>
      </c>
      <c r="H163" s="43">
        <v>4</v>
      </c>
      <c r="I163" s="43">
        <v>0</v>
      </c>
      <c r="J163" s="43">
        <v>8</v>
      </c>
      <c r="K163" s="43">
        <v>5</v>
      </c>
      <c r="L163" s="43">
        <v>11</v>
      </c>
      <c r="M163" s="43">
        <v>19</v>
      </c>
      <c r="N163" s="43">
        <v>0</v>
      </c>
      <c r="O163" s="31">
        <f t="shared" si="90"/>
        <v>1291</v>
      </c>
      <c r="Q163" s="30">
        <v>14</v>
      </c>
      <c r="R163" s="43">
        <v>0</v>
      </c>
      <c r="S163" s="43">
        <v>0</v>
      </c>
      <c r="T163" s="43">
        <v>1</v>
      </c>
      <c r="U163" s="43">
        <v>24</v>
      </c>
      <c r="V163" s="43">
        <v>136</v>
      </c>
      <c r="W163" s="43">
        <v>352</v>
      </c>
      <c r="X163" s="43">
        <v>391</v>
      </c>
      <c r="Y163" s="43">
        <v>284</v>
      </c>
      <c r="Z163" s="43">
        <v>81</v>
      </c>
      <c r="AA163" s="43">
        <v>17</v>
      </c>
      <c r="AB163" s="43">
        <v>5</v>
      </c>
      <c r="AC163" s="43">
        <v>0</v>
      </c>
      <c r="AD163" s="31">
        <f t="shared" si="91"/>
        <v>1291</v>
      </c>
    </row>
    <row r="164" spans="1:30" x14ac:dyDescent="0.2">
      <c r="A164" s="30">
        <v>15</v>
      </c>
      <c r="B164" s="43">
        <v>1023</v>
      </c>
      <c r="C164" s="43">
        <v>148</v>
      </c>
      <c r="D164" s="43">
        <v>11</v>
      </c>
      <c r="E164" s="43">
        <v>5</v>
      </c>
      <c r="F164" s="43">
        <v>17</v>
      </c>
      <c r="G164" s="43">
        <v>1</v>
      </c>
      <c r="H164" s="43">
        <v>3</v>
      </c>
      <c r="I164" s="43">
        <v>0</v>
      </c>
      <c r="J164" s="43">
        <v>12</v>
      </c>
      <c r="K164" s="43">
        <v>7</v>
      </c>
      <c r="L164" s="43">
        <v>7</v>
      </c>
      <c r="M164" s="43">
        <v>15</v>
      </c>
      <c r="N164" s="43">
        <v>0</v>
      </c>
      <c r="O164" s="31">
        <f t="shared" si="90"/>
        <v>1249</v>
      </c>
      <c r="Q164" s="30">
        <v>15</v>
      </c>
      <c r="R164" s="43">
        <v>0</v>
      </c>
      <c r="S164" s="43">
        <v>1</v>
      </c>
      <c r="T164" s="43">
        <v>1</v>
      </c>
      <c r="U164" s="43">
        <v>6</v>
      </c>
      <c r="V164" s="43">
        <v>119</v>
      </c>
      <c r="W164" s="43">
        <v>335</v>
      </c>
      <c r="X164" s="43">
        <v>445</v>
      </c>
      <c r="Y164" s="43">
        <v>267</v>
      </c>
      <c r="Z164" s="43">
        <v>64</v>
      </c>
      <c r="AA164" s="43">
        <v>9</v>
      </c>
      <c r="AB164" s="43">
        <v>2</v>
      </c>
      <c r="AC164" s="43">
        <v>0</v>
      </c>
      <c r="AD164" s="31">
        <f t="shared" si="91"/>
        <v>1249</v>
      </c>
    </row>
    <row r="165" spans="1:30" x14ac:dyDescent="0.2">
      <c r="A165" s="30">
        <v>16</v>
      </c>
      <c r="B165" s="43">
        <v>980</v>
      </c>
      <c r="C165" s="43">
        <v>162</v>
      </c>
      <c r="D165" s="43">
        <v>10</v>
      </c>
      <c r="E165" s="43">
        <v>1</v>
      </c>
      <c r="F165" s="43">
        <v>6</v>
      </c>
      <c r="G165" s="43">
        <v>0</v>
      </c>
      <c r="H165" s="43">
        <v>7</v>
      </c>
      <c r="I165" s="43">
        <v>1</v>
      </c>
      <c r="J165" s="43">
        <v>12</v>
      </c>
      <c r="K165" s="43">
        <v>7</v>
      </c>
      <c r="L165" s="43">
        <v>5</v>
      </c>
      <c r="M165" s="43">
        <v>23</v>
      </c>
      <c r="N165" s="43">
        <v>0</v>
      </c>
      <c r="O165" s="31">
        <f t="shared" si="90"/>
        <v>1214</v>
      </c>
      <c r="Q165" s="30">
        <v>16</v>
      </c>
      <c r="R165" s="43">
        <v>0</v>
      </c>
      <c r="S165" s="43">
        <v>2</v>
      </c>
      <c r="T165" s="43">
        <v>0</v>
      </c>
      <c r="U165" s="43">
        <v>19</v>
      </c>
      <c r="V165" s="43">
        <v>153</v>
      </c>
      <c r="W165" s="43">
        <v>353</v>
      </c>
      <c r="X165" s="43">
        <v>360</v>
      </c>
      <c r="Y165" s="43">
        <v>254</v>
      </c>
      <c r="Z165" s="43">
        <v>59</v>
      </c>
      <c r="AA165" s="43">
        <v>13</v>
      </c>
      <c r="AB165" s="43">
        <v>1</v>
      </c>
      <c r="AC165" s="43">
        <v>0</v>
      </c>
      <c r="AD165" s="31">
        <f t="shared" si="91"/>
        <v>1214</v>
      </c>
    </row>
    <row r="166" spans="1:30" x14ac:dyDescent="0.2">
      <c r="A166" s="30">
        <v>17</v>
      </c>
      <c r="B166" s="43">
        <v>1059</v>
      </c>
      <c r="C166" s="43">
        <v>112</v>
      </c>
      <c r="D166" s="43">
        <v>3</v>
      </c>
      <c r="E166" s="43">
        <v>1</v>
      </c>
      <c r="F166" s="43">
        <v>8</v>
      </c>
      <c r="G166" s="43">
        <v>0</v>
      </c>
      <c r="H166" s="43">
        <v>1</v>
      </c>
      <c r="I166" s="43">
        <v>0</v>
      </c>
      <c r="J166" s="43">
        <v>12</v>
      </c>
      <c r="K166" s="43">
        <v>4</v>
      </c>
      <c r="L166" s="43">
        <v>7</v>
      </c>
      <c r="M166" s="43">
        <v>9</v>
      </c>
      <c r="N166" s="43">
        <v>0</v>
      </c>
      <c r="O166" s="31">
        <f t="shared" si="90"/>
        <v>1216</v>
      </c>
      <c r="Q166" s="30">
        <v>17</v>
      </c>
      <c r="R166" s="43">
        <v>0</v>
      </c>
      <c r="S166" s="43">
        <v>0</v>
      </c>
      <c r="T166" s="43">
        <v>0</v>
      </c>
      <c r="U166" s="43">
        <v>13</v>
      </c>
      <c r="V166" s="43">
        <v>95</v>
      </c>
      <c r="W166" s="43">
        <v>298</v>
      </c>
      <c r="X166" s="43">
        <v>412</v>
      </c>
      <c r="Y166" s="43">
        <v>299</v>
      </c>
      <c r="Z166" s="43">
        <v>85</v>
      </c>
      <c r="AA166" s="43">
        <v>10</v>
      </c>
      <c r="AB166" s="43">
        <v>3</v>
      </c>
      <c r="AC166" s="43">
        <v>1</v>
      </c>
      <c r="AD166" s="31">
        <f t="shared" si="91"/>
        <v>1216</v>
      </c>
    </row>
    <row r="167" spans="1:30" x14ac:dyDescent="0.2">
      <c r="A167" s="30">
        <v>18</v>
      </c>
      <c r="B167" s="43">
        <v>968</v>
      </c>
      <c r="C167" s="43">
        <v>63</v>
      </c>
      <c r="D167" s="43">
        <v>2</v>
      </c>
      <c r="E167" s="43">
        <v>0</v>
      </c>
      <c r="F167" s="43">
        <v>7</v>
      </c>
      <c r="G167" s="43">
        <v>0</v>
      </c>
      <c r="H167" s="43">
        <v>1</v>
      </c>
      <c r="I167" s="43">
        <v>0</v>
      </c>
      <c r="J167" s="43">
        <v>8</v>
      </c>
      <c r="K167" s="43">
        <v>4</v>
      </c>
      <c r="L167" s="43">
        <v>5</v>
      </c>
      <c r="M167" s="43">
        <v>4</v>
      </c>
      <c r="N167" s="43">
        <v>0</v>
      </c>
      <c r="O167" s="31">
        <f t="shared" si="90"/>
        <v>1062</v>
      </c>
      <c r="Q167" s="30">
        <v>18</v>
      </c>
      <c r="R167" s="43">
        <v>1</v>
      </c>
      <c r="S167" s="43">
        <v>0</v>
      </c>
      <c r="T167" s="43">
        <v>1</v>
      </c>
      <c r="U167" s="43">
        <v>8</v>
      </c>
      <c r="V167" s="43">
        <v>75</v>
      </c>
      <c r="W167" s="43">
        <v>249</v>
      </c>
      <c r="X167" s="43">
        <v>379</v>
      </c>
      <c r="Y167" s="43">
        <v>246</v>
      </c>
      <c r="Z167" s="43">
        <v>87</v>
      </c>
      <c r="AA167" s="43">
        <v>15</v>
      </c>
      <c r="AB167" s="43">
        <v>1</v>
      </c>
      <c r="AC167" s="43">
        <v>0</v>
      </c>
      <c r="AD167" s="31">
        <f t="shared" si="91"/>
        <v>1062</v>
      </c>
    </row>
    <row r="168" spans="1:30" x14ac:dyDescent="0.2">
      <c r="A168" s="30">
        <v>19</v>
      </c>
      <c r="B168" s="43">
        <v>752</v>
      </c>
      <c r="C168" s="43">
        <v>61</v>
      </c>
      <c r="D168" s="43">
        <v>2</v>
      </c>
      <c r="E168" s="43">
        <v>0</v>
      </c>
      <c r="F168" s="43">
        <v>3</v>
      </c>
      <c r="G168" s="43">
        <v>0</v>
      </c>
      <c r="H168" s="43">
        <v>0</v>
      </c>
      <c r="I168" s="43">
        <v>1</v>
      </c>
      <c r="J168" s="43">
        <v>2</v>
      </c>
      <c r="K168" s="43">
        <v>4</v>
      </c>
      <c r="L168" s="43">
        <v>3</v>
      </c>
      <c r="M168" s="43">
        <v>8</v>
      </c>
      <c r="N168" s="43">
        <v>0</v>
      </c>
      <c r="O168" s="31">
        <f t="shared" si="90"/>
        <v>836</v>
      </c>
      <c r="Q168" s="30">
        <v>19</v>
      </c>
      <c r="R168" s="43">
        <v>0</v>
      </c>
      <c r="S168" s="43">
        <v>1</v>
      </c>
      <c r="T168" s="43">
        <v>0</v>
      </c>
      <c r="U168" s="43">
        <v>2</v>
      </c>
      <c r="V168" s="43">
        <v>48</v>
      </c>
      <c r="W168" s="43">
        <v>173</v>
      </c>
      <c r="X168" s="43">
        <v>267</v>
      </c>
      <c r="Y168" s="43">
        <v>223</v>
      </c>
      <c r="Z168" s="43">
        <v>96</v>
      </c>
      <c r="AA168" s="43">
        <v>20</v>
      </c>
      <c r="AB168" s="43">
        <v>4</v>
      </c>
      <c r="AC168" s="43">
        <v>2</v>
      </c>
      <c r="AD168" s="31">
        <f t="shared" si="91"/>
        <v>836</v>
      </c>
    </row>
    <row r="169" spans="1:30" x14ac:dyDescent="0.2">
      <c r="A169" s="30">
        <v>20</v>
      </c>
      <c r="B169" s="43">
        <v>557</v>
      </c>
      <c r="C169" s="43">
        <v>30</v>
      </c>
      <c r="D169" s="43">
        <v>1</v>
      </c>
      <c r="E169" s="43">
        <v>0</v>
      </c>
      <c r="F169" s="43">
        <v>1</v>
      </c>
      <c r="G169" s="43">
        <v>0</v>
      </c>
      <c r="H169" s="43">
        <v>0</v>
      </c>
      <c r="I169" s="43">
        <v>0</v>
      </c>
      <c r="J169" s="43">
        <v>4</v>
      </c>
      <c r="K169" s="43">
        <v>2</v>
      </c>
      <c r="L169" s="43">
        <v>4</v>
      </c>
      <c r="M169" s="43">
        <v>1</v>
      </c>
      <c r="N169" s="43">
        <v>0</v>
      </c>
      <c r="O169" s="31">
        <f t="shared" si="90"/>
        <v>600</v>
      </c>
      <c r="Q169" s="30">
        <v>20</v>
      </c>
      <c r="R169" s="43">
        <v>0</v>
      </c>
      <c r="S169" s="43">
        <v>0</v>
      </c>
      <c r="T169" s="43">
        <v>0</v>
      </c>
      <c r="U169" s="43">
        <v>0</v>
      </c>
      <c r="V169" s="43">
        <v>46</v>
      </c>
      <c r="W169" s="43">
        <v>140</v>
      </c>
      <c r="X169" s="43">
        <v>206</v>
      </c>
      <c r="Y169" s="43">
        <v>138</v>
      </c>
      <c r="Z169" s="43">
        <v>52</v>
      </c>
      <c r="AA169" s="43">
        <v>7</v>
      </c>
      <c r="AB169" s="43">
        <v>10</v>
      </c>
      <c r="AC169" s="43">
        <v>1</v>
      </c>
      <c r="AD169" s="31">
        <f t="shared" si="91"/>
        <v>600</v>
      </c>
    </row>
    <row r="170" spans="1:30" x14ac:dyDescent="0.2">
      <c r="A170" s="30">
        <v>21</v>
      </c>
      <c r="B170" s="43">
        <v>427</v>
      </c>
      <c r="C170" s="43">
        <v>29</v>
      </c>
      <c r="D170" s="43">
        <v>2</v>
      </c>
      <c r="E170" s="43">
        <v>0</v>
      </c>
      <c r="F170" s="43">
        <v>3</v>
      </c>
      <c r="G170" s="43">
        <v>0</v>
      </c>
      <c r="H170" s="43">
        <v>0</v>
      </c>
      <c r="I170" s="43">
        <v>0</v>
      </c>
      <c r="J170" s="43">
        <v>4</v>
      </c>
      <c r="K170" s="43">
        <v>2</v>
      </c>
      <c r="L170" s="43">
        <v>8</v>
      </c>
      <c r="M170" s="43">
        <v>1</v>
      </c>
      <c r="N170" s="43">
        <v>0</v>
      </c>
      <c r="O170" s="31">
        <f t="shared" si="90"/>
        <v>476</v>
      </c>
      <c r="Q170" s="30">
        <v>21</v>
      </c>
      <c r="R170" s="43">
        <v>0</v>
      </c>
      <c r="S170" s="43">
        <v>0</v>
      </c>
      <c r="T170" s="43">
        <v>0</v>
      </c>
      <c r="U170" s="43">
        <v>5</v>
      </c>
      <c r="V170" s="43">
        <v>36</v>
      </c>
      <c r="W170" s="43">
        <v>109</v>
      </c>
      <c r="X170" s="43">
        <v>165</v>
      </c>
      <c r="Y170" s="43">
        <v>104</v>
      </c>
      <c r="Z170" s="43">
        <v>37</v>
      </c>
      <c r="AA170" s="43">
        <v>14</v>
      </c>
      <c r="AB170" s="43">
        <v>5</v>
      </c>
      <c r="AC170" s="43">
        <v>1</v>
      </c>
      <c r="AD170" s="31">
        <f t="shared" si="91"/>
        <v>476</v>
      </c>
    </row>
    <row r="171" spans="1:30" x14ac:dyDescent="0.2">
      <c r="A171" s="30">
        <v>22</v>
      </c>
      <c r="B171" s="43">
        <v>361</v>
      </c>
      <c r="C171" s="43">
        <v>15</v>
      </c>
      <c r="D171" s="43">
        <v>1</v>
      </c>
      <c r="E171" s="43">
        <v>0</v>
      </c>
      <c r="F171" s="43">
        <v>0</v>
      </c>
      <c r="G171" s="43">
        <v>0</v>
      </c>
      <c r="H171" s="43">
        <v>1</v>
      </c>
      <c r="I171" s="43">
        <v>0</v>
      </c>
      <c r="J171" s="43">
        <v>4</v>
      </c>
      <c r="K171" s="43">
        <v>0</v>
      </c>
      <c r="L171" s="43">
        <v>4</v>
      </c>
      <c r="M171" s="43">
        <v>1</v>
      </c>
      <c r="N171" s="43">
        <v>0</v>
      </c>
      <c r="O171" s="31">
        <f t="shared" si="90"/>
        <v>387</v>
      </c>
      <c r="Q171" s="30">
        <v>22</v>
      </c>
      <c r="R171" s="43">
        <v>0</v>
      </c>
      <c r="S171" s="43">
        <v>3</v>
      </c>
      <c r="T171" s="43">
        <v>1</v>
      </c>
      <c r="U171" s="43">
        <v>1</v>
      </c>
      <c r="V171" s="43">
        <v>18</v>
      </c>
      <c r="W171" s="43">
        <v>85</v>
      </c>
      <c r="X171" s="43">
        <v>133</v>
      </c>
      <c r="Y171" s="43">
        <v>100</v>
      </c>
      <c r="Z171" s="43">
        <v>27</v>
      </c>
      <c r="AA171" s="43">
        <v>12</v>
      </c>
      <c r="AB171" s="43">
        <v>6</v>
      </c>
      <c r="AC171" s="43">
        <v>1</v>
      </c>
      <c r="AD171" s="31">
        <f t="shared" si="91"/>
        <v>387</v>
      </c>
    </row>
    <row r="172" spans="1:30" x14ac:dyDescent="0.2">
      <c r="A172" s="30">
        <v>23</v>
      </c>
      <c r="B172" s="43">
        <v>229</v>
      </c>
      <c r="C172" s="43">
        <v>16</v>
      </c>
      <c r="D172" s="43">
        <v>0</v>
      </c>
      <c r="E172" s="43">
        <v>0</v>
      </c>
      <c r="F172" s="43">
        <v>2</v>
      </c>
      <c r="G172" s="43">
        <v>0</v>
      </c>
      <c r="H172" s="43">
        <v>0</v>
      </c>
      <c r="I172" s="43">
        <v>0</v>
      </c>
      <c r="J172" s="43">
        <v>2</v>
      </c>
      <c r="K172" s="43">
        <v>0</v>
      </c>
      <c r="L172" s="43">
        <v>2</v>
      </c>
      <c r="M172" s="43">
        <v>0</v>
      </c>
      <c r="N172" s="43">
        <v>0</v>
      </c>
      <c r="O172" s="31">
        <f t="shared" si="90"/>
        <v>251</v>
      </c>
      <c r="Q172" s="30">
        <v>23</v>
      </c>
      <c r="R172" s="43">
        <v>0</v>
      </c>
      <c r="S172" s="43">
        <v>0</v>
      </c>
      <c r="T172" s="43">
        <v>0</v>
      </c>
      <c r="U172" s="43">
        <v>3</v>
      </c>
      <c r="V172" s="43">
        <v>21</v>
      </c>
      <c r="W172" s="43">
        <v>58</v>
      </c>
      <c r="X172" s="43">
        <v>90</v>
      </c>
      <c r="Y172" s="43">
        <v>49</v>
      </c>
      <c r="Z172" s="43">
        <v>23</v>
      </c>
      <c r="AA172" s="43">
        <v>3</v>
      </c>
      <c r="AB172" s="43">
        <v>3</v>
      </c>
      <c r="AC172" s="43">
        <v>1</v>
      </c>
      <c r="AD172" s="31">
        <f t="shared" si="91"/>
        <v>251</v>
      </c>
    </row>
    <row r="173" spans="1:30" x14ac:dyDescent="0.2">
      <c r="A173" s="30">
        <v>24</v>
      </c>
      <c r="B173" s="43">
        <v>142</v>
      </c>
      <c r="C173" s="43">
        <v>12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3</v>
      </c>
      <c r="K173" s="43">
        <v>1</v>
      </c>
      <c r="L173" s="43">
        <v>2</v>
      </c>
      <c r="M173" s="43">
        <v>1</v>
      </c>
      <c r="N173" s="43">
        <v>0</v>
      </c>
      <c r="O173" s="31">
        <f t="shared" si="90"/>
        <v>161</v>
      </c>
      <c r="Q173" s="30">
        <v>24</v>
      </c>
      <c r="R173" s="43">
        <v>0</v>
      </c>
      <c r="S173" s="43">
        <v>0</v>
      </c>
      <c r="T173" s="43">
        <v>0</v>
      </c>
      <c r="U173" s="43">
        <v>0</v>
      </c>
      <c r="V173" s="43">
        <v>16</v>
      </c>
      <c r="W173" s="43">
        <v>24</v>
      </c>
      <c r="X173" s="43">
        <v>54</v>
      </c>
      <c r="Y173" s="43">
        <v>42</v>
      </c>
      <c r="Z173" s="43">
        <v>16</v>
      </c>
      <c r="AA173" s="43">
        <v>7</v>
      </c>
      <c r="AB173" s="43">
        <v>2</v>
      </c>
      <c r="AC173" s="43">
        <v>0</v>
      </c>
      <c r="AD173" s="31">
        <f t="shared" si="91"/>
        <v>161</v>
      </c>
    </row>
    <row r="175" spans="1:30" x14ac:dyDescent="0.2">
      <c r="A175" s="91" t="s">
        <v>34</v>
      </c>
      <c r="B175" s="92">
        <f t="shared" ref="B175:O175" si="92">SUM(B157:B168)</f>
        <v>11505</v>
      </c>
      <c r="C175" s="92">
        <f t="shared" si="92"/>
        <v>1537</v>
      </c>
      <c r="D175" s="92">
        <f t="shared" si="92"/>
        <v>86</v>
      </c>
      <c r="E175" s="92">
        <f t="shared" si="92"/>
        <v>25</v>
      </c>
      <c r="F175" s="92">
        <f t="shared" si="92"/>
        <v>118</v>
      </c>
      <c r="G175" s="92">
        <f t="shared" si="92"/>
        <v>3</v>
      </c>
      <c r="H175" s="92">
        <f t="shared" si="92"/>
        <v>31</v>
      </c>
      <c r="I175" s="92">
        <f t="shared" si="92"/>
        <v>6</v>
      </c>
      <c r="J175" s="92">
        <f t="shared" si="92"/>
        <v>127</v>
      </c>
      <c r="K175" s="92">
        <f t="shared" si="92"/>
        <v>60</v>
      </c>
      <c r="L175" s="92">
        <f t="shared" si="92"/>
        <v>86</v>
      </c>
      <c r="M175" s="92">
        <f t="shared" si="92"/>
        <v>166</v>
      </c>
      <c r="N175" s="92">
        <f t="shared" si="92"/>
        <v>0</v>
      </c>
      <c r="O175" s="93">
        <f t="shared" si="92"/>
        <v>13750</v>
      </c>
      <c r="Q175" s="91" t="s">
        <v>34</v>
      </c>
      <c r="R175" s="92">
        <f t="shared" ref="R175:AD175" si="93">SUM(R157:R168)</f>
        <v>562</v>
      </c>
      <c r="S175" s="92">
        <f t="shared" si="93"/>
        <v>380</v>
      </c>
      <c r="T175" s="92">
        <f t="shared" si="93"/>
        <v>52</v>
      </c>
      <c r="U175" s="92">
        <f t="shared" si="93"/>
        <v>175</v>
      </c>
      <c r="V175" s="92">
        <f t="shared" si="93"/>
        <v>1173</v>
      </c>
      <c r="W175" s="92">
        <f t="shared" si="93"/>
        <v>3192</v>
      </c>
      <c r="X175" s="92">
        <f t="shared" si="93"/>
        <v>4158</v>
      </c>
      <c r="Y175" s="92">
        <f t="shared" si="93"/>
        <v>3041</v>
      </c>
      <c r="Z175" s="92">
        <f t="shared" si="93"/>
        <v>838</v>
      </c>
      <c r="AA175" s="92">
        <f t="shared" si="93"/>
        <v>147</v>
      </c>
      <c r="AB175" s="92">
        <f t="shared" si="93"/>
        <v>28</v>
      </c>
      <c r="AC175" s="92">
        <f t="shared" si="93"/>
        <v>4</v>
      </c>
      <c r="AD175" s="93">
        <f t="shared" si="93"/>
        <v>13750</v>
      </c>
    </row>
    <row r="176" spans="1:30" x14ac:dyDescent="0.2">
      <c r="A176" s="97" t="s">
        <v>35</v>
      </c>
      <c r="B176" s="98">
        <f t="shared" ref="B176:O176" si="94">SUM(B156:B171)</f>
        <v>13836</v>
      </c>
      <c r="C176" s="98">
        <f t="shared" si="94"/>
        <v>1698</v>
      </c>
      <c r="D176" s="98">
        <f t="shared" si="94"/>
        <v>92</v>
      </c>
      <c r="E176" s="98">
        <f t="shared" si="94"/>
        <v>25</v>
      </c>
      <c r="F176" s="98">
        <f t="shared" si="94"/>
        <v>123</v>
      </c>
      <c r="G176" s="98">
        <f t="shared" si="94"/>
        <v>3</v>
      </c>
      <c r="H176" s="98">
        <f t="shared" si="94"/>
        <v>32</v>
      </c>
      <c r="I176" s="98">
        <f t="shared" si="94"/>
        <v>7</v>
      </c>
      <c r="J176" s="98">
        <f t="shared" si="94"/>
        <v>145</v>
      </c>
      <c r="K176" s="98">
        <f t="shared" si="94"/>
        <v>68</v>
      </c>
      <c r="L176" s="98">
        <f t="shared" si="94"/>
        <v>104</v>
      </c>
      <c r="M176" s="98">
        <f t="shared" si="94"/>
        <v>174</v>
      </c>
      <c r="N176" s="98">
        <f t="shared" si="94"/>
        <v>0</v>
      </c>
      <c r="O176" s="93">
        <f t="shared" si="94"/>
        <v>16307</v>
      </c>
      <c r="Q176" s="97" t="s">
        <v>35</v>
      </c>
      <c r="R176" s="98">
        <f t="shared" ref="R176:AD176" si="95">SUM(R156:R171)</f>
        <v>562</v>
      </c>
      <c r="S176" s="98">
        <f t="shared" si="95"/>
        <v>388</v>
      </c>
      <c r="T176" s="98">
        <f t="shared" si="95"/>
        <v>54</v>
      </c>
      <c r="U176" s="98">
        <f t="shared" si="95"/>
        <v>187</v>
      </c>
      <c r="V176" s="98">
        <f t="shared" si="95"/>
        <v>1326</v>
      </c>
      <c r="W176" s="98">
        <f t="shared" si="95"/>
        <v>3680</v>
      </c>
      <c r="X176" s="98">
        <f t="shared" si="95"/>
        <v>5028</v>
      </c>
      <c r="Y176" s="98">
        <f t="shared" si="95"/>
        <v>3734</v>
      </c>
      <c r="Z176" s="98">
        <f t="shared" si="95"/>
        <v>1085</v>
      </c>
      <c r="AA176" s="98">
        <f t="shared" si="95"/>
        <v>201</v>
      </c>
      <c r="AB176" s="98">
        <f t="shared" si="95"/>
        <v>54</v>
      </c>
      <c r="AC176" s="98">
        <f t="shared" si="95"/>
        <v>8</v>
      </c>
      <c r="AD176" s="93">
        <f t="shared" si="95"/>
        <v>16307</v>
      </c>
    </row>
    <row r="177" spans="1:30" x14ac:dyDescent="0.2">
      <c r="A177" s="101" t="s">
        <v>36</v>
      </c>
      <c r="B177" s="102">
        <f t="shared" ref="B177:O177" si="96">SUM(B156:B173)</f>
        <v>14207</v>
      </c>
      <c r="C177" s="102">
        <f t="shared" si="96"/>
        <v>1726</v>
      </c>
      <c r="D177" s="102">
        <f t="shared" si="96"/>
        <v>92</v>
      </c>
      <c r="E177" s="102">
        <f t="shared" si="96"/>
        <v>25</v>
      </c>
      <c r="F177" s="102">
        <f t="shared" si="96"/>
        <v>125</v>
      </c>
      <c r="G177" s="102">
        <f t="shared" si="96"/>
        <v>3</v>
      </c>
      <c r="H177" s="102">
        <f t="shared" si="96"/>
        <v>32</v>
      </c>
      <c r="I177" s="102">
        <f t="shared" si="96"/>
        <v>7</v>
      </c>
      <c r="J177" s="102">
        <f t="shared" si="96"/>
        <v>150</v>
      </c>
      <c r="K177" s="102">
        <f t="shared" si="96"/>
        <v>69</v>
      </c>
      <c r="L177" s="102">
        <f t="shared" si="96"/>
        <v>108</v>
      </c>
      <c r="M177" s="102">
        <f t="shared" si="96"/>
        <v>175</v>
      </c>
      <c r="N177" s="102">
        <f t="shared" si="96"/>
        <v>0</v>
      </c>
      <c r="O177" s="93">
        <f t="shared" si="96"/>
        <v>16719</v>
      </c>
      <c r="Q177" s="101" t="s">
        <v>36</v>
      </c>
      <c r="R177" s="102">
        <f t="shared" ref="R177:AD177" si="97">SUM(R156:R173)</f>
        <v>562</v>
      </c>
      <c r="S177" s="102">
        <f t="shared" si="97"/>
        <v>388</v>
      </c>
      <c r="T177" s="102">
        <f t="shared" si="97"/>
        <v>54</v>
      </c>
      <c r="U177" s="102">
        <f t="shared" si="97"/>
        <v>190</v>
      </c>
      <c r="V177" s="102">
        <f t="shared" si="97"/>
        <v>1363</v>
      </c>
      <c r="W177" s="102">
        <f t="shared" si="97"/>
        <v>3762</v>
      </c>
      <c r="X177" s="102">
        <f t="shared" si="97"/>
        <v>5172</v>
      </c>
      <c r="Y177" s="102">
        <f t="shared" si="97"/>
        <v>3825</v>
      </c>
      <c r="Z177" s="102">
        <f t="shared" si="97"/>
        <v>1124</v>
      </c>
      <c r="AA177" s="102">
        <f t="shared" si="97"/>
        <v>211</v>
      </c>
      <c r="AB177" s="102">
        <f t="shared" si="97"/>
        <v>59</v>
      </c>
      <c r="AC177" s="102">
        <f t="shared" si="97"/>
        <v>9</v>
      </c>
      <c r="AD177" s="93">
        <f t="shared" si="97"/>
        <v>16719</v>
      </c>
    </row>
    <row r="178" spans="1:30" x14ac:dyDescent="0.2">
      <c r="A178" s="105" t="s">
        <v>37</v>
      </c>
      <c r="B178" s="106">
        <f t="shared" ref="B178:O178" si="98">SUM(B150:B173)</f>
        <v>15183</v>
      </c>
      <c r="C178" s="106">
        <f t="shared" si="98"/>
        <v>1815</v>
      </c>
      <c r="D178" s="106">
        <f t="shared" si="98"/>
        <v>96</v>
      </c>
      <c r="E178" s="106">
        <f t="shared" si="98"/>
        <v>25</v>
      </c>
      <c r="F178" s="106">
        <f t="shared" si="98"/>
        <v>127</v>
      </c>
      <c r="G178" s="106">
        <f t="shared" si="98"/>
        <v>3</v>
      </c>
      <c r="H178" s="106">
        <f t="shared" si="98"/>
        <v>32</v>
      </c>
      <c r="I178" s="106">
        <f t="shared" si="98"/>
        <v>7</v>
      </c>
      <c r="J178" s="106">
        <f t="shared" si="98"/>
        <v>170</v>
      </c>
      <c r="K178" s="106">
        <f t="shared" si="98"/>
        <v>72</v>
      </c>
      <c r="L178" s="106">
        <f t="shared" si="98"/>
        <v>120</v>
      </c>
      <c r="M178" s="106">
        <f t="shared" si="98"/>
        <v>176</v>
      </c>
      <c r="N178" s="106">
        <f t="shared" si="98"/>
        <v>0</v>
      </c>
      <c r="O178" s="93">
        <f t="shared" si="98"/>
        <v>17826</v>
      </c>
      <c r="Q178" s="105" t="s">
        <v>37</v>
      </c>
      <c r="R178" s="106">
        <f t="shared" ref="R178:AD178" si="99">SUM(R150:R173)</f>
        <v>563</v>
      </c>
      <c r="S178" s="106">
        <f t="shared" si="99"/>
        <v>395</v>
      </c>
      <c r="T178" s="106">
        <f t="shared" si="99"/>
        <v>54</v>
      </c>
      <c r="U178" s="106">
        <f t="shared" si="99"/>
        <v>206</v>
      </c>
      <c r="V178" s="106">
        <f t="shared" si="99"/>
        <v>1424</v>
      </c>
      <c r="W178" s="106">
        <f t="shared" si="99"/>
        <v>3959</v>
      </c>
      <c r="X178" s="106">
        <f t="shared" si="99"/>
        <v>5560</v>
      </c>
      <c r="Y178" s="106">
        <f t="shared" si="99"/>
        <v>4126</v>
      </c>
      <c r="Z178" s="106">
        <f t="shared" si="99"/>
        <v>1227</v>
      </c>
      <c r="AA178" s="106">
        <f t="shared" si="99"/>
        <v>238</v>
      </c>
      <c r="AB178" s="106">
        <f t="shared" si="99"/>
        <v>63</v>
      </c>
      <c r="AC178" s="106">
        <f t="shared" si="99"/>
        <v>11</v>
      </c>
      <c r="AD178" s="93">
        <f t="shared" si="99"/>
        <v>17826</v>
      </c>
    </row>
    <row r="181" spans="1:30" x14ac:dyDescent="0.2">
      <c r="A181" s="5"/>
      <c r="B181" s="3" t="s">
        <v>40</v>
      </c>
      <c r="C181" s="5" t="str">
        <f>C41</f>
        <v>Eastbound</v>
      </c>
      <c r="R181" s="3" t="s">
        <v>40</v>
      </c>
      <c r="S181" s="5" t="str">
        <f>C41</f>
        <v>Eastbound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78</v>
      </c>
      <c r="C185" s="43">
        <v>4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1</v>
      </c>
      <c r="M185" s="43">
        <v>2</v>
      </c>
      <c r="N185" s="43">
        <v>0</v>
      </c>
      <c r="O185" s="31">
        <f t="shared" ref="O185:O208" si="101">SUM(B185:N185)</f>
        <v>85</v>
      </c>
      <c r="Q185" s="30">
        <v>1</v>
      </c>
      <c r="R185" s="43">
        <v>0</v>
      </c>
      <c r="S185" s="43">
        <v>0</v>
      </c>
      <c r="T185" s="43">
        <v>0</v>
      </c>
      <c r="U185" s="43">
        <v>0</v>
      </c>
      <c r="V185" s="43">
        <v>2</v>
      </c>
      <c r="W185" s="43">
        <v>14</v>
      </c>
      <c r="X185" s="43">
        <v>24</v>
      </c>
      <c r="Y185" s="43">
        <v>16</v>
      </c>
      <c r="Z185" s="43">
        <v>14</v>
      </c>
      <c r="AA185" s="43">
        <v>10</v>
      </c>
      <c r="AB185" s="43">
        <v>5</v>
      </c>
      <c r="AC185" s="43">
        <v>0</v>
      </c>
      <c r="AD185" s="31">
        <f t="shared" ref="AD185:AD208" si="102">SUM(R185:AC185)</f>
        <v>85</v>
      </c>
    </row>
    <row r="186" spans="1:30" x14ac:dyDescent="0.2">
      <c r="A186" s="30">
        <v>2</v>
      </c>
      <c r="B186" s="43">
        <v>54</v>
      </c>
      <c r="C186" s="43">
        <v>5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3</v>
      </c>
      <c r="K186" s="43">
        <v>0</v>
      </c>
      <c r="L186" s="43">
        <v>0</v>
      </c>
      <c r="M186" s="43">
        <v>0</v>
      </c>
      <c r="N186" s="43">
        <v>0</v>
      </c>
      <c r="O186" s="31">
        <f t="shared" si="101"/>
        <v>62</v>
      </c>
      <c r="Q186" s="30">
        <v>2</v>
      </c>
      <c r="R186" s="43">
        <v>0</v>
      </c>
      <c r="S186" s="43">
        <v>0</v>
      </c>
      <c r="T186" s="43">
        <v>0</v>
      </c>
      <c r="U186" s="43">
        <v>1</v>
      </c>
      <c r="V186" s="43">
        <v>3</v>
      </c>
      <c r="W186" s="43">
        <v>10</v>
      </c>
      <c r="X186" s="43">
        <v>18</v>
      </c>
      <c r="Y186" s="43">
        <v>22</v>
      </c>
      <c r="Z186" s="43">
        <v>5</v>
      </c>
      <c r="AA186" s="43">
        <v>2</v>
      </c>
      <c r="AB186" s="43">
        <v>1</v>
      </c>
      <c r="AC186" s="43">
        <v>0</v>
      </c>
      <c r="AD186" s="31">
        <f t="shared" si="102"/>
        <v>62</v>
      </c>
    </row>
    <row r="187" spans="1:30" x14ac:dyDescent="0.2">
      <c r="A187" s="30">
        <v>3</v>
      </c>
      <c r="B187" s="43">
        <v>38</v>
      </c>
      <c r="C187" s="43">
        <v>1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1</v>
      </c>
      <c r="K187" s="43">
        <v>0</v>
      </c>
      <c r="L187" s="43">
        <v>3</v>
      </c>
      <c r="M187" s="43">
        <v>1</v>
      </c>
      <c r="N187" s="43">
        <v>0</v>
      </c>
      <c r="O187" s="31">
        <f t="shared" si="101"/>
        <v>44</v>
      </c>
      <c r="Q187" s="30">
        <v>3</v>
      </c>
      <c r="R187" s="43">
        <v>0</v>
      </c>
      <c r="S187" s="43">
        <v>0</v>
      </c>
      <c r="T187" s="43">
        <v>0</v>
      </c>
      <c r="U187" s="43">
        <v>0</v>
      </c>
      <c r="V187" s="43">
        <v>2</v>
      </c>
      <c r="W187" s="43">
        <v>7</v>
      </c>
      <c r="X187" s="43">
        <v>14</v>
      </c>
      <c r="Y187" s="43">
        <v>11</v>
      </c>
      <c r="Z187" s="43">
        <v>9</v>
      </c>
      <c r="AA187" s="43">
        <v>1</v>
      </c>
      <c r="AB187" s="43">
        <v>0</v>
      </c>
      <c r="AC187" s="43">
        <v>0</v>
      </c>
      <c r="AD187" s="31">
        <f t="shared" si="102"/>
        <v>44</v>
      </c>
    </row>
    <row r="188" spans="1:30" x14ac:dyDescent="0.2">
      <c r="A188" s="30">
        <v>4</v>
      </c>
      <c r="B188" s="43">
        <v>54</v>
      </c>
      <c r="C188" s="43">
        <v>5</v>
      </c>
      <c r="D188" s="43">
        <v>1</v>
      </c>
      <c r="E188" s="43">
        <v>0</v>
      </c>
      <c r="F188" s="43">
        <v>2</v>
      </c>
      <c r="G188" s="43">
        <v>0</v>
      </c>
      <c r="H188" s="43">
        <v>0</v>
      </c>
      <c r="I188" s="43">
        <v>0</v>
      </c>
      <c r="J188" s="43">
        <v>2</v>
      </c>
      <c r="K188" s="43">
        <v>0</v>
      </c>
      <c r="L188" s="43">
        <v>0</v>
      </c>
      <c r="M188" s="43">
        <v>1</v>
      </c>
      <c r="N188" s="43">
        <v>0</v>
      </c>
      <c r="O188" s="31">
        <f t="shared" si="101"/>
        <v>65</v>
      </c>
      <c r="Q188" s="30">
        <v>4</v>
      </c>
      <c r="R188" s="43">
        <v>0</v>
      </c>
      <c r="S188" s="43">
        <v>0</v>
      </c>
      <c r="T188" s="43">
        <v>1</v>
      </c>
      <c r="U188" s="43">
        <v>0</v>
      </c>
      <c r="V188" s="43">
        <v>2</v>
      </c>
      <c r="W188" s="43">
        <v>16</v>
      </c>
      <c r="X188" s="43">
        <v>23</v>
      </c>
      <c r="Y188" s="43">
        <v>15</v>
      </c>
      <c r="Z188" s="43">
        <v>4</v>
      </c>
      <c r="AA188" s="43">
        <v>2</v>
      </c>
      <c r="AB188" s="43">
        <v>2</v>
      </c>
      <c r="AC188" s="43">
        <v>0</v>
      </c>
      <c r="AD188" s="31">
        <f t="shared" si="102"/>
        <v>65</v>
      </c>
    </row>
    <row r="189" spans="1:30" x14ac:dyDescent="0.2">
      <c r="A189" s="30">
        <v>5</v>
      </c>
      <c r="B189" s="43">
        <v>101</v>
      </c>
      <c r="C189" s="43">
        <v>13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4</v>
      </c>
      <c r="K189" s="43">
        <v>0</v>
      </c>
      <c r="L189" s="43">
        <v>2</v>
      </c>
      <c r="M189" s="43">
        <v>3</v>
      </c>
      <c r="N189" s="43">
        <v>0</v>
      </c>
      <c r="O189" s="31">
        <f t="shared" si="101"/>
        <v>123</v>
      </c>
      <c r="Q189" s="30">
        <v>5</v>
      </c>
      <c r="R189" s="43">
        <v>2</v>
      </c>
      <c r="S189" s="43">
        <v>0</v>
      </c>
      <c r="T189" s="43">
        <v>2</v>
      </c>
      <c r="U189" s="43">
        <v>0</v>
      </c>
      <c r="V189" s="43">
        <v>4</v>
      </c>
      <c r="W189" s="43">
        <v>30</v>
      </c>
      <c r="X189" s="43">
        <v>41</v>
      </c>
      <c r="Y189" s="43">
        <v>32</v>
      </c>
      <c r="Z189" s="43">
        <v>8</v>
      </c>
      <c r="AA189" s="43">
        <v>4</v>
      </c>
      <c r="AB189" s="43">
        <v>0</v>
      </c>
      <c r="AC189" s="43">
        <v>0</v>
      </c>
      <c r="AD189" s="31">
        <f t="shared" si="102"/>
        <v>123</v>
      </c>
    </row>
    <row r="190" spans="1:30" x14ac:dyDescent="0.2">
      <c r="A190" s="30">
        <v>6</v>
      </c>
      <c r="B190" s="43">
        <v>277</v>
      </c>
      <c r="C190" s="43">
        <v>29</v>
      </c>
      <c r="D190" s="43">
        <v>2</v>
      </c>
      <c r="E190" s="43">
        <v>0</v>
      </c>
      <c r="F190" s="43">
        <v>4</v>
      </c>
      <c r="G190" s="43">
        <v>0</v>
      </c>
      <c r="H190" s="43">
        <v>0</v>
      </c>
      <c r="I190" s="43">
        <v>0</v>
      </c>
      <c r="J190" s="43">
        <v>5</v>
      </c>
      <c r="K190" s="43">
        <v>0</v>
      </c>
      <c r="L190" s="43">
        <v>5</v>
      </c>
      <c r="M190" s="43">
        <v>3</v>
      </c>
      <c r="N190" s="43">
        <v>0</v>
      </c>
      <c r="O190" s="31">
        <f t="shared" si="101"/>
        <v>325</v>
      </c>
      <c r="Q190" s="30">
        <v>6</v>
      </c>
      <c r="R190" s="43">
        <v>0</v>
      </c>
      <c r="S190" s="43">
        <v>2</v>
      </c>
      <c r="T190" s="43">
        <v>0</v>
      </c>
      <c r="U190" s="43">
        <v>1</v>
      </c>
      <c r="V190" s="43">
        <v>13</v>
      </c>
      <c r="W190" s="43">
        <v>76</v>
      </c>
      <c r="X190" s="43">
        <v>130</v>
      </c>
      <c r="Y190" s="43">
        <v>81</v>
      </c>
      <c r="Z190" s="43">
        <v>16</v>
      </c>
      <c r="AA190" s="43">
        <v>5</v>
      </c>
      <c r="AB190" s="43">
        <v>1</v>
      </c>
      <c r="AC190" s="43">
        <v>0</v>
      </c>
      <c r="AD190" s="31">
        <f t="shared" si="102"/>
        <v>325</v>
      </c>
    </row>
    <row r="191" spans="1:30" x14ac:dyDescent="0.2">
      <c r="A191" s="30">
        <v>7</v>
      </c>
      <c r="B191" s="43">
        <v>430</v>
      </c>
      <c r="C191" s="43">
        <v>43</v>
      </c>
      <c r="D191" s="43">
        <v>4</v>
      </c>
      <c r="E191" s="43">
        <v>0</v>
      </c>
      <c r="F191" s="43">
        <v>5</v>
      </c>
      <c r="G191" s="43">
        <v>0</v>
      </c>
      <c r="H191" s="43">
        <v>1</v>
      </c>
      <c r="I191" s="43">
        <v>0</v>
      </c>
      <c r="J191" s="43">
        <v>2</v>
      </c>
      <c r="K191" s="43">
        <v>1</v>
      </c>
      <c r="L191" s="43">
        <v>11</v>
      </c>
      <c r="M191" s="43">
        <v>2</v>
      </c>
      <c r="N191" s="43">
        <v>0</v>
      </c>
      <c r="O191" s="31">
        <f t="shared" si="101"/>
        <v>499</v>
      </c>
      <c r="Q191" s="30">
        <v>7</v>
      </c>
      <c r="R191" s="43">
        <v>1</v>
      </c>
      <c r="S191" s="43">
        <v>0</v>
      </c>
      <c r="T191" s="43">
        <v>0</v>
      </c>
      <c r="U191" s="43">
        <v>1</v>
      </c>
      <c r="V191" s="43">
        <v>11</v>
      </c>
      <c r="W191" s="43">
        <v>65</v>
      </c>
      <c r="X191" s="43">
        <v>186</v>
      </c>
      <c r="Y191" s="43">
        <v>179</v>
      </c>
      <c r="Z191" s="43">
        <v>43</v>
      </c>
      <c r="AA191" s="43">
        <v>12</v>
      </c>
      <c r="AB191" s="43">
        <v>1</v>
      </c>
      <c r="AC191" s="43">
        <v>0</v>
      </c>
      <c r="AD191" s="31">
        <f t="shared" si="102"/>
        <v>499</v>
      </c>
    </row>
    <row r="192" spans="1:30" x14ac:dyDescent="0.2">
      <c r="A192" s="30">
        <v>8</v>
      </c>
      <c r="B192" s="43">
        <v>733</v>
      </c>
      <c r="C192" s="43">
        <v>93</v>
      </c>
      <c r="D192" s="43">
        <v>8</v>
      </c>
      <c r="E192" s="43">
        <v>0</v>
      </c>
      <c r="F192" s="43">
        <v>9</v>
      </c>
      <c r="G192" s="43">
        <v>0</v>
      </c>
      <c r="H192" s="43">
        <v>0</v>
      </c>
      <c r="I192" s="43">
        <v>0</v>
      </c>
      <c r="J192" s="43">
        <v>7</v>
      </c>
      <c r="K192" s="43">
        <v>4</v>
      </c>
      <c r="L192" s="43">
        <v>11</v>
      </c>
      <c r="M192" s="43">
        <v>17</v>
      </c>
      <c r="N192" s="43">
        <v>0</v>
      </c>
      <c r="O192" s="31">
        <f t="shared" si="101"/>
        <v>882</v>
      </c>
      <c r="Q192" s="30">
        <v>8</v>
      </c>
      <c r="R192" s="43">
        <v>0</v>
      </c>
      <c r="S192" s="43">
        <v>1</v>
      </c>
      <c r="T192" s="43">
        <v>0</v>
      </c>
      <c r="U192" s="43">
        <v>4</v>
      </c>
      <c r="V192" s="43">
        <v>19</v>
      </c>
      <c r="W192" s="43">
        <v>122</v>
      </c>
      <c r="X192" s="43">
        <v>367</v>
      </c>
      <c r="Y192" s="43">
        <v>283</v>
      </c>
      <c r="Z192" s="43">
        <v>69</v>
      </c>
      <c r="AA192" s="43">
        <v>16</v>
      </c>
      <c r="AB192" s="43">
        <v>1</v>
      </c>
      <c r="AC192" s="43">
        <v>0</v>
      </c>
      <c r="AD192" s="31">
        <f t="shared" si="102"/>
        <v>882</v>
      </c>
    </row>
    <row r="193" spans="1:30" x14ac:dyDescent="0.2">
      <c r="A193" s="30">
        <v>9</v>
      </c>
      <c r="B193" s="43">
        <v>1167</v>
      </c>
      <c r="C193" s="43">
        <v>184</v>
      </c>
      <c r="D193" s="43">
        <v>6</v>
      </c>
      <c r="E193" s="43">
        <v>0</v>
      </c>
      <c r="F193" s="43">
        <v>11</v>
      </c>
      <c r="G193" s="43">
        <v>0</v>
      </c>
      <c r="H193" s="43">
        <v>3</v>
      </c>
      <c r="I193" s="43">
        <v>0</v>
      </c>
      <c r="J193" s="43">
        <v>5</v>
      </c>
      <c r="K193" s="43">
        <v>6</v>
      </c>
      <c r="L193" s="43">
        <v>7</v>
      </c>
      <c r="M193" s="43">
        <v>12</v>
      </c>
      <c r="N193" s="43">
        <v>0</v>
      </c>
      <c r="O193" s="31">
        <f t="shared" si="101"/>
        <v>1401</v>
      </c>
      <c r="Q193" s="30">
        <v>9</v>
      </c>
      <c r="R193" s="43">
        <v>0</v>
      </c>
      <c r="S193" s="43">
        <v>0</v>
      </c>
      <c r="T193" s="43">
        <v>0</v>
      </c>
      <c r="U193" s="43">
        <v>11</v>
      </c>
      <c r="V193" s="43">
        <v>39</v>
      </c>
      <c r="W193" s="43">
        <v>284</v>
      </c>
      <c r="X193" s="43">
        <v>641</v>
      </c>
      <c r="Y193" s="43">
        <v>340</v>
      </c>
      <c r="Z193" s="43">
        <v>78</v>
      </c>
      <c r="AA193" s="43">
        <v>8</v>
      </c>
      <c r="AB193" s="43">
        <v>0</v>
      </c>
      <c r="AC193" s="43">
        <v>0</v>
      </c>
      <c r="AD193" s="31">
        <f t="shared" si="102"/>
        <v>1401</v>
      </c>
    </row>
    <row r="194" spans="1:30" x14ac:dyDescent="0.2">
      <c r="A194" s="30">
        <v>10</v>
      </c>
      <c r="B194" s="43">
        <v>925</v>
      </c>
      <c r="C194" s="43">
        <v>151</v>
      </c>
      <c r="D194" s="43">
        <v>6</v>
      </c>
      <c r="E194" s="43">
        <v>0</v>
      </c>
      <c r="F194" s="43">
        <v>7</v>
      </c>
      <c r="G194" s="43">
        <v>0</v>
      </c>
      <c r="H194" s="43">
        <v>3</v>
      </c>
      <c r="I194" s="43">
        <v>1</v>
      </c>
      <c r="J194" s="43">
        <v>14</v>
      </c>
      <c r="K194" s="43">
        <v>1</v>
      </c>
      <c r="L194" s="43">
        <v>9</v>
      </c>
      <c r="M194" s="43">
        <v>15</v>
      </c>
      <c r="N194" s="43">
        <v>0</v>
      </c>
      <c r="O194" s="31">
        <f t="shared" si="101"/>
        <v>1132</v>
      </c>
      <c r="Q194" s="30">
        <v>10</v>
      </c>
      <c r="R194" s="43">
        <v>0</v>
      </c>
      <c r="S194" s="43">
        <v>0</v>
      </c>
      <c r="T194" s="43">
        <v>0</v>
      </c>
      <c r="U194" s="43">
        <v>9</v>
      </c>
      <c r="V194" s="43">
        <v>64</v>
      </c>
      <c r="W194" s="43">
        <v>194</v>
      </c>
      <c r="X194" s="43">
        <v>489</v>
      </c>
      <c r="Y194" s="43">
        <v>294</v>
      </c>
      <c r="Z194" s="43">
        <v>70</v>
      </c>
      <c r="AA194" s="43">
        <v>9</v>
      </c>
      <c r="AB194" s="43">
        <v>3</v>
      </c>
      <c r="AC194" s="43">
        <v>0</v>
      </c>
      <c r="AD194" s="31">
        <f t="shared" si="102"/>
        <v>1132</v>
      </c>
    </row>
    <row r="195" spans="1:30" x14ac:dyDescent="0.2">
      <c r="A195" s="30">
        <v>11</v>
      </c>
      <c r="B195" s="43">
        <v>822</v>
      </c>
      <c r="C195" s="43">
        <v>141</v>
      </c>
      <c r="D195" s="43">
        <v>4</v>
      </c>
      <c r="E195" s="43">
        <v>0</v>
      </c>
      <c r="F195" s="43">
        <v>7</v>
      </c>
      <c r="G195" s="43">
        <v>0</v>
      </c>
      <c r="H195" s="43">
        <v>3</v>
      </c>
      <c r="I195" s="43">
        <v>1</v>
      </c>
      <c r="J195" s="43">
        <v>16</v>
      </c>
      <c r="K195" s="43">
        <v>4</v>
      </c>
      <c r="L195" s="43">
        <v>5</v>
      </c>
      <c r="M195" s="43">
        <v>13</v>
      </c>
      <c r="N195" s="43">
        <v>0</v>
      </c>
      <c r="O195" s="31">
        <f t="shared" si="101"/>
        <v>1016</v>
      </c>
      <c r="Q195" s="30">
        <v>11</v>
      </c>
      <c r="R195" s="43">
        <v>0</v>
      </c>
      <c r="S195" s="43">
        <v>0</v>
      </c>
      <c r="T195" s="43">
        <v>0</v>
      </c>
      <c r="U195" s="43">
        <v>5</v>
      </c>
      <c r="V195" s="43">
        <v>37</v>
      </c>
      <c r="W195" s="43">
        <v>245</v>
      </c>
      <c r="X195" s="43">
        <v>424</v>
      </c>
      <c r="Y195" s="43">
        <v>239</v>
      </c>
      <c r="Z195" s="43">
        <v>49</v>
      </c>
      <c r="AA195" s="43">
        <v>14</v>
      </c>
      <c r="AB195" s="43">
        <v>3</v>
      </c>
      <c r="AC195" s="43">
        <v>0</v>
      </c>
      <c r="AD195" s="31">
        <f t="shared" si="102"/>
        <v>1016</v>
      </c>
    </row>
    <row r="196" spans="1:30" x14ac:dyDescent="0.2">
      <c r="A196" s="30">
        <v>12</v>
      </c>
      <c r="B196" s="43">
        <v>919</v>
      </c>
      <c r="C196" s="43">
        <v>139</v>
      </c>
      <c r="D196" s="43">
        <v>6</v>
      </c>
      <c r="E196" s="43">
        <v>3</v>
      </c>
      <c r="F196" s="43">
        <v>10</v>
      </c>
      <c r="G196" s="43">
        <v>0</v>
      </c>
      <c r="H196" s="43">
        <v>2</v>
      </c>
      <c r="I196" s="43">
        <v>0</v>
      </c>
      <c r="J196" s="43">
        <v>3</v>
      </c>
      <c r="K196" s="43">
        <v>3</v>
      </c>
      <c r="L196" s="43">
        <v>2</v>
      </c>
      <c r="M196" s="43">
        <v>11</v>
      </c>
      <c r="N196" s="43">
        <v>0</v>
      </c>
      <c r="O196" s="31">
        <f t="shared" si="101"/>
        <v>1098</v>
      </c>
      <c r="Q196" s="30">
        <v>12</v>
      </c>
      <c r="R196" s="43">
        <v>0</v>
      </c>
      <c r="S196" s="43">
        <v>0</v>
      </c>
      <c r="T196" s="43">
        <v>1</v>
      </c>
      <c r="U196" s="43">
        <v>1</v>
      </c>
      <c r="V196" s="43">
        <v>43</v>
      </c>
      <c r="W196" s="43">
        <v>227</v>
      </c>
      <c r="X196" s="43">
        <v>508</v>
      </c>
      <c r="Y196" s="43">
        <v>256</v>
      </c>
      <c r="Z196" s="43">
        <v>50</v>
      </c>
      <c r="AA196" s="43">
        <v>11</v>
      </c>
      <c r="AB196" s="43">
        <v>1</v>
      </c>
      <c r="AC196" s="43">
        <v>0</v>
      </c>
      <c r="AD196" s="31">
        <f t="shared" si="102"/>
        <v>1098</v>
      </c>
    </row>
    <row r="197" spans="1:30" x14ac:dyDescent="0.2">
      <c r="A197" s="30">
        <v>13</v>
      </c>
      <c r="B197" s="43">
        <v>945</v>
      </c>
      <c r="C197" s="43">
        <v>120</v>
      </c>
      <c r="D197" s="43">
        <v>3</v>
      </c>
      <c r="E197" s="43">
        <v>3</v>
      </c>
      <c r="F197" s="43">
        <v>7</v>
      </c>
      <c r="G197" s="43">
        <v>0</v>
      </c>
      <c r="H197" s="43">
        <v>3</v>
      </c>
      <c r="I197" s="43">
        <v>0</v>
      </c>
      <c r="J197" s="43">
        <v>11</v>
      </c>
      <c r="K197" s="43">
        <v>6</v>
      </c>
      <c r="L197" s="43">
        <v>6</v>
      </c>
      <c r="M197" s="43">
        <v>4</v>
      </c>
      <c r="N197" s="43">
        <v>0</v>
      </c>
      <c r="O197" s="31">
        <f t="shared" si="101"/>
        <v>1108</v>
      </c>
      <c r="Q197" s="30">
        <v>13</v>
      </c>
      <c r="R197" s="43">
        <v>0</v>
      </c>
      <c r="S197" s="43">
        <v>1</v>
      </c>
      <c r="T197" s="43">
        <v>4</v>
      </c>
      <c r="U197" s="43">
        <v>8</v>
      </c>
      <c r="V197" s="43">
        <v>53</v>
      </c>
      <c r="W197" s="43">
        <v>255</v>
      </c>
      <c r="X197" s="43">
        <v>439</v>
      </c>
      <c r="Y197" s="43">
        <v>290</v>
      </c>
      <c r="Z197" s="43">
        <v>52</v>
      </c>
      <c r="AA197" s="43">
        <v>5</v>
      </c>
      <c r="AB197" s="43">
        <v>1</v>
      </c>
      <c r="AC197" s="43">
        <v>0</v>
      </c>
      <c r="AD197" s="31">
        <f t="shared" si="102"/>
        <v>1108</v>
      </c>
    </row>
    <row r="198" spans="1:30" x14ac:dyDescent="0.2">
      <c r="A198" s="30">
        <v>14</v>
      </c>
      <c r="B198" s="43">
        <v>987</v>
      </c>
      <c r="C198" s="43">
        <v>125</v>
      </c>
      <c r="D198" s="43">
        <v>6</v>
      </c>
      <c r="E198" s="43">
        <v>2</v>
      </c>
      <c r="F198" s="43">
        <v>7</v>
      </c>
      <c r="G198" s="43">
        <v>1</v>
      </c>
      <c r="H198" s="43">
        <v>4</v>
      </c>
      <c r="I198" s="43">
        <v>1</v>
      </c>
      <c r="J198" s="43">
        <v>4</v>
      </c>
      <c r="K198" s="43">
        <v>5</v>
      </c>
      <c r="L198" s="43">
        <v>6</v>
      </c>
      <c r="M198" s="43">
        <v>9</v>
      </c>
      <c r="N198" s="43">
        <v>0</v>
      </c>
      <c r="O198" s="31">
        <f t="shared" si="101"/>
        <v>1157</v>
      </c>
      <c r="Q198" s="30">
        <v>14</v>
      </c>
      <c r="R198" s="43">
        <v>0</v>
      </c>
      <c r="S198" s="43">
        <v>0</v>
      </c>
      <c r="T198" s="43">
        <v>2</v>
      </c>
      <c r="U198" s="43">
        <v>2</v>
      </c>
      <c r="V198" s="43">
        <v>61</v>
      </c>
      <c r="W198" s="43">
        <v>262</v>
      </c>
      <c r="X198" s="43">
        <v>477</v>
      </c>
      <c r="Y198" s="43">
        <v>284</v>
      </c>
      <c r="Z198" s="43">
        <v>61</v>
      </c>
      <c r="AA198" s="43">
        <v>6</v>
      </c>
      <c r="AB198" s="43">
        <v>2</v>
      </c>
      <c r="AC198" s="43">
        <v>0</v>
      </c>
      <c r="AD198" s="31">
        <f t="shared" si="102"/>
        <v>1157</v>
      </c>
    </row>
    <row r="199" spans="1:30" x14ac:dyDescent="0.2">
      <c r="A199" s="30">
        <v>15</v>
      </c>
      <c r="B199" s="43">
        <v>1075</v>
      </c>
      <c r="C199" s="43">
        <v>123</v>
      </c>
      <c r="D199" s="43">
        <v>3</v>
      </c>
      <c r="E199" s="43">
        <v>0</v>
      </c>
      <c r="F199" s="43">
        <v>5</v>
      </c>
      <c r="G199" s="43">
        <v>0</v>
      </c>
      <c r="H199" s="43">
        <v>2</v>
      </c>
      <c r="I199" s="43">
        <v>0</v>
      </c>
      <c r="J199" s="43">
        <v>12</v>
      </c>
      <c r="K199" s="43">
        <v>7</v>
      </c>
      <c r="L199" s="43">
        <v>11</v>
      </c>
      <c r="M199" s="43">
        <v>11</v>
      </c>
      <c r="N199" s="43">
        <v>0</v>
      </c>
      <c r="O199" s="31">
        <f t="shared" si="101"/>
        <v>1249</v>
      </c>
      <c r="Q199" s="30">
        <v>15</v>
      </c>
      <c r="R199" s="43">
        <v>1</v>
      </c>
      <c r="S199" s="43">
        <v>2</v>
      </c>
      <c r="T199" s="43">
        <v>1</v>
      </c>
      <c r="U199" s="43">
        <v>3</v>
      </c>
      <c r="V199" s="43">
        <v>67</v>
      </c>
      <c r="W199" s="43">
        <v>294</v>
      </c>
      <c r="X199" s="43">
        <v>499</v>
      </c>
      <c r="Y199" s="43">
        <v>313</v>
      </c>
      <c r="Z199" s="43">
        <v>59</v>
      </c>
      <c r="AA199" s="43">
        <v>7</v>
      </c>
      <c r="AB199" s="43">
        <v>3</v>
      </c>
      <c r="AC199" s="43">
        <v>0</v>
      </c>
      <c r="AD199" s="31">
        <f t="shared" si="102"/>
        <v>1249</v>
      </c>
    </row>
    <row r="200" spans="1:30" x14ac:dyDescent="0.2">
      <c r="A200" s="30">
        <v>16</v>
      </c>
      <c r="B200" s="43">
        <v>946</v>
      </c>
      <c r="C200" s="43">
        <v>97</v>
      </c>
      <c r="D200" s="43">
        <v>8</v>
      </c>
      <c r="E200" s="43">
        <v>1</v>
      </c>
      <c r="F200" s="43">
        <v>4</v>
      </c>
      <c r="G200" s="43">
        <v>0</v>
      </c>
      <c r="H200" s="43">
        <v>3</v>
      </c>
      <c r="I200" s="43">
        <v>1</v>
      </c>
      <c r="J200" s="43">
        <v>11</v>
      </c>
      <c r="K200" s="43">
        <v>0</v>
      </c>
      <c r="L200" s="43">
        <v>4</v>
      </c>
      <c r="M200" s="43">
        <v>8</v>
      </c>
      <c r="N200" s="43">
        <v>0</v>
      </c>
      <c r="O200" s="31">
        <f t="shared" si="101"/>
        <v>1083</v>
      </c>
      <c r="Q200" s="30">
        <v>16</v>
      </c>
      <c r="R200" s="43">
        <v>1</v>
      </c>
      <c r="S200" s="43">
        <v>1</v>
      </c>
      <c r="T200" s="43">
        <v>1</v>
      </c>
      <c r="U200" s="43">
        <v>1</v>
      </c>
      <c r="V200" s="43">
        <v>21</v>
      </c>
      <c r="W200" s="43">
        <v>211</v>
      </c>
      <c r="X200" s="43">
        <v>451</v>
      </c>
      <c r="Y200" s="43">
        <v>305</v>
      </c>
      <c r="Z200" s="43">
        <v>75</v>
      </c>
      <c r="AA200" s="43">
        <v>12</v>
      </c>
      <c r="AB200" s="43">
        <v>4</v>
      </c>
      <c r="AC200" s="43">
        <v>0</v>
      </c>
      <c r="AD200" s="31">
        <f t="shared" si="102"/>
        <v>1083</v>
      </c>
    </row>
    <row r="201" spans="1:30" x14ac:dyDescent="0.2">
      <c r="A201" s="30">
        <v>17</v>
      </c>
      <c r="B201" s="43">
        <v>1535</v>
      </c>
      <c r="C201" s="43">
        <v>136</v>
      </c>
      <c r="D201" s="43">
        <v>2</v>
      </c>
      <c r="E201" s="43">
        <v>1</v>
      </c>
      <c r="F201" s="43">
        <v>6</v>
      </c>
      <c r="G201" s="43">
        <v>0</v>
      </c>
      <c r="H201" s="43">
        <v>0</v>
      </c>
      <c r="I201" s="43">
        <v>1</v>
      </c>
      <c r="J201" s="43">
        <v>4</v>
      </c>
      <c r="K201" s="43">
        <v>13</v>
      </c>
      <c r="L201" s="43">
        <v>5</v>
      </c>
      <c r="M201" s="43">
        <v>6</v>
      </c>
      <c r="N201" s="43">
        <v>0</v>
      </c>
      <c r="O201" s="31">
        <f t="shared" si="101"/>
        <v>1709</v>
      </c>
      <c r="Q201" s="30">
        <v>17</v>
      </c>
      <c r="R201" s="43">
        <v>1</v>
      </c>
      <c r="S201" s="43">
        <v>5</v>
      </c>
      <c r="T201" s="43">
        <v>3</v>
      </c>
      <c r="U201" s="43">
        <v>7</v>
      </c>
      <c r="V201" s="43">
        <v>107</v>
      </c>
      <c r="W201" s="43">
        <v>440</v>
      </c>
      <c r="X201" s="43">
        <v>744</v>
      </c>
      <c r="Y201" s="43">
        <v>330</v>
      </c>
      <c r="Z201" s="43">
        <v>64</v>
      </c>
      <c r="AA201" s="43">
        <v>8</v>
      </c>
      <c r="AB201" s="43">
        <v>0</v>
      </c>
      <c r="AC201" s="43">
        <v>0</v>
      </c>
      <c r="AD201" s="31">
        <f t="shared" si="102"/>
        <v>1709</v>
      </c>
    </row>
    <row r="202" spans="1:30" x14ac:dyDescent="0.2">
      <c r="A202" s="30">
        <v>18</v>
      </c>
      <c r="B202" s="43">
        <v>1559</v>
      </c>
      <c r="C202" s="43">
        <v>112</v>
      </c>
      <c r="D202" s="43">
        <v>2</v>
      </c>
      <c r="E202" s="43">
        <v>3</v>
      </c>
      <c r="F202" s="43">
        <v>4</v>
      </c>
      <c r="G202" s="43">
        <v>0</v>
      </c>
      <c r="H202" s="43">
        <v>2</v>
      </c>
      <c r="I202" s="43">
        <v>1</v>
      </c>
      <c r="J202" s="43">
        <v>8</v>
      </c>
      <c r="K202" s="43">
        <v>15</v>
      </c>
      <c r="L202" s="43">
        <v>7</v>
      </c>
      <c r="M202" s="43">
        <v>5</v>
      </c>
      <c r="N202" s="43">
        <v>0</v>
      </c>
      <c r="O202" s="31">
        <f t="shared" si="101"/>
        <v>1718</v>
      </c>
      <c r="Q202" s="30">
        <v>18</v>
      </c>
      <c r="R202" s="43">
        <v>2</v>
      </c>
      <c r="S202" s="43">
        <v>3</v>
      </c>
      <c r="T202" s="43">
        <v>2</v>
      </c>
      <c r="U202" s="43">
        <v>23</v>
      </c>
      <c r="V202" s="43">
        <v>152</v>
      </c>
      <c r="W202" s="43">
        <v>577</v>
      </c>
      <c r="X202" s="43">
        <v>659</v>
      </c>
      <c r="Y202" s="43">
        <v>254</v>
      </c>
      <c r="Z202" s="43">
        <v>38</v>
      </c>
      <c r="AA202" s="43">
        <v>4</v>
      </c>
      <c r="AB202" s="43">
        <v>4</v>
      </c>
      <c r="AC202" s="43">
        <v>0</v>
      </c>
      <c r="AD202" s="31">
        <f t="shared" si="102"/>
        <v>1718</v>
      </c>
    </row>
    <row r="203" spans="1:30" x14ac:dyDescent="0.2">
      <c r="A203" s="30">
        <v>19</v>
      </c>
      <c r="B203" s="43">
        <v>977</v>
      </c>
      <c r="C203" s="43">
        <v>50</v>
      </c>
      <c r="D203" s="43">
        <v>1</v>
      </c>
      <c r="E203" s="43">
        <v>1</v>
      </c>
      <c r="F203" s="43">
        <v>0</v>
      </c>
      <c r="G203" s="43">
        <v>0</v>
      </c>
      <c r="H203" s="43">
        <v>0</v>
      </c>
      <c r="I203" s="43">
        <v>0</v>
      </c>
      <c r="J203" s="43">
        <v>5</v>
      </c>
      <c r="K203" s="43">
        <v>2</v>
      </c>
      <c r="L203" s="43">
        <v>4</v>
      </c>
      <c r="M203" s="43">
        <v>4</v>
      </c>
      <c r="N203" s="43">
        <v>0</v>
      </c>
      <c r="O203" s="31">
        <f t="shared" si="101"/>
        <v>1044</v>
      </c>
      <c r="Q203" s="30">
        <v>19</v>
      </c>
      <c r="R203" s="43">
        <v>2</v>
      </c>
      <c r="S203" s="43">
        <v>0</v>
      </c>
      <c r="T203" s="43">
        <v>0</v>
      </c>
      <c r="U203" s="43">
        <v>0</v>
      </c>
      <c r="V203" s="43">
        <v>25</v>
      </c>
      <c r="W203" s="43">
        <v>155</v>
      </c>
      <c r="X203" s="43">
        <v>421</v>
      </c>
      <c r="Y203" s="43">
        <v>333</v>
      </c>
      <c r="Z203" s="43">
        <v>88</v>
      </c>
      <c r="AA203" s="43">
        <v>16</v>
      </c>
      <c r="AB203" s="43">
        <v>3</v>
      </c>
      <c r="AC203" s="43">
        <v>1</v>
      </c>
      <c r="AD203" s="31">
        <f t="shared" si="102"/>
        <v>1044</v>
      </c>
    </row>
    <row r="204" spans="1:30" x14ac:dyDescent="0.2">
      <c r="A204" s="30">
        <v>20</v>
      </c>
      <c r="B204" s="43">
        <v>575</v>
      </c>
      <c r="C204" s="43">
        <v>30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3</v>
      </c>
      <c r="J204" s="43">
        <v>2</v>
      </c>
      <c r="K204" s="43">
        <v>0</v>
      </c>
      <c r="L204" s="43">
        <v>3</v>
      </c>
      <c r="M204" s="43">
        <v>3</v>
      </c>
      <c r="N204" s="43">
        <v>0</v>
      </c>
      <c r="O204" s="31">
        <f t="shared" si="101"/>
        <v>616</v>
      </c>
      <c r="Q204" s="30">
        <v>20</v>
      </c>
      <c r="R204" s="43">
        <v>0</v>
      </c>
      <c r="S204" s="43">
        <v>5</v>
      </c>
      <c r="T204" s="43">
        <v>0</v>
      </c>
      <c r="U204" s="43">
        <v>6</v>
      </c>
      <c r="V204" s="43">
        <v>14</v>
      </c>
      <c r="W204" s="43">
        <v>86</v>
      </c>
      <c r="X204" s="43">
        <v>249</v>
      </c>
      <c r="Y204" s="43">
        <v>188</v>
      </c>
      <c r="Z204" s="43">
        <v>50</v>
      </c>
      <c r="AA204" s="43">
        <v>17</v>
      </c>
      <c r="AB204" s="43">
        <v>1</v>
      </c>
      <c r="AC204" s="43">
        <v>0</v>
      </c>
      <c r="AD204" s="31">
        <f t="shared" si="102"/>
        <v>616</v>
      </c>
    </row>
    <row r="205" spans="1:30" x14ac:dyDescent="0.2">
      <c r="A205" s="30">
        <v>21</v>
      </c>
      <c r="B205" s="43">
        <v>311</v>
      </c>
      <c r="C205" s="43">
        <v>20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4</v>
      </c>
      <c r="K205" s="43">
        <v>0</v>
      </c>
      <c r="L205" s="43">
        <v>0</v>
      </c>
      <c r="M205" s="43">
        <v>3</v>
      </c>
      <c r="N205" s="43">
        <v>0</v>
      </c>
      <c r="O205" s="31">
        <f t="shared" si="101"/>
        <v>338</v>
      </c>
      <c r="Q205" s="30">
        <v>21</v>
      </c>
      <c r="R205" s="43">
        <v>0</v>
      </c>
      <c r="S205" s="43">
        <v>0</v>
      </c>
      <c r="T205" s="43">
        <v>0</v>
      </c>
      <c r="U205" s="43">
        <v>0</v>
      </c>
      <c r="V205" s="43">
        <v>9</v>
      </c>
      <c r="W205" s="43">
        <v>52</v>
      </c>
      <c r="X205" s="43">
        <v>132</v>
      </c>
      <c r="Y205" s="43">
        <v>102</v>
      </c>
      <c r="Z205" s="43">
        <v>29</v>
      </c>
      <c r="AA205" s="43">
        <v>11</v>
      </c>
      <c r="AB205" s="43">
        <v>3</v>
      </c>
      <c r="AC205" s="43">
        <v>0</v>
      </c>
      <c r="AD205" s="31">
        <f t="shared" si="102"/>
        <v>338</v>
      </c>
    </row>
    <row r="206" spans="1:30" x14ac:dyDescent="0.2">
      <c r="A206" s="30">
        <v>22</v>
      </c>
      <c r="B206" s="43">
        <v>268</v>
      </c>
      <c r="C206" s="43">
        <v>28</v>
      </c>
      <c r="D206" s="43">
        <v>0</v>
      </c>
      <c r="E206" s="43">
        <v>0</v>
      </c>
      <c r="F206" s="43">
        <v>3</v>
      </c>
      <c r="G206" s="43">
        <v>0</v>
      </c>
      <c r="H206" s="43">
        <v>0</v>
      </c>
      <c r="I206" s="43">
        <v>0</v>
      </c>
      <c r="J206" s="43">
        <v>4</v>
      </c>
      <c r="K206" s="43">
        <v>0</v>
      </c>
      <c r="L206" s="43">
        <v>1</v>
      </c>
      <c r="M206" s="43">
        <v>1</v>
      </c>
      <c r="N206" s="43">
        <v>0</v>
      </c>
      <c r="O206" s="31">
        <f t="shared" si="101"/>
        <v>305</v>
      </c>
      <c r="Q206" s="30">
        <v>22</v>
      </c>
      <c r="R206" s="43">
        <v>0</v>
      </c>
      <c r="S206" s="43">
        <v>0</v>
      </c>
      <c r="T206" s="43">
        <v>0</v>
      </c>
      <c r="U206" s="43">
        <v>1</v>
      </c>
      <c r="V206" s="43">
        <v>6</v>
      </c>
      <c r="W206" s="43">
        <v>58</v>
      </c>
      <c r="X206" s="43">
        <v>133</v>
      </c>
      <c r="Y206" s="43">
        <v>84</v>
      </c>
      <c r="Z206" s="43">
        <v>16</v>
      </c>
      <c r="AA206" s="43">
        <v>4</v>
      </c>
      <c r="AB206" s="43">
        <v>3</v>
      </c>
      <c r="AC206" s="43">
        <v>0</v>
      </c>
      <c r="AD206" s="31">
        <f t="shared" si="102"/>
        <v>305</v>
      </c>
    </row>
    <row r="207" spans="1:30" x14ac:dyDescent="0.2">
      <c r="A207" s="30">
        <v>23</v>
      </c>
      <c r="B207" s="43">
        <v>283</v>
      </c>
      <c r="C207" s="43">
        <v>16</v>
      </c>
      <c r="D207" s="43">
        <v>1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1</v>
      </c>
      <c r="K207" s="43">
        <v>0</v>
      </c>
      <c r="L207" s="43">
        <v>3</v>
      </c>
      <c r="M207" s="43">
        <v>2</v>
      </c>
      <c r="N207" s="43">
        <v>0</v>
      </c>
      <c r="O207" s="31">
        <f t="shared" si="101"/>
        <v>306</v>
      </c>
      <c r="Q207" s="30">
        <v>23</v>
      </c>
      <c r="R207" s="43">
        <v>0</v>
      </c>
      <c r="S207" s="43">
        <v>3</v>
      </c>
      <c r="T207" s="43">
        <v>0</v>
      </c>
      <c r="U207" s="43">
        <v>0</v>
      </c>
      <c r="V207" s="43">
        <v>5</v>
      </c>
      <c r="W207" s="43">
        <v>30</v>
      </c>
      <c r="X207" s="43">
        <v>103</v>
      </c>
      <c r="Y207" s="43">
        <v>107</v>
      </c>
      <c r="Z207" s="43">
        <v>38</v>
      </c>
      <c r="AA207" s="43">
        <v>11</v>
      </c>
      <c r="AB207" s="43">
        <v>7</v>
      </c>
      <c r="AC207" s="43">
        <v>2</v>
      </c>
      <c r="AD207" s="31">
        <f t="shared" si="102"/>
        <v>306</v>
      </c>
    </row>
    <row r="208" spans="1:30" x14ac:dyDescent="0.2">
      <c r="A208" s="30">
        <v>24</v>
      </c>
      <c r="B208" s="43">
        <v>100</v>
      </c>
      <c r="C208" s="43">
        <v>14</v>
      </c>
      <c r="D208" s="43">
        <v>0</v>
      </c>
      <c r="E208" s="43">
        <v>0</v>
      </c>
      <c r="F208" s="43">
        <v>1</v>
      </c>
      <c r="G208" s="43">
        <v>0</v>
      </c>
      <c r="H208" s="43">
        <v>0</v>
      </c>
      <c r="I208" s="43">
        <v>0</v>
      </c>
      <c r="J208" s="43">
        <v>6</v>
      </c>
      <c r="K208" s="43">
        <v>0</v>
      </c>
      <c r="L208" s="43">
        <v>7</v>
      </c>
      <c r="M208" s="43">
        <v>0</v>
      </c>
      <c r="N208" s="43">
        <v>0</v>
      </c>
      <c r="O208" s="31">
        <f t="shared" si="101"/>
        <v>128</v>
      </c>
      <c r="Q208" s="30">
        <v>24</v>
      </c>
      <c r="R208" s="43">
        <v>0</v>
      </c>
      <c r="S208" s="43">
        <v>0</v>
      </c>
      <c r="T208" s="43">
        <v>0</v>
      </c>
      <c r="U208" s="43">
        <v>0</v>
      </c>
      <c r="V208" s="43">
        <v>4</v>
      </c>
      <c r="W208" s="43">
        <v>13</v>
      </c>
      <c r="X208" s="43">
        <v>51</v>
      </c>
      <c r="Y208" s="43">
        <v>37</v>
      </c>
      <c r="Z208" s="43">
        <v>12</v>
      </c>
      <c r="AA208" s="43">
        <v>8</v>
      </c>
      <c r="AB208" s="43">
        <v>3</v>
      </c>
      <c r="AC208" s="43">
        <v>0</v>
      </c>
      <c r="AD208" s="31">
        <f t="shared" si="102"/>
        <v>128</v>
      </c>
    </row>
    <row r="210" spans="1:30" x14ac:dyDescent="0.2">
      <c r="A210" s="91" t="s">
        <v>34</v>
      </c>
      <c r="B210" s="92">
        <f t="shared" ref="B210:O210" si="103">SUM(B192:B203)</f>
        <v>12590</v>
      </c>
      <c r="C210" s="92">
        <f t="shared" si="103"/>
        <v>1471</v>
      </c>
      <c r="D210" s="92">
        <f t="shared" si="103"/>
        <v>55</v>
      </c>
      <c r="E210" s="92">
        <f t="shared" si="103"/>
        <v>14</v>
      </c>
      <c r="F210" s="92">
        <f t="shared" si="103"/>
        <v>77</v>
      </c>
      <c r="G210" s="92">
        <f t="shared" si="103"/>
        <v>1</v>
      </c>
      <c r="H210" s="92">
        <f t="shared" si="103"/>
        <v>25</v>
      </c>
      <c r="I210" s="92">
        <f t="shared" si="103"/>
        <v>6</v>
      </c>
      <c r="J210" s="92">
        <f t="shared" si="103"/>
        <v>100</v>
      </c>
      <c r="K210" s="92">
        <f t="shared" si="103"/>
        <v>66</v>
      </c>
      <c r="L210" s="92">
        <f t="shared" si="103"/>
        <v>77</v>
      </c>
      <c r="M210" s="92">
        <f t="shared" si="103"/>
        <v>115</v>
      </c>
      <c r="N210" s="92">
        <f t="shared" si="103"/>
        <v>0</v>
      </c>
      <c r="O210" s="93">
        <f t="shared" si="103"/>
        <v>14597</v>
      </c>
      <c r="Q210" s="91" t="s">
        <v>34</v>
      </c>
      <c r="R210" s="92">
        <f t="shared" ref="R210:AD210" si="104">SUM(R192:R203)</f>
        <v>7</v>
      </c>
      <c r="S210" s="92">
        <f t="shared" si="104"/>
        <v>13</v>
      </c>
      <c r="T210" s="92">
        <f t="shared" si="104"/>
        <v>14</v>
      </c>
      <c r="U210" s="92">
        <f t="shared" si="104"/>
        <v>74</v>
      </c>
      <c r="V210" s="92">
        <f t="shared" si="104"/>
        <v>688</v>
      </c>
      <c r="W210" s="92">
        <f t="shared" si="104"/>
        <v>3266</v>
      </c>
      <c r="X210" s="92">
        <f t="shared" si="104"/>
        <v>6119</v>
      </c>
      <c r="Y210" s="92">
        <f t="shared" si="104"/>
        <v>3521</v>
      </c>
      <c r="Z210" s="92">
        <f t="shared" si="104"/>
        <v>753</v>
      </c>
      <c r="AA210" s="92">
        <f t="shared" si="104"/>
        <v>116</v>
      </c>
      <c r="AB210" s="92">
        <f t="shared" si="104"/>
        <v>25</v>
      </c>
      <c r="AC210" s="92">
        <f t="shared" si="104"/>
        <v>1</v>
      </c>
      <c r="AD210" s="93">
        <f t="shared" si="104"/>
        <v>14597</v>
      </c>
    </row>
    <row r="211" spans="1:30" x14ac:dyDescent="0.2">
      <c r="A211" s="97" t="s">
        <v>35</v>
      </c>
      <c r="B211" s="98">
        <f t="shared" ref="B211:O211" si="105">SUM(B191:B206)</f>
        <v>14174</v>
      </c>
      <c r="C211" s="98">
        <f t="shared" si="105"/>
        <v>1592</v>
      </c>
      <c r="D211" s="98">
        <f t="shared" si="105"/>
        <v>59</v>
      </c>
      <c r="E211" s="98">
        <f t="shared" si="105"/>
        <v>14</v>
      </c>
      <c r="F211" s="98">
        <f t="shared" si="105"/>
        <v>85</v>
      </c>
      <c r="G211" s="98">
        <f t="shared" si="105"/>
        <v>1</v>
      </c>
      <c r="H211" s="98">
        <f t="shared" si="105"/>
        <v>26</v>
      </c>
      <c r="I211" s="98">
        <f t="shared" si="105"/>
        <v>9</v>
      </c>
      <c r="J211" s="98">
        <f t="shared" si="105"/>
        <v>112</v>
      </c>
      <c r="K211" s="98">
        <f t="shared" si="105"/>
        <v>67</v>
      </c>
      <c r="L211" s="98">
        <f t="shared" si="105"/>
        <v>92</v>
      </c>
      <c r="M211" s="98">
        <f t="shared" si="105"/>
        <v>124</v>
      </c>
      <c r="N211" s="98">
        <f t="shared" si="105"/>
        <v>0</v>
      </c>
      <c r="O211" s="93">
        <f t="shared" si="105"/>
        <v>16355</v>
      </c>
      <c r="Q211" s="97" t="s">
        <v>35</v>
      </c>
      <c r="R211" s="98">
        <f t="shared" ref="R211:AD211" si="106">SUM(R191:R206)</f>
        <v>8</v>
      </c>
      <c r="S211" s="98">
        <f t="shared" si="106"/>
        <v>18</v>
      </c>
      <c r="T211" s="98">
        <f t="shared" si="106"/>
        <v>14</v>
      </c>
      <c r="U211" s="98">
        <f t="shared" si="106"/>
        <v>82</v>
      </c>
      <c r="V211" s="98">
        <f t="shared" si="106"/>
        <v>728</v>
      </c>
      <c r="W211" s="98">
        <f t="shared" si="106"/>
        <v>3527</v>
      </c>
      <c r="X211" s="98">
        <f t="shared" si="106"/>
        <v>6819</v>
      </c>
      <c r="Y211" s="98">
        <f t="shared" si="106"/>
        <v>4074</v>
      </c>
      <c r="Z211" s="98">
        <f t="shared" si="106"/>
        <v>891</v>
      </c>
      <c r="AA211" s="98">
        <f t="shared" si="106"/>
        <v>160</v>
      </c>
      <c r="AB211" s="98">
        <f t="shared" si="106"/>
        <v>33</v>
      </c>
      <c r="AC211" s="98">
        <f t="shared" si="106"/>
        <v>1</v>
      </c>
      <c r="AD211" s="93">
        <f t="shared" si="106"/>
        <v>16355</v>
      </c>
    </row>
    <row r="212" spans="1:30" x14ac:dyDescent="0.2">
      <c r="A212" s="101" t="s">
        <v>36</v>
      </c>
      <c r="B212" s="102">
        <f t="shared" ref="B212:O212" si="107">SUM(B191:B208)</f>
        <v>14557</v>
      </c>
      <c r="C212" s="102">
        <f t="shared" si="107"/>
        <v>1622</v>
      </c>
      <c r="D212" s="102">
        <f t="shared" si="107"/>
        <v>60</v>
      </c>
      <c r="E212" s="102">
        <f t="shared" si="107"/>
        <v>14</v>
      </c>
      <c r="F212" s="102">
        <f t="shared" si="107"/>
        <v>86</v>
      </c>
      <c r="G212" s="102">
        <f t="shared" si="107"/>
        <v>1</v>
      </c>
      <c r="H212" s="102">
        <f t="shared" si="107"/>
        <v>26</v>
      </c>
      <c r="I212" s="102">
        <f t="shared" si="107"/>
        <v>9</v>
      </c>
      <c r="J212" s="102">
        <f t="shared" si="107"/>
        <v>119</v>
      </c>
      <c r="K212" s="102">
        <f t="shared" si="107"/>
        <v>67</v>
      </c>
      <c r="L212" s="102">
        <f t="shared" si="107"/>
        <v>102</v>
      </c>
      <c r="M212" s="102">
        <f t="shared" si="107"/>
        <v>126</v>
      </c>
      <c r="N212" s="102">
        <f t="shared" si="107"/>
        <v>0</v>
      </c>
      <c r="O212" s="93">
        <f t="shared" si="107"/>
        <v>16789</v>
      </c>
      <c r="Q212" s="101" t="s">
        <v>36</v>
      </c>
      <c r="R212" s="102">
        <f t="shared" ref="R212:AD212" si="108">SUM(R191:R208)</f>
        <v>8</v>
      </c>
      <c r="S212" s="102">
        <f t="shared" si="108"/>
        <v>21</v>
      </c>
      <c r="T212" s="102">
        <f t="shared" si="108"/>
        <v>14</v>
      </c>
      <c r="U212" s="102">
        <f t="shared" si="108"/>
        <v>82</v>
      </c>
      <c r="V212" s="102">
        <f t="shared" si="108"/>
        <v>737</v>
      </c>
      <c r="W212" s="102">
        <f t="shared" si="108"/>
        <v>3570</v>
      </c>
      <c r="X212" s="102">
        <f t="shared" si="108"/>
        <v>6973</v>
      </c>
      <c r="Y212" s="102">
        <f t="shared" si="108"/>
        <v>4218</v>
      </c>
      <c r="Z212" s="102">
        <f t="shared" si="108"/>
        <v>941</v>
      </c>
      <c r="AA212" s="102">
        <f t="shared" si="108"/>
        <v>179</v>
      </c>
      <c r="AB212" s="102">
        <f t="shared" si="108"/>
        <v>43</v>
      </c>
      <c r="AC212" s="102">
        <f t="shared" si="108"/>
        <v>3</v>
      </c>
      <c r="AD212" s="93">
        <f t="shared" si="108"/>
        <v>16789</v>
      </c>
    </row>
    <row r="213" spans="1:30" x14ac:dyDescent="0.2">
      <c r="A213" s="105" t="s">
        <v>37</v>
      </c>
      <c r="B213" s="106">
        <f t="shared" ref="B213:O213" si="109">SUM(B185:B208)</f>
        <v>15159</v>
      </c>
      <c r="C213" s="106">
        <f t="shared" si="109"/>
        <v>1679</v>
      </c>
      <c r="D213" s="106">
        <f t="shared" si="109"/>
        <v>63</v>
      </c>
      <c r="E213" s="106">
        <f t="shared" si="109"/>
        <v>14</v>
      </c>
      <c r="F213" s="106">
        <f t="shared" si="109"/>
        <v>92</v>
      </c>
      <c r="G213" s="106">
        <f t="shared" si="109"/>
        <v>1</v>
      </c>
      <c r="H213" s="106">
        <f t="shared" si="109"/>
        <v>26</v>
      </c>
      <c r="I213" s="106">
        <f t="shared" si="109"/>
        <v>9</v>
      </c>
      <c r="J213" s="106">
        <f t="shared" si="109"/>
        <v>134</v>
      </c>
      <c r="K213" s="106">
        <f t="shared" si="109"/>
        <v>67</v>
      </c>
      <c r="L213" s="106">
        <f t="shared" si="109"/>
        <v>113</v>
      </c>
      <c r="M213" s="106">
        <f t="shared" si="109"/>
        <v>136</v>
      </c>
      <c r="N213" s="106">
        <f t="shared" si="109"/>
        <v>0</v>
      </c>
      <c r="O213" s="93">
        <f t="shared" si="109"/>
        <v>17493</v>
      </c>
      <c r="Q213" s="105" t="s">
        <v>37</v>
      </c>
      <c r="R213" s="106">
        <f t="shared" ref="R213:AD213" si="110">SUM(R185:R208)</f>
        <v>10</v>
      </c>
      <c r="S213" s="106">
        <f t="shared" si="110"/>
        <v>23</v>
      </c>
      <c r="T213" s="106">
        <f t="shared" si="110"/>
        <v>17</v>
      </c>
      <c r="U213" s="106">
        <f t="shared" si="110"/>
        <v>84</v>
      </c>
      <c r="V213" s="106">
        <f t="shared" si="110"/>
        <v>763</v>
      </c>
      <c r="W213" s="106">
        <f t="shared" si="110"/>
        <v>3723</v>
      </c>
      <c r="X213" s="106">
        <f t="shared" si="110"/>
        <v>7223</v>
      </c>
      <c r="Y213" s="106">
        <f t="shared" si="110"/>
        <v>4395</v>
      </c>
      <c r="Z213" s="106">
        <f t="shared" si="110"/>
        <v>997</v>
      </c>
      <c r="AA213" s="106">
        <f t="shared" si="110"/>
        <v>203</v>
      </c>
      <c r="AB213" s="106">
        <f t="shared" si="110"/>
        <v>52</v>
      </c>
      <c r="AC213" s="106">
        <f t="shared" si="110"/>
        <v>3</v>
      </c>
      <c r="AD213" s="93">
        <f t="shared" si="110"/>
        <v>17493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23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M1614"/>
  <sheetViews>
    <sheetView topLeftCell="R67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73</v>
      </c>
      <c r="Q1" s="129" t="str">
        <f>A1</f>
        <v>1508 19 Grimsby ATC 20, A1098 New Waltham Bypass East</v>
      </c>
      <c r="AF1" s="129" t="str">
        <f>A1</f>
        <v>1508 19 Grimsby ATC 20, A1098 New Waltham Bypass East</v>
      </c>
      <c r="AQ1" s="130" t="str">
        <f>A1</f>
        <v>1508 19 Grimsby ATC 20, A1098 New Waltham Bypass East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20, A1098 New Waltham Bypass East</v>
      </c>
      <c r="BI1" s="129" t="str">
        <f>A1</f>
        <v>1508 19 Grimsby ATC 20, A1098 New Waltham Bypass East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41</v>
      </c>
      <c r="R6" s="3" t="s">
        <v>0</v>
      </c>
      <c r="S6" s="5" t="str">
        <f>C6</f>
        <v>Eastbound</v>
      </c>
      <c r="AF6" s="6"/>
      <c r="AG6" s="3" t="s">
        <v>0</v>
      </c>
      <c r="AH6" s="7" t="str">
        <f>C6</f>
        <v>Eastbound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Eastbound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Eastbound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Eastbound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25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25</v>
      </c>
      <c r="Q10" s="30">
        <v>1</v>
      </c>
      <c r="R10" s="43">
        <v>0</v>
      </c>
      <c r="S10" s="43">
        <v>0</v>
      </c>
      <c r="T10" s="43">
        <v>0</v>
      </c>
      <c r="U10" s="43">
        <v>0</v>
      </c>
      <c r="V10" s="43">
        <v>1</v>
      </c>
      <c r="W10" s="43">
        <v>6</v>
      </c>
      <c r="X10" s="43">
        <v>5</v>
      </c>
      <c r="Y10" s="43">
        <v>7</v>
      </c>
      <c r="Z10" s="43">
        <v>6</v>
      </c>
      <c r="AA10" s="43">
        <v>0</v>
      </c>
      <c r="AB10" s="43">
        <v>0</v>
      </c>
      <c r="AC10" s="43">
        <v>0</v>
      </c>
      <c r="AD10" s="31">
        <f t="shared" ref="AD10:AD33" si="7">SUM(R10:AC10)</f>
        <v>25</v>
      </c>
      <c r="AF10" s="30">
        <v>1</v>
      </c>
      <c r="AG10" s="44">
        <f t="shared" ref="AG10:AG33" si="8">O10</f>
        <v>25</v>
      </c>
      <c r="AH10" s="45">
        <f t="shared" ref="AH10:AH33" si="9">O80</f>
        <v>25</v>
      </c>
      <c r="AI10" s="45">
        <f t="shared" ref="AI10:AI33" si="10">O150</f>
        <v>24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24.666666666666668</v>
      </c>
      <c r="AO10" s="47">
        <f>SUM(AG10:AM10)/3</f>
        <v>24.666666666666668</v>
      </c>
      <c r="AQ10" s="35">
        <v>1</v>
      </c>
      <c r="AR10" s="48">
        <v>45.2</v>
      </c>
      <c r="AS10" s="48">
        <v>46.3</v>
      </c>
      <c r="AT10" s="48">
        <v>50.4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77</v>
      </c>
      <c r="BB10" s="50">
        <f>SUM(R108:T108)</f>
        <v>27</v>
      </c>
      <c r="BC10" s="50">
        <f>SUM(R178:T178)</f>
        <v>58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9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31">
        <f t="shared" si="6"/>
        <v>9</v>
      </c>
      <c r="Q11" s="30">
        <v>2</v>
      </c>
      <c r="R11" s="43">
        <v>0</v>
      </c>
      <c r="S11" s="43">
        <v>0</v>
      </c>
      <c r="T11" s="43">
        <v>0</v>
      </c>
      <c r="U11" s="43">
        <v>0</v>
      </c>
      <c r="V11" s="43">
        <v>0</v>
      </c>
      <c r="W11" s="43">
        <v>2</v>
      </c>
      <c r="X11" s="43">
        <v>3</v>
      </c>
      <c r="Y11" s="43">
        <v>2</v>
      </c>
      <c r="Z11" s="43">
        <v>2</v>
      </c>
      <c r="AA11" s="43">
        <v>0</v>
      </c>
      <c r="AB11" s="43">
        <v>0</v>
      </c>
      <c r="AC11" s="43">
        <v>0</v>
      </c>
      <c r="AD11" s="31">
        <f t="shared" si="7"/>
        <v>9</v>
      </c>
      <c r="AF11" s="56">
        <v>2</v>
      </c>
      <c r="AG11" s="44">
        <f t="shared" si="8"/>
        <v>9</v>
      </c>
      <c r="AH11" s="45">
        <f t="shared" si="9"/>
        <v>13</v>
      </c>
      <c r="AI11" s="45">
        <f t="shared" si="10"/>
        <v>15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12.333333333333334</v>
      </c>
      <c r="AO11" s="47">
        <f t="shared" ref="AO11:AO33" si="16">SUM(AG11:AM11)/3</f>
        <v>12.333333333333334</v>
      </c>
      <c r="AQ11" s="57">
        <v>2</v>
      </c>
      <c r="AR11" s="48">
        <v>45.2</v>
      </c>
      <c r="AS11" s="48">
        <v>46.5</v>
      </c>
      <c r="AT11" s="48">
        <v>46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4558</v>
      </c>
      <c r="BB11" s="59">
        <f>SUM(U108:W108)</f>
        <v>4387</v>
      </c>
      <c r="BC11" s="59">
        <f>SUM(U178:W178)</f>
        <v>4087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7383</v>
      </c>
      <c r="BK11" s="62">
        <f>SUM(C35:D35,F35:H35,M35)</f>
        <v>627</v>
      </c>
      <c r="BL11" s="63">
        <f>SUM(E35,I35:L35,N35)</f>
        <v>25</v>
      </c>
      <c r="BM11" s="64">
        <f>SUM(BJ11:BL11)</f>
        <v>8035</v>
      </c>
    </row>
    <row r="12" spans="1:65" x14ac:dyDescent="0.2">
      <c r="A12" s="30">
        <v>3</v>
      </c>
      <c r="B12" s="43">
        <v>10</v>
      </c>
      <c r="C12" s="43">
        <v>2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31">
        <f t="shared" si="6"/>
        <v>12</v>
      </c>
      <c r="Q12" s="30">
        <v>3</v>
      </c>
      <c r="R12" s="43">
        <v>0</v>
      </c>
      <c r="S12" s="43">
        <v>0</v>
      </c>
      <c r="T12" s="43">
        <v>0</v>
      </c>
      <c r="U12" s="43">
        <v>0</v>
      </c>
      <c r="V12" s="43">
        <v>1</v>
      </c>
      <c r="W12" s="43">
        <v>0</v>
      </c>
      <c r="X12" s="43">
        <v>2</v>
      </c>
      <c r="Y12" s="43">
        <v>7</v>
      </c>
      <c r="Z12" s="43">
        <v>2</v>
      </c>
      <c r="AA12" s="43">
        <v>0</v>
      </c>
      <c r="AB12" s="43">
        <v>0</v>
      </c>
      <c r="AC12" s="43">
        <v>0</v>
      </c>
      <c r="AD12" s="31">
        <f t="shared" si="7"/>
        <v>12</v>
      </c>
      <c r="AF12" s="30">
        <v>3</v>
      </c>
      <c r="AG12" s="44">
        <f t="shared" si="8"/>
        <v>12</v>
      </c>
      <c r="AH12" s="45">
        <f t="shared" si="9"/>
        <v>12</v>
      </c>
      <c r="AI12" s="45">
        <f t="shared" si="10"/>
        <v>6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10</v>
      </c>
      <c r="AO12" s="47">
        <f t="shared" si="16"/>
        <v>10</v>
      </c>
      <c r="AQ12" s="35">
        <v>3</v>
      </c>
      <c r="AR12" s="48">
        <v>46.8</v>
      </c>
      <c r="AS12" s="48">
        <v>43.4</v>
      </c>
      <c r="AT12" s="48">
        <v>57.2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4681</v>
      </c>
      <c r="BB12" s="66">
        <f>SUM(X108:Z108)</f>
        <v>4837</v>
      </c>
      <c r="BC12" s="66">
        <f>SUM(X178:Z178)</f>
        <v>5300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8448</v>
      </c>
      <c r="BK12" s="69">
        <f>SUM(C36:D36,F36:H36,M36)</f>
        <v>686</v>
      </c>
      <c r="BL12" s="70">
        <f>SUM(E36,I36:L36,N36)</f>
        <v>31</v>
      </c>
      <c r="BM12" s="64">
        <f>SUM(BJ12:BL12)</f>
        <v>9165</v>
      </c>
    </row>
    <row r="13" spans="1:65" x14ac:dyDescent="0.2">
      <c r="A13" s="30">
        <v>4</v>
      </c>
      <c r="B13" s="43">
        <v>14</v>
      </c>
      <c r="C13" s="43">
        <v>7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1</v>
      </c>
      <c r="K13" s="43">
        <v>0</v>
      </c>
      <c r="L13" s="43">
        <v>0</v>
      </c>
      <c r="M13" s="43">
        <v>0</v>
      </c>
      <c r="N13" s="43">
        <v>0</v>
      </c>
      <c r="O13" s="31">
        <f t="shared" si="6"/>
        <v>22</v>
      </c>
      <c r="Q13" s="30">
        <v>4</v>
      </c>
      <c r="R13" s="43">
        <v>0</v>
      </c>
      <c r="S13" s="43">
        <v>0</v>
      </c>
      <c r="T13" s="43">
        <v>0</v>
      </c>
      <c r="U13" s="43">
        <v>0</v>
      </c>
      <c r="V13" s="43">
        <v>2</v>
      </c>
      <c r="W13" s="43">
        <v>1</v>
      </c>
      <c r="X13" s="43">
        <v>3</v>
      </c>
      <c r="Y13" s="43">
        <v>9</v>
      </c>
      <c r="Z13" s="43">
        <v>6</v>
      </c>
      <c r="AA13" s="43">
        <v>1</v>
      </c>
      <c r="AB13" s="43">
        <v>0</v>
      </c>
      <c r="AC13" s="43">
        <v>0</v>
      </c>
      <c r="AD13" s="31">
        <f t="shared" si="7"/>
        <v>22</v>
      </c>
      <c r="AF13" s="30">
        <v>4</v>
      </c>
      <c r="AG13" s="44">
        <f t="shared" si="8"/>
        <v>22</v>
      </c>
      <c r="AH13" s="45">
        <f t="shared" si="9"/>
        <v>6</v>
      </c>
      <c r="AI13" s="45">
        <f t="shared" si="10"/>
        <v>13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13.666666666666666</v>
      </c>
      <c r="AO13" s="47">
        <f t="shared" si="16"/>
        <v>13.666666666666666</v>
      </c>
      <c r="AQ13" s="35">
        <v>4</v>
      </c>
      <c r="AR13" s="48">
        <v>47.3</v>
      </c>
      <c r="AS13" s="48">
        <v>42.2</v>
      </c>
      <c r="AT13" s="48">
        <v>46.8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121</v>
      </c>
      <c r="BB13" s="72">
        <f>SUM(AA108:AC108)</f>
        <v>136</v>
      </c>
      <c r="BC13" s="72">
        <f>SUM(AA178:AC178)</f>
        <v>164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8592</v>
      </c>
      <c r="BK13" s="75">
        <f>SUM(C37:D37,F37:H37,M37)</f>
        <v>688</v>
      </c>
      <c r="BL13" s="76">
        <f>SUM(E37,I37:L37,N37)</f>
        <v>31</v>
      </c>
      <c r="BM13" s="64">
        <f>SUM(BJ13:BL13)</f>
        <v>9311</v>
      </c>
    </row>
    <row r="14" spans="1:65" x14ac:dyDescent="0.2">
      <c r="A14" s="30">
        <v>5</v>
      </c>
      <c r="B14" s="43">
        <v>17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1</v>
      </c>
      <c r="N14" s="43">
        <v>0</v>
      </c>
      <c r="O14" s="31">
        <f t="shared" si="6"/>
        <v>18</v>
      </c>
      <c r="Q14" s="30">
        <v>5</v>
      </c>
      <c r="R14" s="43">
        <v>0</v>
      </c>
      <c r="S14" s="43">
        <v>0</v>
      </c>
      <c r="T14" s="43">
        <v>0</v>
      </c>
      <c r="U14" s="43">
        <v>0</v>
      </c>
      <c r="V14" s="43">
        <v>1</v>
      </c>
      <c r="W14" s="43">
        <v>0</v>
      </c>
      <c r="X14" s="43">
        <v>6</v>
      </c>
      <c r="Y14" s="43">
        <v>9</v>
      </c>
      <c r="Z14" s="43">
        <v>2</v>
      </c>
      <c r="AA14" s="43">
        <v>0</v>
      </c>
      <c r="AB14" s="43">
        <v>0</v>
      </c>
      <c r="AC14" s="43">
        <v>0</v>
      </c>
      <c r="AD14" s="31">
        <f t="shared" si="7"/>
        <v>18</v>
      </c>
      <c r="AF14" s="30">
        <v>5</v>
      </c>
      <c r="AG14" s="44">
        <f t="shared" si="8"/>
        <v>18</v>
      </c>
      <c r="AH14" s="45">
        <f t="shared" si="9"/>
        <v>16</v>
      </c>
      <c r="AI14" s="45">
        <f t="shared" si="10"/>
        <v>19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17.666666666666668</v>
      </c>
      <c r="AO14" s="47">
        <f t="shared" si="16"/>
        <v>17.666666666666668</v>
      </c>
      <c r="AQ14" s="35">
        <v>5</v>
      </c>
      <c r="AR14" s="48">
        <v>46.1</v>
      </c>
      <c r="AS14" s="48">
        <v>44.6</v>
      </c>
      <c r="AT14" s="48">
        <v>46.4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8704</v>
      </c>
      <c r="BK14" s="79">
        <f>SUM(C38:D38,F38:H38,M38)</f>
        <v>701</v>
      </c>
      <c r="BL14" s="80">
        <f>SUM(E38,I38:L38,N38)</f>
        <v>32</v>
      </c>
      <c r="BM14" s="64">
        <f>SUM(BJ14:BL14)</f>
        <v>9437</v>
      </c>
    </row>
    <row r="15" spans="1:65" x14ac:dyDescent="0.2">
      <c r="A15" s="30">
        <v>6</v>
      </c>
      <c r="B15" s="43">
        <v>37</v>
      </c>
      <c r="C15" s="43">
        <v>3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31">
        <f t="shared" si="6"/>
        <v>40</v>
      </c>
      <c r="Q15" s="30">
        <v>6</v>
      </c>
      <c r="R15" s="43">
        <v>0</v>
      </c>
      <c r="S15" s="43">
        <v>1</v>
      </c>
      <c r="T15" s="43">
        <v>1</v>
      </c>
      <c r="U15" s="43">
        <v>0</v>
      </c>
      <c r="V15" s="43">
        <v>1</v>
      </c>
      <c r="W15" s="43">
        <v>3</v>
      </c>
      <c r="X15" s="43">
        <v>11</v>
      </c>
      <c r="Y15" s="43">
        <v>13</v>
      </c>
      <c r="Z15" s="43">
        <v>7</v>
      </c>
      <c r="AA15" s="43">
        <v>3</v>
      </c>
      <c r="AB15" s="43">
        <v>0</v>
      </c>
      <c r="AC15" s="43">
        <v>0</v>
      </c>
      <c r="AD15" s="31">
        <f t="shared" si="7"/>
        <v>40</v>
      </c>
      <c r="AF15" s="30">
        <v>6</v>
      </c>
      <c r="AG15" s="44">
        <f t="shared" si="8"/>
        <v>40</v>
      </c>
      <c r="AH15" s="45">
        <f t="shared" si="9"/>
        <v>34</v>
      </c>
      <c r="AI15" s="45">
        <f t="shared" si="10"/>
        <v>38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37.333333333333336</v>
      </c>
      <c r="AO15" s="47">
        <f t="shared" si="16"/>
        <v>37.333333333333336</v>
      </c>
      <c r="AQ15" s="35">
        <v>6</v>
      </c>
      <c r="AR15" s="48">
        <v>45.7</v>
      </c>
      <c r="AS15" s="48">
        <v>47.1</v>
      </c>
      <c r="AT15" s="48">
        <v>45.9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9437</v>
      </c>
      <c r="BB15" s="82">
        <f t="shared" si="17"/>
        <v>9387</v>
      </c>
      <c r="BC15" s="82">
        <f t="shared" si="17"/>
        <v>9609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92</v>
      </c>
      <c r="C16" s="43">
        <v>11</v>
      </c>
      <c r="D16" s="43">
        <v>0</v>
      </c>
      <c r="E16" s="43">
        <v>1</v>
      </c>
      <c r="F16" s="43">
        <v>2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31">
        <f t="shared" si="6"/>
        <v>106</v>
      </c>
      <c r="Q16" s="30">
        <v>7</v>
      </c>
      <c r="R16" s="43">
        <v>0</v>
      </c>
      <c r="S16" s="43">
        <v>2</v>
      </c>
      <c r="T16" s="43">
        <v>0</v>
      </c>
      <c r="U16" s="43">
        <v>0</v>
      </c>
      <c r="V16" s="43">
        <v>2</v>
      </c>
      <c r="W16" s="43">
        <v>29</v>
      </c>
      <c r="X16" s="43">
        <v>30</v>
      </c>
      <c r="Y16" s="43">
        <v>25</v>
      </c>
      <c r="Z16" s="43">
        <v>10</v>
      </c>
      <c r="AA16" s="43">
        <v>5</v>
      </c>
      <c r="AB16" s="43">
        <v>3</v>
      </c>
      <c r="AC16" s="43">
        <v>0</v>
      </c>
      <c r="AD16" s="31">
        <f t="shared" si="7"/>
        <v>106</v>
      </c>
      <c r="AF16" s="30">
        <v>7</v>
      </c>
      <c r="AG16" s="44">
        <f t="shared" si="8"/>
        <v>106</v>
      </c>
      <c r="AH16" s="45">
        <f t="shared" si="9"/>
        <v>110</v>
      </c>
      <c r="AI16" s="45">
        <f t="shared" si="10"/>
        <v>117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111</v>
      </c>
      <c r="AO16" s="47">
        <f t="shared" si="16"/>
        <v>111</v>
      </c>
      <c r="AQ16" s="35">
        <v>7</v>
      </c>
      <c r="AR16" s="48">
        <v>44.4</v>
      </c>
      <c r="AS16" s="48">
        <v>46.6</v>
      </c>
      <c r="AT16" s="48">
        <v>45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7298</v>
      </c>
      <c r="BK16" s="88">
        <f>SUM(C105:D105,F105:H105,M105)</f>
        <v>663</v>
      </c>
      <c r="BL16" s="89">
        <f>SUM(E105,I105:L105,N105)</f>
        <v>22</v>
      </c>
      <c r="BM16" s="64">
        <f>SUM(BJ16:BL16)</f>
        <v>7983</v>
      </c>
    </row>
    <row r="17" spans="1:65" x14ac:dyDescent="0.2">
      <c r="A17" s="30">
        <v>8</v>
      </c>
      <c r="B17" s="43">
        <v>345</v>
      </c>
      <c r="C17" s="43">
        <v>42</v>
      </c>
      <c r="D17" s="43">
        <v>2</v>
      </c>
      <c r="E17" s="43">
        <v>0</v>
      </c>
      <c r="F17" s="43">
        <v>1</v>
      </c>
      <c r="G17" s="43">
        <v>0</v>
      </c>
      <c r="H17" s="43">
        <v>0</v>
      </c>
      <c r="I17" s="43">
        <v>1</v>
      </c>
      <c r="J17" s="43">
        <v>0</v>
      </c>
      <c r="K17" s="43">
        <v>0</v>
      </c>
      <c r="L17" s="43">
        <v>1</v>
      </c>
      <c r="M17" s="43">
        <v>3</v>
      </c>
      <c r="N17" s="43">
        <v>0</v>
      </c>
      <c r="O17" s="31">
        <f t="shared" si="6"/>
        <v>395</v>
      </c>
      <c r="Q17" s="30">
        <v>8</v>
      </c>
      <c r="R17" s="43">
        <v>0</v>
      </c>
      <c r="S17" s="43">
        <v>2</v>
      </c>
      <c r="T17" s="43">
        <v>0</v>
      </c>
      <c r="U17" s="43">
        <v>0</v>
      </c>
      <c r="V17" s="43">
        <v>28</v>
      </c>
      <c r="W17" s="43">
        <v>129</v>
      </c>
      <c r="X17" s="43">
        <v>147</v>
      </c>
      <c r="Y17" s="43">
        <v>69</v>
      </c>
      <c r="Z17" s="43">
        <v>14</v>
      </c>
      <c r="AA17" s="43">
        <v>5</v>
      </c>
      <c r="AB17" s="43">
        <v>1</v>
      </c>
      <c r="AC17" s="43">
        <v>0</v>
      </c>
      <c r="AD17" s="31">
        <f t="shared" si="7"/>
        <v>395</v>
      </c>
      <c r="AF17" s="30">
        <v>8</v>
      </c>
      <c r="AG17" s="44">
        <f t="shared" si="8"/>
        <v>395</v>
      </c>
      <c r="AH17" s="45">
        <f t="shared" si="9"/>
        <v>358</v>
      </c>
      <c r="AI17" s="45">
        <f t="shared" si="10"/>
        <v>373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375.33333333333331</v>
      </c>
      <c r="AO17" s="47">
        <f t="shared" si="16"/>
        <v>375.33333333333331</v>
      </c>
      <c r="AQ17" s="35">
        <v>8</v>
      </c>
      <c r="AR17" s="48">
        <v>42</v>
      </c>
      <c r="AS17" s="48">
        <v>42.6</v>
      </c>
      <c r="AT17" s="48">
        <v>42.4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8345</v>
      </c>
      <c r="BK17" s="69">
        <f>SUM(C106:D106,F106:H106,M106)</f>
        <v>717</v>
      </c>
      <c r="BL17" s="70">
        <f>SUM(E106,I106:L106,N106)</f>
        <v>23</v>
      </c>
      <c r="BM17" s="64">
        <f>SUM(BJ17:BL17)</f>
        <v>9085</v>
      </c>
    </row>
    <row r="18" spans="1:65" x14ac:dyDescent="0.2">
      <c r="A18" s="30">
        <v>9</v>
      </c>
      <c r="B18" s="43">
        <v>569</v>
      </c>
      <c r="C18" s="43">
        <v>43</v>
      </c>
      <c r="D18" s="43">
        <v>0</v>
      </c>
      <c r="E18" s="43">
        <v>0</v>
      </c>
      <c r="F18" s="43">
        <v>1</v>
      </c>
      <c r="G18" s="43">
        <v>0</v>
      </c>
      <c r="H18" s="43">
        <v>0</v>
      </c>
      <c r="I18" s="43">
        <v>0</v>
      </c>
      <c r="J18" s="43">
        <v>1</v>
      </c>
      <c r="K18" s="43">
        <v>0</v>
      </c>
      <c r="L18" s="43">
        <v>1</v>
      </c>
      <c r="M18" s="43">
        <v>2</v>
      </c>
      <c r="N18" s="43">
        <v>0</v>
      </c>
      <c r="O18" s="31">
        <f t="shared" si="6"/>
        <v>617</v>
      </c>
      <c r="Q18" s="30">
        <v>9</v>
      </c>
      <c r="R18" s="43">
        <v>0</v>
      </c>
      <c r="S18" s="43">
        <v>1</v>
      </c>
      <c r="T18" s="43">
        <v>1</v>
      </c>
      <c r="U18" s="43">
        <v>4</v>
      </c>
      <c r="V18" s="43">
        <v>66</v>
      </c>
      <c r="W18" s="43">
        <v>236</v>
      </c>
      <c r="X18" s="43">
        <v>214</v>
      </c>
      <c r="Y18" s="43">
        <v>70</v>
      </c>
      <c r="Z18" s="43">
        <v>16</v>
      </c>
      <c r="AA18" s="43">
        <v>8</v>
      </c>
      <c r="AB18" s="43">
        <v>1</v>
      </c>
      <c r="AC18" s="43">
        <v>0</v>
      </c>
      <c r="AD18" s="31">
        <f t="shared" si="7"/>
        <v>617</v>
      </c>
      <c r="AF18" s="30">
        <v>9</v>
      </c>
      <c r="AG18" s="44">
        <f t="shared" si="8"/>
        <v>617</v>
      </c>
      <c r="AH18" s="45">
        <f t="shared" si="9"/>
        <v>691</v>
      </c>
      <c r="AI18" s="45">
        <f t="shared" si="10"/>
        <v>643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650.33333333333337</v>
      </c>
      <c r="AO18" s="47">
        <f t="shared" si="16"/>
        <v>650.33333333333337</v>
      </c>
      <c r="AQ18" s="35">
        <v>9</v>
      </c>
      <c r="AR18" s="48">
        <v>40.9</v>
      </c>
      <c r="AS18" s="48">
        <v>39.6</v>
      </c>
      <c r="AT18" s="48">
        <v>41.7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8532</v>
      </c>
      <c r="BK18" s="75">
        <f>SUM(C107:D107,F107:H107,M107)</f>
        <v>726</v>
      </c>
      <c r="BL18" s="76">
        <f>SUM(E107,I107:L107,N107)</f>
        <v>23</v>
      </c>
      <c r="BM18" s="64">
        <f>SUM(BJ18:BL18)</f>
        <v>9281</v>
      </c>
    </row>
    <row r="19" spans="1:65" x14ac:dyDescent="0.2">
      <c r="A19" s="30">
        <v>10</v>
      </c>
      <c r="B19" s="43">
        <v>579</v>
      </c>
      <c r="C19" s="43">
        <v>56</v>
      </c>
      <c r="D19" s="43">
        <v>2</v>
      </c>
      <c r="E19" s="43">
        <v>0</v>
      </c>
      <c r="F19" s="43">
        <v>1</v>
      </c>
      <c r="G19" s="43">
        <v>0</v>
      </c>
      <c r="H19" s="43">
        <v>0</v>
      </c>
      <c r="I19" s="43">
        <v>1</v>
      </c>
      <c r="J19" s="43">
        <v>2</v>
      </c>
      <c r="K19" s="43">
        <v>0</v>
      </c>
      <c r="L19" s="43">
        <v>2</v>
      </c>
      <c r="M19" s="43">
        <v>4</v>
      </c>
      <c r="N19" s="43">
        <v>0</v>
      </c>
      <c r="O19" s="31">
        <f t="shared" si="6"/>
        <v>647</v>
      </c>
      <c r="Q19" s="30">
        <v>10</v>
      </c>
      <c r="R19" s="43">
        <v>0</v>
      </c>
      <c r="S19" s="43">
        <v>2</v>
      </c>
      <c r="T19" s="43">
        <v>0</v>
      </c>
      <c r="U19" s="43">
        <v>8</v>
      </c>
      <c r="V19" s="43">
        <v>92</v>
      </c>
      <c r="W19" s="43">
        <v>232</v>
      </c>
      <c r="X19" s="43">
        <v>211</v>
      </c>
      <c r="Y19" s="43">
        <v>79</v>
      </c>
      <c r="Z19" s="43">
        <v>16</v>
      </c>
      <c r="AA19" s="43">
        <v>4</v>
      </c>
      <c r="AB19" s="43">
        <v>3</v>
      </c>
      <c r="AC19" s="43">
        <v>0</v>
      </c>
      <c r="AD19" s="31">
        <f t="shared" si="7"/>
        <v>647</v>
      </c>
      <c r="AF19" s="30">
        <v>10</v>
      </c>
      <c r="AG19" s="44">
        <f t="shared" si="8"/>
        <v>647</v>
      </c>
      <c r="AH19" s="45">
        <f t="shared" si="9"/>
        <v>604</v>
      </c>
      <c r="AI19" s="45">
        <f t="shared" si="10"/>
        <v>639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630</v>
      </c>
      <c r="AO19" s="47">
        <f t="shared" si="16"/>
        <v>630</v>
      </c>
      <c r="AQ19" s="35">
        <v>10</v>
      </c>
      <c r="AR19" s="48">
        <v>40.6</v>
      </c>
      <c r="AS19" s="48">
        <v>40.6</v>
      </c>
      <c r="AT19" s="48">
        <v>41.6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8625</v>
      </c>
      <c r="BK19" s="79">
        <f>SUM(C108:D108,F108:H108,M108)</f>
        <v>738</v>
      </c>
      <c r="BL19" s="80">
        <f>SUM(E108,I108:L108,N108)</f>
        <v>24</v>
      </c>
      <c r="BM19" s="64">
        <f>SUM(BJ19:BL19)</f>
        <v>9387</v>
      </c>
    </row>
    <row r="20" spans="1:65" x14ac:dyDescent="0.2">
      <c r="A20" s="30">
        <v>11</v>
      </c>
      <c r="B20" s="43">
        <v>549</v>
      </c>
      <c r="C20" s="43">
        <v>45</v>
      </c>
      <c r="D20" s="43">
        <v>1</v>
      </c>
      <c r="E20" s="43">
        <v>0</v>
      </c>
      <c r="F20" s="43">
        <v>1</v>
      </c>
      <c r="G20" s="43">
        <v>0</v>
      </c>
      <c r="H20" s="43">
        <v>1</v>
      </c>
      <c r="I20" s="43">
        <v>0</v>
      </c>
      <c r="J20" s="43">
        <v>1</v>
      </c>
      <c r="K20" s="43">
        <v>0</v>
      </c>
      <c r="L20" s="43">
        <v>2</v>
      </c>
      <c r="M20" s="43">
        <v>4</v>
      </c>
      <c r="N20" s="43">
        <v>0</v>
      </c>
      <c r="O20" s="31">
        <f t="shared" si="6"/>
        <v>604</v>
      </c>
      <c r="Q20" s="30">
        <v>11</v>
      </c>
      <c r="R20" s="43">
        <v>0</v>
      </c>
      <c r="S20" s="43">
        <v>0</v>
      </c>
      <c r="T20" s="43">
        <v>0</v>
      </c>
      <c r="U20" s="43">
        <v>4</v>
      </c>
      <c r="V20" s="43">
        <v>57</v>
      </c>
      <c r="W20" s="43">
        <v>243</v>
      </c>
      <c r="X20" s="43">
        <v>222</v>
      </c>
      <c r="Y20" s="43">
        <v>71</v>
      </c>
      <c r="Z20" s="43">
        <v>5</v>
      </c>
      <c r="AA20" s="43">
        <v>2</v>
      </c>
      <c r="AB20" s="43">
        <v>0</v>
      </c>
      <c r="AC20" s="43">
        <v>0</v>
      </c>
      <c r="AD20" s="31">
        <f t="shared" si="7"/>
        <v>604</v>
      </c>
      <c r="AF20" s="30">
        <v>11</v>
      </c>
      <c r="AG20" s="44">
        <f t="shared" si="8"/>
        <v>604</v>
      </c>
      <c r="AH20" s="45">
        <f t="shared" si="9"/>
        <v>519</v>
      </c>
      <c r="AI20" s="45">
        <f t="shared" si="10"/>
        <v>596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573</v>
      </c>
      <c r="AO20" s="47">
        <f t="shared" si="16"/>
        <v>573</v>
      </c>
      <c r="AQ20" s="35">
        <v>11</v>
      </c>
      <c r="AR20" s="48">
        <v>40.700000000000003</v>
      </c>
      <c r="AS20" s="48">
        <v>40.5</v>
      </c>
      <c r="AT20" s="48">
        <v>41.7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509</v>
      </c>
      <c r="C21" s="43">
        <v>61</v>
      </c>
      <c r="D21" s="43">
        <v>1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1</v>
      </c>
      <c r="K21" s="43">
        <v>0</v>
      </c>
      <c r="L21" s="43">
        <v>1</v>
      </c>
      <c r="M21" s="43">
        <v>1</v>
      </c>
      <c r="N21" s="43">
        <v>0</v>
      </c>
      <c r="O21" s="31">
        <f t="shared" si="6"/>
        <v>574</v>
      </c>
      <c r="Q21" s="30">
        <v>12</v>
      </c>
      <c r="R21" s="43">
        <v>0</v>
      </c>
      <c r="S21" s="43">
        <v>1</v>
      </c>
      <c r="T21" s="43">
        <v>1</v>
      </c>
      <c r="U21" s="43">
        <v>2</v>
      </c>
      <c r="V21" s="43">
        <v>56</v>
      </c>
      <c r="W21" s="43">
        <v>245</v>
      </c>
      <c r="X21" s="43">
        <v>191</v>
      </c>
      <c r="Y21" s="43">
        <v>68</v>
      </c>
      <c r="Z21" s="43">
        <v>6</v>
      </c>
      <c r="AA21" s="43">
        <v>2</v>
      </c>
      <c r="AB21" s="43">
        <v>2</v>
      </c>
      <c r="AC21" s="43">
        <v>0</v>
      </c>
      <c r="AD21" s="31">
        <f t="shared" si="7"/>
        <v>574</v>
      </c>
      <c r="AF21" s="30">
        <v>12</v>
      </c>
      <c r="AG21" s="44">
        <f t="shared" si="8"/>
        <v>574</v>
      </c>
      <c r="AH21" s="45">
        <f t="shared" si="9"/>
        <v>604</v>
      </c>
      <c r="AI21" s="45">
        <f t="shared" si="10"/>
        <v>636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604.66666666666663</v>
      </c>
      <c r="AO21" s="47">
        <f t="shared" si="16"/>
        <v>604.66666666666663</v>
      </c>
      <c r="AQ21" s="35">
        <v>12</v>
      </c>
      <c r="AR21" s="48">
        <v>40.6</v>
      </c>
      <c r="AS21" s="48">
        <v>40.6</v>
      </c>
      <c r="AT21" s="48">
        <v>41.4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7456</v>
      </c>
      <c r="BK21" s="88">
        <f>SUM(C175:D175,F175:H175,M175)</f>
        <v>645</v>
      </c>
      <c r="BL21" s="89">
        <f>SUM(E175,I175:L175,N175)</f>
        <v>27</v>
      </c>
      <c r="BM21" s="64">
        <f>SUM(BJ21:BL21)</f>
        <v>8128</v>
      </c>
    </row>
    <row r="22" spans="1:65" x14ac:dyDescent="0.2">
      <c r="A22" s="30">
        <v>13</v>
      </c>
      <c r="B22" s="43">
        <v>538</v>
      </c>
      <c r="C22" s="43">
        <v>47</v>
      </c>
      <c r="D22" s="43">
        <v>0</v>
      </c>
      <c r="E22" s="43">
        <v>0</v>
      </c>
      <c r="F22" s="43">
        <v>1</v>
      </c>
      <c r="G22" s="43">
        <v>0</v>
      </c>
      <c r="H22" s="43">
        <v>1</v>
      </c>
      <c r="I22" s="43">
        <v>0</v>
      </c>
      <c r="J22" s="43">
        <v>1</v>
      </c>
      <c r="K22" s="43">
        <v>0</v>
      </c>
      <c r="L22" s="43">
        <v>1</v>
      </c>
      <c r="M22" s="43">
        <v>2</v>
      </c>
      <c r="N22" s="43">
        <v>0</v>
      </c>
      <c r="O22" s="31">
        <f t="shared" si="6"/>
        <v>591</v>
      </c>
      <c r="Q22" s="30">
        <v>13</v>
      </c>
      <c r="R22" s="43">
        <v>0</v>
      </c>
      <c r="S22" s="43">
        <v>2</v>
      </c>
      <c r="T22" s="43">
        <v>1</v>
      </c>
      <c r="U22" s="43">
        <v>11</v>
      </c>
      <c r="V22" s="43">
        <v>79</v>
      </c>
      <c r="W22" s="43">
        <v>232</v>
      </c>
      <c r="X22" s="43">
        <v>182</v>
      </c>
      <c r="Y22" s="43">
        <v>61</v>
      </c>
      <c r="Z22" s="43">
        <v>17</v>
      </c>
      <c r="AA22" s="43">
        <v>3</v>
      </c>
      <c r="AB22" s="43">
        <v>3</v>
      </c>
      <c r="AC22" s="43">
        <v>0</v>
      </c>
      <c r="AD22" s="31">
        <f t="shared" si="7"/>
        <v>591</v>
      </c>
      <c r="AF22" s="30">
        <v>13</v>
      </c>
      <c r="AG22" s="44">
        <f t="shared" si="8"/>
        <v>591</v>
      </c>
      <c r="AH22" s="45">
        <f t="shared" si="9"/>
        <v>650</v>
      </c>
      <c r="AI22" s="45">
        <f t="shared" si="10"/>
        <v>628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623</v>
      </c>
      <c r="AO22" s="47">
        <f t="shared" si="16"/>
        <v>623</v>
      </c>
      <c r="AQ22" s="35">
        <v>13</v>
      </c>
      <c r="AR22" s="48">
        <v>40.299999999999997</v>
      </c>
      <c r="AS22" s="48">
        <v>40.9</v>
      </c>
      <c r="AT22" s="48">
        <v>42.7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8529</v>
      </c>
      <c r="BK22" s="69">
        <f>SUM(C176:D176,F176:H176,M176)</f>
        <v>724</v>
      </c>
      <c r="BL22" s="70">
        <f>SUM(E176,I176:L176,N176)</f>
        <v>33</v>
      </c>
      <c r="BM22" s="64">
        <f>SUM(BJ22:BL22)</f>
        <v>9286</v>
      </c>
    </row>
    <row r="23" spans="1:65" x14ac:dyDescent="0.2">
      <c r="A23" s="30">
        <v>14</v>
      </c>
      <c r="B23" s="43">
        <v>559</v>
      </c>
      <c r="C23" s="43">
        <v>50</v>
      </c>
      <c r="D23" s="43">
        <v>3</v>
      </c>
      <c r="E23" s="43">
        <v>0</v>
      </c>
      <c r="F23" s="43">
        <v>1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2</v>
      </c>
      <c r="N23" s="43">
        <v>0</v>
      </c>
      <c r="O23" s="31">
        <f t="shared" si="6"/>
        <v>615</v>
      </c>
      <c r="Q23" s="30">
        <v>14</v>
      </c>
      <c r="R23" s="43">
        <v>0</v>
      </c>
      <c r="S23" s="43">
        <v>0</v>
      </c>
      <c r="T23" s="43">
        <v>0</v>
      </c>
      <c r="U23" s="43">
        <v>6</v>
      </c>
      <c r="V23" s="43">
        <v>61</v>
      </c>
      <c r="W23" s="43">
        <v>232</v>
      </c>
      <c r="X23" s="43">
        <v>218</v>
      </c>
      <c r="Y23" s="43">
        <v>74</v>
      </c>
      <c r="Z23" s="43">
        <v>18</v>
      </c>
      <c r="AA23" s="43">
        <v>3</v>
      </c>
      <c r="AB23" s="43">
        <v>3</v>
      </c>
      <c r="AC23" s="43">
        <v>0</v>
      </c>
      <c r="AD23" s="31">
        <f t="shared" si="7"/>
        <v>615</v>
      </c>
      <c r="AF23" s="30">
        <v>14</v>
      </c>
      <c r="AG23" s="44">
        <f t="shared" si="8"/>
        <v>615</v>
      </c>
      <c r="AH23" s="45">
        <f t="shared" si="9"/>
        <v>613</v>
      </c>
      <c r="AI23" s="45">
        <f t="shared" si="10"/>
        <v>651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626.33333333333337</v>
      </c>
      <c r="AO23" s="47">
        <f t="shared" si="16"/>
        <v>626.33333333333337</v>
      </c>
      <c r="AQ23" s="35">
        <v>14</v>
      </c>
      <c r="AR23" s="48">
        <v>41.1</v>
      </c>
      <c r="AS23" s="48">
        <v>41.2</v>
      </c>
      <c r="AT23" s="48">
        <v>41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8725</v>
      </c>
      <c r="BK23" s="75">
        <f>SUM(C177:D177,F177:H177,M177)</f>
        <v>733</v>
      </c>
      <c r="BL23" s="76">
        <f>SUM(E177,I177:L177,N177)</f>
        <v>36</v>
      </c>
      <c r="BM23" s="64">
        <f>SUM(BJ23:BL23)</f>
        <v>9494</v>
      </c>
    </row>
    <row r="24" spans="1:65" x14ac:dyDescent="0.2">
      <c r="A24" s="30">
        <v>15</v>
      </c>
      <c r="B24" s="43">
        <v>602</v>
      </c>
      <c r="C24" s="43">
        <v>37</v>
      </c>
      <c r="D24" s="43">
        <v>2</v>
      </c>
      <c r="E24" s="43">
        <v>0</v>
      </c>
      <c r="F24" s="43">
        <v>2</v>
      </c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43">
        <v>1</v>
      </c>
      <c r="M24" s="43">
        <v>4</v>
      </c>
      <c r="N24" s="43">
        <v>0</v>
      </c>
      <c r="O24" s="31">
        <f t="shared" si="6"/>
        <v>648</v>
      </c>
      <c r="Q24" s="30">
        <v>15</v>
      </c>
      <c r="R24" s="43">
        <v>0</v>
      </c>
      <c r="S24" s="43">
        <v>7</v>
      </c>
      <c r="T24" s="43">
        <v>0</v>
      </c>
      <c r="U24" s="43">
        <v>5</v>
      </c>
      <c r="V24" s="43">
        <v>41</v>
      </c>
      <c r="W24" s="43">
        <v>262</v>
      </c>
      <c r="X24" s="43">
        <v>260</v>
      </c>
      <c r="Y24" s="43">
        <v>62</v>
      </c>
      <c r="Z24" s="43">
        <v>10</v>
      </c>
      <c r="AA24" s="43">
        <v>0</v>
      </c>
      <c r="AB24" s="43">
        <v>1</v>
      </c>
      <c r="AC24" s="43">
        <v>0</v>
      </c>
      <c r="AD24" s="31">
        <f t="shared" si="7"/>
        <v>648</v>
      </c>
      <c r="AF24" s="30">
        <v>15</v>
      </c>
      <c r="AG24" s="44">
        <f t="shared" si="8"/>
        <v>648</v>
      </c>
      <c r="AH24" s="45">
        <f t="shared" si="9"/>
        <v>654</v>
      </c>
      <c r="AI24" s="45">
        <f t="shared" si="10"/>
        <v>638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646.66666666666663</v>
      </c>
      <c r="AO24" s="47">
        <f t="shared" si="16"/>
        <v>646.66666666666663</v>
      </c>
      <c r="AQ24" s="35">
        <v>15</v>
      </c>
      <c r="AR24" s="48">
        <v>40.6</v>
      </c>
      <c r="AS24" s="48">
        <v>41.5</v>
      </c>
      <c r="AT24" s="48">
        <v>40.5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8829</v>
      </c>
      <c r="BK24" s="79">
        <f>SUM(C178:D178,F178:H178,M178)</f>
        <v>743</v>
      </c>
      <c r="BL24" s="80">
        <f>SUM(E178,I178:L178,N178)</f>
        <v>37</v>
      </c>
      <c r="BM24" s="64">
        <f>SUM(BJ24:BL24)</f>
        <v>9609</v>
      </c>
    </row>
    <row r="25" spans="1:65" x14ac:dyDescent="0.2">
      <c r="A25" s="30">
        <v>16</v>
      </c>
      <c r="B25" s="43">
        <v>718</v>
      </c>
      <c r="C25" s="43">
        <v>49</v>
      </c>
      <c r="D25" s="43">
        <v>0</v>
      </c>
      <c r="E25" s="43">
        <v>0</v>
      </c>
      <c r="F25" s="43">
        <v>1</v>
      </c>
      <c r="G25" s="43">
        <v>0</v>
      </c>
      <c r="H25" s="43">
        <v>0</v>
      </c>
      <c r="I25" s="43">
        <v>0</v>
      </c>
      <c r="J25" s="43">
        <v>3</v>
      </c>
      <c r="K25" s="43">
        <v>0</v>
      </c>
      <c r="L25" s="43">
        <v>0</v>
      </c>
      <c r="M25" s="43">
        <v>1</v>
      </c>
      <c r="N25" s="43">
        <v>0</v>
      </c>
      <c r="O25" s="31">
        <f t="shared" si="6"/>
        <v>772</v>
      </c>
      <c r="Q25" s="30">
        <v>16</v>
      </c>
      <c r="R25" s="43">
        <v>0</v>
      </c>
      <c r="S25" s="43">
        <v>6</v>
      </c>
      <c r="T25" s="43">
        <v>0</v>
      </c>
      <c r="U25" s="43">
        <v>3</v>
      </c>
      <c r="V25" s="43">
        <v>56</v>
      </c>
      <c r="W25" s="43">
        <v>299</v>
      </c>
      <c r="X25" s="43">
        <v>304</v>
      </c>
      <c r="Y25" s="43">
        <v>85</v>
      </c>
      <c r="Z25" s="43">
        <v>15</v>
      </c>
      <c r="AA25" s="43">
        <v>3</v>
      </c>
      <c r="AB25" s="43">
        <v>1</v>
      </c>
      <c r="AC25" s="43">
        <v>0</v>
      </c>
      <c r="AD25" s="31">
        <f t="shared" si="7"/>
        <v>772</v>
      </c>
      <c r="AF25" s="30">
        <v>16</v>
      </c>
      <c r="AG25" s="44">
        <f t="shared" si="8"/>
        <v>772</v>
      </c>
      <c r="AH25" s="45">
        <f t="shared" si="9"/>
        <v>769</v>
      </c>
      <c r="AI25" s="45">
        <f t="shared" si="10"/>
        <v>772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771</v>
      </c>
      <c r="AO25" s="47">
        <f t="shared" si="16"/>
        <v>771</v>
      </c>
      <c r="AQ25" s="35">
        <v>16</v>
      </c>
      <c r="AR25" s="48">
        <v>40.9</v>
      </c>
      <c r="AS25" s="48">
        <v>40.799999999999997</v>
      </c>
      <c r="AT25" s="48">
        <v>40.6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840</v>
      </c>
      <c r="C26" s="43">
        <v>67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1</v>
      </c>
      <c r="M26" s="43">
        <v>2</v>
      </c>
      <c r="N26" s="43">
        <v>0</v>
      </c>
      <c r="O26" s="31">
        <f t="shared" si="6"/>
        <v>910</v>
      </c>
      <c r="Q26" s="30">
        <v>17</v>
      </c>
      <c r="R26" s="43">
        <v>0</v>
      </c>
      <c r="S26" s="43">
        <v>5</v>
      </c>
      <c r="T26" s="43">
        <v>0</v>
      </c>
      <c r="U26" s="43">
        <v>4</v>
      </c>
      <c r="V26" s="43">
        <v>89</v>
      </c>
      <c r="W26" s="43">
        <v>339</v>
      </c>
      <c r="X26" s="43">
        <v>349</v>
      </c>
      <c r="Y26" s="43">
        <v>98</v>
      </c>
      <c r="Z26" s="43">
        <v>21</v>
      </c>
      <c r="AA26" s="43">
        <v>4</v>
      </c>
      <c r="AB26" s="43">
        <v>0</v>
      </c>
      <c r="AC26" s="43">
        <v>1</v>
      </c>
      <c r="AD26" s="31">
        <f t="shared" si="7"/>
        <v>910</v>
      </c>
      <c r="AF26" s="30">
        <v>17</v>
      </c>
      <c r="AG26" s="44">
        <f t="shared" si="8"/>
        <v>910</v>
      </c>
      <c r="AH26" s="45">
        <f t="shared" si="9"/>
        <v>826</v>
      </c>
      <c r="AI26" s="45">
        <f t="shared" si="10"/>
        <v>850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862</v>
      </c>
      <c r="AO26" s="47">
        <f t="shared" si="16"/>
        <v>862</v>
      </c>
      <c r="AQ26" s="35">
        <v>17</v>
      </c>
      <c r="AR26" s="48">
        <v>40.799999999999997</v>
      </c>
      <c r="AS26" s="48">
        <v>41.4</v>
      </c>
      <c r="AT26" s="48">
        <v>41.5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901</v>
      </c>
      <c r="C27" s="43">
        <v>48</v>
      </c>
      <c r="D27" s="43">
        <v>0</v>
      </c>
      <c r="E27" s="43">
        <v>0</v>
      </c>
      <c r="F27" s="43">
        <v>1</v>
      </c>
      <c r="G27" s="43">
        <v>0</v>
      </c>
      <c r="H27" s="43">
        <v>0</v>
      </c>
      <c r="I27" s="43">
        <v>2</v>
      </c>
      <c r="J27" s="43">
        <v>0</v>
      </c>
      <c r="K27" s="43">
        <v>0</v>
      </c>
      <c r="L27" s="43">
        <v>0</v>
      </c>
      <c r="M27" s="43">
        <v>2</v>
      </c>
      <c r="N27" s="43">
        <v>0</v>
      </c>
      <c r="O27" s="31">
        <f t="shared" si="6"/>
        <v>954</v>
      </c>
      <c r="Q27" s="30">
        <v>18</v>
      </c>
      <c r="R27" s="43">
        <v>8</v>
      </c>
      <c r="S27" s="43">
        <v>11</v>
      </c>
      <c r="T27" s="43">
        <v>15</v>
      </c>
      <c r="U27" s="43">
        <v>56</v>
      </c>
      <c r="V27" s="43">
        <v>224</v>
      </c>
      <c r="W27" s="43">
        <v>362</v>
      </c>
      <c r="X27" s="43">
        <v>212</v>
      </c>
      <c r="Y27" s="43">
        <v>52</v>
      </c>
      <c r="Z27" s="43">
        <v>10</v>
      </c>
      <c r="AA27" s="43">
        <v>4</v>
      </c>
      <c r="AB27" s="43">
        <v>0</v>
      </c>
      <c r="AC27" s="43">
        <v>0</v>
      </c>
      <c r="AD27" s="31">
        <f t="shared" si="7"/>
        <v>954</v>
      </c>
      <c r="AF27" s="30">
        <v>18</v>
      </c>
      <c r="AG27" s="44">
        <f t="shared" si="8"/>
        <v>954</v>
      </c>
      <c r="AH27" s="45">
        <f t="shared" si="9"/>
        <v>993</v>
      </c>
      <c r="AI27" s="45">
        <f t="shared" si="10"/>
        <v>1016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987.66666666666663</v>
      </c>
      <c r="AO27" s="47">
        <f t="shared" si="16"/>
        <v>987.66666666666663</v>
      </c>
      <c r="AQ27" s="35">
        <v>18</v>
      </c>
      <c r="AR27" s="48">
        <v>37.4</v>
      </c>
      <c r="AS27" s="48">
        <v>40.299999999999997</v>
      </c>
      <c r="AT27" s="48">
        <v>39.4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674</v>
      </c>
      <c r="C28" s="43">
        <v>30</v>
      </c>
      <c r="D28" s="43">
        <v>0</v>
      </c>
      <c r="E28" s="43">
        <v>0</v>
      </c>
      <c r="F28" s="43">
        <v>1</v>
      </c>
      <c r="G28" s="43">
        <v>0</v>
      </c>
      <c r="H28" s="43">
        <v>0</v>
      </c>
      <c r="I28" s="43">
        <v>1</v>
      </c>
      <c r="J28" s="43">
        <v>0</v>
      </c>
      <c r="K28" s="43">
        <v>0</v>
      </c>
      <c r="L28" s="43">
        <v>1</v>
      </c>
      <c r="M28" s="43">
        <v>1</v>
      </c>
      <c r="N28" s="43">
        <v>0</v>
      </c>
      <c r="O28" s="31">
        <f t="shared" si="6"/>
        <v>708</v>
      </c>
      <c r="Q28" s="30">
        <v>19</v>
      </c>
      <c r="R28" s="43">
        <v>0</v>
      </c>
      <c r="S28" s="43">
        <v>1</v>
      </c>
      <c r="T28" s="43">
        <v>0</v>
      </c>
      <c r="U28" s="43">
        <v>14</v>
      </c>
      <c r="V28" s="43">
        <v>55</v>
      </c>
      <c r="W28" s="43">
        <v>252</v>
      </c>
      <c r="X28" s="43">
        <v>279</v>
      </c>
      <c r="Y28" s="43">
        <v>86</v>
      </c>
      <c r="Z28" s="43">
        <v>10</v>
      </c>
      <c r="AA28" s="43">
        <v>8</v>
      </c>
      <c r="AB28" s="43">
        <v>2</v>
      </c>
      <c r="AC28" s="43">
        <v>1</v>
      </c>
      <c r="AD28" s="31">
        <f t="shared" si="7"/>
        <v>708</v>
      </c>
      <c r="AF28" s="30">
        <v>19</v>
      </c>
      <c r="AG28" s="44">
        <f t="shared" si="8"/>
        <v>708</v>
      </c>
      <c r="AH28" s="45">
        <f t="shared" si="9"/>
        <v>702</v>
      </c>
      <c r="AI28" s="45">
        <f t="shared" si="10"/>
        <v>686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698.66666666666663</v>
      </c>
      <c r="AO28" s="47">
        <f t="shared" si="16"/>
        <v>698.66666666666663</v>
      </c>
      <c r="AQ28" s="35">
        <v>19</v>
      </c>
      <c r="AR28" s="48">
        <v>41.1</v>
      </c>
      <c r="AS28" s="48">
        <v>41.3</v>
      </c>
      <c r="AT28" s="48">
        <v>41.9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486</v>
      </c>
      <c r="C29" s="43">
        <v>22</v>
      </c>
      <c r="D29" s="43">
        <v>2</v>
      </c>
      <c r="E29" s="43">
        <v>0</v>
      </c>
      <c r="F29" s="43">
        <v>0</v>
      </c>
      <c r="G29" s="43">
        <v>0</v>
      </c>
      <c r="H29" s="43">
        <v>0</v>
      </c>
      <c r="I29" s="43">
        <v>2</v>
      </c>
      <c r="J29" s="43">
        <v>2</v>
      </c>
      <c r="K29" s="43">
        <v>0</v>
      </c>
      <c r="L29" s="43">
        <v>1</v>
      </c>
      <c r="M29" s="43">
        <v>2</v>
      </c>
      <c r="N29" s="43">
        <v>0</v>
      </c>
      <c r="O29" s="31">
        <f t="shared" si="6"/>
        <v>517</v>
      </c>
      <c r="Q29" s="30">
        <v>20</v>
      </c>
      <c r="R29" s="43">
        <v>0</v>
      </c>
      <c r="S29" s="43">
        <v>5</v>
      </c>
      <c r="T29" s="43">
        <v>0</v>
      </c>
      <c r="U29" s="43">
        <v>1</v>
      </c>
      <c r="V29" s="43">
        <v>41</v>
      </c>
      <c r="W29" s="43">
        <v>198</v>
      </c>
      <c r="X29" s="43">
        <v>177</v>
      </c>
      <c r="Y29" s="43">
        <v>67</v>
      </c>
      <c r="Z29" s="43">
        <v>17</v>
      </c>
      <c r="AA29" s="43">
        <v>9</v>
      </c>
      <c r="AB29" s="43">
        <v>2</v>
      </c>
      <c r="AC29" s="43">
        <v>0</v>
      </c>
      <c r="AD29" s="31">
        <f t="shared" si="7"/>
        <v>517</v>
      </c>
      <c r="AF29" s="30">
        <v>20</v>
      </c>
      <c r="AG29" s="44">
        <f t="shared" si="8"/>
        <v>517</v>
      </c>
      <c r="AH29" s="45">
        <f t="shared" si="9"/>
        <v>513</v>
      </c>
      <c r="AI29" s="45">
        <f t="shared" si="10"/>
        <v>490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506.66666666666669</v>
      </c>
      <c r="AO29" s="47">
        <f t="shared" si="16"/>
        <v>506.66666666666669</v>
      </c>
      <c r="AQ29" s="35">
        <v>20</v>
      </c>
      <c r="AR29" s="48">
        <v>41.3</v>
      </c>
      <c r="AS29" s="48">
        <v>41.6</v>
      </c>
      <c r="AT29" s="48">
        <v>41.7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283</v>
      </c>
      <c r="C30" s="43">
        <v>11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31">
        <f t="shared" si="6"/>
        <v>294</v>
      </c>
      <c r="Q30" s="30">
        <v>21</v>
      </c>
      <c r="R30" s="43">
        <v>1</v>
      </c>
      <c r="S30" s="43">
        <v>0</v>
      </c>
      <c r="T30" s="43">
        <v>0</v>
      </c>
      <c r="U30" s="43">
        <v>0</v>
      </c>
      <c r="V30" s="43">
        <v>11</v>
      </c>
      <c r="W30" s="43">
        <v>84</v>
      </c>
      <c r="X30" s="43">
        <v>122</v>
      </c>
      <c r="Y30" s="43">
        <v>54</v>
      </c>
      <c r="Z30" s="43">
        <v>12</v>
      </c>
      <c r="AA30" s="43">
        <v>3</v>
      </c>
      <c r="AB30" s="43">
        <v>5</v>
      </c>
      <c r="AC30" s="43">
        <v>2</v>
      </c>
      <c r="AD30" s="31">
        <f t="shared" si="7"/>
        <v>294</v>
      </c>
      <c r="AF30" s="30">
        <v>21</v>
      </c>
      <c r="AG30" s="44">
        <f t="shared" si="8"/>
        <v>294</v>
      </c>
      <c r="AH30" s="45">
        <f t="shared" si="9"/>
        <v>283</v>
      </c>
      <c r="AI30" s="45">
        <f t="shared" si="10"/>
        <v>309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295.33333333333331</v>
      </c>
      <c r="AO30" s="47">
        <f t="shared" si="16"/>
        <v>295.33333333333331</v>
      </c>
      <c r="AQ30" s="35">
        <v>21</v>
      </c>
      <c r="AR30" s="48">
        <v>43.2</v>
      </c>
      <c r="AS30" s="48">
        <v>43.4</v>
      </c>
      <c r="AT30" s="48">
        <v>44.7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204</v>
      </c>
      <c r="C31" s="43">
        <v>8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1</v>
      </c>
      <c r="N31" s="43">
        <v>0</v>
      </c>
      <c r="O31" s="31">
        <f t="shared" si="6"/>
        <v>213</v>
      </c>
      <c r="Q31" s="30">
        <v>22</v>
      </c>
      <c r="R31" s="43">
        <v>0</v>
      </c>
      <c r="S31" s="43">
        <v>3</v>
      </c>
      <c r="T31" s="43">
        <v>0</v>
      </c>
      <c r="U31" s="43">
        <v>0</v>
      </c>
      <c r="V31" s="43">
        <v>3</v>
      </c>
      <c r="W31" s="43">
        <v>59</v>
      </c>
      <c r="X31" s="43">
        <v>84</v>
      </c>
      <c r="Y31" s="43">
        <v>40</v>
      </c>
      <c r="Z31" s="43">
        <v>14</v>
      </c>
      <c r="AA31" s="43">
        <v>7</v>
      </c>
      <c r="AB31" s="43">
        <v>3</v>
      </c>
      <c r="AC31" s="43">
        <v>0</v>
      </c>
      <c r="AD31" s="31">
        <f t="shared" si="7"/>
        <v>213</v>
      </c>
      <c r="AF31" s="30">
        <v>22</v>
      </c>
      <c r="AG31" s="44">
        <f t="shared" si="8"/>
        <v>213</v>
      </c>
      <c r="AH31" s="45">
        <f t="shared" si="9"/>
        <v>196</v>
      </c>
      <c r="AI31" s="45">
        <f t="shared" si="10"/>
        <v>242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217</v>
      </c>
      <c r="AO31" s="47">
        <f t="shared" si="16"/>
        <v>217</v>
      </c>
      <c r="AQ31" s="35">
        <v>22</v>
      </c>
      <c r="AR31" s="48">
        <v>43.5</v>
      </c>
      <c r="AS31" s="48">
        <v>44.5</v>
      </c>
      <c r="AT31" s="48">
        <v>44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95</v>
      </c>
      <c r="C32" s="43">
        <v>2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31">
        <f t="shared" si="6"/>
        <v>97</v>
      </c>
      <c r="Q32" s="30">
        <v>23</v>
      </c>
      <c r="R32" s="43">
        <v>0</v>
      </c>
      <c r="S32" s="43">
        <v>0</v>
      </c>
      <c r="T32" s="43">
        <v>0</v>
      </c>
      <c r="U32" s="43">
        <v>0</v>
      </c>
      <c r="V32" s="43">
        <v>2</v>
      </c>
      <c r="W32" s="43">
        <v>20</v>
      </c>
      <c r="X32" s="43">
        <v>23</v>
      </c>
      <c r="Y32" s="43">
        <v>30</v>
      </c>
      <c r="Z32" s="43">
        <v>13</v>
      </c>
      <c r="AA32" s="43">
        <v>6</v>
      </c>
      <c r="AB32" s="43">
        <v>2</v>
      </c>
      <c r="AC32" s="43">
        <v>1</v>
      </c>
      <c r="AD32" s="31">
        <f t="shared" si="7"/>
        <v>97</v>
      </c>
      <c r="AF32" s="30">
        <v>23</v>
      </c>
      <c r="AG32" s="44">
        <f t="shared" si="8"/>
        <v>97</v>
      </c>
      <c r="AH32" s="45">
        <f t="shared" si="9"/>
        <v>126</v>
      </c>
      <c r="AI32" s="45">
        <f t="shared" si="10"/>
        <v>136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119.66666666666667</v>
      </c>
      <c r="AO32" s="47">
        <f t="shared" si="16"/>
        <v>119.66666666666667</v>
      </c>
      <c r="AQ32" s="35">
        <v>23</v>
      </c>
      <c r="AR32" s="48">
        <v>46.5</v>
      </c>
      <c r="AS32" s="48">
        <v>46.1</v>
      </c>
      <c r="AT32" s="48">
        <v>46.1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49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31">
        <f t="shared" si="6"/>
        <v>49</v>
      </c>
      <c r="Q33" s="30">
        <v>24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6</v>
      </c>
      <c r="X33" s="43">
        <v>15</v>
      </c>
      <c r="Y33" s="43">
        <v>12</v>
      </c>
      <c r="Z33" s="43">
        <v>12</v>
      </c>
      <c r="AA33" s="43">
        <v>3</v>
      </c>
      <c r="AB33" s="43">
        <v>1</v>
      </c>
      <c r="AC33" s="43">
        <v>0</v>
      </c>
      <c r="AD33" s="31">
        <f t="shared" si="7"/>
        <v>49</v>
      </c>
      <c r="AF33" s="30">
        <v>24</v>
      </c>
      <c r="AG33" s="44">
        <f t="shared" si="8"/>
        <v>49</v>
      </c>
      <c r="AH33" s="45">
        <f t="shared" si="9"/>
        <v>70</v>
      </c>
      <c r="AI33" s="45">
        <f t="shared" si="10"/>
        <v>72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63.666666666666664</v>
      </c>
      <c r="AO33" s="47">
        <f t="shared" si="16"/>
        <v>63.666666666666664</v>
      </c>
      <c r="AQ33" s="35">
        <v>24</v>
      </c>
      <c r="AR33" s="48">
        <v>47.4</v>
      </c>
      <c r="AS33" s="48">
        <v>47.8</v>
      </c>
      <c r="AT33" s="48">
        <v>45.3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7383</v>
      </c>
      <c r="C35" s="92">
        <f t="shared" si="18"/>
        <v>575</v>
      </c>
      <c r="D35" s="92">
        <f t="shared" si="18"/>
        <v>11</v>
      </c>
      <c r="E35" s="92">
        <f t="shared" si="18"/>
        <v>0</v>
      </c>
      <c r="F35" s="92">
        <f t="shared" si="18"/>
        <v>11</v>
      </c>
      <c r="G35" s="92">
        <f t="shared" si="18"/>
        <v>0</v>
      </c>
      <c r="H35" s="92">
        <f t="shared" si="18"/>
        <v>2</v>
      </c>
      <c r="I35" s="92">
        <f t="shared" si="18"/>
        <v>5</v>
      </c>
      <c r="J35" s="92">
        <f t="shared" si="18"/>
        <v>9</v>
      </c>
      <c r="K35" s="92">
        <f t="shared" si="18"/>
        <v>0</v>
      </c>
      <c r="L35" s="92">
        <f t="shared" si="18"/>
        <v>11</v>
      </c>
      <c r="M35" s="92">
        <f t="shared" si="18"/>
        <v>28</v>
      </c>
      <c r="N35" s="92">
        <f t="shared" si="18"/>
        <v>0</v>
      </c>
      <c r="O35" s="93">
        <f t="shared" si="18"/>
        <v>8035</v>
      </c>
      <c r="Q35" s="91" t="s">
        <v>34</v>
      </c>
      <c r="R35" s="92">
        <f t="shared" ref="R35:AD35" si="19">SUM(R17:R28)</f>
        <v>8</v>
      </c>
      <c r="S35" s="92">
        <f t="shared" si="19"/>
        <v>38</v>
      </c>
      <c r="T35" s="92">
        <f t="shared" si="19"/>
        <v>18</v>
      </c>
      <c r="U35" s="92">
        <f t="shared" si="19"/>
        <v>117</v>
      </c>
      <c r="V35" s="92">
        <f t="shared" si="19"/>
        <v>904</v>
      </c>
      <c r="W35" s="92">
        <f t="shared" si="19"/>
        <v>3063</v>
      </c>
      <c r="X35" s="92">
        <f t="shared" si="19"/>
        <v>2789</v>
      </c>
      <c r="Y35" s="92">
        <f t="shared" si="19"/>
        <v>875</v>
      </c>
      <c r="Z35" s="92">
        <f t="shared" si="19"/>
        <v>158</v>
      </c>
      <c r="AA35" s="92">
        <f t="shared" si="19"/>
        <v>46</v>
      </c>
      <c r="AB35" s="92">
        <f t="shared" si="19"/>
        <v>17</v>
      </c>
      <c r="AC35" s="92">
        <f t="shared" si="19"/>
        <v>2</v>
      </c>
      <c r="AD35" s="93">
        <f t="shared" si="19"/>
        <v>8035</v>
      </c>
      <c r="AF35" s="91" t="s">
        <v>34</v>
      </c>
      <c r="AG35" s="92">
        <f t="shared" ref="AG35:AO35" si="20">SUM(AG17:AG28)</f>
        <v>8035</v>
      </c>
      <c r="AH35" s="92">
        <f t="shared" si="20"/>
        <v>7983</v>
      </c>
      <c r="AI35" s="92">
        <f t="shared" si="20"/>
        <v>8128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8048.6666666666679</v>
      </c>
      <c r="AO35" s="94">
        <f t="shared" si="20"/>
        <v>8048.6666666666679</v>
      </c>
      <c r="AQ35" s="95" t="s">
        <v>38</v>
      </c>
      <c r="AR35" s="96">
        <v>40.6</v>
      </c>
      <c r="AS35" s="96">
        <v>40.6</v>
      </c>
      <c r="AT35" s="96">
        <v>41.6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8448</v>
      </c>
      <c r="C36" s="98">
        <f t="shared" si="21"/>
        <v>627</v>
      </c>
      <c r="D36" s="98">
        <f t="shared" si="21"/>
        <v>13</v>
      </c>
      <c r="E36" s="98">
        <f t="shared" si="21"/>
        <v>1</v>
      </c>
      <c r="F36" s="98">
        <f t="shared" si="21"/>
        <v>13</v>
      </c>
      <c r="G36" s="98">
        <f t="shared" si="21"/>
        <v>0</v>
      </c>
      <c r="H36" s="98">
        <f t="shared" si="21"/>
        <v>2</v>
      </c>
      <c r="I36" s="98">
        <f t="shared" si="21"/>
        <v>7</v>
      </c>
      <c r="J36" s="98">
        <f t="shared" si="21"/>
        <v>11</v>
      </c>
      <c r="K36" s="98">
        <f t="shared" si="21"/>
        <v>0</v>
      </c>
      <c r="L36" s="98">
        <f t="shared" si="21"/>
        <v>12</v>
      </c>
      <c r="M36" s="98">
        <f t="shared" si="21"/>
        <v>31</v>
      </c>
      <c r="N36" s="98">
        <f t="shared" si="21"/>
        <v>0</v>
      </c>
      <c r="O36" s="93">
        <f t="shared" si="21"/>
        <v>9165</v>
      </c>
      <c r="Q36" s="97" t="s">
        <v>35</v>
      </c>
      <c r="R36" s="98">
        <f t="shared" ref="R36:AD36" si="22">SUM(R16:R31)</f>
        <v>9</v>
      </c>
      <c r="S36" s="98">
        <f t="shared" si="22"/>
        <v>48</v>
      </c>
      <c r="T36" s="98">
        <f t="shared" si="22"/>
        <v>18</v>
      </c>
      <c r="U36" s="98">
        <f t="shared" si="22"/>
        <v>118</v>
      </c>
      <c r="V36" s="98">
        <f t="shared" si="22"/>
        <v>961</v>
      </c>
      <c r="W36" s="98">
        <f t="shared" si="22"/>
        <v>3433</v>
      </c>
      <c r="X36" s="98">
        <f t="shared" si="22"/>
        <v>3202</v>
      </c>
      <c r="Y36" s="98">
        <f t="shared" si="22"/>
        <v>1061</v>
      </c>
      <c r="Z36" s="98">
        <f t="shared" si="22"/>
        <v>211</v>
      </c>
      <c r="AA36" s="98">
        <f t="shared" si="22"/>
        <v>70</v>
      </c>
      <c r="AB36" s="98">
        <f t="shared" si="22"/>
        <v>30</v>
      </c>
      <c r="AC36" s="98">
        <f t="shared" si="22"/>
        <v>4</v>
      </c>
      <c r="AD36" s="93">
        <f t="shared" si="22"/>
        <v>9165</v>
      </c>
      <c r="AF36" s="97" t="s">
        <v>35</v>
      </c>
      <c r="AG36" s="98">
        <f t="shared" ref="AG36:AO36" si="23">SUM(AG16:AG31)</f>
        <v>9165</v>
      </c>
      <c r="AH36" s="98">
        <f t="shared" si="23"/>
        <v>9085</v>
      </c>
      <c r="AI36" s="98">
        <f t="shared" si="23"/>
        <v>9286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9178.6666666666679</v>
      </c>
      <c r="AO36" s="94">
        <f t="shared" si="23"/>
        <v>9178.6666666666679</v>
      </c>
      <c r="AQ36" s="99" t="s">
        <v>39</v>
      </c>
      <c r="AR36" s="100">
        <v>40.799999999999997</v>
      </c>
      <c r="AS36" s="100">
        <v>41.1</v>
      </c>
      <c r="AT36" s="100">
        <v>40.6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8592</v>
      </c>
      <c r="C37" s="102">
        <f t="shared" si="24"/>
        <v>629</v>
      </c>
      <c r="D37" s="102">
        <f t="shared" si="24"/>
        <v>13</v>
      </c>
      <c r="E37" s="102">
        <f t="shared" si="24"/>
        <v>1</v>
      </c>
      <c r="F37" s="102">
        <f t="shared" si="24"/>
        <v>13</v>
      </c>
      <c r="G37" s="102">
        <f t="shared" si="24"/>
        <v>0</v>
      </c>
      <c r="H37" s="102">
        <f t="shared" si="24"/>
        <v>2</v>
      </c>
      <c r="I37" s="102">
        <f t="shared" si="24"/>
        <v>7</v>
      </c>
      <c r="J37" s="102">
        <f t="shared" si="24"/>
        <v>11</v>
      </c>
      <c r="K37" s="102">
        <f t="shared" si="24"/>
        <v>0</v>
      </c>
      <c r="L37" s="102">
        <f t="shared" si="24"/>
        <v>12</v>
      </c>
      <c r="M37" s="102">
        <f t="shared" si="24"/>
        <v>31</v>
      </c>
      <c r="N37" s="102">
        <f t="shared" si="24"/>
        <v>0</v>
      </c>
      <c r="O37" s="93">
        <f t="shared" si="24"/>
        <v>9311</v>
      </c>
      <c r="Q37" s="101" t="s">
        <v>36</v>
      </c>
      <c r="R37" s="102">
        <f t="shared" ref="R37:AD37" si="25">SUM(R16:R33)</f>
        <v>9</v>
      </c>
      <c r="S37" s="102">
        <f t="shared" si="25"/>
        <v>48</v>
      </c>
      <c r="T37" s="102">
        <f t="shared" si="25"/>
        <v>18</v>
      </c>
      <c r="U37" s="102">
        <f t="shared" si="25"/>
        <v>118</v>
      </c>
      <c r="V37" s="102">
        <f t="shared" si="25"/>
        <v>963</v>
      </c>
      <c r="W37" s="102">
        <f t="shared" si="25"/>
        <v>3459</v>
      </c>
      <c r="X37" s="102">
        <f t="shared" si="25"/>
        <v>3240</v>
      </c>
      <c r="Y37" s="102">
        <f t="shared" si="25"/>
        <v>1103</v>
      </c>
      <c r="Z37" s="102">
        <f t="shared" si="25"/>
        <v>236</v>
      </c>
      <c r="AA37" s="102">
        <f t="shared" si="25"/>
        <v>79</v>
      </c>
      <c r="AB37" s="102">
        <f t="shared" si="25"/>
        <v>33</v>
      </c>
      <c r="AC37" s="102">
        <f t="shared" si="25"/>
        <v>5</v>
      </c>
      <c r="AD37" s="93">
        <f t="shared" si="25"/>
        <v>9311</v>
      </c>
      <c r="AF37" s="101" t="s">
        <v>36</v>
      </c>
      <c r="AG37" s="102">
        <f t="shared" ref="AG37:AO37" si="26">SUM(AG16:AG33)</f>
        <v>9311</v>
      </c>
      <c r="AH37" s="102">
        <f t="shared" si="26"/>
        <v>9281</v>
      </c>
      <c r="AI37" s="102">
        <f t="shared" si="26"/>
        <v>9494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9362</v>
      </c>
      <c r="AO37" s="94">
        <f t="shared" si="26"/>
        <v>9362</v>
      </c>
      <c r="AQ37" s="103" t="s">
        <v>37</v>
      </c>
      <c r="AR37" s="104">
        <v>40.799999999999997</v>
      </c>
      <c r="AS37" s="104">
        <v>41.3</v>
      </c>
      <c r="AT37" s="104">
        <v>41.7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8704</v>
      </c>
      <c r="C38" s="106">
        <f t="shared" si="27"/>
        <v>641</v>
      </c>
      <c r="D38" s="106">
        <f t="shared" si="27"/>
        <v>13</v>
      </c>
      <c r="E38" s="106">
        <f t="shared" si="27"/>
        <v>1</v>
      </c>
      <c r="F38" s="106">
        <f t="shared" si="27"/>
        <v>13</v>
      </c>
      <c r="G38" s="106">
        <f t="shared" si="27"/>
        <v>0</v>
      </c>
      <c r="H38" s="106">
        <f t="shared" si="27"/>
        <v>2</v>
      </c>
      <c r="I38" s="106">
        <f t="shared" si="27"/>
        <v>7</v>
      </c>
      <c r="J38" s="106">
        <f t="shared" si="27"/>
        <v>12</v>
      </c>
      <c r="K38" s="106">
        <f t="shared" si="27"/>
        <v>0</v>
      </c>
      <c r="L38" s="106">
        <f t="shared" si="27"/>
        <v>12</v>
      </c>
      <c r="M38" s="106">
        <f t="shared" si="27"/>
        <v>32</v>
      </c>
      <c r="N38" s="106">
        <f t="shared" si="27"/>
        <v>0</v>
      </c>
      <c r="O38" s="93">
        <f t="shared" si="27"/>
        <v>9437</v>
      </c>
      <c r="Q38" s="105" t="s">
        <v>37</v>
      </c>
      <c r="R38" s="106">
        <f t="shared" ref="R38:AD38" si="28">SUM(R10:R33)</f>
        <v>9</v>
      </c>
      <c r="S38" s="106">
        <f t="shared" si="28"/>
        <v>49</v>
      </c>
      <c r="T38" s="106">
        <f t="shared" si="28"/>
        <v>19</v>
      </c>
      <c r="U38" s="106">
        <f t="shared" si="28"/>
        <v>118</v>
      </c>
      <c r="V38" s="106">
        <f t="shared" si="28"/>
        <v>969</v>
      </c>
      <c r="W38" s="106">
        <f t="shared" si="28"/>
        <v>3471</v>
      </c>
      <c r="X38" s="106">
        <f t="shared" si="28"/>
        <v>3270</v>
      </c>
      <c r="Y38" s="106">
        <f t="shared" si="28"/>
        <v>1150</v>
      </c>
      <c r="Z38" s="106">
        <f t="shared" si="28"/>
        <v>261</v>
      </c>
      <c r="AA38" s="106">
        <f t="shared" si="28"/>
        <v>83</v>
      </c>
      <c r="AB38" s="106">
        <f t="shared" si="28"/>
        <v>33</v>
      </c>
      <c r="AC38" s="106">
        <f t="shared" si="28"/>
        <v>5</v>
      </c>
      <c r="AD38" s="93">
        <f t="shared" si="28"/>
        <v>9437</v>
      </c>
      <c r="AF38" s="105" t="s">
        <v>37</v>
      </c>
      <c r="AG38" s="106">
        <f t="shared" ref="AG38:AO38" si="29">SUM(AG10:AG33)</f>
        <v>9437</v>
      </c>
      <c r="AH38" s="106">
        <f t="shared" si="29"/>
        <v>9387</v>
      </c>
      <c r="AI38" s="106">
        <f t="shared" si="29"/>
        <v>9609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9477.6666666666661</v>
      </c>
      <c r="AO38" s="94">
        <f t="shared" si="29"/>
        <v>9477.6666666666661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41.266666666666666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1</v>
      </c>
      <c r="R41" s="3" t="s">
        <v>40</v>
      </c>
      <c r="S41" s="5" t="str">
        <f>C41</f>
        <v>Westbound</v>
      </c>
      <c r="AR41" s="12" t="s">
        <v>0</v>
      </c>
      <c r="AS41" s="13" t="str">
        <f>C6</f>
        <v>Eastbound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19</v>
      </c>
      <c r="C45" s="43">
        <v>1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31">
        <f t="shared" ref="O45:O68" si="33">SUM(B45:N45)</f>
        <v>20</v>
      </c>
      <c r="Q45" s="30">
        <v>1</v>
      </c>
      <c r="R45" s="43">
        <v>0</v>
      </c>
      <c r="S45" s="43">
        <v>0</v>
      </c>
      <c r="T45" s="43">
        <v>0</v>
      </c>
      <c r="U45" s="43">
        <v>0</v>
      </c>
      <c r="V45" s="43">
        <v>1</v>
      </c>
      <c r="W45" s="43">
        <v>3</v>
      </c>
      <c r="X45" s="43">
        <v>5</v>
      </c>
      <c r="Y45" s="43">
        <v>3</v>
      </c>
      <c r="Z45" s="43">
        <v>5</v>
      </c>
      <c r="AA45" s="43">
        <v>2</v>
      </c>
      <c r="AB45" s="43">
        <v>1</v>
      </c>
      <c r="AC45" s="43">
        <v>0</v>
      </c>
      <c r="AD45" s="31">
        <f t="shared" ref="AD45:AD68" si="34">SUM(R45:AC45)</f>
        <v>20</v>
      </c>
      <c r="AQ45" s="35">
        <v>1</v>
      </c>
      <c r="AR45" s="112">
        <v>53.700000762939453</v>
      </c>
      <c r="AS45" s="112">
        <v>53.599998474121094</v>
      </c>
      <c r="AT45" s="112">
        <v>59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9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1</v>
      </c>
      <c r="N46" s="43">
        <v>0</v>
      </c>
      <c r="O46" s="31">
        <f t="shared" si="33"/>
        <v>10</v>
      </c>
      <c r="Q46" s="30">
        <v>2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1</v>
      </c>
      <c r="X46" s="43">
        <v>2</v>
      </c>
      <c r="Y46" s="43">
        <v>1</v>
      </c>
      <c r="Z46" s="43">
        <v>1</v>
      </c>
      <c r="AA46" s="43">
        <v>4</v>
      </c>
      <c r="AB46" s="43">
        <v>1</v>
      </c>
      <c r="AC46" s="43">
        <v>0</v>
      </c>
      <c r="AD46" s="31">
        <f t="shared" si="34"/>
        <v>10</v>
      </c>
      <c r="AQ46" s="57">
        <v>2</v>
      </c>
      <c r="AR46" s="112">
        <v>53.5</v>
      </c>
      <c r="AS46" s="112">
        <v>53.299999237060547</v>
      </c>
      <c r="AT46" s="112">
        <v>53.400001525878906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3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31">
        <f t="shared" si="33"/>
        <v>3</v>
      </c>
      <c r="Q47" s="30">
        <v>3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2</v>
      </c>
      <c r="AA47" s="43">
        <v>1</v>
      </c>
      <c r="AB47" s="43">
        <v>0</v>
      </c>
      <c r="AC47" s="43">
        <v>0</v>
      </c>
      <c r="AD47" s="31">
        <f t="shared" si="34"/>
        <v>3</v>
      </c>
      <c r="AQ47" s="35">
        <v>3</v>
      </c>
      <c r="AR47" s="112">
        <v>53.599998474121094</v>
      </c>
      <c r="AS47" s="112">
        <v>53.299999237060547</v>
      </c>
      <c r="AT47" s="112">
        <v>85.800003051757812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3162.4285714285716</v>
      </c>
      <c r="BK47" s="88">
        <f t="shared" si="35"/>
        <v>276.42857142857144</v>
      </c>
      <c r="BL47" s="89">
        <f t="shared" si="35"/>
        <v>10.571428571428571</v>
      </c>
      <c r="BM47" s="114">
        <f>SUM(BJ47:BL47)</f>
        <v>3449.4285714285716</v>
      </c>
    </row>
    <row r="48" spans="1:65" x14ac:dyDescent="0.2">
      <c r="A48" s="30">
        <v>4</v>
      </c>
      <c r="B48" s="43">
        <v>10</v>
      </c>
      <c r="C48" s="43">
        <v>1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1</v>
      </c>
      <c r="K48" s="43">
        <v>0</v>
      </c>
      <c r="L48" s="43">
        <v>0</v>
      </c>
      <c r="M48" s="43">
        <v>0</v>
      </c>
      <c r="N48" s="43">
        <v>0</v>
      </c>
      <c r="O48" s="31">
        <f t="shared" si="33"/>
        <v>12</v>
      </c>
      <c r="Q48" s="30">
        <v>4</v>
      </c>
      <c r="R48" s="43">
        <v>0</v>
      </c>
      <c r="S48" s="43">
        <v>0</v>
      </c>
      <c r="T48" s="43">
        <v>0</v>
      </c>
      <c r="U48" s="43">
        <v>0</v>
      </c>
      <c r="V48" s="43">
        <v>1</v>
      </c>
      <c r="W48" s="43">
        <v>1</v>
      </c>
      <c r="X48" s="43">
        <v>3</v>
      </c>
      <c r="Y48" s="43">
        <v>2</v>
      </c>
      <c r="Z48" s="43">
        <v>2</v>
      </c>
      <c r="AA48" s="43">
        <v>1</v>
      </c>
      <c r="AB48" s="43">
        <v>2</v>
      </c>
      <c r="AC48" s="43">
        <v>0</v>
      </c>
      <c r="AD48" s="31">
        <f t="shared" si="34"/>
        <v>12</v>
      </c>
      <c r="AQ48" s="35">
        <v>4</v>
      </c>
      <c r="AR48" s="112">
        <v>53.299999237060547</v>
      </c>
      <c r="AS48" s="112">
        <v>53.799999237060547</v>
      </c>
      <c r="AT48" s="112">
        <v>53.200000762939453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3617.4285714285716</v>
      </c>
      <c r="BK48" s="116">
        <f t="shared" si="35"/>
        <v>303.85714285714283</v>
      </c>
      <c r="BL48" s="117">
        <f t="shared" si="35"/>
        <v>12.428571428571429</v>
      </c>
      <c r="BM48" s="114">
        <f>SUM(BJ48:BL48)</f>
        <v>3933.7142857142858</v>
      </c>
    </row>
    <row r="49" spans="1:65" x14ac:dyDescent="0.2">
      <c r="A49" s="30">
        <v>5</v>
      </c>
      <c r="B49" s="43">
        <v>35</v>
      </c>
      <c r="C49" s="43">
        <v>1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31">
        <f t="shared" si="33"/>
        <v>36</v>
      </c>
      <c r="Q49" s="30">
        <v>5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3</v>
      </c>
      <c r="X49" s="43">
        <v>8</v>
      </c>
      <c r="Y49" s="43">
        <v>13</v>
      </c>
      <c r="Z49" s="43">
        <v>5</v>
      </c>
      <c r="AA49" s="43">
        <v>4</v>
      </c>
      <c r="AB49" s="43">
        <v>3</v>
      </c>
      <c r="AC49" s="43">
        <v>0</v>
      </c>
      <c r="AD49" s="31">
        <f t="shared" si="34"/>
        <v>36</v>
      </c>
      <c r="AQ49" s="35">
        <v>5</v>
      </c>
      <c r="AR49" s="112">
        <v>48.299999237060547</v>
      </c>
      <c r="AS49" s="112">
        <v>53.799999237060547</v>
      </c>
      <c r="AT49" s="112">
        <v>53.200000762939453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3692.7142857142858</v>
      </c>
      <c r="BK49" s="119">
        <f t="shared" si="35"/>
        <v>306.71428571428572</v>
      </c>
      <c r="BL49" s="120">
        <f t="shared" si="35"/>
        <v>12.857142857142858</v>
      </c>
      <c r="BM49" s="114">
        <f>SUM(BJ49:BL49)</f>
        <v>4012.2857142857142</v>
      </c>
    </row>
    <row r="50" spans="1:65" x14ac:dyDescent="0.2">
      <c r="A50" s="30">
        <v>6</v>
      </c>
      <c r="B50" s="43">
        <v>69</v>
      </c>
      <c r="C50" s="43">
        <v>13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1</v>
      </c>
      <c r="K50" s="43">
        <v>0</v>
      </c>
      <c r="L50" s="43">
        <v>1</v>
      </c>
      <c r="M50" s="43">
        <v>0</v>
      </c>
      <c r="N50" s="43">
        <v>0</v>
      </c>
      <c r="O50" s="31">
        <f t="shared" si="33"/>
        <v>84</v>
      </c>
      <c r="Q50" s="30">
        <v>6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8</v>
      </c>
      <c r="X50" s="43">
        <v>30</v>
      </c>
      <c r="Y50" s="43">
        <v>25</v>
      </c>
      <c r="Z50" s="43">
        <v>15</v>
      </c>
      <c r="AA50" s="43">
        <v>4</v>
      </c>
      <c r="AB50" s="43">
        <v>1</v>
      </c>
      <c r="AC50" s="43">
        <v>1</v>
      </c>
      <c r="AD50" s="31">
        <f t="shared" si="34"/>
        <v>84</v>
      </c>
      <c r="AQ50" s="35">
        <v>6</v>
      </c>
      <c r="AR50" s="112">
        <v>53.799999237060547</v>
      </c>
      <c r="AS50" s="112">
        <v>53.599998474121094</v>
      </c>
      <c r="AT50" s="112">
        <v>58.599998474121094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3736.8571428571427</v>
      </c>
      <c r="BK50" s="79">
        <f t="shared" si="35"/>
        <v>311.71428571428572</v>
      </c>
      <c r="BL50" s="80">
        <f t="shared" si="35"/>
        <v>13.285714285714286</v>
      </c>
      <c r="BM50" s="114">
        <f>SUM(BJ50:BL50)</f>
        <v>4061.8571428571427</v>
      </c>
    </row>
    <row r="51" spans="1:65" x14ac:dyDescent="0.2">
      <c r="A51" s="30">
        <v>7</v>
      </c>
      <c r="B51" s="43">
        <v>223</v>
      </c>
      <c r="C51" s="43">
        <v>26</v>
      </c>
      <c r="D51" s="43">
        <v>0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1</v>
      </c>
      <c r="M51" s="43">
        <v>0</v>
      </c>
      <c r="N51" s="43">
        <v>0</v>
      </c>
      <c r="O51" s="31">
        <f t="shared" si="33"/>
        <v>250</v>
      </c>
      <c r="Q51" s="30">
        <v>7</v>
      </c>
      <c r="R51" s="43">
        <v>0</v>
      </c>
      <c r="S51" s="43">
        <v>0</v>
      </c>
      <c r="T51" s="43">
        <v>1</v>
      </c>
      <c r="U51" s="43">
        <v>0</v>
      </c>
      <c r="V51" s="43">
        <v>6</v>
      </c>
      <c r="W51" s="43">
        <v>40</v>
      </c>
      <c r="X51" s="43">
        <v>87</v>
      </c>
      <c r="Y51" s="43">
        <v>66</v>
      </c>
      <c r="Z51" s="43">
        <v>27</v>
      </c>
      <c r="AA51" s="43">
        <v>17</v>
      </c>
      <c r="AB51" s="43">
        <v>6</v>
      </c>
      <c r="AC51" s="43">
        <v>0</v>
      </c>
      <c r="AD51" s="31">
        <f t="shared" si="34"/>
        <v>250</v>
      </c>
      <c r="AQ51" s="35">
        <v>7</v>
      </c>
      <c r="AR51" s="112">
        <v>53</v>
      </c>
      <c r="AS51" s="112">
        <v>54</v>
      </c>
      <c r="AT51" s="112">
        <v>53.400001525878906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558</v>
      </c>
      <c r="C52" s="43">
        <v>51</v>
      </c>
      <c r="D52" s="43">
        <v>0</v>
      </c>
      <c r="E52" s="43">
        <v>0</v>
      </c>
      <c r="F52" s="43">
        <v>2</v>
      </c>
      <c r="G52" s="43">
        <v>0</v>
      </c>
      <c r="H52" s="43">
        <v>0</v>
      </c>
      <c r="I52" s="43">
        <v>1</v>
      </c>
      <c r="J52" s="43">
        <v>0</v>
      </c>
      <c r="K52" s="43">
        <v>0</v>
      </c>
      <c r="L52" s="43">
        <v>0</v>
      </c>
      <c r="M52" s="43">
        <v>3</v>
      </c>
      <c r="N52" s="43">
        <v>0</v>
      </c>
      <c r="O52" s="31">
        <f t="shared" si="33"/>
        <v>615</v>
      </c>
      <c r="Q52" s="30">
        <v>8</v>
      </c>
      <c r="R52" s="43">
        <v>0</v>
      </c>
      <c r="S52" s="43">
        <v>1</v>
      </c>
      <c r="T52" s="43">
        <v>2</v>
      </c>
      <c r="U52" s="43">
        <v>2</v>
      </c>
      <c r="V52" s="43">
        <v>42</v>
      </c>
      <c r="W52" s="43">
        <v>230</v>
      </c>
      <c r="X52" s="43">
        <v>239</v>
      </c>
      <c r="Y52" s="43">
        <v>70</v>
      </c>
      <c r="Z52" s="43">
        <v>22</v>
      </c>
      <c r="AA52" s="43">
        <v>6</v>
      </c>
      <c r="AB52" s="43">
        <v>1</v>
      </c>
      <c r="AC52" s="43">
        <v>0</v>
      </c>
      <c r="AD52" s="31">
        <f t="shared" si="34"/>
        <v>615</v>
      </c>
      <c r="AQ52" s="35">
        <v>8</v>
      </c>
      <c r="AR52" s="112">
        <v>48.799999237060547</v>
      </c>
      <c r="AS52" s="112">
        <v>48.900001525878906</v>
      </c>
      <c r="AT52" s="112">
        <v>48.400001525878906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819</v>
      </c>
      <c r="C53" s="43">
        <v>63</v>
      </c>
      <c r="D53" s="43">
        <v>1</v>
      </c>
      <c r="E53" s="43">
        <v>0</v>
      </c>
      <c r="F53" s="43">
        <v>2</v>
      </c>
      <c r="G53" s="43">
        <v>0</v>
      </c>
      <c r="H53" s="43">
        <v>0</v>
      </c>
      <c r="I53" s="43">
        <v>3</v>
      </c>
      <c r="J53" s="43">
        <v>1</v>
      </c>
      <c r="K53" s="43">
        <v>0</v>
      </c>
      <c r="L53" s="43">
        <v>0</v>
      </c>
      <c r="M53" s="43">
        <v>4</v>
      </c>
      <c r="N53" s="43">
        <v>0</v>
      </c>
      <c r="O53" s="31">
        <f t="shared" si="33"/>
        <v>893</v>
      </c>
      <c r="Q53" s="30">
        <v>9</v>
      </c>
      <c r="R53" s="43">
        <v>0</v>
      </c>
      <c r="S53" s="43">
        <v>2</v>
      </c>
      <c r="T53" s="43">
        <v>11</v>
      </c>
      <c r="U53" s="43">
        <v>27</v>
      </c>
      <c r="V53" s="43">
        <v>186</v>
      </c>
      <c r="W53" s="43">
        <v>389</v>
      </c>
      <c r="X53" s="43">
        <v>196</v>
      </c>
      <c r="Y53" s="43">
        <v>68</v>
      </c>
      <c r="Z53" s="43">
        <v>11</v>
      </c>
      <c r="AA53" s="43">
        <v>2</v>
      </c>
      <c r="AB53" s="43">
        <v>1</v>
      </c>
      <c r="AC53" s="43">
        <v>0</v>
      </c>
      <c r="AD53" s="31">
        <f t="shared" si="34"/>
        <v>893</v>
      </c>
      <c r="AQ53" s="35">
        <v>9</v>
      </c>
      <c r="AR53" s="112">
        <v>48.799999237060547</v>
      </c>
      <c r="AS53" s="112">
        <v>43.200000762939453</v>
      </c>
      <c r="AT53" s="112">
        <v>48.700000762939453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523</v>
      </c>
      <c r="C54" s="43">
        <v>51</v>
      </c>
      <c r="D54" s="43">
        <v>2</v>
      </c>
      <c r="E54" s="43">
        <v>0</v>
      </c>
      <c r="F54" s="43">
        <v>1</v>
      </c>
      <c r="G54" s="43">
        <v>0</v>
      </c>
      <c r="H54" s="43">
        <v>1</v>
      </c>
      <c r="I54" s="43">
        <v>0</v>
      </c>
      <c r="J54" s="43">
        <v>1</v>
      </c>
      <c r="K54" s="43">
        <v>0</v>
      </c>
      <c r="L54" s="43">
        <v>1</v>
      </c>
      <c r="M54" s="43">
        <v>3</v>
      </c>
      <c r="N54" s="43">
        <v>0</v>
      </c>
      <c r="O54" s="31">
        <f t="shared" si="33"/>
        <v>583</v>
      </c>
      <c r="Q54" s="30">
        <v>10</v>
      </c>
      <c r="R54" s="43">
        <v>0</v>
      </c>
      <c r="S54" s="43">
        <v>0</v>
      </c>
      <c r="T54" s="43">
        <v>1</v>
      </c>
      <c r="U54" s="43">
        <v>28</v>
      </c>
      <c r="V54" s="43">
        <v>97</v>
      </c>
      <c r="W54" s="43">
        <v>246</v>
      </c>
      <c r="X54" s="43">
        <v>142</v>
      </c>
      <c r="Y54" s="43">
        <v>55</v>
      </c>
      <c r="Z54" s="43">
        <v>12</v>
      </c>
      <c r="AA54" s="43">
        <v>2</v>
      </c>
      <c r="AB54" s="43">
        <v>0</v>
      </c>
      <c r="AC54" s="43">
        <v>0</v>
      </c>
      <c r="AD54" s="31">
        <f t="shared" si="34"/>
        <v>583</v>
      </c>
      <c r="AQ54" s="35">
        <v>10</v>
      </c>
      <c r="AR54" s="112">
        <v>48.700000762939453</v>
      </c>
      <c r="AS54" s="112">
        <v>48.700000762939453</v>
      </c>
      <c r="AT54" s="112">
        <v>48.299999237060547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540</v>
      </c>
      <c r="C55" s="43">
        <v>45</v>
      </c>
      <c r="D55" s="43">
        <v>2</v>
      </c>
      <c r="E55" s="43">
        <v>1</v>
      </c>
      <c r="F55" s="43">
        <v>0</v>
      </c>
      <c r="G55" s="43">
        <v>0</v>
      </c>
      <c r="H55" s="43">
        <v>2</v>
      </c>
      <c r="I55" s="43">
        <v>1</v>
      </c>
      <c r="J55" s="43">
        <v>1</v>
      </c>
      <c r="K55" s="43">
        <v>0</v>
      </c>
      <c r="L55" s="43">
        <v>1</v>
      </c>
      <c r="M55" s="43">
        <v>6</v>
      </c>
      <c r="N55" s="43">
        <v>0</v>
      </c>
      <c r="O55" s="31">
        <f t="shared" si="33"/>
        <v>599</v>
      </c>
      <c r="Q55" s="30">
        <v>11</v>
      </c>
      <c r="R55" s="43">
        <v>0</v>
      </c>
      <c r="S55" s="43">
        <v>0</v>
      </c>
      <c r="T55" s="43">
        <v>0</v>
      </c>
      <c r="U55" s="43">
        <v>6</v>
      </c>
      <c r="V55" s="43">
        <v>114</v>
      </c>
      <c r="W55" s="43">
        <v>258</v>
      </c>
      <c r="X55" s="43">
        <v>159</v>
      </c>
      <c r="Y55" s="43">
        <v>44</v>
      </c>
      <c r="Z55" s="43">
        <v>14</v>
      </c>
      <c r="AA55" s="43">
        <v>2</v>
      </c>
      <c r="AB55" s="43">
        <v>2</v>
      </c>
      <c r="AC55" s="43">
        <v>0</v>
      </c>
      <c r="AD55" s="31">
        <f t="shared" si="34"/>
        <v>599</v>
      </c>
      <c r="AQ55" s="35">
        <v>11</v>
      </c>
      <c r="AR55" s="112">
        <v>43</v>
      </c>
      <c r="AS55" s="112">
        <v>44</v>
      </c>
      <c r="AT55" s="112">
        <v>48.599998474121094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598</v>
      </c>
      <c r="C56" s="43">
        <v>47</v>
      </c>
      <c r="D56" s="43">
        <v>0</v>
      </c>
      <c r="E56" s="43">
        <v>0</v>
      </c>
      <c r="F56" s="43">
        <v>2</v>
      </c>
      <c r="G56" s="43">
        <v>0</v>
      </c>
      <c r="H56" s="43">
        <v>0</v>
      </c>
      <c r="I56" s="43">
        <v>1</v>
      </c>
      <c r="J56" s="43">
        <v>1</v>
      </c>
      <c r="K56" s="43">
        <v>0</v>
      </c>
      <c r="L56" s="43">
        <v>1</v>
      </c>
      <c r="M56" s="43">
        <v>2</v>
      </c>
      <c r="N56" s="43">
        <v>0</v>
      </c>
      <c r="O56" s="31">
        <f t="shared" si="33"/>
        <v>652</v>
      </c>
      <c r="Q56" s="30">
        <v>12</v>
      </c>
      <c r="R56" s="43">
        <v>0</v>
      </c>
      <c r="S56" s="43">
        <v>1</v>
      </c>
      <c r="T56" s="43">
        <v>0</v>
      </c>
      <c r="U56" s="43">
        <v>23</v>
      </c>
      <c r="V56" s="43">
        <v>157</v>
      </c>
      <c r="W56" s="43">
        <v>298</v>
      </c>
      <c r="X56" s="43">
        <v>140</v>
      </c>
      <c r="Y56" s="43">
        <v>26</v>
      </c>
      <c r="Z56" s="43">
        <v>2</v>
      </c>
      <c r="AA56" s="43">
        <v>3</v>
      </c>
      <c r="AB56" s="43">
        <v>1</v>
      </c>
      <c r="AC56" s="43">
        <v>1</v>
      </c>
      <c r="AD56" s="31">
        <f t="shared" si="34"/>
        <v>652</v>
      </c>
      <c r="AQ56" s="35">
        <v>12</v>
      </c>
      <c r="AR56" s="112">
        <v>48.400001525878906</v>
      </c>
      <c r="AS56" s="112">
        <v>43.200000762939453</v>
      </c>
      <c r="AT56" s="112">
        <v>48.200000762939453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534</v>
      </c>
      <c r="C57" s="43">
        <v>68</v>
      </c>
      <c r="D57" s="43">
        <v>1</v>
      </c>
      <c r="E57" s="43">
        <v>0</v>
      </c>
      <c r="F57" s="43">
        <v>1</v>
      </c>
      <c r="G57" s="43">
        <v>0</v>
      </c>
      <c r="H57" s="43">
        <v>0</v>
      </c>
      <c r="I57" s="43">
        <v>0</v>
      </c>
      <c r="J57" s="43">
        <v>2</v>
      </c>
      <c r="K57" s="43">
        <v>0</v>
      </c>
      <c r="L57" s="43">
        <v>0</v>
      </c>
      <c r="M57" s="43">
        <v>3</v>
      </c>
      <c r="N57" s="43">
        <v>0</v>
      </c>
      <c r="O57" s="31">
        <f t="shared" si="33"/>
        <v>609</v>
      </c>
      <c r="Q57" s="30">
        <v>13</v>
      </c>
      <c r="R57" s="43">
        <v>0</v>
      </c>
      <c r="S57" s="43">
        <v>0</v>
      </c>
      <c r="T57" s="43">
        <v>3</v>
      </c>
      <c r="U57" s="43">
        <v>21</v>
      </c>
      <c r="V57" s="43">
        <v>134</v>
      </c>
      <c r="W57" s="43">
        <v>261</v>
      </c>
      <c r="X57" s="43">
        <v>134</v>
      </c>
      <c r="Y57" s="43">
        <v>38</v>
      </c>
      <c r="Z57" s="43">
        <v>14</v>
      </c>
      <c r="AA57" s="43">
        <v>3</v>
      </c>
      <c r="AB57" s="43">
        <v>1</v>
      </c>
      <c r="AC57" s="43">
        <v>0</v>
      </c>
      <c r="AD57" s="31">
        <f t="shared" si="34"/>
        <v>609</v>
      </c>
      <c r="AQ57" s="35">
        <v>13</v>
      </c>
      <c r="AR57" s="112">
        <v>48.900001525878906</v>
      </c>
      <c r="AS57" s="112">
        <v>48.5</v>
      </c>
      <c r="AT57" s="112">
        <v>48.200000762939453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620</v>
      </c>
      <c r="C58" s="43">
        <v>51</v>
      </c>
      <c r="D58" s="43">
        <v>3</v>
      </c>
      <c r="E58" s="43">
        <v>0</v>
      </c>
      <c r="F58" s="43">
        <v>1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1</v>
      </c>
      <c r="N58" s="43">
        <v>0</v>
      </c>
      <c r="O58" s="31">
        <f t="shared" si="33"/>
        <v>676</v>
      </c>
      <c r="Q58" s="30">
        <v>14</v>
      </c>
      <c r="R58" s="43">
        <v>0</v>
      </c>
      <c r="S58" s="43">
        <v>3</v>
      </c>
      <c r="T58" s="43">
        <v>4</v>
      </c>
      <c r="U58" s="43">
        <v>41</v>
      </c>
      <c r="V58" s="43">
        <v>140</v>
      </c>
      <c r="W58" s="43">
        <v>307</v>
      </c>
      <c r="X58" s="43">
        <v>129</v>
      </c>
      <c r="Y58" s="43">
        <v>43</v>
      </c>
      <c r="Z58" s="43">
        <v>6</v>
      </c>
      <c r="AA58" s="43">
        <v>2</v>
      </c>
      <c r="AB58" s="43">
        <v>1</v>
      </c>
      <c r="AC58" s="43">
        <v>0</v>
      </c>
      <c r="AD58" s="31">
        <f t="shared" si="34"/>
        <v>676</v>
      </c>
      <c r="AQ58" s="35">
        <v>14</v>
      </c>
      <c r="AR58" s="112">
        <v>48.799999237060547</v>
      </c>
      <c r="AS58" s="112">
        <v>48.099998474121094</v>
      </c>
      <c r="AT58" s="112">
        <v>48.599998474121094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561</v>
      </c>
      <c r="C59" s="43">
        <v>46</v>
      </c>
      <c r="D59" s="43">
        <v>1</v>
      </c>
      <c r="E59" s="43">
        <v>0</v>
      </c>
      <c r="F59" s="43">
        <v>5</v>
      </c>
      <c r="G59" s="43">
        <v>0</v>
      </c>
      <c r="H59" s="43">
        <v>0</v>
      </c>
      <c r="I59" s="43">
        <v>0</v>
      </c>
      <c r="J59" s="43">
        <v>1</v>
      </c>
      <c r="K59" s="43">
        <v>0</v>
      </c>
      <c r="L59" s="43">
        <v>0</v>
      </c>
      <c r="M59" s="43">
        <v>3</v>
      </c>
      <c r="N59" s="43">
        <v>0</v>
      </c>
      <c r="O59" s="31">
        <f t="shared" si="33"/>
        <v>617</v>
      </c>
      <c r="Q59" s="30">
        <v>15</v>
      </c>
      <c r="R59" s="43">
        <v>1</v>
      </c>
      <c r="S59" s="43">
        <v>6</v>
      </c>
      <c r="T59" s="43">
        <v>11</v>
      </c>
      <c r="U59" s="43">
        <v>33</v>
      </c>
      <c r="V59" s="43">
        <v>116</v>
      </c>
      <c r="W59" s="43">
        <v>266</v>
      </c>
      <c r="X59" s="43">
        <v>130</v>
      </c>
      <c r="Y59" s="43">
        <v>39</v>
      </c>
      <c r="Z59" s="43">
        <v>13</v>
      </c>
      <c r="AA59" s="43">
        <v>0</v>
      </c>
      <c r="AB59" s="43">
        <v>1</v>
      </c>
      <c r="AC59" s="43">
        <v>1</v>
      </c>
      <c r="AD59" s="31">
        <f t="shared" si="34"/>
        <v>617</v>
      </c>
      <c r="AQ59" s="35">
        <v>15</v>
      </c>
      <c r="AR59" s="112">
        <v>43.400001525878906</v>
      </c>
      <c r="AS59" s="112">
        <v>49</v>
      </c>
      <c r="AT59" s="112">
        <v>48.099998474121094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637</v>
      </c>
      <c r="C60" s="43">
        <v>46</v>
      </c>
      <c r="D60" s="43">
        <v>0</v>
      </c>
      <c r="E60" s="43">
        <v>0</v>
      </c>
      <c r="F60" s="43">
        <v>0</v>
      </c>
      <c r="G60" s="43">
        <v>0</v>
      </c>
      <c r="H60" s="43">
        <v>1</v>
      </c>
      <c r="I60" s="43">
        <v>1</v>
      </c>
      <c r="J60" s="43">
        <v>1</v>
      </c>
      <c r="K60" s="43">
        <v>0</v>
      </c>
      <c r="L60" s="43">
        <v>0</v>
      </c>
      <c r="M60" s="43">
        <v>3</v>
      </c>
      <c r="N60" s="43">
        <v>0</v>
      </c>
      <c r="O60" s="31">
        <f t="shared" si="33"/>
        <v>689</v>
      </c>
      <c r="Q60" s="30">
        <v>16</v>
      </c>
      <c r="R60" s="43">
        <v>0</v>
      </c>
      <c r="S60" s="43">
        <v>4</v>
      </c>
      <c r="T60" s="43">
        <v>3</v>
      </c>
      <c r="U60" s="43">
        <v>19</v>
      </c>
      <c r="V60" s="43">
        <v>150</v>
      </c>
      <c r="W60" s="43">
        <v>315</v>
      </c>
      <c r="X60" s="43">
        <v>132</v>
      </c>
      <c r="Y60" s="43">
        <v>51</v>
      </c>
      <c r="Z60" s="43">
        <v>13</v>
      </c>
      <c r="AA60" s="43">
        <v>1</v>
      </c>
      <c r="AB60" s="43">
        <v>1</v>
      </c>
      <c r="AC60" s="43">
        <v>0</v>
      </c>
      <c r="AD60" s="31">
        <f t="shared" si="34"/>
        <v>689</v>
      </c>
      <c r="AQ60" s="35">
        <v>16</v>
      </c>
      <c r="AR60" s="112">
        <v>49</v>
      </c>
      <c r="AS60" s="112">
        <v>43.700000762939453</v>
      </c>
      <c r="AT60" s="112">
        <v>48.5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619</v>
      </c>
      <c r="C61" s="43">
        <v>46</v>
      </c>
      <c r="D61" s="43">
        <v>0</v>
      </c>
      <c r="E61" s="43">
        <v>0</v>
      </c>
      <c r="F61" s="43">
        <v>2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1</v>
      </c>
      <c r="N61" s="43">
        <v>0</v>
      </c>
      <c r="O61" s="31">
        <f t="shared" si="33"/>
        <v>668</v>
      </c>
      <c r="Q61" s="30">
        <v>17</v>
      </c>
      <c r="R61" s="43">
        <v>1</v>
      </c>
      <c r="S61" s="43">
        <v>4</v>
      </c>
      <c r="T61" s="43">
        <v>2</v>
      </c>
      <c r="U61" s="43">
        <v>25</v>
      </c>
      <c r="V61" s="43">
        <v>151</v>
      </c>
      <c r="W61" s="43">
        <v>303</v>
      </c>
      <c r="X61" s="43">
        <v>116</v>
      </c>
      <c r="Y61" s="43">
        <v>47</v>
      </c>
      <c r="Z61" s="43">
        <v>15</v>
      </c>
      <c r="AA61" s="43">
        <v>4</v>
      </c>
      <c r="AB61" s="43">
        <v>0</v>
      </c>
      <c r="AC61" s="43">
        <v>0</v>
      </c>
      <c r="AD61" s="31">
        <f t="shared" si="34"/>
        <v>668</v>
      </c>
      <c r="AQ61" s="35">
        <v>17</v>
      </c>
      <c r="AR61" s="112">
        <v>48.900001525878906</v>
      </c>
      <c r="AS61" s="112">
        <v>48</v>
      </c>
      <c r="AT61" s="112">
        <v>48.900001525878906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575</v>
      </c>
      <c r="C62" s="43">
        <v>28</v>
      </c>
      <c r="D62" s="43">
        <v>0</v>
      </c>
      <c r="E62" s="43">
        <v>1</v>
      </c>
      <c r="F62" s="43">
        <v>1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31">
        <f t="shared" si="33"/>
        <v>605</v>
      </c>
      <c r="Q62" s="30">
        <v>18</v>
      </c>
      <c r="R62" s="43">
        <v>130</v>
      </c>
      <c r="S62" s="43">
        <v>123</v>
      </c>
      <c r="T62" s="43">
        <v>21</v>
      </c>
      <c r="U62" s="43">
        <v>49</v>
      </c>
      <c r="V62" s="43">
        <v>101</v>
      </c>
      <c r="W62" s="43">
        <v>124</v>
      </c>
      <c r="X62" s="43">
        <v>41</v>
      </c>
      <c r="Y62" s="43">
        <v>11</v>
      </c>
      <c r="Z62" s="43">
        <v>0</v>
      </c>
      <c r="AA62" s="43">
        <v>5</v>
      </c>
      <c r="AB62" s="43">
        <v>0</v>
      </c>
      <c r="AC62" s="43">
        <v>0</v>
      </c>
      <c r="AD62" s="31">
        <f t="shared" si="34"/>
        <v>605</v>
      </c>
      <c r="AQ62" s="35">
        <v>18</v>
      </c>
      <c r="AR62" s="112">
        <v>43.099998474121094</v>
      </c>
      <c r="AS62" s="112">
        <v>43.599998474121094</v>
      </c>
      <c r="AT62" s="112">
        <v>43.299999237060547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556</v>
      </c>
      <c r="C63" s="43">
        <v>32</v>
      </c>
      <c r="D63" s="43">
        <v>0</v>
      </c>
      <c r="E63" s="43">
        <v>0</v>
      </c>
      <c r="F63" s="43">
        <v>1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1</v>
      </c>
      <c r="N63" s="43">
        <v>0</v>
      </c>
      <c r="O63" s="31">
        <f t="shared" si="33"/>
        <v>590</v>
      </c>
      <c r="Q63" s="30">
        <v>19</v>
      </c>
      <c r="R63" s="43">
        <v>0</v>
      </c>
      <c r="S63" s="43">
        <v>5</v>
      </c>
      <c r="T63" s="43">
        <v>1</v>
      </c>
      <c r="U63" s="43">
        <v>2</v>
      </c>
      <c r="V63" s="43">
        <v>82</v>
      </c>
      <c r="W63" s="43">
        <v>265</v>
      </c>
      <c r="X63" s="43">
        <v>149</v>
      </c>
      <c r="Y63" s="43">
        <v>57</v>
      </c>
      <c r="Z63" s="43">
        <v>17</v>
      </c>
      <c r="AA63" s="43">
        <v>6</v>
      </c>
      <c r="AB63" s="43">
        <v>4</v>
      </c>
      <c r="AC63" s="43">
        <v>2</v>
      </c>
      <c r="AD63" s="31">
        <f t="shared" si="34"/>
        <v>590</v>
      </c>
      <c r="AQ63" s="35">
        <v>19</v>
      </c>
      <c r="AR63" s="112">
        <v>48.900001525878906</v>
      </c>
      <c r="AS63" s="112">
        <v>48.099998474121094</v>
      </c>
      <c r="AT63" s="112">
        <v>48.799999237060547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455</v>
      </c>
      <c r="C64" s="43">
        <v>15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31">
        <f t="shared" si="33"/>
        <v>470</v>
      </c>
      <c r="Q64" s="30">
        <v>20</v>
      </c>
      <c r="R64" s="43">
        <v>0</v>
      </c>
      <c r="S64" s="43">
        <v>2</v>
      </c>
      <c r="T64" s="43">
        <v>0</v>
      </c>
      <c r="U64" s="43">
        <v>2</v>
      </c>
      <c r="V64" s="43">
        <v>59</v>
      </c>
      <c r="W64" s="43">
        <v>176</v>
      </c>
      <c r="X64" s="43">
        <v>137</v>
      </c>
      <c r="Y64" s="43">
        <v>58</v>
      </c>
      <c r="Z64" s="43">
        <v>20</v>
      </c>
      <c r="AA64" s="43">
        <v>8</v>
      </c>
      <c r="AB64" s="43">
        <v>7</v>
      </c>
      <c r="AC64" s="43">
        <v>1</v>
      </c>
      <c r="AD64" s="31">
        <f t="shared" si="34"/>
        <v>470</v>
      </c>
      <c r="AQ64" s="35">
        <v>20</v>
      </c>
      <c r="AR64" s="112">
        <v>48.400001525878906</v>
      </c>
      <c r="AS64" s="112">
        <v>48.099998474121094</v>
      </c>
      <c r="AT64" s="112">
        <v>48.400001525878906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316</v>
      </c>
      <c r="C65" s="43">
        <v>15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1</v>
      </c>
      <c r="M65" s="43">
        <v>0</v>
      </c>
      <c r="N65" s="43">
        <v>0</v>
      </c>
      <c r="O65" s="31">
        <f t="shared" si="33"/>
        <v>332</v>
      </c>
      <c r="Q65" s="30">
        <v>21</v>
      </c>
      <c r="R65" s="43">
        <v>1</v>
      </c>
      <c r="S65" s="43">
        <v>0</v>
      </c>
      <c r="T65" s="43">
        <v>0</v>
      </c>
      <c r="U65" s="43">
        <v>2</v>
      </c>
      <c r="V65" s="43">
        <v>51</v>
      </c>
      <c r="W65" s="43">
        <v>98</v>
      </c>
      <c r="X65" s="43">
        <v>116</v>
      </c>
      <c r="Y65" s="43">
        <v>41</v>
      </c>
      <c r="Z65" s="43">
        <v>11</v>
      </c>
      <c r="AA65" s="43">
        <v>7</v>
      </c>
      <c r="AB65" s="43">
        <v>4</v>
      </c>
      <c r="AC65" s="43">
        <v>1</v>
      </c>
      <c r="AD65" s="31">
        <f t="shared" si="34"/>
        <v>332</v>
      </c>
      <c r="AQ65" s="35">
        <v>21</v>
      </c>
      <c r="AR65" s="112">
        <v>48.5</v>
      </c>
      <c r="AS65" s="112">
        <v>48.799999237060547</v>
      </c>
      <c r="AT65" s="112">
        <v>53.299999237060547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215</v>
      </c>
      <c r="C66" s="43">
        <v>5</v>
      </c>
      <c r="D66" s="43">
        <v>0</v>
      </c>
      <c r="E66" s="43">
        <v>0</v>
      </c>
      <c r="F66" s="43">
        <v>1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31">
        <f t="shared" si="33"/>
        <v>221</v>
      </c>
      <c r="Q66" s="30">
        <v>22</v>
      </c>
      <c r="R66" s="43">
        <v>0</v>
      </c>
      <c r="S66" s="43">
        <v>0</v>
      </c>
      <c r="T66" s="43">
        <v>0</v>
      </c>
      <c r="U66" s="43">
        <v>1</v>
      </c>
      <c r="V66" s="43">
        <v>12</v>
      </c>
      <c r="W66" s="43">
        <v>57</v>
      </c>
      <c r="X66" s="43">
        <v>81</v>
      </c>
      <c r="Y66" s="43">
        <v>47</v>
      </c>
      <c r="Z66" s="43">
        <v>19</v>
      </c>
      <c r="AA66" s="43">
        <v>3</v>
      </c>
      <c r="AB66" s="43">
        <v>0</v>
      </c>
      <c r="AC66" s="43">
        <v>1</v>
      </c>
      <c r="AD66" s="31">
        <f t="shared" si="34"/>
        <v>221</v>
      </c>
      <c r="AQ66" s="35">
        <v>22</v>
      </c>
      <c r="AR66" s="112">
        <v>48.799999237060547</v>
      </c>
      <c r="AS66" s="112">
        <v>48.299999237060547</v>
      </c>
      <c r="AT66" s="112">
        <v>48.900001525878906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137</v>
      </c>
      <c r="C67" s="43">
        <v>5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31">
        <f t="shared" si="33"/>
        <v>142</v>
      </c>
      <c r="Q67" s="30">
        <v>23</v>
      </c>
      <c r="R67" s="43">
        <v>0</v>
      </c>
      <c r="S67" s="43">
        <v>0</v>
      </c>
      <c r="T67" s="43">
        <v>0</v>
      </c>
      <c r="U67" s="43">
        <v>0</v>
      </c>
      <c r="V67" s="43">
        <v>4</v>
      </c>
      <c r="W67" s="43">
        <v>21</v>
      </c>
      <c r="X67" s="43">
        <v>32</v>
      </c>
      <c r="Y67" s="43">
        <v>50</v>
      </c>
      <c r="Z67" s="43">
        <v>23</v>
      </c>
      <c r="AA67" s="43">
        <v>6</v>
      </c>
      <c r="AB67" s="43">
        <v>4</v>
      </c>
      <c r="AC67" s="43">
        <v>2</v>
      </c>
      <c r="AD67" s="31">
        <f t="shared" si="34"/>
        <v>142</v>
      </c>
      <c r="AQ67" s="35">
        <v>23</v>
      </c>
      <c r="AR67" s="112">
        <v>53.099998474121094</v>
      </c>
      <c r="AS67" s="112">
        <v>53</v>
      </c>
      <c r="AT67" s="112">
        <v>53.599998474121094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70</v>
      </c>
      <c r="C68" s="43">
        <v>1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1</v>
      </c>
      <c r="J68" s="43">
        <v>0</v>
      </c>
      <c r="K68" s="43">
        <v>0</v>
      </c>
      <c r="L68" s="43">
        <v>0</v>
      </c>
      <c r="M68" s="43">
        <v>1</v>
      </c>
      <c r="N68" s="43">
        <v>0</v>
      </c>
      <c r="O68" s="31">
        <f t="shared" si="33"/>
        <v>73</v>
      </c>
      <c r="Q68" s="30">
        <v>24</v>
      </c>
      <c r="R68" s="43">
        <v>0</v>
      </c>
      <c r="S68" s="43">
        <v>1</v>
      </c>
      <c r="T68" s="43">
        <v>0</v>
      </c>
      <c r="U68" s="43">
        <v>0</v>
      </c>
      <c r="V68" s="43">
        <v>0</v>
      </c>
      <c r="W68" s="43">
        <v>9</v>
      </c>
      <c r="X68" s="43">
        <v>26</v>
      </c>
      <c r="Y68" s="43">
        <v>16</v>
      </c>
      <c r="Z68" s="43">
        <v>7</v>
      </c>
      <c r="AA68" s="43">
        <v>8</v>
      </c>
      <c r="AB68" s="43">
        <v>3</v>
      </c>
      <c r="AC68" s="43">
        <v>3</v>
      </c>
      <c r="AD68" s="31">
        <f t="shared" si="34"/>
        <v>73</v>
      </c>
      <c r="AQ68" s="35">
        <v>24</v>
      </c>
      <c r="AR68" s="112">
        <v>53.599998474121094</v>
      </c>
      <c r="AS68" s="112">
        <v>53.299999237060547</v>
      </c>
      <c r="AT68" s="112">
        <v>53.599998474121094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7140</v>
      </c>
      <c r="C70" s="92">
        <f t="shared" si="36"/>
        <v>574</v>
      </c>
      <c r="D70" s="92">
        <f t="shared" si="36"/>
        <v>10</v>
      </c>
      <c r="E70" s="92">
        <f t="shared" si="36"/>
        <v>2</v>
      </c>
      <c r="F70" s="92">
        <f t="shared" si="36"/>
        <v>18</v>
      </c>
      <c r="G70" s="92">
        <f t="shared" si="36"/>
        <v>0</v>
      </c>
      <c r="H70" s="92">
        <f t="shared" si="36"/>
        <v>4</v>
      </c>
      <c r="I70" s="92">
        <f t="shared" si="36"/>
        <v>7</v>
      </c>
      <c r="J70" s="92">
        <f t="shared" si="36"/>
        <v>8</v>
      </c>
      <c r="K70" s="92">
        <f t="shared" si="36"/>
        <v>0</v>
      </c>
      <c r="L70" s="92">
        <f t="shared" si="36"/>
        <v>3</v>
      </c>
      <c r="M70" s="92">
        <f t="shared" si="36"/>
        <v>30</v>
      </c>
      <c r="N70" s="92">
        <f t="shared" si="36"/>
        <v>0</v>
      </c>
      <c r="O70" s="93">
        <f t="shared" si="36"/>
        <v>7796</v>
      </c>
      <c r="Q70" s="91" t="s">
        <v>34</v>
      </c>
      <c r="R70" s="92">
        <f t="shared" ref="R70:AD70" si="37">SUM(R52:R63)</f>
        <v>132</v>
      </c>
      <c r="S70" s="92">
        <f t="shared" si="37"/>
        <v>149</v>
      </c>
      <c r="T70" s="92">
        <f t="shared" si="37"/>
        <v>59</v>
      </c>
      <c r="U70" s="92">
        <f t="shared" si="37"/>
        <v>276</v>
      </c>
      <c r="V70" s="92">
        <f t="shared" si="37"/>
        <v>1470</v>
      </c>
      <c r="W70" s="92">
        <f t="shared" si="37"/>
        <v>3262</v>
      </c>
      <c r="X70" s="92">
        <f t="shared" si="37"/>
        <v>1707</v>
      </c>
      <c r="Y70" s="92">
        <f t="shared" si="37"/>
        <v>549</v>
      </c>
      <c r="Z70" s="92">
        <f t="shared" si="37"/>
        <v>139</v>
      </c>
      <c r="AA70" s="92">
        <f t="shared" si="37"/>
        <v>36</v>
      </c>
      <c r="AB70" s="92">
        <f t="shared" si="37"/>
        <v>13</v>
      </c>
      <c r="AC70" s="92">
        <f t="shared" si="37"/>
        <v>4</v>
      </c>
      <c r="AD70" s="93">
        <f t="shared" si="37"/>
        <v>7796</v>
      </c>
      <c r="AQ70" s="95" t="s">
        <v>38</v>
      </c>
      <c r="AR70" s="96">
        <v>43.5</v>
      </c>
      <c r="AS70" s="96">
        <v>43.400001525878906</v>
      </c>
      <c r="AT70" s="96">
        <v>48.400001525878906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8349</v>
      </c>
      <c r="C71" s="98">
        <f t="shared" si="38"/>
        <v>635</v>
      </c>
      <c r="D71" s="98">
        <f t="shared" si="38"/>
        <v>10</v>
      </c>
      <c r="E71" s="98">
        <f t="shared" si="38"/>
        <v>2</v>
      </c>
      <c r="F71" s="98">
        <f t="shared" si="38"/>
        <v>19</v>
      </c>
      <c r="G71" s="98">
        <f t="shared" si="38"/>
        <v>0</v>
      </c>
      <c r="H71" s="98">
        <f t="shared" si="38"/>
        <v>4</v>
      </c>
      <c r="I71" s="98">
        <f t="shared" si="38"/>
        <v>7</v>
      </c>
      <c r="J71" s="98">
        <f t="shared" si="38"/>
        <v>8</v>
      </c>
      <c r="K71" s="98">
        <f t="shared" si="38"/>
        <v>0</v>
      </c>
      <c r="L71" s="98">
        <f t="shared" si="38"/>
        <v>5</v>
      </c>
      <c r="M71" s="98">
        <f t="shared" si="38"/>
        <v>30</v>
      </c>
      <c r="N71" s="98">
        <f t="shared" si="38"/>
        <v>0</v>
      </c>
      <c r="O71" s="93">
        <f t="shared" si="38"/>
        <v>9069</v>
      </c>
      <c r="Q71" s="97" t="s">
        <v>35</v>
      </c>
      <c r="R71" s="98">
        <f t="shared" ref="R71:AD71" si="39">SUM(R51:R66)</f>
        <v>133</v>
      </c>
      <c r="S71" s="98">
        <f t="shared" si="39"/>
        <v>151</v>
      </c>
      <c r="T71" s="98">
        <f t="shared" si="39"/>
        <v>60</v>
      </c>
      <c r="U71" s="98">
        <f t="shared" si="39"/>
        <v>281</v>
      </c>
      <c r="V71" s="98">
        <f t="shared" si="39"/>
        <v>1598</v>
      </c>
      <c r="W71" s="98">
        <f t="shared" si="39"/>
        <v>3633</v>
      </c>
      <c r="X71" s="98">
        <f t="shared" si="39"/>
        <v>2128</v>
      </c>
      <c r="Y71" s="98">
        <f t="shared" si="39"/>
        <v>761</v>
      </c>
      <c r="Z71" s="98">
        <f t="shared" si="39"/>
        <v>216</v>
      </c>
      <c r="AA71" s="98">
        <f t="shared" si="39"/>
        <v>71</v>
      </c>
      <c r="AB71" s="98">
        <f t="shared" si="39"/>
        <v>30</v>
      </c>
      <c r="AC71" s="98">
        <f t="shared" si="39"/>
        <v>7</v>
      </c>
      <c r="AD71" s="93">
        <f t="shared" si="39"/>
        <v>9069</v>
      </c>
      <c r="AQ71" s="99" t="s">
        <v>39</v>
      </c>
      <c r="AR71" s="100">
        <v>48.299999237060547</v>
      </c>
      <c r="AS71" s="100">
        <v>48.299999237060547</v>
      </c>
      <c r="AT71" s="100">
        <v>48.099998474121094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8556</v>
      </c>
      <c r="C72" s="102">
        <f t="shared" si="40"/>
        <v>641</v>
      </c>
      <c r="D72" s="102">
        <f t="shared" si="40"/>
        <v>10</v>
      </c>
      <c r="E72" s="102">
        <f t="shared" si="40"/>
        <v>2</v>
      </c>
      <c r="F72" s="102">
        <f t="shared" si="40"/>
        <v>19</v>
      </c>
      <c r="G72" s="102">
        <f t="shared" si="40"/>
        <v>0</v>
      </c>
      <c r="H72" s="102">
        <f t="shared" si="40"/>
        <v>4</v>
      </c>
      <c r="I72" s="102">
        <f t="shared" si="40"/>
        <v>8</v>
      </c>
      <c r="J72" s="102">
        <f t="shared" si="40"/>
        <v>8</v>
      </c>
      <c r="K72" s="102">
        <f t="shared" si="40"/>
        <v>0</v>
      </c>
      <c r="L72" s="102">
        <f t="shared" si="40"/>
        <v>5</v>
      </c>
      <c r="M72" s="102">
        <f t="shared" si="40"/>
        <v>31</v>
      </c>
      <c r="N72" s="102">
        <f t="shared" si="40"/>
        <v>0</v>
      </c>
      <c r="O72" s="93">
        <f t="shared" si="40"/>
        <v>9284</v>
      </c>
      <c r="Q72" s="101" t="s">
        <v>36</v>
      </c>
      <c r="R72" s="102">
        <f t="shared" ref="R72:AD72" si="41">SUM(R51:R68)</f>
        <v>133</v>
      </c>
      <c r="S72" s="102">
        <f t="shared" si="41"/>
        <v>152</v>
      </c>
      <c r="T72" s="102">
        <f t="shared" si="41"/>
        <v>60</v>
      </c>
      <c r="U72" s="102">
        <f t="shared" si="41"/>
        <v>281</v>
      </c>
      <c r="V72" s="102">
        <f t="shared" si="41"/>
        <v>1602</v>
      </c>
      <c r="W72" s="102">
        <f t="shared" si="41"/>
        <v>3663</v>
      </c>
      <c r="X72" s="102">
        <f t="shared" si="41"/>
        <v>2186</v>
      </c>
      <c r="Y72" s="102">
        <f t="shared" si="41"/>
        <v>827</v>
      </c>
      <c r="Z72" s="102">
        <f t="shared" si="41"/>
        <v>246</v>
      </c>
      <c r="AA72" s="102">
        <f t="shared" si="41"/>
        <v>85</v>
      </c>
      <c r="AB72" s="102">
        <f t="shared" si="41"/>
        <v>37</v>
      </c>
      <c r="AC72" s="102">
        <f t="shared" si="41"/>
        <v>12</v>
      </c>
      <c r="AD72" s="93">
        <f t="shared" si="41"/>
        <v>9284</v>
      </c>
      <c r="AQ72" s="103" t="s">
        <v>37</v>
      </c>
      <c r="AR72" s="104">
        <v>48.599998474121094</v>
      </c>
      <c r="AS72" s="104">
        <v>48.900001525878906</v>
      </c>
      <c r="AT72" s="104">
        <v>48.599998474121094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8701</v>
      </c>
      <c r="C73" s="106">
        <f t="shared" si="42"/>
        <v>657</v>
      </c>
      <c r="D73" s="106">
        <f t="shared" si="42"/>
        <v>10</v>
      </c>
      <c r="E73" s="106">
        <f t="shared" si="42"/>
        <v>2</v>
      </c>
      <c r="F73" s="106">
        <f t="shared" si="42"/>
        <v>19</v>
      </c>
      <c r="G73" s="106">
        <f t="shared" si="42"/>
        <v>0</v>
      </c>
      <c r="H73" s="106">
        <f t="shared" si="42"/>
        <v>4</v>
      </c>
      <c r="I73" s="106">
        <f t="shared" si="42"/>
        <v>8</v>
      </c>
      <c r="J73" s="106">
        <f t="shared" si="42"/>
        <v>10</v>
      </c>
      <c r="K73" s="106">
        <f t="shared" si="42"/>
        <v>0</v>
      </c>
      <c r="L73" s="106">
        <f t="shared" si="42"/>
        <v>6</v>
      </c>
      <c r="M73" s="106">
        <f t="shared" si="42"/>
        <v>32</v>
      </c>
      <c r="N73" s="106">
        <f t="shared" si="42"/>
        <v>0</v>
      </c>
      <c r="O73" s="93">
        <f t="shared" si="42"/>
        <v>9449</v>
      </c>
      <c r="Q73" s="105" t="s">
        <v>37</v>
      </c>
      <c r="R73" s="106">
        <f t="shared" ref="R73:AD73" si="43">SUM(R45:R68)</f>
        <v>133</v>
      </c>
      <c r="S73" s="106">
        <f t="shared" si="43"/>
        <v>152</v>
      </c>
      <c r="T73" s="106">
        <f t="shared" si="43"/>
        <v>60</v>
      </c>
      <c r="U73" s="106">
        <f t="shared" si="43"/>
        <v>281</v>
      </c>
      <c r="V73" s="106">
        <f t="shared" si="43"/>
        <v>1604</v>
      </c>
      <c r="W73" s="106">
        <f t="shared" si="43"/>
        <v>3679</v>
      </c>
      <c r="X73" s="106">
        <f t="shared" si="43"/>
        <v>2234</v>
      </c>
      <c r="Y73" s="106">
        <f t="shared" si="43"/>
        <v>871</v>
      </c>
      <c r="Z73" s="106">
        <f t="shared" si="43"/>
        <v>276</v>
      </c>
      <c r="AA73" s="106">
        <f t="shared" si="43"/>
        <v>101</v>
      </c>
      <c r="AB73" s="106">
        <f t="shared" si="43"/>
        <v>45</v>
      </c>
      <c r="AC73" s="106">
        <f t="shared" si="43"/>
        <v>13</v>
      </c>
      <c r="AD73" s="93">
        <f t="shared" si="43"/>
        <v>9449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48.699999491373696</v>
      </c>
    </row>
    <row r="76" spans="1:65" x14ac:dyDescent="0.2">
      <c r="A76" s="5"/>
      <c r="B76" s="3" t="s">
        <v>0</v>
      </c>
      <c r="C76" s="5" t="str">
        <f>C6</f>
        <v>Eastbound</v>
      </c>
      <c r="R76" s="3" t="s">
        <v>0</v>
      </c>
      <c r="S76" s="5" t="str">
        <f>C6</f>
        <v>Eastbound</v>
      </c>
      <c r="AF76" s="6"/>
      <c r="AG76" s="3" t="s">
        <v>40</v>
      </c>
      <c r="AH76" s="7" t="str">
        <f>C41</f>
        <v>Westbound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Westbound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Westbound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Westbound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24</v>
      </c>
      <c r="C80" s="43">
        <v>1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31">
        <f t="shared" ref="O80:O103" si="51">SUM(B80:N80)</f>
        <v>25</v>
      </c>
      <c r="Q80" s="30">
        <v>1</v>
      </c>
      <c r="R80" s="43">
        <v>0</v>
      </c>
      <c r="S80" s="43">
        <v>0</v>
      </c>
      <c r="T80" s="43">
        <v>0</v>
      </c>
      <c r="U80" s="43">
        <v>0</v>
      </c>
      <c r="V80" s="43">
        <v>1</v>
      </c>
      <c r="W80" s="43">
        <v>5</v>
      </c>
      <c r="X80" s="43">
        <v>7</v>
      </c>
      <c r="Y80" s="43">
        <v>5</v>
      </c>
      <c r="Z80" s="43">
        <v>4</v>
      </c>
      <c r="AA80" s="43">
        <v>2</v>
      </c>
      <c r="AB80" s="43">
        <v>1</v>
      </c>
      <c r="AC80" s="43">
        <v>0</v>
      </c>
      <c r="AD80" s="31">
        <f t="shared" ref="AD80:AD103" si="52">SUM(R80:AC80)</f>
        <v>25</v>
      </c>
      <c r="AF80" s="30">
        <v>1</v>
      </c>
      <c r="AG80" s="44">
        <f t="shared" ref="AG80:AG103" si="53">O45</f>
        <v>20</v>
      </c>
      <c r="AH80" s="45">
        <f t="shared" ref="AH80:AH103" si="54">O115</f>
        <v>18</v>
      </c>
      <c r="AI80" s="45">
        <f t="shared" ref="AI80:AI103" si="55">O185</f>
        <v>23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20.333333333333332</v>
      </c>
      <c r="AO80" s="47">
        <f>SUM(AG80:AM80)/3</f>
        <v>20.333333333333332</v>
      </c>
      <c r="AQ80" s="35">
        <v>1</v>
      </c>
      <c r="AR80" s="48">
        <v>47.6</v>
      </c>
      <c r="AS80" s="48">
        <v>49.4</v>
      </c>
      <c r="AT80" s="48">
        <v>48.3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345</v>
      </c>
      <c r="BB80" s="50">
        <f>SUM(R143:T143)</f>
        <v>50</v>
      </c>
      <c r="BC80" s="50">
        <f>SUM(R213:T213)</f>
        <v>88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11</v>
      </c>
      <c r="C81" s="43">
        <v>2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31">
        <f t="shared" si="51"/>
        <v>13</v>
      </c>
      <c r="Q81" s="30">
        <v>2</v>
      </c>
      <c r="R81" s="43">
        <v>0</v>
      </c>
      <c r="S81" s="43">
        <v>0</v>
      </c>
      <c r="T81" s="43">
        <v>0</v>
      </c>
      <c r="U81" s="43">
        <v>0</v>
      </c>
      <c r="V81" s="43">
        <v>1</v>
      </c>
      <c r="W81" s="43">
        <v>1</v>
      </c>
      <c r="X81" s="43">
        <v>3</v>
      </c>
      <c r="Y81" s="43">
        <v>4</v>
      </c>
      <c r="Z81" s="43">
        <v>4</v>
      </c>
      <c r="AA81" s="43">
        <v>0</v>
      </c>
      <c r="AB81" s="43">
        <v>0</v>
      </c>
      <c r="AC81" s="43">
        <v>0</v>
      </c>
      <c r="AD81" s="31">
        <f t="shared" si="52"/>
        <v>13</v>
      </c>
      <c r="AF81" s="56">
        <v>2</v>
      </c>
      <c r="AG81" s="44">
        <f t="shared" si="53"/>
        <v>10</v>
      </c>
      <c r="AH81" s="45">
        <f t="shared" si="54"/>
        <v>14</v>
      </c>
      <c r="AI81" s="45">
        <f t="shared" si="55"/>
        <v>14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12.666666666666666</v>
      </c>
      <c r="AO81" s="47">
        <f t="shared" ref="AO81:AO103" si="61">SUM(AG81:AM81)/3</f>
        <v>12.666666666666666</v>
      </c>
      <c r="AQ81" s="57">
        <v>2</v>
      </c>
      <c r="AR81" s="48">
        <v>52.2</v>
      </c>
      <c r="AS81" s="48">
        <v>50</v>
      </c>
      <c r="AT81" s="48">
        <v>51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5564</v>
      </c>
      <c r="BB81" s="59">
        <f>SUM(U143:W143)</f>
        <v>5778</v>
      </c>
      <c r="BC81" s="59">
        <f>SUM(U213:W213)</f>
        <v>5665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7140</v>
      </c>
      <c r="BK81" s="88">
        <f>SUM(C70:D70,F70:H70,M70)</f>
        <v>636</v>
      </c>
      <c r="BL81" s="89">
        <f>SUM(E70,I70:L70,N70)</f>
        <v>20</v>
      </c>
      <c r="BM81" s="64">
        <f>SUM(BJ81:BL81)</f>
        <v>7796</v>
      </c>
    </row>
    <row r="82" spans="1:65" x14ac:dyDescent="0.2">
      <c r="A82" s="30">
        <v>3</v>
      </c>
      <c r="B82" s="43">
        <v>10</v>
      </c>
      <c r="C82" s="43">
        <v>1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1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12</v>
      </c>
      <c r="Q82" s="30">
        <v>3</v>
      </c>
      <c r="R82" s="43">
        <v>0</v>
      </c>
      <c r="S82" s="43">
        <v>0</v>
      </c>
      <c r="T82" s="43">
        <v>1</v>
      </c>
      <c r="U82" s="43">
        <v>1</v>
      </c>
      <c r="V82" s="43">
        <v>0</v>
      </c>
      <c r="W82" s="43">
        <v>1</v>
      </c>
      <c r="X82" s="43">
        <v>4</v>
      </c>
      <c r="Y82" s="43">
        <v>2</v>
      </c>
      <c r="Z82" s="43">
        <v>2</v>
      </c>
      <c r="AA82" s="43">
        <v>1</v>
      </c>
      <c r="AB82" s="43">
        <v>0</v>
      </c>
      <c r="AC82" s="43">
        <v>0</v>
      </c>
      <c r="AD82" s="31">
        <f t="shared" si="52"/>
        <v>12</v>
      </c>
      <c r="AF82" s="30">
        <v>3</v>
      </c>
      <c r="AG82" s="44">
        <f t="shared" si="53"/>
        <v>3</v>
      </c>
      <c r="AH82" s="45">
        <f t="shared" si="54"/>
        <v>6</v>
      </c>
      <c r="AI82" s="45">
        <f t="shared" si="55"/>
        <v>9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6</v>
      </c>
      <c r="AO82" s="47">
        <f t="shared" si="61"/>
        <v>6</v>
      </c>
      <c r="AQ82" s="35">
        <v>3</v>
      </c>
      <c r="AR82" s="48">
        <v>54.7</v>
      </c>
      <c r="AS82" s="48">
        <v>46.3</v>
      </c>
      <c r="AT82" s="48">
        <v>45.5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3381</v>
      </c>
      <c r="BB82" s="66">
        <f>SUM(X143:Z143)</f>
        <v>3683</v>
      </c>
      <c r="BC82" s="66">
        <f>SUM(X213:Z213)</f>
        <v>3810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8349</v>
      </c>
      <c r="BK82" s="69">
        <f>SUM(C71:D71,F71:H71,M71)</f>
        <v>698</v>
      </c>
      <c r="BL82" s="70">
        <f>SUM(E71,I71:L71,N71)</f>
        <v>22</v>
      </c>
      <c r="BM82" s="64">
        <f>SUM(BJ82:BL82)</f>
        <v>9069</v>
      </c>
    </row>
    <row r="83" spans="1:65" x14ac:dyDescent="0.2">
      <c r="A83" s="30">
        <v>4</v>
      </c>
      <c r="B83" s="43">
        <v>6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31">
        <f t="shared" si="51"/>
        <v>6</v>
      </c>
      <c r="Q83" s="30">
        <v>4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3</v>
      </c>
      <c r="X83" s="43">
        <v>2</v>
      </c>
      <c r="Y83" s="43">
        <v>0</v>
      </c>
      <c r="Z83" s="43">
        <v>1</v>
      </c>
      <c r="AA83" s="43">
        <v>0</v>
      </c>
      <c r="AB83" s="43">
        <v>0</v>
      </c>
      <c r="AC83" s="43">
        <v>0</v>
      </c>
      <c r="AD83" s="31">
        <f t="shared" si="52"/>
        <v>6</v>
      </c>
      <c r="AF83" s="30">
        <v>4</v>
      </c>
      <c r="AG83" s="44">
        <f t="shared" si="53"/>
        <v>12</v>
      </c>
      <c r="AH83" s="45">
        <f t="shared" si="54"/>
        <v>11</v>
      </c>
      <c r="AI83" s="45">
        <f t="shared" si="55"/>
        <v>9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10.666666666666666</v>
      </c>
      <c r="AO83" s="47">
        <f t="shared" si="61"/>
        <v>10.666666666666666</v>
      </c>
      <c r="AQ83" s="35">
        <v>4</v>
      </c>
      <c r="AR83" s="48">
        <v>49.2</v>
      </c>
      <c r="AS83" s="48">
        <v>48.7</v>
      </c>
      <c r="AT83" s="48">
        <v>41.3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159</v>
      </c>
      <c r="BB83" s="72">
        <f>SUM(AA143:AC143)</f>
        <v>178</v>
      </c>
      <c r="BC83" s="72">
        <f>SUM(AA213:AC213)</f>
        <v>173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8556</v>
      </c>
      <c r="BK83" s="75">
        <f>SUM(C72:D72,F72:H72,M72)</f>
        <v>705</v>
      </c>
      <c r="BL83" s="76">
        <f>SUM(E72,I72:L72,N72)</f>
        <v>23</v>
      </c>
      <c r="BM83" s="64">
        <f>SUM(BJ83:BL83)</f>
        <v>9284</v>
      </c>
    </row>
    <row r="84" spans="1:65" x14ac:dyDescent="0.2">
      <c r="A84" s="30">
        <v>5</v>
      </c>
      <c r="B84" s="43">
        <v>13</v>
      </c>
      <c r="C84" s="43">
        <v>2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1</v>
      </c>
      <c r="N84" s="43">
        <v>0</v>
      </c>
      <c r="O84" s="31">
        <f t="shared" si="51"/>
        <v>16</v>
      </c>
      <c r="Q84" s="30">
        <v>5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5</v>
      </c>
      <c r="X84" s="43">
        <v>5</v>
      </c>
      <c r="Y84" s="43">
        <v>3</v>
      </c>
      <c r="Z84" s="43">
        <v>2</v>
      </c>
      <c r="AA84" s="43">
        <v>1</v>
      </c>
      <c r="AB84" s="43">
        <v>0</v>
      </c>
      <c r="AC84" s="43">
        <v>0</v>
      </c>
      <c r="AD84" s="31">
        <f t="shared" si="52"/>
        <v>16</v>
      </c>
      <c r="AF84" s="30">
        <v>5</v>
      </c>
      <c r="AG84" s="44">
        <f t="shared" si="53"/>
        <v>36</v>
      </c>
      <c r="AH84" s="45">
        <f t="shared" si="54"/>
        <v>21</v>
      </c>
      <c r="AI84" s="45">
        <f t="shared" si="55"/>
        <v>21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26</v>
      </c>
      <c r="AO84" s="47">
        <f t="shared" si="61"/>
        <v>26</v>
      </c>
      <c r="AQ84" s="35">
        <v>5</v>
      </c>
      <c r="AR84" s="48">
        <v>49.3</v>
      </c>
      <c r="AS84" s="48">
        <v>48.1</v>
      </c>
      <c r="AT84" s="48">
        <v>51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8701</v>
      </c>
      <c r="BK84" s="79">
        <f>SUM(C73:D73,F73:H73,M73)</f>
        <v>722</v>
      </c>
      <c r="BL84" s="80">
        <f>SUM(E73,I73:L73,N73)</f>
        <v>26</v>
      </c>
      <c r="BM84" s="64">
        <f>SUM(BJ84:BL84)</f>
        <v>9449</v>
      </c>
    </row>
    <row r="85" spans="1:65" x14ac:dyDescent="0.2">
      <c r="A85" s="30">
        <v>6</v>
      </c>
      <c r="B85" s="43">
        <v>29</v>
      </c>
      <c r="C85" s="43">
        <v>4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1</v>
      </c>
      <c r="N85" s="43">
        <v>0</v>
      </c>
      <c r="O85" s="31">
        <f t="shared" si="51"/>
        <v>34</v>
      </c>
      <c r="Q85" s="30">
        <v>6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3</v>
      </c>
      <c r="X85" s="43">
        <v>11</v>
      </c>
      <c r="Y85" s="43">
        <v>13</v>
      </c>
      <c r="Z85" s="43">
        <v>3</v>
      </c>
      <c r="AA85" s="43">
        <v>4</v>
      </c>
      <c r="AB85" s="43">
        <v>0</v>
      </c>
      <c r="AC85" s="43">
        <v>0</v>
      </c>
      <c r="AD85" s="31">
        <f t="shared" si="52"/>
        <v>34</v>
      </c>
      <c r="AF85" s="30">
        <v>6</v>
      </c>
      <c r="AG85" s="44">
        <f t="shared" si="53"/>
        <v>84</v>
      </c>
      <c r="AH85" s="45">
        <f t="shared" si="54"/>
        <v>79</v>
      </c>
      <c r="AI85" s="45">
        <f t="shared" si="55"/>
        <v>80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81</v>
      </c>
      <c r="AO85" s="47">
        <f t="shared" si="61"/>
        <v>81</v>
      </c>
      <c r="AQ85" s="35">
        <v>6</v>
      </c>
      <c r="AR85" s="48">
        <v>47.3</v>
      </c>
      <c r="AS85" s="48">
        <v>48.3</v>
      </c>
      <c r="AT85" s="48">
        <v>46.5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9449</v>
      </c>
      <c r="BB85" s="82">
        <f t="shared" si="62"/>
        <v>9689</v>
      </c>
      <c r="BC85" s="82">
        <f t="shared" si="62"/>
        <v>9736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98</v>
      </c>
      <c r="C86" s="43">
        <v>10</v>
      </c>
      <c r="D86" s="43">
        <v>1</v>
      </c>
      <c r="E86" s="43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1</v>
      </c>
      <c r="N86" s="43">
        <v>0</v>
      </c>
      <c r="O86" s="31">
        <f t="shared" si="51"/>
        <v>110</v>
      </c>
      <c r="Q86" s="30">
        <v>7</v>
      </c>
      <c r="R86" s="43">
        <v>0</v>
      </c>
      <c r="S86" s="43">
        <v>1</v>
      </c>
      <c r="T86" s="43">
        <v>0</v>
      </c>
      <c r="U86" s="43">
        <v>0</v>
      </c>
      <c r="V86" s="43">
        <v>1</v>
      </c>
      <c r="W86" s="43">
        <v>18</v>
      </c>
      <c r="X86" s="43">
        <v>27</v>
      </c>
      <c r="Y86" s="43">
        <v>35</v>
      </c>
      <c r="Z86" s="43">
        <v>19</v>
      </c>
      <c r="AA86" s="43">
        <v>6</v>
      </c>
      <c r="AB86" s="43">
        <v>3</v>
      </c>
      <c r="AC86" s="43">
        <v>0</v>
      </c>
      <c r="AD86" s="31">
        <f t="shared" si="52"/>
        <v>110</v>
      </c>
      <c r="AF86" s="30">
        <v>7</v>
      </c>
      <c r="AG86" s="44">
        <f t="shared" si="53"/>
        <v>250</v>
      </c>
      <c r="AH86" s="45">
        <f t="shared" si="54"/>
        <v>235</v>
      </c>
      <c r="AI86" s="45">
        <f t="shared" si="55"/>
        <v>241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242</v>
      </c>
      <c r="AO86" s="47">
        <f t="shared" si="61"/>
        <v>242</v>
      </c>
      <c r="AQ86" s="35">
        <v>7</v>
      </c>
      <c r="AR86" s="48">
        <v>45.8</v>
      </c>
      <c r="AS86" s="48">
        <v>44.9</v>
      </c>
      <c r="AT86" s="48">
        <v>46.5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7376</v>
      </c>
      <c r="BK86" s="88">
        <f>SUM(C140:D140,F140:H140,M140)</f>
        <v>616</v>
      </c>
      <c r="BL86" s="89">
        <f>SUM(E140,I140:L140,N140)</f>
        <v>17</v>
      </c>
      <c r="BM86" s="64">
        <f>SUM(BJ86:BL86)</f>
        <v>8009</v>
      </c>
    </row>
    <row r="87" spans="1:65" x14ac:dyDescent="0.2">
      <c r="A87" s="30">
        <v>8</v>
      </c>
      <c r="B87" s="43">
        <v>319</v>
      </c>
      <c r="C87" s="43">
        <v>33</v>
      </c>
      <c r="D87" s="43">
        <v>0</v>
      </c>
      <c r="E87" s="43">
        <v>0</v>
      </c>
      <c r="F87" s="43">
        <v>1</v>
      </c>
      <c r="G87" s="43">
        <v>0</v>
      </c>
      <c r="H87" s="43">
        <v>1</v>
      </c>
      <c r="I87" s="43">
        <v>2</v>
      </c>
      <c r="J87" s="43">
        <v>0</v>
      </c>
      <c r="K87" s="43">
        <v>0</v>
      </c>
      <c r="L87" s="43">
        <v>0</v>
      </c>
      <c r="M87" s="43">
        <v>2</v>
      </c>
      <c r="N87" s="43">
        <v>0</v>
      </c>
      <c r="O87" s="31">
        <f t="shared" si="51"/>
        <v>358</v>
      </c>
      <c r="Q87" s="30">
        <v>8</v>
      </c>
      <c r="R87" s="43">
        <v>0</v>
      </c>
      <c r="S87" s="43">
        <v>1</v>
      </c>
      <c r="T87" s="43">
        <v>1</v>
      </c>
      <c r="U87" s="43">
        <v>1</v>
      </c>
      <c r="V87" s="43">
        <v>23</v>
      </c>
      <c r="W87" s="43">
        <v>106</v>
      </c>
      <c r="X87" s="43">
        <v>138</v>
      </c>
      <c r="Y87" s="43">
        <v>62</v>
      </c>
      <c r="Z87" s="43">
        <v>17</v>
      </c>
      <c r="AA87" s="43">
        <v>2</v>
      </c>
      <c r="AB87" s="43">
        <v>7</v>
      </c>
      <c r="AC87" s="43">
        <v>0</v>
      </c>
      <c r="AD87" s="31">
        <f t="shared" si="52"/>
        <v>358</v>
      </c>
      <c r="AF87" s="30">
        <v>8</v>
      </c>
      <c r="AG87" s="44">
        <f t="shared" si="53"/>
        <v>615</v>
      </c>
      <c r="AH87" s="45">
        <f t="shared" si="54"/>
        <v>599</v>
      </c>
      <c r="AI87" s="45">
        <f t="shared" si="55"/>
        <v>599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604.33333333333337</v>
      </c>
      <c r="AO87" s="47">
        <f t="shared" si="61"/>
        <v>604.33333333333337</v>
      </c>
      <c r="AQ87" s="35">
        <v>8</v>
      </c>
      <c r="AR87" s="48">
        <v>41.4</v>
      </c>
      <c r="AS87" s="48">
        <v>41.9</v>
      </c>
      <c r="AT87" s="48">
        <v>41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8565</v>
      </c>
      <c r="BK87" s="69">
        <f>SUM(C141:D141,F141:H141,M141)</f>
        <v>678</v>
      </c>
      <c r="BL87" s="70">
        <f>SUM(E141,I141:L141,N141)</f>
        <v>18</v>
      </c>
      <c r="BM87" s="64">
        <f>SUM(BJ87:BL87)</f>
        <v>9261</v>
      </c>
    </row>
    <row r="88" spans="1:65" x14ac:dyDescent="0.2">
      <c r="A88" s="30">
        <v>9</v>
      </c>
      <c r="B88" s="43">
        <v>624</v>
      </c>
      <c r="C88" s="43">
        <v>56</v>
      </c>
      <c r="D88" s="43">
        <v>2</v>
      </c>
      <c r="E88" s="43">
        <v>1</v>
      </c>
      <c r="F88" s="43">
        <v>1</v>
      </c>
      <c r="G88" s="43">
        <v>0</v>
      </c>
      <c r="H88" s="43">
        <v>0</v>
      </c>
      <c r="I88" s="43">
        <v>1</v>
      </c>
      <c r="J88" s="43">
        <v>0</v>
      </c>
      <c r="K88" s="43">
        <v>0</v>
      </c>
      <c r="L88" s="43">
        <v>0</v>
      </c>
      <c r="M88" s="43">
        <v>6</v>
      </c>
      <c r="N88" s="43">
        <v>0</v>
      </c>
      <c r="O88" s="31">
        <f t="shared" si="51"/>
        <v>691</v>
      </c>
      <c r="Q88" s="30">
        <v>9</v>
      </c>
      <c r="R88" s="43">
        <v>1</v>
      </c>
      <c r="S88" s="43">
        <v>1</v>
      </c>
      <c r="T88" s="43">
        <v>3</v>
      </c>
      <c r="U88" s="43">
        <v>13</v>
      </c>
      <c r="V88" s="43">
        <v>99</v>
      </c>
      <c r="W88" s="43">
        <v>312</v>
      </c>
      <c r="X88" s="43">
        <v>182</v>
      </c>
      <c r="Y88" s="43">
        <v>59</v>
      </c>
      <c r="Z88" s="43">
        <v>16</v>
      </c>
      <c r="AA88" s="43">
        <v>4</v>
      </c>
      <c r="AB88" s="43">
        <v>1</v>
      </c>
      <c r="AC88" s="43">
        <v>0</v>
      </c>
      <c r="AD88" s="31">
        <f t="shared" si="52"/>
        <v>691</v>
      </c>
      <c r="AF88" s="30">
        <v>9</v>
      </c>
      <c r="AG88" s="44">
        <f t="shared" si="53"/>
        <v>893</v>
      </c>
      <c r="AH88" s="45">
        <f t="shared" si="54"/>
        <v>856</v>
      </c>
      <c r="AI88" s="45">
        <f t="shared" si="55"/>
        <v>876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875</v>
      </c>
      <c r="AO88" s="47">
        <f t="shared" si="61"/>
        <v>875</v>
      </c>
      <c r="AQ88" s="35">
        <v>9</v>
      </c>
      <c r="AR88" s="48">
        <v>38.5</v>
      </c>
      <c r="AS88" s="48">
        <v>38.799999999999997</v>
      </c>
      <c r="AT88" s="48">
        <v>38.9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8828</v>
      </c>
      <c r="BK88" s="75">
        <f>SUM(C142:D142,F142:H142,M142)</f>
        <v>694</v>
      </c>
      <c r="BL88" s="76">
        <f>SUM(E142,I142:L142,N142)</f>
        <v>18</v>
      </c>
      <c r="BM88" s="64">
        <f>SUM(BJ88:BL88)</f>
        <v>9540</v>
      </c>
    </row>
    <row r="89" spans="1:65" x14ac:dyDescent="0.2">
      <c r="A89" s="30">
        <v>10</v>
      </c>
      <c r="B89" s="43">
        <v>534</v>
      </c>
      <c r="C89" s="43">
        <v>61</v>
      </c>
      <c r="D89" s="43">
        <v>2</v>
      </c>
      <c r="E89" s="43">
        <v>0</v>
      </c>
      <c r="F89" s="43">
        <v>1</v>
      </c>
      <c r="G89" s="43">
        <v>0</v>
      </c>
      <c r="H89" s="43">
        <v>0</v>
      </c>
      <c r="I89" s="43">
        <v>1</v>
      </c>
      <c r="J89" s="43">
        <v>0</v>
      </c>
      <c r="K89" s="43">
        <v>0</v>
      </c>
      <c r="L89" s="43">
        <v>1</v>
      </c>
      <c r="M89" s="43">
        <v>4</v>
      </c>
      <c r="N89" s="43">
        <v>0</v>
      </c>
      <c r="O89" s="31">
        <f t="shared" si="51"/>
        <v>604</v>
      </c>
      <c r="Q89" s="30">
        <v>10</v>
      </c>
      <c r="R89" s="43">
        <v>0</v>
      </c>
      <c r="S89" s="43">
        <v>1</v>
      </c>
      <c r="T89" s="43">
        <v>0</v>
      </c>
      <c r="U89" s="43">
        <v>0</v>
      </c>
      <c r="V89" s="43">
        <v>58</v>
      </c>
      <c r="W89" s="43">
        <v>264</v>
      </c>
      <c r="X89" s="43">
        <v>198</v>
      </c>
      <c r="Y89" s="43">
        <v>73</v>
      </c>
      <c r="Z89" s="43">
        <v>8</v>
      </c>
      <c r="AA89" s="43">
        <v>2</v>
      </c>
      <c r="AB89" s="43">
        <v>0</v>
      </c>
      <c r="AC89" s="43">
        <v>0</v>
      </c>
      <c r="AD89" s="31">
        <f t="shared" si="52"/>
        <v>604</v>
      </c>
      <c r="AF89" s="30">
        <v>10</v>
      </c>
      <c r="AG89" s="44">
        <f t="shared" si="53"/>
        <v>583</v>
      </c>
      <c r="AH89" s="45">
        <f t="shared" si="54"/>
        <v>618</v>
      </c>
      <c r="AI89" s="45">
        <f t="shared" si="55"/>
        <v>611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604</v>
      </c>
      <c r="AO89" s="47">
        <f t="shared" si="61"/>
        <v>604</v>
      </c>
      <c r="AQ89" s="35">
        <v>10</v>
      </c>
      <c r="AR89" s="48">
        <v>39.200000000000003</v>
      </c>
      <c r="AS89" s="48">
        <v>38.700000000000003</v>
      </c>
      <c r="AT89" s="48">
        <v>40.4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8961</v>
      </c>
      <c r="BK89" s="79">
        <f>SUM(C143:D143,F143:H143,M143)</f>
        <v>709</v>
      </c>
      <c r="BL89" s="80">
        <f>SUM(E143,I143:L143,N143)</f>
        <v>19</v>
      </c>
      <c r="BM89" s="64">
        <f>SUM(BJ89:BL89)</f>
        <v>9689</v>
      </c>
    </row>
    <row r="90" spans="1:65" x14ac:dyDescent="0.2">
      <c r="A90" s="30">
        <v>11</v>
      </c>
      <c r="B90" s="43">
        <v>463</v>
      </c>
      <c r="C90" s="43">
        <v>52</v>
      </c>
      <c r="D90" s="43">
        <v>0</v>
      </c>
      <c r="E90" s="43">
        <v>0</v>
      </c>
      <c r="F90" s="43">
        <v>0</v>
      </c>
      <c r="G90" s="43">
        <v>0</v>
      </c>
      <c r="H90" s="43">
        <v>1</v>
      </c>
      <c r="I90" s="43">
        <v>0</v>
      </c>
      <c r="J90" s="43">
        <v>0</v>
      </c>
      <c r="K90" s="43">
        <v>0</v>
      </c>
      <c r="L90" s="43">
        <v>1</v>
      </c>
      <c r="M90" s="43">
        <v>2</v>
      </c>
      <c r="N90" s="43">
        <v>0</v>
      </c>
      <c r="O90" s="31">
        <f t="shared" si="51"/>
        <v>519</v>
      </c>
      <c r="Q90" s="30">
        <v>11</v>
      </c>
      <c r="R90" s="43">
        <v>0</v>
      </c>
      <c r="S90" s="43">
        <v>0</v>
      </c>
      <c r="T90" s="43">
        <v>0</v>
      </c>
      <c r="U90" s="43">
        <v>7</v>
      </c>
      <c r="V90" s="43">
        <v>57</v>
      </c>
      <c r="W90" s="43">
        <v>215</v>
      </c>
      <c r="X90" s="43">
        <v>176</v>
      </c>
      <c r="Y90" s="43">
        <v>44</v>
      </c>
      <c r="Z90" s="43">
        <v>15</v>
      </c>
      <c r="AA90" s="43">
        <v>1</v>
      </c>
      <c r="AB90" s="43">
        <v>4</v>
      </c>
      <c r="AC90" s="43">
        <v>0</v>
      </c>
      <c r="AD90" s="31">
        <f t="shared" si="52"/>
        <v>519</v>
      </c>
      <c r="AF90" s="30">
        <v>11</v>
      </c>
      <c r="AG90" s="44">
        <f t="shared" si="53"/>
        <v>599</v>
      </c>
      <c r="AH90" s="45">
        <f t="shared" si="54"/>
        <v>597</v>
      </c>
      <c r="AI90" s="45">
        <f t="shared" si="55"/>
        <v>623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606.33333333333337</v>
      </c>
      <c r="AO90" s="47">
        <f t="shared" si="61"/>
        <v>606.33333333333337</v>
      </c>
      <c r="AQ90" s="35">
        <v>11</v>
      </c>
      <c r="AR90" s="48">
        <v>39.5</v>
      </c>
      <c r="AS90" s="48">
        <v>38.700000000000003</v>
      </c>
      <c r="AT90" s="48">
        <v>39.200000000000003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538</v>
      </c>
      <c r="C91" s="43">
        <v>58</v>
      </c>
      <c r="D91" s="43">
        <v>0</v>
      </c>
      <c r="E91" s="43">
        <v>0</v>
      </c>
      <c r="F91" s="43">
        <v>2</v>
      </c>
      <c r="G91" s="43">
        <v>0</v>
      </c>
      <c r="H91" s="43">
        <v>0</v>
      </c>
      <c r="I91" s="43">
        <v>0</v>
      </c>
      <c r="J91" s="43">
        <v>1</v>
      </c>
      <c r="K91" s="43">
        <v>0</v>
      </c>
      <c r="L91" s="43">
        <v>0</v>
      </c>
      <c r="M91" s="43">
        <v>5</v>
      </c>
      <c r="N91" s="43">
        <v>0</v>
      </c>
      <c r="O91" s="31">
        <f t="shared" si="51"/>
        <v>604</v>
      </c>
      <c r="Q91" s="30">
        <v>12</v>
      </c>
      <c r="R91" s="43">
        <v>0</v>
      </c>
      <c r="S91" s="43">
        <v>0</v>
      </c>
      <c r="T91" s="43">
        <v>0</v>
      </c>
      <c r="U91" s="43">
        <v>3</v>
      </c>
      <c r="V91" s="43">
        <v>47</v>
      </c>
      <c r="W91" s="43">
        <v>262</v>
      </c>
      <c r="X91" s="43">
        <v>224</v>
      </c>
      <c r="Y91" s="43">
        <v>58</v>
      </c>
      <c r="Z91" s="43">
        <v>9</v>
      </c>
      <c r="AA91" s="43">
        <v>1</v>
      </c>
      <c r="AB91" s="43">
        <v>0</v>
      </c>
      <c r="AC91" s="43">
        <v>0</v>
      </c>
      <c r="AD91" s="31">
        <f t="shared" si="52"/>
        <v>604</v>
      </c>
      <c r="AF91" s="30">
        <v>12</v>
      </c>
      <c r="AG91" s="44">
        <f t="shared" si="53"/>
        <v>652</v>
      </c>
      <c r="AH91" s="45">
        <f t="shared" si="54"/>
        <v>624</v>
      </c>
      <c r="AI91" s="45">
        <f t="shared" si="55"/>
        <v>625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633.66666666666663</v>
      </c>
      <c r="AO91" s="47">
        <f t="shared" si="61"/>
        <v>633.66666666666663</v>
      </c>
      <c r="AQ91" s="35">
        <v>12</v>
      </c>
      <c r="AR91" s="48">
        <v>38.1</v>
      </c>
      <c r="AS91" s="48">
        <v>38.4</v>
      </c>
      <c r="AT91" s="48">
        <v>39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7384</v>
      </c>
      <c r="BK91" s="88">
        <f>SUM(C210:D210,F210:H210,M210)</f>
        <v>602</v>
      </c>
      <c r="BL91" s="89">
        <f>SUM(E210,I210:L210,N210)</f>
        <v>27</v>
      </c>
      <c r="BM91" s="64">
        <f>SUM(BJ91:BL91)</f>
        <v>8013</v>
      </c>
    </row>
    <row r="92" spans="1:65" x14ac:dyDescent="0.2">
      <c r="A92" s="30">
        <v>13</v>
      </c>
      <c r="B92" s="43">
        <v>600</v>
      </c>
      <c r="C92" s="43">
        <v>48</v>
      </c>
      <c r="D92" s="43">
        <v>0</v>
      </c>
      <c r="E92" s="43">
        <v>0</v>
      </c>
      <c r="F92" s="43">
        <v>0</v>
      </c>
      <c r="G92" s="43">
        <v>0</v>
      </c>
      <c r="H92" s="43">
        <v>1</v>
      </c>
      <c r="I92" s="43">
        <v>0</v>
      </c>
      <c r="J92" s="43">
        <v>0</v>
      </c>
      <c r="K92" s="43">
        <v>0</v>
      </c>
      <c r="L92" s="43">
        <v>0</v>
      </c>
      <c r="M92" s="43">
        <v>1</v>
      </c>
      <c r="N92" s="43">
        <v>0</v>
      </c>
      <c r="O92" s="31">
        <f t="shared" si="51"/>
        <v>650</v>
      </c>
      <c r="Q92" s="30">
        <v>13</v>
      </c>
      <c r="R92" s="43">
        <v>1</v>
      </c>
      <c r="S92" s="43">
        <v>1</v>
      </c>
      <c r="T92" s="43">
        <v>0</v>
      </c>
      <c r="U92" s="43">
        <v>1</v>
      </c>
      <c r="V92" s="43">
        <v>72</v>
      </c>
      <c r="W92" s="43">
        <v>248</v>
      </c>
      <c r="X92" s="43">
        <v>227</v>
      </c>
      <c r="Y92" s="43">
        <v>81</v>
      </c>
      <c r="Z92" s="43">
        <v>12</v>
      </c>
      <c r="AA92" s="43">
        <v>4</v>
      </c>
      <c r="AB92" s="43">
        <v>3</v>
      </c>
      <c r="AC92" s="43">
        <v>0</v>
      </c>
      <c r="AD92" s="31">
        <f t="shared" si="52"/>
        <v>650</v>
      </c>
      <c r="AF92" s="30">
        <v>13</v>
      </c>
      <c r="AG92" s="44">
        <f t="shared" si="53"/>
        <v>609</v>
      </c>
      <c r="AH92" s="45">
        <f t="shared" si="54"/>
        <v>661</v>
      </c>
      <c r="AI92" s="45">
        <f t="shared" si="55"/>
        <v>620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630</v>
      </c>
      <c r="AO92" s="47">
        <f t="shared" si="61"/>
        <v>630</v>
      </c>
      <c r="AQ92" s="35">
        <v>13</v>
      </c>
      <c r="AR92" s="48">
        <v>38.700000000000003</v>
      </c>
      <c r="AS92" s="48">
        <v>39.1</v>
      </c>
      <c r="AT92" s="48">
        <v>39.299999999999997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8617</v>
      </c>
      <c r="BK92" s="69">
        <f>SUM(C211:D211,F211:H211,M211)</f>
        <v>679</v>
      </c>
      <c r="BL92" s="70">
        <f>SUM(E211,I211:L211,N211)</f>
        <v>31</v>
      </c>
      <c r="BM92" s="64">
        <f>SUM(BJ92:BL92)</f>
        <v>9327</v>
      </c>
    </row>
    <row r="93" spans="1:65" x14ac:dyDescent="0.2">
      <c r="A93" s="30">
        <v>14</v>
      </c>
      <c r="B93" s="43">
        <v>562</v>
      </c>
      <c r="C93" s="43">
        <v>45</v>
      </c>
      <c r="D93" s="43">
        <v>1</v>
      </c>
      <c r="E93" s="43">
        <v>0</v>
      </c>
      <c r="F93" s="43">
        <v>1</v>
      </c>
      <c r="G93" s="43">
        <v>0</v>
      </c>
      <c r="H93" s="43">
        <v>0</v>
      </c>
      <c r="I93" s="43">
        <v>0</v>
      </c>
      <c r="J93" s="43">
        <v>0</v>
      </c>
      <c r="K93" s="43">
        <v>0</v>
      </c>
      <c r="L93" s="43">
        <v>1</v>
      </c>
      <c r="M93" s="43">
        <v>3</v>
      </c>
      <c r="N93" s="43">
        <v>0</v>
      </c>
      <c r="O93" s="31">
        <f t="shared" si="51"/>
        <v>613</v>
      </c>
      <c r="Q93" s="30">
        <v>14</v>
      </c>
      <c r="R93" s="43">
        <v>0</v>
      </c>
      <c r="S93" s="43">
        <v>0</v>
      </c>
      <c r="T93" s="43">
        <v>0</v>
      </c>
      <c r="U93" s="43">
        <v>4</v>
      </c>
      <c r="V93" s="43">
        <v>46</v>
      </c>
      <c r="W93" s="43">
        <v>221</v>
      </c>
      <c r="X93" s="43">
        <v>251</v>
      </c>
      <c r="Y93" s="43">
        <v>75</v>
      </c>
      <c r="Z93" s="43">
        <v>14</v>
      </c>
      <c r="AA93" s="43">
        <v>2</v>
      </c>
      <c r="AB93" s="43">
        <v>0</v>
      </c>
      <c r="AC93" s="43">
        <v>0</v>
      </c>
      <c r="AD93" s="31">
        <f t="shared" si="52"/>
        <v>613</v>
      </c>
      <c r="AF93" s="30">
        <v>14</v>
      </c>
      <c r="AG93" s="44">
        <f t="shared" si="53"/>
        <v>676</v>
      </c>
      <c r="AH93" s="45">
        <f t="shared" si="54"/>
        <v>682</v>
      </c>
      <c r="AI93" s="45">
        <f t="shared" si="55"/>
        <v>709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689</v>
      </c>
      <c r="AO93" s="47">
        <f t="shared" si="61"/>
        <v>689</v>
      </c>
      <c r="AQ93" s="35">
        <v>14</v>
      </c>
      <c r="AR93" s="48">
        <v>38</v>
      </c>
      <c r="AS93" s="48">
        <v>39.4</v>
      </c>
      <c r="AT93" s="48">
        <v>39.200000000000003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8861</v>
      </c>
      <c r="BK93" s="75">
        <f>SUM(C212:D212,F212:H212,M212)</f>
        <v>686</v>
      </c>
      <c r="BL93" s="76">
        <f>SUM(E212,I212:L212,N212)</f>
        <v>33</v>
      </c>
      <c r="BM93" s="64">
        <f>SUM(BJ93:BL93)</f>
        <v>9580</v>
      </c>
    </row>
    <row r="94" spans="1:65" x14ac:dyDescent="0.2">
      <c r="A94" s="30">
        <v>15</v>
      </c>
      <c r="B94" s="43">
        <v>601</v>
      </c>
      <c r="C94" s="43">
        <v>43</v>
      </c>
      <c r="D94" s="43">
        <v>1</v>
      </c>
      <c r="E94" s="43">
        <v>0</v>
      </c>
      <c r="F94" s="43">
        <v>1</v>
      </c>
      <c r="G94" s="43">
        <v>0</v>
      </c>
      <c r="H94" s="43">
        <v>1</v>
      </c>
      <c r="I94" s="43">
        <v>3</v>
      </c>
      <c r="J94" s="43">
        <v>0</v>
      </c>
      <c r="K94" s="43">
        <v>0</v>
      </c>
      <c r="L94" s="43">
        <v>0</v>
      </c>
      <c r="M94" s="43">
        <v>4</v>
      </c>
      <c r="N94" s="43">
        <v>0</v>
      </c>
      <c r="O94" s="31">
        <f t="shared" si="51"/>
        <v>654</v>
      </c>
      <c r="Q94" s="30">
        <v>15</v>
      </c>
      <c r="R94" s="43">
        <v>0</v>
      </c>
      <c r="S94" s="43">
        <v>0</v>
      </c>
      <c r="T94" s="43">
        <v>1</v>
      </c>
      <c r="U94" s="43">
        <v>5</v>
      </c>
      <c r="V94" s="43">
        <v>43</v>
      </c>
      <c r="W94" s="43">
        <v>237</v>
      </c>
      <c r="X94" s="43">
        <v>263</v>
      </c>
      <c r="Y94" s="43">
        <v>80</v>
      </c>
      <c r="Z94" s="43">
        <v>17</v>
      </c>
      <c r="AA94" s="43">
        <v>7</v>
      </c>
      <c r="AB94" s="43">
        <v>0</v>
      </c>
      <c r="AC94" s="43">
        <v>1</v>
      </c>
      <c r="AD94" s="31">
        <f t="shared" si="52"/>
        <v>654</v>
      </c>
      <c r="AF94" s="30">
        <v>15</v>
      </c>
      <c r="AG94" s="44">
        <f t="shared" si="53"/>
        <v>617</v>
      </c>
      <c r="AH94" s="45">
        <f t="shared" si="54"/>
        <v>695</v>
      </c>
      <c r="AI94" s="45">
        <f t="shared" si="55"/>
        <v>711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674.33333333333337</v>
      </c>
      <c r="AO94" s="47">
        <f t="shared" si="61"/>
        <v>674.33333333333337</v>
      </c>
      <c r="AQ94" s="35">
        <v>15</v>
      </c>
      <c r="AR94" s="48">
        <v>38.1</v>
      </c>
      <c r="AS94" s="48">
        <v>39.700000000000003</v>
      </c>
      <c r="AT94" s="48">
        <v>37.799999999999997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9000</v>
      </c>
      <c r="BK94" s="79">
        <f>SUM(C213:D213,F213:H213,M213)</f>
        <v>703</v>
      </c>
      <c r="BL94" s="80">
        <f>SUM(E213,I213:L213,N213)</f>
        <v>33</v>
      </c>
      <c r="BM94" s="64">
        <f>SUM(BJ94:BL94)</f>
        <v>9736</v>
      </c>
    </row>
    <row r="95" spans="1:65" x14ac:dyDescent="0.2">
      <c r="A95" s="30">
        <v>16</v>
      </c>
      <c r="B95" s="43">
        <v>709</v>
      </c>
      <c r="C95" s="43">
        <v>52</v>
      </c>
      <c r="D95" s="43">
        <v>1</v>
      </c>
      <c r="E95" s="43">
        <v>2</v>
      </c>
      <c r="F95" s="43">
        <v>1</v>
      </c>
      <c r="G95" s="43">
        <v>0</v>
      </c>
      <c r="H95" s="43">
        <v>0</v>
      </c>
      <c r="I95" s="43">
        <v>2</v>
      </c>
      <c r="J95" s="43">
        <v>1</v>
      </c>
      <c r="K95" s="43">
        <v>0</v>
      </c>
      <c r="L95" s="43">
        <v>1</v>
      </c>
      <c r="M95" s="43">
        <v>0</v>
      </c>
      <c r="N95" s="43">
        <v>0</v>
      </c>
      <c r="O95" s="31">
        <f t="shared" si="51"/>
        <v>769</v>
      </c>
      <c r="Q95" s="30">
        <v>16</v>
      </c>
      <c r="R95" s="43">
        <v>0</v>
      </c>
      <c r="S95" s="43">
        <v>1</v>
      </c>
      <c r="T95" s="43">
        <v>1</v>
      </c>
      <c r="U95" s="43">
        <v>6</v>
      </c>
      <c r="V95" s="43">
        <v>75</v>
      </c>
      <c r="W95" s="43">
        <v>286</v>
      </c>
      <c r="X95" s="43">
        <v>303</v>
      </c>
      <c r="Y95" s="43">
        <v>82</v>
      </c>
      <c r="Z95" s="43">
        <v>11</v>
      </c>
      <c r="AA95" s="43">
        <v>2</v>
      </c>
      <c r="AB95" s="43">
        <v>2</v>
      </c>
      <c r="AC95" s="43">
        <v>0</v>
      </c>
      <c r="AD95" s="31">
        <f t="shared" si="52"/>
        <v>769</v>
      </c>
      <c r="AF95" s="30">
        <v>16</v>
      </c>
      <c r="AG95" s="44">
        <f t="shared" si="53"/>
        <v>689</v>
      </c>
      <c r="AH95" s="45">
        <f t="shared" si="54"/>
        <v>730</v>
      </c>
      <c r="AI95" s="45">
        <f t="shared" si="55"/>
        <v>707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708.66666666666663</v>
      </c>
      <c r="AO95" s="47">
        <f t="shared" si="61"/>
        <v>708.66666666666663</v>
      </c>
      <c r="AQ95" s="35">
        <v>16</v>
      </c>
      <c r="AR95" s="48">
        <v>38.5</v>
      </c>
      <c r="AS95" s="48">
        <v>39.200000000000003</v>
      </c>
      <c r="AT95" s="48">
        <v>38.700000000000003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763</v>
      </c>
      <c r="C96" s="43">
        <v>58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3">
        <v>0</v>
      </c>
      <c r="J96" s="43">
        <v>1</v>
      </c>
      <c r="K96" s="43">
        <v>1</v>
      </c>
      <c r="L96" s="43">
        <v>0</v>
      </c>
      <c r="M96" s="43">
        <v>3</v>
      </c>
      <c r="N96" s="43">
        <v>0</v>
      </c>
      <c r="O96" s="31">
        <f t="shared" si="51"/>
        <v>826</v>
      </c>
      <c r="Q96" s="30">
        <v>17</v>
      </c>
      <c r="R96" s="43">
        <v>0</v>
      </c>
      <c r="S96" s="43">
        <v>0</v>
      </c>
      <c r="T96" s="43">
        <v>2</v>
      </c>
      <c r="U96" s="43">
        <v>5</v>
      </c>
      <c r="V96" s="43">
        <v>55</v>
      </c>
      <c r="W96" s="43">
        <v>312</v>
      </c>
      <c r="X96" s="43">
        <v>321</v>
      </c>
      <c r="Y96" s="43">
        <v>102</v>
      </c>
      <c r="Z96" s="43">
        <v>19</v>
      </c>
      <c r="AA96" s="43">
        <v>8</v>
      </c>
      <c r="AB96" s="43">
        <v>2</v>
      </c>
      <c r="AC96" s="43">
        <v>0</v>
      </c>
      <c r="AD96" s="31">
        <f t="shared" si="52"/>
        <v>826</v>
      </c>
      <c r="AF96" s="30">
        <v>17</v>
      </c>
      <c r="AG96" s="44">
        <f t="shared" si="53"/>
        <v>668</v>
      </c>
      <c r="AH96" s="45">
        <f t="shared" si="54"/>
        <v>759</v>
      </c>
      <c r="AI96" s="45">
        <f t="shared" si="55"/>
        <v>737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721.33333333333337</v>
      </c>
      <c r="AO96" s="47">
        <f t="shared" si="61"/>
        <v>721.33333333333337</v>
      </c>
      <c r="AQ96" s="35">
        <v>17</v>
      </c>
      <c r="AR96" s="48">
        <v>38.299999999999997</v>
      </c>
      <c r="AS96" s="48">
        <v>38.5</v>
      </c>
      <c r="AT96" s="48">
        <v>38.6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929</v>
      </c>
      <c r="C97" s="43">
        <v>60</v>
      </c>
      <c r="D97" s="43">
        <v>1</v>
      </c>
      <c r="E97" s="43">
        <v>1</v>
      </c>
      <c r="F97" s="43">
        <v>2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31">
        <f t="shared" si="51"/>
        <v>993</v>
      </c>
      <c r="Q97" s="30">
        <v>18</v>
      </c>
      <c r="R97" s="43">
        <v>0</v>
      </c>
      <c r="S97" s="43">
        <v>1</v>
      </c>
      <c r="T97" s="43">
        <v>1</v>
      </c>
      <c r="U97" s="43">
        <v>10</v>
      </c>
      <c r="V97" s="43">
        <v>104</v>
      </c>
      <c r="W97" s="43">
        <v>426</v>
      </c>
      <c r="X97" s="43">
        <v>337</v>
      </c>
      <c r="Y97" s="43">
        <v>95</v>
      </c>
      <c r="Z97" s="43">
        <v>16</v>
      </c>
      <c r="AA97" s="43">
        <v>1</v>
      </c>
      <c r="AB97" s="43">
        <v>2</v>
      </c>
      <c r="AC97" s="43">
        <v>0</v>
      </c>
      <c r="AD97" s="31">
        <f t="shared" si="52"/>
        <v>993</v>
      </c>
      <c r="AF97" s="30">
        <v>18</v>
      </c>
      <c r="AG97" s="44">
        <f t="shared" si="53"/>
        <v>605</v>
      </c>
      <c r="AH97" s="45">
        <f t="shared" si="54"/>
        <v>633</v>
      </c>
      <c r="AI97" s="45">
        <f t="shared" si="55"/>
        <v>602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613.33333333333337</v>
      </c>
      <c r="AO97" s="47">
        <f t="shared" si="61"/>
        <v>613.33333333333337</v>
      </c>
      <c r="AQ97" s="35">
        <v>18</v>
      </c>
      <c r="AR97" s="48">
        <v>24.9</v>
      </c>
      <c r="AS97" s="48">
        <v>38.4</v>
      </c>
      <c r="AT97" s="48">
        <v>37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656</v>
      </c>
      <c r="C98" s="43">
        <v>44</v>
      </c>
      <c r="D98" s="43">
        <v>0</v>
      </c>
      <c r="E98" s="43">
        <v>1</v>
      </c>
      <c r="F98" s="43">
        <v>1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31">
        <f t="shared" si="51"/>
        <v>702</v>
      </c>
      <c r="Q98" s="30">
        <v>19</v>
      </c>
      <c r="R98" s="43">
        <v>0</v>
      </c>
      <c r="S98" s="43">
        <v>2</v>
      </c>
      <c r="T98" s="43">
        <v>1</v>
      </c>
      <c r="U98" s="43">
        <v>5</v>
      </c>
      <c r="V98" s="43">
        <v>66</v>
      </c>
      <c r="W98" s="43">
        <v>244</v>
      </c>
      <c r="X98" s="43">
        <v>262</v>
      </c>
      <c r="Y98" s="43">
        <v>90</v>
      </c>
      <c r="Z98" s="43">
        <v>23</v>
      </c>
      <c r="AA98" s="43">
        <v>7</v>
      </c>
      <c r="AB98" s="43">
        <v>1</v>
      </c>
      <c r="AC98" s="43">
        <v>1</v>
      </c>
      <c r="AD98" s="31">
        <f t="shared" si="52"/>
        <v>702</v>
      </c>
      <c r="AF98" s="30">
        <v>19</v>
      </c>
      <c r="AG98" s="44">
        <f t="shared" si="53"/>
        <v>590</v>
      </c>
      <c r="AH98" s="45">
        <f t="shared" si="54"/>
        <v>555</v>
      </c>
      <c r="AI98" s="45">
        <f t="shared" si="55"/>
        <v>593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579.33333333333337</v>
      </c>
      <c r="AO98" s="47">
        <f t="shared" si="61"/>
        <v>579.33333333333337</v>
      </c>
      <c r="AQ98" s="35">
        <v>19</v>
      </c>
      <c r="AR98" s="48">
        <v>40.299999999999997</v>
      </c>
      <c r="AS98" s="48">
        <v>40.6</v>
      </c>
      <c r="AT98" s="48">
        <v>40.6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487</v>
      </c>
      <c r="C99" s="43">
        <v>23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1</v>
      </c>
      <c r="K99" s="43">
        <v>0</v>
      </c>
      <c r="L99" s="43">
        <v>0</v>
      </c>
      <c r="M99" s="43">
        <v>2</v>
      </c>
      <c r="N99" s="43">
        <v>0</v>
      </c>
      <c r="O99" s="31">
        <f t="shared" si="51"/>
        <v>513</v>
      </c>
      <c r="Q99" s="30">
        <v>20</v>
      </c>
      <c r="R99" s="43">
        <v>0</v>
      </c>
      <c r="S99" s="43">
        <v>1</v>
      </c>
      <c r="T99" s="43">
        <v>0</v>
      </c>
      <c r="U99" s="43">
        <v>1</v>
      </c>
      <c r="V99" s="43">
        <v>33</v>
      </c>
      <c r="W99" s="43">
        <v>195</v>
      </c>
      <c r="X99" s="43">
        <v>193</v>
      </c>
      <c r="Y99" s="43">
        <v>69</v>
      </c>
      <c r="Z99" s="43">
        <v>14</v>
      </c>
      <c r="AA99" s="43">
        <v>5</v>
      </c>
      <c r="AB99" s="43">
        <v>1</v>
      </c>
      <c r="AC99" s="43">
        <v>1</v>
      </c>
      <c r="AD99" s="31">
        <f t="shared" si="52"/>
        <v>513</v>
      </c>
      <c r="AF99" s="30">
        <v>20</v>
      </c>
      <c r="AG99" s="44">
        <f t="shared" si="53"/>
        <v>470</v>
      </c>
      <c r="AH99" s="45">
        <f t="shared" si="54"/>
        <v>445</v>
      </c>
      <c r="AI99" s="45">
        <f t="shared" si="55"/>
        <v>490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468.33333333333331</v>
      </c>
      <c r="AO99" s="47">
        <f t="shared" si="61"/>
        <v>468.33333333333331</v>
      </c>
      <c r="AQ99" s="35">
        <v>20</v>
      </c>
      <c r="AR99" s="48">
        <v>41.4</v>
      </c>
      <c r="AS99" s="48">
        <v>41.4</v>
      </c>
      <c r="AT99" s="48">
        <v>40.4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272</v>
      </c>
      <c r="C100" s="43">
        <v>11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31">
        <f t="shared" si="51"/>
        <v>283</v>
      </c>
      <c r="Q100" s="30">
        <v>21</v>
      </c>
      <c r="R100" s="43">
        <v>0</v>
      </c>
      <c r="S100" s="43">
        <v>0</v>
      </c>
      <c r="T100" s="43">
        <v>0</v>
      </c>
      <c r="U100" s="43">
        <v>2</v>
      </c>
      <c r="V100" s="43">
        <v>15</v>
      </c>
      <c r="W100" s="43">
        <v>76</v>
      </c>
      <c r="X100" s="43">
        <v>110</v>
      </c>
      <c r="Y100" s="43">
        <v>49</v>
      </c>
      <c r="Z100" s="43">
        <v>19</v>
      </c>
      <c r="AA100" s="43">
        <v>6</v>
      </c>
      <c r="AB100" s="43">
        <v>5</v>
      </c>
      <c r="AC100" s="43">
        <v>1</v>
      </c>
      <c r="AD100" s="31">
        <f t="shared" si="52"/>
        <v>283</v>
      </c>
      <c r="AF100" s="30">
        <v>21</v>
      </c>
      <c r="AG100" s="44">
        <f t="shared" si="53"/>
        <v>332</v>
      </c>
      <c r="AH100" s="45">
        <f t="shared" si="54"/>
        <v>326</v>
      </c>
      <c r="AI100" s="45">
        <f t="shared" si="55"/>
        <v>312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323.33333333333331</v>
      </c>
      <c r="AO100" s="47">
        <f t="shared" si="61"/>
        <v>323.33333333333331</v>
      </c>
      <c r="AQ100" s="35">
        <v>21</v>
      </c>
      <c r="AR100" s="48">
        <v>41.4</v>
      </c>
      <c r="AS100" s="48">
        <v>41.4</v>
      </c>
      <c r="AT100" s="48">
        <v>42.6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190</v>
      </c>
      <c r="C101" s="43">
        <v>5</v>
      </c>
      <c r="D101" s="43">
        <v>0</v>
      </c>
      <c r="E101" s="43">
        <v>0</v>
      </c>
      <c r="F101" s="43">
        <v>0</v>
      </c>
      <c r="G101" s="43">
        <v>0</v>
      </c>
      <c r="H101" s="43">
        <v>1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31">
        <f t="shared" si="51"/>
        <v>196</v>
      </c>
      <c r="Q101" s="30">
        <v>22</v>
      </c>
      <c r="R101" s="43">
        <v>0</v>
      </c>
      <c r="S101" s="43">
        <v>2</v>
      </c>
      <c r="T101" s="43">
        <v>0</v>
      </c>
      <c r="U101" s="43">
        <v>0</v>
      </c>
      <c r="V101" s="43">
        <v>9</v>
      </c>
      <c r="W101" s="43">
        <v>41</v>
      </c>
      <c r="X101" s="43">
        <v>58</v>
      </c>
      <c r="Y101" s="43">
        <v>61</v>
      </c>
      <c r="Z101" s="43">
        <v>12</v>
      </c>
      <c r="AA101" s="43">
        <v>11</v>
      </c>
      <c r="AB101" s="43">
        <v>2</v>
      </c>
      <c r="AC101" s="43">
        <v>0</v>
      </c>
      <c r="AD101" s="31">
        <f t="shared" si="52"/>
        <v>196</v>
      </c>
      <c r="AF101" s="30">
        <v>22</v>
      </c>
      <c r="AG101" s="44">
        <f t="shared" si="53"/>
        <v>221</v>
      </c>
      <c r="AH101" s="45">
        <f t="shared" si="54"/>
        <v>246</v>
      </c>
      <c r="AI101" s="45">
        <f t="shared" si="55"/>
        <v>271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246</v>
      </c>
      <c r="AO101" s="47">
        <f t="shared" si="61"/>
        <v>246</v>
      </c>
      <c r="AQ101" s="35">
        <v>22</v>
      </c>
      <c r="AR101" s="48">
        <v>43.4</v>
      </c>
      <c r="AS101" s="48">
        <v>42.5</v>
      </c>
      <c r="AT101" s="48">
        <v>43.9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120</v>
      </c>
      <c r="C102" s="43">
        <v>6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31">
        <f t="shared" si="51"/>
        <v>126</v>
      </c>
      <c r="Q102" s="30">
        <v>23</v>
      </c>
      <c r="R102" s="43">
        <v>0</v>
      </c>
      <c r="S102" s="43">
        <v>2</v>
      </c>
      <c r="T102" s="43">
        <v>0</v>
      </c>
      <c r="U102" s="43">
        <v>0</v>
      </c>
      <c r="V102" s="43">
        <v>3</v>
      </c>
      <c r="W102" s="43">
        <v>22</v>
      </c>
      <c r="X102" s="43">
        <v>32</v>
      </c>
      <c r="Y102" s="43">
        <v>36</v>
      </c>
      <c r="Z102" s="43">
        <v>19</v>
      </c>
      <c r="AA102" s="43">
        <v>8</v>
      </c>
      <c r="AB102" s="43">
        <v>4</v>
      </c>
      <c r="AC102" s="43">
        <v>0</v>
      </c>
      <c r="AD102" s="31">
        <f t="shared" si="52"/>
        <v>126</v>
      </c>
      <c r="AF102" s="30">
        <v>23</v>
      </c>
      <c r="AG102" s="44">
        <f t="shared" si="53"/>
        <v>142</v>
      </c>
      <c r="AH102" s="45">
        <f t="shared" si="54"/>
        <v>180</v>
      </c>
      <c r="AI102" s="45">
        <f t="shared" si="55"/>
        <v>160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160.66666666666666</v>
      </c>
      <c r="AO102" s="47">
        <f t="shared" si="61"/>
        <v>160.66666666666666</v>
      </c>
      <c r="AQ102" s="35">
        <v>23</v>
      </c>
      <c r="AR102" s="48">
        <v>47.2</v>
      </c>
      <c r="AS102" s="48">
        <v>45.2</v>
      </c>
      <c r="AT102" s="48">
        <v>45.5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67</v>
      </c>
      <c r="C103" s="43">
        <v>3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31">
        <f t="shared" si="51"/>
        <v>70</v>
      </c>
      <c r="Q103" s="30">
        <v>24</v>
      </c>
      <c r="R103" s="43">
        <v>0</v>
      </c>
      <c r="S103" s="43">
        <v>0</v>
      </c>
      <c r="T103" s="43">
        <v>0</v>
      </c>
      <c r="U103" s="43">
        <v>0</v>
      </c>
      <c r="V103" s="43">
        <v>1</v>
      </c>
      <c r="W103" s="43">
        <v>11</v>
      </c>
      <c r="X103" s="43">
        <v>24</v>
      </c>
      <c r="Y103" s="43">
        <v>13</v>
      </c>
      <c r="Z103" s="43">
        <v>12</v>
      </c>
      <c r="AA103" s="43">
        <v>4</v>
      </c>
      <c r="AB103" s="43">
        <v>3</v>
      </c>
      <c r="AC103" s="43">
        <v>2</v>
      </c>
      <c r="AD103" s="31">
        <f t="shared" si="52"/>
        <v>70</v>
      </c>
      <c r="AF103" s="30">
        <v>24</v>
      </c>
      <c r="AG103" s="44">
        <f t="shared" si="53"/>
        <v>73</v>
      </c>
      <c r="AH103" s="45">
        <f t="shared" si="54"/>
        <v>99</v>
      </c>
      <c r="AI103" s="45">
        <f t="shared" si="55"/>
        <v>93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88.333333333333329</v>
      </c>
      <c r="AO103" s="47">
        <f t="shared" si="61"/>
        <v>88.333333333333329</v>
      </c>
      <c r="AQ103" s="35">
        <v>24</v>
      </c>
      <c r="AR103" s="48">
        <v>48.4</v>
      </c>
      <c r="AS103" s="48">
        <v>48.3</v>
      </c>
      <c r="AT103" s="48">
        <v>49.8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7298</v>
      </c>
      <c r="C105" s="92">
        <f t="shared" si="63"/>
        <v>610</v>
      </c>
      <c r="D105" s="92">
        <f t="shared" si="63"/>
        <v>8</v>
      </c>
      <c r="E105" s="92">
        <f t="shared" si="63"/>
        <v>5</v>
      </c>
      <c r="F105" s="92">
        <f t="shared" si="63"/>
        <v>11</v>
      </c>
      <c r="G105" s="92">
        <f t="shared" si="63"/>
        <v>0</v>
      </c>
      <c r="H105" s="92">
        <f t="shared" si="63"/>
        <v>4</v>
      </c>
      <c r="I105" s="92">
        <f t="shared" si="63"/>
        <v>9</v>
      </c>
      <c r="J105" s="92">
        <f t="shared" si="63"/>
        <v>3</v>
      </c>
      <c r="K105" s="92">
        <f t="shared" si="63"/>
        <v>1</v>
      </c>
      <c r="L105" s="92">
        <f t="shared" si="63"/>
        <v>4</v>
      </c>
      <c r="M105" s="92">
        <f t="shared" si="63"/>
        <v>30</v>
      </c>
      <c r="N105" s="92">
        <f t="shared" si="63"/>
        <v>0</v>
      </c>
      <c r="O105" s="93">
        <f t="shared" si="63"/>
        <v>7983</v>
      </c>
      <c r="Q105" s="91" t="s">
        <v>34</v>
      </c>
      <c r="R105" s="92">
        <f t="shared" ref="R105:AD105" si="64">SUM(R87:R98)</f>
        <v>2</v>
      </c>
      <c r="S105" s="92">
        <f t="shared" si="64"/>
        <v>8</v>
      </c>
      <c r="T105" s="92">
        <f t="shared" si="64"/>
        <v>10</v>
      </c>
      <c r="U105" s="92">
        <f t="shared" si="64"/>
        <v>60</v>
      </c>
      <c r="V105" s="92">
        <f t="shared" si="64"/>
        <v>745</v>
      </c>
      <c r="W105" s="92">
        <f t="shared" si="64"/>
        <v>3133</v>
      </c>
      <c r="X105" s="92">
        <f t="shared" si="64"/>
        <v>2882</v>
      </c>
      <c r="Y105" s="92">
        <f t="shared" si="64"/>
        <v>901</v>
      </c>
      <c r="Z105" s="92">
        <f t="shared" si="64"/>
        <v>177</v>
      </c>
      <c r="AA105" s="92">
        <f t="shared" si="64"/>
        <v>41</v>
      </c>
      <c r="AB105" s="92">
        <f t="shared" si="64"/>
        <v>22</v>
      </c>
      <c r="AC105" s="92">
        <f t="shared" si="64"/>
        <v>2</v>
      </c>
      <c r="AD105" s="93">
        <f t="shared" si="64"/>
        <v>7983</v>
      </c>
      <c r="AF105" s="91" t="s">
        <v>34</v>
      </c>
      <c r="AG105" s="92">
        <f t="shared" ref="AG105:AO105" si="65">SUM(AG87:AG98)</f>
        <v>7796</v>
      </c>
      <c r="AH105" s="92">
        <f t="shared" si="65"/>
        <v>8009</v>
      </c>
      <c r="AI105" s="92">
        <f t="shared" si="65"/>
        <v>8013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7939.333333333333</v>
      </c>
      <c r="AO105" s="94">
        <f t="shared" si="65"/>
        <v>7939.333333333333</v>
      </c>
      <c r="AQ105" s="95" t="s">
        <v>38</v>
      </c>
      <c r="AR105" s="96">
        <v>38.799999999999997</v>
      </c>
      <c r="AS105" s="96">
        <v>38.5</v>
      </c>
      <c r="AT105" s="96">
        <v>39.1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8345</v>
      </c>
      <c r="C106" s="98">
        <f t="shared" si="66"/>
        <v>659</v>
      </c>
      <c r="D106" s="98">
        <f t="shared" si="66"/>
        <v>9</v>
      </c>
      <c r="E106" s="98">
        <f t="shared" si="66"/>
        <v>5</v>
      </c>
      <c r="F106" s="98">
        <f t="shared" si="66"/>
        <v>11</v>
      </c>
      <c r="G106" s="98">
        <f t="shared" si="66"/>
        <v>0</v>
      </c>
      <c r="H106" s="98">
        <f t="shared" si="66"/>
        <v>5</v>
      </c>
      <c r="I106" s="98">
        <f t="shared" si="66"/>
        <v>9</v>
      </c>
      <c r="J106" s="98">
        <f t="shared" si="66"/>
        <v>4</v>
      </c>
      <c r="K106" s="98">
        <f t="shared" si="66"/>
        <v>1</v>
      </c>
      <c r="L106" s="98">
        <f t="shared" si="66"/>
        <v>4</v>
      </c>
      <c r="M106" s="98">
        <f t="shared" si="66"/>
        <v>33</v>
      </c>
      <c r="N106" s="98">
        <f t="shared" si="66"/>
        <v>0</v>
      </c>
      <c r="O106" s="93">
        <f t="shared" si="66"/>
        <v>9085</v>
      </c>
      <c r="Q106" s="97" t="s">
        <v>35</v>
      </c>
      <c r="R106" s="98">
        <f t="shared" ref="R106:AD106" si="67">SUM(R86:R101)</f>
        <v>2</v>
      </c>
      <c r="S106" s="98">
        <f t="shared" si="67"/>
        <v>12</v>
      </c>
      <c r="T106" s="98">
        <f t="shared" si="67"/>
        <v>10</v>
      </c>
      <c r="U106" s="98">
        <f t="shared" si="67"/>
        <v>63</v>
      </c>
      <c r="V106" s="98">
        <f t="shared" si="67"/>
        <v>803</v>
      </c>
      <c r="W106" s="98">
        <f t="shared" si="67"/>
        <v>3463</v>
      </c>
      <c r="X106" s="98">
        <f t="shared" si="67"/>
        <v>3270</v>
      </c>
      <c r="Y106" s="98">
        <f t="shared" si="67"/>
        <v>1115</v>
      </c>
      <c r="Z106" s="98">
        <f t="shared" si="67"/>
        <v>241</v>
      </c>
      <c r="AA106" s="98">
        <f t="shared" si="67"/>
        <v>69</v>
      </c>
      <c r="AB106" s="98">
        <f t="shared" si="67"/>
        <v>33</v>
      </c>
      <c r="AC106" s="98">
        <f t="shared" si="67"/>
        <v>4</v>
      </c>
      <c r="AD106" s="93">
        <f t="shared" si="67"/>
        <v>9085</v>
      </c>
      <c r="AF106" s="97" t="s">
        <v>35</v>
      </c>
      <c r="AG106" s="98">
        <f t="shared" ref="AG106:AO106" si="68">SUM(AG86:AG101)</f>
        <v>9069</v>
      </c>
      <c r="AH106" s="98">
        <f t="shared" si="68"/>
        <v>9261</v>
      </c>
      <c r="AI106" s="98">
        <f t="shared" si="68"/>
        <v>9327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9219</v>
      </c>
      <c r="AO106" s="94">
        <f t="shared" si="68"/>
        <v>9219</v>
      </c>
      <c r="AQ106" s="99" t="s">
        <v>39</v>
      </c>
      <c r="AR106" s="100">
        <v>38.299999999999997</v>
      </c>
      <c r="AS106" s="100">
        <v>39.4</v>
      </c>
      <c r="AT106" s="100">
        <v>38.200000000000003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8532</v>
      </c>
      <c r="C107" s="102">
        <f t="shared" si="69"/>
        <v>668</v>
      </c>
      <c r="D107" s="102">
        <f t="shared" si="69"/>
        <v>9</v>
      </c>
      <c r="E107" s="102">
        <f t="shared" si="69"/>
        <v>5</v>
      </c>
      <c r="F107" s="102">
        <f t="shared" si="69"/>
        <v>11</v>
      </c>
      <c r="G107" s="102">
        <f t="shared" si="69"/>
        <v>0</v>
      </c>
      <c r="H107" s="102">
        <f t="shared" si="69"/>
        <v>5</v>
      </c>
      <c r="I107" s="102">
        <f t="shared" si="69"/>
        <v>9</v>
      </c>
      <c r="J107" s="102">
        <f t="shared" si="69"/>
        <v>4</v>
      </c>
      <c r="K107" s="102">
        <f t="shared" si="69"/>
        <v>1</v>
      </c>
      <c r="L107" s="102">
        <f t="shared" si="69"/>
        <v>4</v>
      </c>
      <c r="M107" s="102">
        <f t="shared" si="69"/>
        <v>33</v>
      </c>
      <c r="N107" s="102">
        <f t="shared" si="69"/>
        <v>0</v>
      </c>
      <c r="O107" s="93">
        <f t="shared" si="69"/>
        <v>9281</v>
      </c>
      <c r="Q107" s="101" t="s">
        <v>36</v>
      </c>
      <c r="R107" s="102">
        <f t="shared" ref="R107:AD107" si="70">SUM(R86:R103)</f>
        <v>2</v>
      </c>
      <c r="S107" s="102">
        <f t="shared" si="70"/>
        <v>14</v>
      </c>
      <c r="T107" s="102">
        <f t="shared" si="70"/>
        <v>10</v>
      </c>
      <c r="U107" s="102">
        <f t="shared" si="70"/>
        <v>63</v>
      </c>
      <c r="V107" s="102">
        <f t="shared" si="70"/>
        <v>807</v>
      </c>
      <c r="W107" s="102">
        <f t="shared" si="70"/>
        <v>3496</v>
      </c>
      <c r="X107" s="102">
        <f t="shared" si="70"/>
        <v>3326</v>
      </c>
      <c r="Y107" s="102">
        <f t="shared" si="70"/>
        <v>1164</v>
      </c>
      <c r="Z107" s="102">
        <f t="shared" si="70"/>
        <v>272</v>
      </c>
      <c r="AA107" s="102">
        <f t="shared" si="70"/>
        <v>81</v>
      </c>
      <c r="AB107" s="102">
        <f t="shared" si="70"/>
        <v>40</v>
      </c>
      <c r="AC107" s="102">
        <f t="shared" si="70"/>
        <v>6</v>
      </c>
      <c r="AD107" s="93">
        <f t="shared" si="70"/>
        <v>9281</v>
      </c>
      <c r="AF107" s="101" t="s">
        <v>36</v>
      </c>
      <c r="AG107" s="102">
        <f t="shared" ref="AG107:AO107" si="71">SUM(AG86:AG103)</f>
        <v>9284</v>
      </c>
      <c r="AH107" s="102">
        <f t="shared" si="71"/>
        <v>9540</v>
      </c>
      <c r="AI107" s="102">
        <f t="shared" si="71"/>
        <v>9580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9468</v>
      </c>
      <c r="AO107" s="94">
        <f t="shared" si="71"/>
        <v>9468</v>
      </c>
      <c r="AQ107" s="103" t="s">
        <v>37</v>
      </c>
      <c r="AR107" s="104">
        <v>38.9</v>
      </c>
      <c r="AS107" s="104">
        <v>40</v>
      </c>
      <c r="AT107" s="104">
        <v>39.9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8625</v>
      </c>
      <c r="C108" s="106">
        <f t="shared" si="72"/>
        <v>678</v>
      </c>
      <c r="D108" s="106">
        <f t="shared" si="72"/>
        <v>9</v>
      </c>
      <c r="E108" s="106">
        <f t="shared" si="72"/>
        <v>5</v>
      </c>
      <c r="F108" s="106">
        <f t="shared" si="72"/>
        <v>11</v>
      </c>
      <c r="G108" s="106">
        <f t="shared" si="72"/>
        <v>0</v>
      </c>
      <c r="H108" s="106">
        <f t="shared" si="72"/>
        <v>5</v>
      </c>
      <c r="I108" s="106">
        <f t="shared" si="72"/>
        <v>9</v>
      </c>
      <c r="J108" s="106">
        <f t="shared" si="72"/>
        <v>5</v>
      </c>
      <c r="K108" s="106">
        <f t="shared" si="72"/>
        <v>1</v>
      </c>
      <c r="L108" s="106">
        <f t="shared" si="72"/>
        <v>4</v>
      </c>
      <c r="M108" s="106">
        <f t="shared" si="72"/>
        <v>35</v>
      </c>
      <c r="N108" s="106">
        <f t="shared" si="72"/>
        <v>0</v>
      </c>
      <c r="O108" s="93">
        <f t="shared" si="72"/>
        <v>9387</v>
      </c>
      <c r="Q108" s="105" t="s">
        <v>37</v>
      </c>
      <c r="R108" s="106">
        <f t="shared" ref="R108:AD108" si="73">SUM(R80:R103)</f>
        <v>2</v>
      </c>
      <c r="S108" s="106">
        <f t="shared" si="73"/>
        <v>14</v>
      </c>
      <c r="T108" s="106">
        <f t="shared" si="73"/>
        <v>11</v>
      </c>
      <c r="U108" s="106">
        <f t="shared" si="73"/>
        <v>64</v>
      </c>
      <c r="V108" s="106">
        <f t="shared" si="73"/>
        <v>809</v>
      </c>
      <c r="W108" s="106">
        <f t="shared" si="73"/>
        <v>3514</v>
      </c>
      <c r="X108" s="106">
        <f t="shared" si="73"/>
        <v>3358</v>
      </c>
      <c r="Y108" s="106">
        <f t="shared" si="73"/>
        <v>1191</v>
      </c>
      <c r="Z108" s="106">
        <f t="shared" si="73"/>
        <v>288</v>
      </c>
      <c r="AA108" s="106">
        <f t="shared" si="73"/>
        <v>89</v>
      </c>
      <c r="AB108" s="106">
        <f t="shared" si="73"/>
        <v>41</v>
      </c>
      <c r="AC108" s="106">
        <f t="shared" si="73"/>
        <v>6</v>
      </c>
      <c r="AD108" s="93">
        <f t="shared" si="73"/>
        <v>9387</v>
      </c>
      <c r="AF108" s="105" t="s">
        <v>37</v>
      </c>
      <c r="AG108" s="106">
        <f t="shared" ref="AG108:AO108" si="74">SUM(AG80:AG103)</f>
        <v>9449</v>
      </c>
      <c r="AH108" s="106">
        <f t="shared" si="74"/>
        <v>9689</v>
      </c>
      <c r="AI108" s="106">
        <f t="shared" si="74"/>
        <v>9736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9624.6666666666679</v>
      </c>
      <c r="AO108" s="94">
        <f t="shared" si="74"/>
        <v>9624.6666666666679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39.6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Westbound</v>
      </c>
      <c r="R111" s="3" t="s">
        <v>40</v>
      </c>
      <c r="S111" s="5" t="str">
        <f>C41</f>
        <v>Westbound</v>
      </c>
      <c r="AR111" s="12" t="s">
        <v>40</v>
      </c>
      <c r="AS111" s="13" t="str">
        <f>C41</f>
        <v>Westbound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17</v>
      </c>
      <c r="C115" s="43">
        <v>1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31">
        <f t="shared" ref="O115:O138" si="78">SUM(B115:N115)</f>
        <v>18</v>
      </c>
      <c r="Q115" s="30">
        <v>1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1</v>
      </c>
      <c r="X115" s="43">
        <v>6</v>
      </c>
      <c r="Y115" s="43">
        <v>4</v>
      </c>
      <c r="Z115" s="43">
        <v>4</v>
      </c>
      <c r="AA115" s="43">
        <v>1</v>
      </c>
      <c r="AB115" s="43">
        <v>2</v>
      </c>
      <c r="AC115" s="43">
        <v>0</v>
      </c>
      <c r="AD115" s="31">
        <f t="shared" ref="AD115:AD138" si="79">SUM(R115:AC115)</f>
        <v>18</v>
      </c>
      <c r="AQ115" s="35">
        <v>1</v>
      </c>
      <c r="AR115" s="112">
        <v>53.700000762939453</v>
      </c>
      <c r="AS115" s="112">
        <v>58.900001525878906</v>
      </c>
      <c r="AT115" s="112">
        <v>58.700000762939453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13</v>
      </c>
      <c r="C116" s="43">
        <v>1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31">
        <f t="shared" si="78"/>
        <v>14</v>
      </c>
      <c r="Q116" s="30">
        <v>2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  <c r="X116" s="43">
        <v>5</v>
      </c>
      <c r="Y116" s="43">
        <v>3</v>
      </c>
      <c r="Z116" s="43">
        <v>3</v>
      </c>
      <c r="AA116" s="43">
        <v>2</v>
      </c>
      <c r="AB116" s="43">
        <v>1</v>
      </c>
      <c r="AC116" s="43">
        <v>0</v>
      </c>
      <c r="AD116" s="31">
        <f t="shared" si="79"/>
        <v>14</v>
      </c>
      <c r="AQ116" s="57">
        <v>2</v>
      </c>
      <c r="AR116" s="112">
        <v>58.900001525878906</v>
      </c>
      <c r="AS116" s="112">
        <v>58.700000762939453</v>
      </c>
      <c r="AT116" s="112">
        <v>66.400001525878906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5</v>
      </c>
      <c r="C117" s="43">
        <v>1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31">
        <f t="shared" si="78"/>
        <v>6</v>
      </c>
      <c r="Q117" s="30">
        <v>3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2</v>
      </c>
      <c r="X117" s="43">
        <v>0</v>
      </c>
      <c r="Y117" s="43">
        <v>2</v>
      </c>
      <c r="Z117" s="43">
        <v>2</v>
      </c>
      <c r="AA117" s="43">
        <v>0</v>
      </c>
      <c r="AB117" s="43">
        <v>0</v>
      </c>
      <c r="AC117" s="43">
        <v>0</v>
      </c>
      <c r="AD117" s="31">
        <f t="shared" si="79"/>
        <v>6</v>
      </c>
      <c r="AQ117" s="35">
        <v>3</v>
      </c>
      <c r="AR117" s="112">
        <v>58.799999237060547</v>
      </c>
      <c r="AS117" s="112">
        <v>53.5</v>
      </c>
      <c r="AT117" s="112">
        <v>58.5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3128.5714285714284</v>
      </c>
      <c r="BK117" s="88">
        <f t="shared" si="80"/>
        <v>264.85714285714283</v>
      </c>
      <c r="BL117" s="89">
        <f t="shared" si="80"/>
        <v>9.1428571428571423</v>
      </c>
      <c r="BM117" s="114">
        <f>SUM(BJ117:BL117)</f>
        <v>3402.5714285714284</v>
      </c>
    </row>
    <row r="118" spans="1:65" x14ac:dyDescent="0.2">
      <c r="A118" s="30">
        <v>4</v>
      </c>
      <c r="B118" s="43">
        <v>9</v>
      </c>
      <c r="C118" s="43">
        <v>2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31">
        <f t="shared" si="78"/>
        <v>11</v>
      </c>
      <c r="Q118" s="30">
        <v>4</v>
      </c>
      <c r="R118" s="43">
        <v>0</v>
      </c>
      <c r="S118" s="43">
        <v>0</v>
      </c>
      <c r="T118" s="43">
        <v>0</v>
      </c>
      <c r="U118" s="43">
        <v>0</v>
      </c>
      <c r="V118" s="43">
        <v>1</v>
      </c>
      <c r="W118" s="43">
        <v>1</v>
      </c>
      <c r="X118" s="43">
        <v>5</v>
      </c>
      <c r="Y118" s="43">
        <v>0</v>
      </c>
      <c r="Z118" s="43">
        <v>1</v>
      </c>
      <c r="AA118" s="43">
        <v>0</v>
      </c>
      <c r="AB118" s="43">
        <v>3</v>
      </c>
      <c r="AC118" s="43">
        <v>0</v>
      </c>
      <c r="AD118" s="31">
        <f t="shared" si="79"/>
        <v>11</v>
      </c>
      <c r="AQ118" s="35">
        <v>4</v>
      </c>
      <c r="AR118" s="112">
        <v>65.5</v>
      </c>
      <c r="AS118" s="112">
        <v>65.900001525878906</v>
      </c>
      <c r="AT118" s="112">
        <v>48.099998474121094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3647.2857142857142</v>
      </c>
      <c r="BK118" s="116">
        <f t="shared" si="80"/>
        <v>293.57142857142856</v>
      </c>
      <c r="BL118" s="117">
        <f t="shared" si="80"/>
        <v>10.142857142857142</v>
      </c>
      <c r="BM118" s="114">
        <f>SUM(BJ118:BL118)</f>
        <v>3951</v>
      </c>
    </row>
    <row r="119" spans="1:65" x14ac:dyDescent="0.2">
      <c r="A119" s="30">
        <v>5</v>
      </c>
      <c r="B119" s="43">
        <v>16</v>
      </c>
      <c r="C119" s="43">
        <v>4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1</v>
      </c>
      <c r="K119" s="43">
        <v>0</v>
      </c>
      <c r="L119" s="43">
        <v>0</v>
      </c>
      <c r="M119" s="43">
        <v>0</v>
      </c>
      <c r="N119" s="43">
        <v>0</v>
      </c>
      <c r="O119" s="31">
        <f t="shared" si="78"/>
        <v>21</v>
      </c>
      <c r="Q119" s="30">
        <v>5</v>
      </c>
      <c r="R119" s="43">
        <v>1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6</v>
      </c>
      <c r="Y119" s="43">
        <v>6</v>
      </c>
      <c r="Z119" s="43">
        <v>4</v>
      </c>
      <c r="AA119" s="43">
        <v>2</v>
      </c>
      <c r="AB119" s="43">
        <v>2</v>
      </c>
      <c r="AC119" s="43">
        <v>0</v>
      </c>
      <c r="AD119" s="31">
        <f t="shared" si="79"/>
        <v>21</v>
      </c>
      <c r="AQ119" s="35">
        <v>5</v>
      </c>
      <c r="AR119" s="112">
        <v>58.5</v>
      </c>
      <c r="AS119" s="112">
        <v>58.099998474121094</v>
      </c>
      <c r="AT119" s="112">
        <v>66.300003051757813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3749.2857142857142</v>
      </c>
      <c r="BK119" s="119">
        <f t="shared" si="80"/>
        <v>297.85714285714283</v>
      </c>
      <c r="BL119" s="120">
        <f t="shared" si="80"/>
        <v>10.571428571428571</v>
      </c>
      <c r="BM119" s="114">
        <f>SUM(BJ119:BL119)</f>
        <v>4057.7142857142853</v>
      </c>
    </row>
    <row r="120" spans="1:65" x14ac:dyDescent="0.2">
      <c r="A120" s="30">
        <v>6</v>
      </c>
      <c r="B120" s="43">
        <v>73</v>
      </c>
      <c r="C120" s="43">
        <v>6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31">
        <f t="shared" si="78"/>
        <v>79</v>
      </c>
      <c r="Q120" s="30">
        <v>6</v>
      </c>
      <c r="R120" s="43">
        <v>0</v>
      </c>
      <c r="S120" s="43">
        <v>0</v>
      </c>
      <c r="T120" s="43">
        <v>0</v>
      </c>
      <c r="U120" s="43">
        <v>0</v>
      </c>
      <c r="V120" s="43">
        <v>0</v>
      </c>
      <c r="W120" s="43">
        <v>10</v>
      </c>
      <c r="X120" s="43">
        <v>27</v>
      </c>
      <c r="Y120" s="43">
        <v>19</v>
      </c>
      <c r="Z120" s="43">
        <v>9</v>
      </c>
      <c r="AA120" s="43">
        <v>7</v>
      </c>
      <c r="AB120" s="43">
        <v>6</v>
      </c>
      <c r="AC120" s="43">
        <v>1</v>
      </c>
      <c r="AD120" s="31">
        <f t="shared" si="79"/>
        <v>79</v>
      </c>
      <c r="AQ120" s="35">
        <v>6</v>
      </c>
      <c r="AR120" s="112">
        <v>53.900001525878906</v>
      </c>
      <c r="AS120" s="112">
        <v>58.799999237060547</v>
      </c>
      <c r="AT120" s="112">
        <v>53.400001525878906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3808.8571428571427</v>
      </c>
      <c r="BK120" s="79">
        <f t="shared" si="80"/>
        <v>304.85714285714283</v>
      </c>
      <c r="BL120" s="80">
        <f t="shared" si="80"/>
        <v>11.142857142857142</v>
      </c>
      <c r="BM120" s="114">
        <f>SUM(BJ120:BL120)</f>
        <v>4124.8571428571422</v>
      </c>
    </row>
    <row r="121" spans="1:65" x14ac:dyDescent="0.2">
      <c r="A121" s="30">
        <v>7</v>
      </c>
      <c r="B121" s="43">
        <v>215</v>
      </c>
      <c r="C121" s="43">
        <v>20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31">
        <f t="shared" si="78"/>
        <v>235</v>
      </c>
      <c r="Q121" s="30">
        <v>7</v>
      </c>
      <c r="R121" s="43">
        <v>0</v>
      </c>
      <c r="S121" s="43">
        <v>2</v>
      </c>
      <c r="T121" s="43">
        <v>1</v>
      </c>
      <c r="U121" s="43">
        <v>0</v>
      </c>
      <c r="V121" s="43">
        <v>9</v>
      </c>
      <c r="W121" s="43">
        <v>46</v>
      </c>
      <c r="X121" s="43">
        <v>70</v>
      </c>
      <c r="Y121" s="43">
        <v>67</v>
      </c>
      <c r="Z121" s="43">
        <v>28</v>
      </c>
      <c r="AA121" s="43">
        <v>6</v>
      </c>
      <c r="AB121" s="43">
        <v>6</v>
      </c>
      <c r="AC121" s="43">
        <v>0</v>
      </c>
      <c r="AD121" s="31">
        <f t="shared" si="79"/>
        <v>235</v>
      </c>
      <c r="AQ121" s="35">
        <v>7</v>
      </c>
      <c r="AR121" s="112">
        <v>53.400001525878906</v>
      </c>
      <c r="AS121" s="112">
        <v>53.5</v>
      </c>
      <c r="AT121" s="112">
        <v>53.5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548</v>
      </c>
      <c r="C122" s="43">
        <v>47</v>
      </c>
      <c r="D122" s="43">
        <v>0</v>
      </c>
      <c r="E122" s="43">
        <v>0</v>
      </c>
      <c r="F122" s="43">
        <v>2</v>
      </c>
      <c r="G122" s="43">
        <v>0</v>
      </c>
      <c r="H122" s="43">
        <v>1</v>
      </c>
      <c r="I122" s="43">
        <v>0</v>
      </c>
      <c r="J122" s="43">
        <v>0</v>
      </c>
      <c r="K122" s="43">
        <v>0</v>
      </c>
      <c r="L122" s="43">
        <v>0</v>
      </c>
      <c r="M122" s="43">
        <v>1</v>
      </c>
      <c r="N122" s="43">
        <v>0</v>
      </c>
      <c r="O122" s="31">
        <f t="shared" si="78"/>
        <v>599</v>
      </c>
      <c r="Q122" s="30">
        <v>8</v>
      </c>
      <c r="R122" s="43">
        <v>0</v>
      </c>
      <c r="S122" s="43">
        <v>4</v>
      </c>
      <c r="T122" s="43">
        <v>0</v>
      </c>
      <c r="U122" s="43">
        <v>4</v>
      </c>
      <c r="V122" s="43">
        <v>48</v>
      </c>
      <c r="W122" s="43">
        <v>202</v>
      </c>
      <c r="X122" s="43">
        <v>210</v>
      </c>
      <c r="Y122" s="43">
        <v>95</v>
      </c>
      <c r="Z122" s="43">
        <v>18</v>
      </c>
      <c r="AA122" s="43">
        <v>9</v>
      </c>
      <c r="AB122" s="43">
        <v>8</v>
      </c>
      <c r="AC122" s="43">
        <v>1</v>
      </c>
      <c r="AD122" s="31">
        <f t="shared" si="79"/>
        <v>599</v>
      </c>
      <c r="AQ122" s="35">
        <v>8</v>
      </c>
      <c r="AR122" s="112">
        <v>48.700000762939453</v>
      </c>
      <c r="AS122" s="112">
        <v>48.799999237060547</v>
      </c>
      <c r="AT122" s="112">
        <v>48.5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784</v>
      </c>
      <c r="C123" s="43">
        <v>66</v>
      </c>
      <c r="D123" s="43">
        <v>1</v>
      </c>
      <c r="E123" s="43">
        <v>0</v>
      </c>
      <c r="F123" s="43">
        <v>1</v>
      </c>
      <c r="G123" s="43">
        <v>0</v>
      </c>
      <c r="H123" s="43">
        <v>0</v>
      </c>
      <c r="I123" s="43">
        <v>1</v>
      </c>
      <c r="J123" s="43">
        <v>0</v>
      </c>
      <c r="K123" s="43">
        <v>0</v>
      </c>
      <c r="L123" s="43">
        <v>1</v>
      </c>
      <c r="M123" s="43">
        <v>2</v>
      </c>
      <c r="N123" s="43">
        <v>0</v>
      </c>
      <c r="O123" s="31">
        <f t="shared" si="78"/>
        <v>856</v>
      </c>
      <c r="Q123" s="30">
        <v>9</v>
      </c>
      <c r="R123" s="43">
        <v>0</v>
      </c>
      <c r="S123" s="43">
        <v>0</v>
      </c>
      <c r="T123" s="43">
        <v>1</v>
      </c>
      <c r="U123" s="43">
        <v>20</v>
      </c>
      <c r="V123" s="43">
        <v>188</v>
      </c>
      <c r="W123" s="43">
        <v>366</v>
      </c>
      <c r="X123" s="43">
        <v>207</v>
      </c>
      <c r="Y123" s="43">
        <v>61</v>
      </c>
      <c r="Z123" s="43">
        <v>11</v>
      </c>
      <c r="AA123" s="43">
        <v>2</v>
      </c>
      <c r="AB123" s="43">
        <v>0</v>
      </c>
      <c r="AC123" s="43">
        <v>0</v>
      </c>
      <c r="AD123" s="31">
        <f t="shared" si="79"/>
        <v>856</v>
      </c>
      <c r="AQ123" s="35">
        <v>9</v>
      </c>
      <c r="AR123" s="112">
        <v>43.5</v>
      </c>
      <c r="AS123" s="112">
        <v>43.599998474121094</v>
      </c>
      <c r="AT123" s="112">
        <v>43.200000762939453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567</v>
      </c>
      <c r="C124" s="43">
        <v>43</v>
      </c>
      <c r="D124" s="43">
        <v>2</v>
      </c>
      <c r="E124" s="43">
        <v>0</v>
      </c>
      <c r="F124" s="43">
        <v>1</v>
      </c>
      <c r="G124" s="43">
        <v>0</v>
      </c>
      <c r="H124" s="43">
        <v>0</v>
      </c>
      <c r="I124" s="43">
        <v>0</v>
      </c>
      <c r="J124" s="43">
        <v>1</v>
      </c>
      <c r="K124" s="43">
        <v>0</v>
      </c>
      <c r="L124" s="43">
        <v>1</v>
      </c>
      <c r="M124" s="43">
        <v>3</v>
      </c>
      <c r="N124" s="43">
        <v>0</v>
      </c>
      <c r="O124" s="31">
        <f t="shared" si="78"/>
        <v>618</v>
      </c>
      <c r="Q124" s="30">
        <v>10</v>
      </c>
      <c r="R124" s="43">
        <v>0</v>
      </c>
      <c r="S124" s="43">
        <v>0</v>
      </c>
      <c r="T124" s="43">
        <v>0</v>
      </c>
      <c r="U124" s="43">
        <v>11</v>
      </c>
      <c r="V124" s="43">
        <v>139</v>
      </c>
      <c r="W124" s="43">
        <v>275</v>
      </c>
      <c r="X124" s="43">
        <v>149</v>
      </c>
      <c r="Y124" s="43">
        <v>33</v>
      </c>
      <c r="Z124" s="43">
        <v>9</v>
      </c>
      <c r="AA124" s="43">
        <v>2</v>
      </c>
      <c r="AB124" s="43">
        <v>0</v>
      </c>
      <c r="AC124" s="43">
        <v>0</v>
      </c>
      <c r="AD124" s="31">
        <f t="shared" si="79"/>
        <v>618</v>
      </c>
      <c r="AQ124" s="35">
        <v>10</v>
      </c>
      <c r="AR124" s="112">
        <v>43.5</v>
      </c>
      <c r="AS124" s="112">
        <v>43.799999237060547</v>
      </c>
      <c r="AT124" s="112">
        <v>48.299999237060547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535</v>
      </c>
      <c r="C125" s="43">
        <v>56</v>
      </c>
      <c r="D125" s="43">
        <v>2</v>
      </c>
      <c r="E125" s="43">
        <v>1</v>
      </c>
      <c r="F125" s="43">
        <v>0</v>
      </c>
      <c r="G125" s="43">
        <v>0</v>
      </c>
      <c r="H125" s="43">
        <v>0</v>
      </c>
      <c r="I125" s="43">
        <v>0</v>
      </c>
      <c r="J125" s="43">
        <v>1</v>
      </c>
      <c r="K125" s="43">
        <v>0</v>
      </c>
      <c r="L125" s="43">
        <v>0</v>
      </c>
      <c r="M125" s="43">
        <v>2</v>
      </c>
      <c r="N125" s="43">
        <v>0</v>
      </c>
      <c r="O125" s="31">
        <f t="shared" si="78"/>
        <v>597</v>
      </c>
      <c r="Q125" s="30">
        <v>11</v>
      </c>
      <c r="R125" s="43">
        <v>0</v>
      </c>
      <c r="S125" s="43">
        <v>0</v>
      </c>
      <c r="T125" s="43">
        <v>1</v>
      </c>
      <c r="U125" s="43">
        <v>21</v>
      </c>
      <c r="V125" s="43">
        <v>129</v>
      </c>
      <c r="W125" s="43">
        <v>259</v>
      </c>
      <c r="X125" s="43">
        <v>139</v>
      </c>
      <c r="Y125" s="43">
        <v>36</v>
      </c>
      <c r="Z125" s="43">
        <v>7</v>
      </c>
      <c r="AA125" s="43">
        <v>5</v>
      </c>
      <c r="AB125" s="43">
        <v>0</v>
      </c>
      <c r="AC125" s="43">
        <v>0</v>
      </c>
      <c r="AD125" s="31">
        <f t="shared" si="79"/>
        <v>597</v>
      </c>
      <c r="AQ125" s="35">
        <v>11</v>
      </c>
      <c r="AR125" s="112">
        <v>43.5</v>
      </c>
      <c r="AS125" s="112">
        <v>43</v>
      </c>
      <c r="AT125" s="112">
        <v>43.099998474121094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564</v>
      </c>
      <c r="C126" s="43">
        <v>50</v>
      </c>
      <c r="D126" s="43">
        <v>0</v>
      </c>
      <c r="E126" s="43">
        <v>0</v>
      </c>
      <c r="F126" s="43">
        <v>4</v>
      </c>
      <c r="G126" s="43">
        <v>0</v>
      </c>
      <c r="H126" s="43">
        <v>0</v>
      </c>
      <c r="I126" s="43">
        <v>1</v>
      </c>
      <c r="J126" s="43">
        <v>1</v>
      </c>
      <c r="K126" s="43">
        <v>0</v>
      </c>
      <c r="L126" s="43">
        <v>0</v>
      </c>
      <c r="M126" s="43">
        <v>4</v>
      </c>
      <c r="N126" s="43">
        <v>0</v>
      </c>
      <c r="O126" s="31">
        <f t="shared" si="78"/>
        <v>624</v>
      </c>
      <c r="Q126" s="30">
        <v>12</v>
      </c>
      <c r="R126" s="43">
        <v>0</v>
      </c>
      <c r="S126" s="43">
        <v>2</v>
      </c>
      <c r="T126" s="43">
        <v>0</v>
      </c>
      <c r="U126" s="43">
        <v>10</v>
      </c>
      <c r="V126" s="43">
        <v>171</v>
      </c>
      <c r="W126" s="43">
        <v>273</v>
      </c>
      <c r="X126" s="43">
        <v>112</v>
      </c>
      <c r="Y126" s="43">
        <v>38</v>
      </c>
      <c r="Z126" s="43">
        <v>15</v>
      </c>
      <c r="AA126" s="43">
        <v>2</v>
      </c>
      <c r="AB126" s="43">
        <v>1</v>
      </c>
      <c r="AC126" s="43">
        <v>0</v>
      </c>
      <c r="AD126" s="31">
        <f t="shared" si="79"/>
        <v>624</v>
      </c>
      <c r="AQ126" s="35">
        <v>12</v>
      </c>
      <c r="AR126" s="112">
        <v>43.400001525878906</v>
      </c>
      <c r="AS126" s="112">
        <v>43.200000762939453</v>
      </c>
      <c r="AT126" s="112">
        <v>43.599998474121094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610</v>
      </c>
      <c r="C127" s="43">
        <v>44</v>
      </c>
      <c r="D127" s="43">
        <v>1</v>
      </c>
      <c r="E127" s="43">
        <v>0</v>
      </c>
      <c r="F127" s="43">
        <v>1</v>
      </c>
      <c r="G127" s="43">
        <v>0</v>
      </c>
      <c r="H127" s="43">
        <v>2</v>
      </c>
      <c r="I127" s="43">
        <v>0</v>
      </c>
      <c r="J127" s="43">
        <v>0</v>
      </c>
      <c r="K127" s="43">
        <v>0</v>
      </c>
      <c r="L127" s="43">
        <v>0</v>
      </c>
      <c r="M127" s="43">
        <v>3</v>
      </c>
      <c r="N127" s="43">
        <v>0</v>
      </c>
      <c r="O127" s="31">
        <f t="shared" si="78"/>
        <v>661</v>
      </c>
      <c r="Q127" s="30">
        <v>13</v>
      </c>
      <c r="R127" s="43">
        <v>0</v>
      </c>
      <c r="S127" s="43">
        <v>0</v>
      </c>
      <c r="T127" s="43">
        <v>0</v>
      </c>
      <c r="U127" s="43">
        <v>12</v>
      </c>
      <c r="V127" s="43">
        <v>146</v>
      </c>
      <c r="W127" s="43">
        <v>274</v>
      </c>
      <c r="X127" s="43">
        <v>157</v>
      </c>
      <c r="Y127" s="43">
        <v>56</v>
      </c>
      <c r="Z127" s="43">
        <v>13</v>
      </c>
      <c r="AA127" s="43">
        <v>3</v>
      </c>
      <c r="AB127" s="43">
        <v>0</v>
      </c>
      <c r="AC127" s="43">
        <v>0</v>
      </c>
      <c r="AD127" s="31">
        <f t="shared" si="79"/>
        <v>661</v>
      </c>
      <c r="AQ127" s="35">
        <v>13</v>
      </c>
      <c r="AR127" s="112">
        <v>43.400001525878906</v>
      </c>
      <c r="AS127" s="112">
        <v>43.099998474121094</v>
      </c>
      <c r="AT127" s="112">
        <v>43.200000762939453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624</v>
      </c>
      <c r="C128" s="43">
        <v>57</v>
      </c>
      <c r="D128" s="43">
        <v>0</v>
      </c>
      <c r="E128" s="43">
        <v>0</v>
      </c>
      <c r="F128" s="43">
        <v>0</v>
      </c>
      <c r="G128" s="43">
        <v>0</v>
      </c>
      <c r="H128" s="43">
        <v>1</v>
      </c>
      <c r="I128" s="43">
        <v>0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31">
        <f t="shared" si="78"/>
        <v>682</v>
      </c>
      <c r="Q128" s="30">
        <v>14</v>
      </c>
      <c r="R128" s="43">
        <v>0</v>
      </c>
      <c r="S128" s="43">
        <v>0</v>
      </c>
      <c r="T128" s="43">
        <v>0</v>
      </c>
      <c r="U128" s="43">
        <v>13</v>
      </c>
      <c r="V128" s="43">
        <v>133</v>
      </c>
      <c r="W128" s="43">
        <v>295</v>
      </c>
      <c r="X128" s="43">
        <v>162</v>
      </c>
      <c r="Y128" s="43">
        <v>55</v>
      </c>
      <c r="Z128" s="43">
        <v>18</v>
      </c>
      <c r="AA128" s="43">
        <v>4</v>
      </c>
      <c r="AB128" s="43">
        <v>2</v>
      </c>
      <c r="AC128" s="43">
        <v>0</v>
      </c>
      <c r="AD128" s="31">
        <f t="shared" si="79"/>
        <v>682</v>
      </c>
      <c r="AQ128" s="35">
        <v>14</v>
      </c>
      <c r="AR128" s="112">
        <v>43.299999237060547</v>
      </c>
      <c r="AS128" s="112">
        <v>43.099998474121094</v>
      </c>
      <c r="AT128" s="112">
        <v>43.900001525878906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632</v>
      </c>
      <c r="C129" s="43">
        <v>57</v>
      </c>
      <c r="D129" s="43">
        <v>1</v>
      </c>
      <c r="E129" s="43">
        <v>0</v>
      </c>
      <c r="F129" s="43">
        <v>2</v>
      </c>
      <c r="G129" s="43">
        <v>0</v>
      </c>
      <c r="H129" s="43">
        <v>0</v>
      </c>
      <c r="I129" s="43">
        <v>1</v>
      </c>
      <c r="J129" s="43">
        <v>0</v>
      </c>
      <c r="K129" s="43">
        <v>0</v>
      </c>
      <c r="L129" s="43">
        <v>1</v>
      </c>
      <c r="M129" s="43">
        <v>1</v>
      </c>
      <c r="N129" s="43">
        <v>0</v>
      </c>
      <c r="O129" s="31">
        <f t="shared" si="78"/>
        <v>695</v>
      </c>
      <c r="Q129" s="30">
        <v>15</v>
      </c>
      <c r="R129" s="43">
        <v>0</v>
      </c>
      <c r="S129" s="43">
        <v>0</v>
      </c>
      <c r="T129" s="43">
        <v>0</v>
      </c>
      <c r="U129" s="43">
        <v>6</v>
      </c>
      <c r="V129" s="43">
        <v>123</v>
      </c>
      <c r="W129" s="43">
        <v>320</v>
      </c>
      <c r="X129" s="43">
        <v>170</v>
      </c>
      <c r="Y129" s="43">
        <v>48</v>
      </c>
      <c r="Z129" s="43">
        <v>18</v>
      </c>
      <c r="AA129" s="43">
        <v>8</v>
      </c>
      <c r="AB129" s="43">
        <v>1</v>
      </c>
      <c r="AC129" s="43">
        <v>1</v>
      </c>
      <c r="AD129" s="31">
        <f t="shared" si="79"/>
        <v>695</v>
      </c>
      <c r="AQ129" s="35">
        <v>15</v>
      </c>
      <c r="AR129" s="112">
        <v>43.099998474121094</v>
      </c>
      <c r="AS129" s="112">
        <v>43.299999237060547</v>
      </c>
      <c r="AT129" s="112">
        <v>43.099998474121094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688</v>
      </c>
      <c r="C130" s="43">
        <v>36</v>
      </c>
      <c r="D130" s="43">
        <v>0</v>
      </c>
      <c r="E130" s="43">
        <v>0</v>
      </c>
      <c r="F130" s="43">
        <v>1</v>
      </c>
      <c r="G130" s="43">
        <v>0</v>
      </c>
      <c r="H130" s="43">
        <v>0</v>
      </c>
      <c r="I130" s="43">
        <v>1</v>
      </c>
      <c r="J130" s="43">
        <v>0</v>
      </c>
      <c r="K130" s="43">
        <v>0</v>
      </c>
      <c r="L130" s="43">
        <v>1</v>
      </c>
      <c r="M130" s="43">
        <v>3</v>
      </c>
      <c r="N130" s="43">
        <v>0</v>
      </c>
      <c r="O130" s="31">
        <f t="shared" si="78"/>
        <v>730</v>
      </c>
      <c r="Q130" s="30">
        <v>16</v>
      </c>
      <c r="R130" s="43">
        <v>0</v>
      </c>
      <c r="S130" s="43">
        <v>1</v>
      </c>
      <c r="T130" s="43">
        <v>0</v>
      </c>
      <c r="U130" s="43">
        <v>15</v>
      </c>
      <c r="V130" s="43">
        <v>157</v>
      </c>
      <c r="W130" s="43">
        <v>304</v>
      </c>
      <c r="X130" s="43">
        <v>177</v>
      </c>
      <c r="Y130" s="43">
        <v>50</v>
      </c>
      <c r="Z130" s="43">
        <v>20</v>
      </c>
      <c r="AA130" s="43">
        <v>5</v>
      </c>
      <c r="AB130" s="43">
        <v>1</v>
      </c>
      <c r="AC130" s="43">
        <v>0</v>
      </c>
      <c r="AD130" s="31">
        <f t="shared" si="79"/>
        <v>730</v>
      </c>
      <c r="AQ130" s="35">
        <v>16</v>
      </c>
      <c r="AR130" s="112">
        <v>43.200000762939453</v>
      </c>
      <c r="AS130" s="112">
        <v>43.099998474121094</v>
      </c>
      <c r="AT130" s="112">
        <v>43.400001525878906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707</v>
      </c>
      <c r="C131" s="43">
        <v>47</v>
      </c>
      <c r="D131" s="43">
        <v>0</v>
      </c>
      <c r="E131" s="43">
        <v>1</v>
      </c>
      <c r="F131" s="43">
        <v>0</v>
      </c>
      <c r="G131" s="43">
        <v>0</v>
      </c>
      <c r="H131" s="43">
        <v>0</v>
      </c>
      <c r="I131" s="43">
        <v>2</v>
      </c>
      <c r="J131" s="43">
        <v>1</v>
      </c>
      <c r="K131" s="43">
        <v>0</v>
      </c>
      <c r="L131" s="43">
        <v>0</v>
      </c>
      <c r="M131" s="43">
        <v>1</v>
      </c>
      <c r="N131" s="43">
        <v>0</v>
      </c>
      <c r="O131" s="31">
        <f t="shared" si="78"/>
        <v>759</v>
      </c>
      <c r="Q131" s="30">
        <v>17</v>
      </c>
      <c r="R131" s="43">
        <v>0</v>
      </c>
      <c r="S131" s="43">
        <v>1</v>
      </c>
      <c r="T131" s="43">
        <v>0</v>
      </c>
      <c r="U131" s="43">
        <v>27</v>
      </c>
      <c r="V131" s="43">
        <v>171</v>
      </c>
      <c r="W131" s="43">
        <v>339</v>
      </c>
      <c r="X131" s="43">
        <v>152</v>
      </c>
      <c r="Y131" s="43">
        <v>53</v>
      </c>
      <c r="Z131" s="43">
        <v>12</v>
      </c>
      <c r="AA131" s="43">
        <v>4</v>
      </c>
      <c r="AB131" s="43">
        <v>0</v>
      </c>
      <c r="AC131" s="43">
        <v>0</v>
      </c>
      <c r="AD131" s="31">
        <f t="shared" si="79"/>
        <v>759</v>
      </c>
      <c r="AQ131" s="35">
        <v>17</v>
      </c>
      <c r="AR131" s="112">
        <v>44</v>
      </c>
      <c r="AS131" s="112">
        <v>43</v>
      </c>
      <c r="AT131" s="112">
        <v>43.299999237060547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593</v>
      </c>
      <c r="C132" s="43">
        <v>38</v>
      </c>
      <c r="D132" s="43">
        <v>0</v>
      </c>
      <c r="E132" s="43">
        <v>0</v>
      </c>
      <c r="F132" s="43">
        <v>2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31">
        <f t="shared" si="78"/>
        <v>633</v>
      </c>
      <c r="Q132" s="30">
        <v>18</v>
      </c>
      <c r="R132" s="43">
        <v>1</v>
      </c>
      <c r="S132" s="43">
        <v>8</v>
      </c>
      <c r="T132" s="43">
        <v>17</v>
      </c>
      <c r="U132" s="43">
        <v>34</v>
      </c>
      <c r="V132" s="43">
        <v>120</v>
      </c>
      <c r="W132" s="43">
        <v>256</v>
      </c>
      <c r="X132" s="43">
        <v>118</v>
      </c>
      <c r="Y132" s="43">
        <v>54</v>
      </c>
      <c r="Z132" s="43">
        <v>15</v>
      </c>
      <c r="AA132" s="43">
        <v>5</v>
      </c>
      <c r="AB132" s="43">
        <v>3</v>
      </c>
      <c r="AC132" s="43">
        <v>2</v>
      </c>
      <c r="AD132" s="31">
        <f t="shared" si="79"/>
        <v>633</v>
      </c>
      <c r="AQ132" s="35">
        <v>18</v>
      </c>
      <c r="AR132" s="112">
        <v>38.099998474121094</v>
      </c>
      <c r="AS132" s="112">
        <v>48.5</v>
      </c>
      <c r="AT132" s="112">
        <v>43.900001525878906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524</v>
      </c>
      <c r="C133" s="43">
        <v>29</v>
      </c>
      <c r="D133" s="43">
        <v>0</v>
      </c>
      <c r="E133" s="43">
        <v>1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1</v>
      </c>
      <c r="N133" s="43">
        <v>0</v>
      </c>
      <c r="O133" s="31">
        <f t="shared" si="78"/>
        <v>555</v>
      </c>
      <c r="Q133" s="30">
        <v>19</v>
      </c>
      <c r="R133" s="43">
        <v>0</v>
      </c>
      <c r="S133" s="43">
        <v>1</v>
      </c>
      <c r="T133" s="43">
        <v>6</v>
      </c>
      <c r="U133" s="43">
        <v>6</v>
      </c>
      <c r="V133" s="43">
        <v>51</v>
      </c>
      <c r="W133" s="43">
        <v>233</v>
      </c>
      <c r="X133" s="43">
        <v>176</v>
      </c>
      <c r="Y133" s="43">
        <v>65</v>
      </c>
      <c r="Z133" s="43">
        <v>13</v>
      </c>
      <c r="AA133" s="43">
        <v>1</v>
      </c>
      <c r="AB133" s="43">
        <v>2</v>
      </c>
      <c r="AC133" s="43">
        <v>1</v>
      </c>
      <c r="AD133" s="31">
        <f t="shared" si="79"/>
        <v>555</v>
      </c>
      <c r="AQ133" s="35">
        <v>19</v>
      </c>
      <c r="AR133" s="112">
        <v>48.400001525878906</v>
      </c>
      <c r="AS133" s="112">
        <v>48.700000762939453</v>
      </c>
      <c r="AT133" s="112">
        <v>48.799999237060547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428</v>
      </c>
      <c r="C134" s="43">
        <v>17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31">
        <f t="shared" si="78"/>
        <v>445</v>
      </c>
      <c r="Q134" s="30">
        <v>20</v>
      </c>
      <c r="R134" s="43">
        <v>0</v>
      </c>
      <c r="S134" s="43">
        <v>1</v>
      </c>
      <c r="T134" s="43">
        <v>0</v>
      </c>
      <c r="U134" s="43">
        <v>0</v>
      </c>
      <c r="V134" s="43">
        <v>46</v>
      </c>
      <c r="W134" s="43">
        <v>189</v>
      </c>
      <c r="X134" s="43">
        <v>130</v>
      </c>
      <c r="Y134" s="43">
        <v>45</v>
      </c>
      <c r="Z134" s="43">
        <v>18</v>
      </c>
      <c r="AA134" s="43">
        <v>11</v>
      </c>
      <c r="AB134" s="43">
        <v>2</v>
      </c>
      <c r="AC134" s="43">
        <v>3</v>
      </c>
      <c r="AD134" s="31">
        <f t="shared" si="79"/>
        <v>445</v>
      </c>
      <c r="AQ134" s="35">
        <v>20</v>
      </c>
      <c r="AR134" s="112">
        <v>48.400001525878906</v>
      </c>
      <c r="AS134" s="112">
        <v>48.5</v>
      </c>
      <c r="AT134" s="112">
        <v>43.299999237060547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309</v>
      </c>
      <c r="C135" s="43">
        <v>16</v>
      </c>
      <c r="D135" s="43">
        <v>0</v>
      </c>
      <c r="E135" s="43">
        <v>0</v>
      </c>
      <c r="F135" s="43">
        <v>0</v>
      </c>
      <c r="G135" s="43">
        <v>0</v>
      </c>
      <c r="H135" s="43">
        <v>0</v>
      </c>
      <c r="I135" s="43">
        <v>1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31">
        <f t="shared" si="78"/>
        <v>326</v>
      </c>
      <c r="Q135" s="30">
        <v>21</v>
      </c>
      <c r="R135" s="43">
        <v>0</v>
      </c>
      <c r="S135" s="43">
        <v>1</v>
      </c>
      <c r="T135" s="43">
        <v>0</v>
      </c>
      <c r="U135" s="43">
        <v>2</v>
      </c>
      <c r="V135" s="43">
        <v>41</v>
      </c>
      <c r="W135" s="43">
        <v>123</v>
      </c>
      <c r="X135" s="43">
        <v>92</v>
      </c>
      <c r="Y135" s="43">
        <v>37</v>
      </c>
      <c r="Z135" s="43">
        <v>22</v>
      </c>
      <c r="AA135" s="43">
        <v>4</v>
      </c>
      <c r="AB135" s="43">
        <v>4</v>
      </c>
      <c r="AC135" s="43">
        <v>0</v>
      </c>
      <c r="AD135" s="31">
        <f t="shared" si="79"/>
        <v>326</v>
      </c>
      <c r="AQ135" s="35">
        <v>21</v>
      </c>
      <c r="AR135" s="112">
        <v>48.5</v>
      </c>
      <c r="AS135" s="112">
        <v>48.799999237060547</v>
      </c>
      <c r="AT135" s="112">
        <v>53.700000762939453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237</v>
      </c>
      <c r="C136" s="43">
        <v>9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31">
        <f t="shared" si="78"/>
        <v>246</v>
      </c>
      <c r="Q136" s="30">
        <v>22</v>
      </c>
      <c r="R136" s="43">
        <v>0</v>
      </c>
      <c r="S136" s="43">
        <v>1</v>
      </c>
      <c r="T136" s="43">
        <v>0</v>
      </c>
      <c r="U136" s="43">
        <v>0</v>
      </c>
      <c r="V136" s="43">
        <v>21</v>
      </c>
      <c r="W136" s="43">
        <v>67</v>
      </c>
      <c r="X136" s="43">
        <v>104</v>
      </c>
      <c r="Y136" s="43">
        <v>32</v>
      </c>
      <c r="Z136" s="43">
        <v>15</v>
      </c>
      <c r="AA136" s="43">
        <v>2</v>
      </c>
      <c r="AB136" s="43">
        <v>3</v>
      </c>
      <c r="AC136" s="43">
        <v>1</v>
      </c>
      <c r="AD136" s="31">
        <f t="shared" si="79"/>
        <v>246</v>
      </c>
      <c r="AQ136" s="35">
        <v>22</v>
      </c>
      <c r="AR136" s="112">
        <v>48.200000762939453</v>
      </c>
      <c r="AS136" s="112">
        <v>48.099998474121094</v>
      </c>
      <c r="AT136" s="112">
        <v>53.299999237060547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171</v>
      </c>
      <c r="C137" s="43">
        <v>9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31">
        <f t="shared" si="78"/>
        <v>180</v>
      </c>
      <c r="Q137" s="30">
        <v>23</v>
      </c>
      <c r="R137" s="43">
        <v>0</v>
      </c>
      <c r="S137" s="43">
        <v>0</v>
      </c>
      <c r="T137" s="43">
        <v>0</v>
      </c>
      <c r="U137" s="43">
        <v>0</v>
      </c>
      <c r="V137" s="43">
        <v>4</v>
      </c>
      <c r="W137" s="43">
        <v>46</v>
      </c>
      <c r="X137" s="43">
        <v>54</v>
      </c>
      <c r="Y137" s="43">
        <v>45</v>
      </c>
      <c r="Z137" s="43">
        <v>15</v>
      </c>
      <c r="AA137" s="43">
        <v>12</v>
      </c>
      <c r="AB137" s="43">
        <v>3</v>
      </c>
      <c r="AC137" s="43">
        <v>1</v>
      </c>
      <c r="AD137" s="31">
        <f t="shared" si="79"/>
        <v>180</v>
      </c>
      <c r="AQ137" s="35">
        <v>23</v>
      </c>
      <c r="AR137" s="112">
        <v>53.5</v>
      </c>
      <c r="AS137" s="112">
        <v>53.200000762939453</v>
      </c>
      <c r="AT137" s="112">
        <v>53.099998474121094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92</v>
      </c>
      <c r="C138" s="43">
        <v>6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1</v>
      </c>
      <c r="N138" s="43">
        <v>0</v>
      </c>
      <c r="O138" s="31">
        <f t="shared" si="78"/>
        <v>99</v>
      </c>
      <c r="Q138" s="30">
        <v>24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18</v>
      </c>
      <c r="X138" s="43">
        <v>24</v>
      </c>
      <c r="Y138" s="43">
        <v>25</v>
      </c>
      <c r="Z138" s="43">
        <v>12</v>
      </c>
      <c r="AA138" s="43">
        <v>14</v>
      </c>
      <c r="AB138" s="43">
        <v>5</v>
      </c>
      <c r="AC138" s="43">
        <v>1</v>
      </c>
      <c r="AD138" s="31">
        <f t="shared" si="79"/>
        <v>99</v>
      </c>
      <c r="AQ138" s="35">
        <v>24</v>
      </c>
      <c r="AR138" s="112">
        <v>58.299999237060547</v>
      </c>
      <c r="AS138" s="112">
        <v>58.700000762939453</v>
      </c>
      <c r="AT138" s="112">
        <v>58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7376</v>
      </c>
      <c r="C140" s="92">
        <f t="shared" si="81"/>
        <v>570</v>
      </c>
      <c r="D140" s="92">
        <f t="shared" si="81"/>
        <v>7</v>
      </c>
      <c r="E140" s="92">
        <f t="shared" si="81"/>
        <v>3</v>
      </c>
      <c r="F140" s="92">
        <f t="shared" si="81"/>
        <v>14</v>
      </c>
      <c r="G140" s="92">
        <f t="shared" si="81"/>
        <v>0</v>
      </c>
      <c r="H140" s="92">
        <f t="shared" si="81"/>
        <v>4</v>
      </c>
      <c r="I140" s="92">
        <f t="shared" si="81"/>
        <v>6</v>
      </c>
      <c r="J140" s="92">
        <f t="shared" si="81"/>
        <v>4</v>
      </c>
      <c r="K140" s="92">
        <f t="shared" si="81"/>
        <v>0</v>
      </c>
      <c r="L140" s="92">
        <f t="shared" si="81"/>
        <v>4</v>
      </c>
      <c r="M140" s="92">
        <f t="shared" si="81"/>
        <v>21</v>
      </c>
      <c r="N140" s="92">
        <f t="shared" si="81"/>
        <v>0</v>
      </c>
      <c r="O140" s="93">
        <f t="shared" si="81"/>
        <v>8009</v>
      </c>
      <c r="Q140" s="91" t="s">
        <v>34</v>
      </c>
      <c r="R140" s="92">
        <f t="shared" ref="R140:AD140" si="82">SUM(R122:R133)</f>
        <v>1</v>
      </c>
      <c r="S140" s="92">
        <f t="shared" si="82"/>
        <v>17</v>
      </c>
      <c r="T140" s="92">
        <f t="shared" si="82"/>
        <v>25</v>
      </c>
      <c r="U140" s="92">
        <f t="shared" si="82"/>
        <v>179</v>
      </c>
      <c r="V140" s="92">
        <f t="shared" si="82"/>
        <v>1576</v>
      </c>
      <c r="W140" s="92">
        <f t="shared" si="82"/>
        <v>3396</v>
      </c>
      <c r="X140" s="92">
        <f t="shared" si="82"/>
        <v>1929</v>
      </c>
      <c r="Y140" s="92">
        <f t="shared" si="82"/>
        <v>644</v>
      </c>
      <c r="Z140" s="92">
        <f t="shared" si="82"/>
        <v>169</v>
      </c>
      <c r="AA140" s="92">
        <f t="shared" si="82"/>
        <v>50</v>
      </c>
      <c r="AB140" s="92">
        <f t="shared" si="82"/>
        <v>18</v>
      </c>
      <c r="AC140" s="92">
        <f t="shared" si="82"/>
        <v>5</v>
      </c>
      <c r="AD140" s="93">
        <f t="shared" si="82"/>
        <v>8009</v>
      </c>
      <c r="AQ140" s="95" t="s">
        <v>38</v>
      </c>
      <c r="AR140" s="96">
        <v>43.599998474121094</v>
      </c>
      <c r="AS140" s="96">
        <v>43.5</v>
      </c>
      <c r="AT140" s="96">
        <v>43.299999237060547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8565</v>
      </c>
      <c r="C141" s="98">
        <f t="shared" si="83"/>
        <v>632</v>
      </c>
      <c r="D141" s="98">
        <f t="shared" si="83"/>
        <v>7</v>
      </c>
      <c r="E141" s="98">
        <f t="shared" si="83"/>
        <v>3</v>
      </c>
      <c r="F141" s="98">
        <f t="shared" si="83"/>
        <v>14</v>
      </c>
      <c r="G141" s="98">
        <f t="shared" si="83"/>
        <v>0</v>
      </c>
      <c r="H141" s="98">
        <f t="shared" si="83"/>
        <v>4</v>
      </c>
      <c r="I141" s="98">
        <f t="shared" si="83"/>
        <v>7</v>
      </c>
      <c r="J141" s="98">
        <f t="shared" si="83"/>
        <v>4</v>
      </c>
      <c r="K141" s="98">
        <f t="shared" si="83"/>
        <v>0</v>
      </c>
      <c r="L141" s="98">
        <f t="shared" si="83"/>
        <v>4</v>
      </c>
      <c r="M141" s="98">
        <f t="shared" si="83"/>
        <v>21</v>
      </c>
      <c r="N141" s="98">
        <f t="shared" si="83"/>
        <v>0</v>
      </c>
      <c r="O141" s="93">
        <f t="shared" si="83"/>
        <v>9261</v>
      </c>
      <c r="Q141" s="97" t="s">
        <v>35</v>
      </c>
      <c r="R141" s="98">
        <f t="shared" ref="R141:AD141" si="84">SUM(R121:R136)</f>
        <v>1</v>
      </c>
      <c r="S141" s="98">
        <f t="shared" si="84"/>
        <v>22</v>
      </c>
      <c r="T141" s="98">
        <f t="shared" si="84"/>
        <v>26</v>
      </c>
      <c r="U141" s="98">
        <f t="shared" si="84"/>
        <v>181</v>
      </c>
      <c r="V141" s="98">
        <f t="shared" si="84"/>
        <v>1693</v>
      </c>
      <c r="W141" s="98">
        <f t="shared" si="84"/>
        <v>3821</v>
      </c>
      <c r="X141" s="98">
        <f t="shared" si="84"/>
        <v>2325</v>
      </c>
      <c r="Y141" s="98">
        <f t="shared" si="84"/>
        <v>825</v>
      </c>
      <c r="Z141" s="98">
        <f t="shared" si="84"/>
        <v>252</v>
      </c>
      <c r="AA141" s="98">
        <f t="shared" si="84"/>
        <v>73</v>
      </c>
      <c r="AB141" s="98">
        <f t="shared" si="84"/>
        <v>33</v>
      </c>
      <c r="AC141" s="98">
        <f t="shared" si="84"/>
        <v>9</v>
      </c>
      <c r="AD141" s="93">
        <f t="shared" si="84"/>
        <v>9261</v>
      </c>
      <c r="AQ141" s="99" t="s">
        <v>39</v>
      </c>
      <c r="AR141" s="100">
        <v>43.5</v>
      </c>
      <c r="AS141" s="100">
        <v>43.400001525878906</v>
      </c>
      <c r="AT141" s="100">
        <v>43.799999237060547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8828</v>
      </c>
      <c r="C142" s="102">
        <f t="shared" si="85"/>
        <v>647</v>
      </c>
      <c r="D142" s="102">
        <f t="shared" si="85"/>
        <v>7</v>
      </c>
      <c r="E142" s="102">
        <f t="shared" si="85"/>
        <v>3</v>
      </c>
      <c r="F142" s="102">
        <f t="shared" si="85"/>
        <v>14</v>
      </c>
      <c r="G142" s="102">
        <f t="shared" si="85"/>
        <v>0</v>
      </c>
      <c r="H142" s="102">
        <f t="shared" si="85"/>
        <v>4</v>
      </c>
      <c r="I142" s="102">
        <f t="shared" si="85"/>
        <v>7</v>
      </c>
      <c r="J142" s="102">
        <f t="shared" si="85"/>
        <v>4</v>
      </c>
      <c r="K142" s="102">
        <f t="shared" si="85"/>
        <v>0</v>
      </c>
      <c r="L142" s="102">
        <f t="shared" si="85"/>
        <v>4</v>
      </c>
      <c r="M142" s="102">
        <f t="shared" si="85"/>
        <v>22</v>
      </c>
      <c r="N142" s="102">
        <f t="shared" si="85"/>
        <v>0</v>
      </c>
      <c r="O142" s="93">
        <f t="shared" si="85"/>
        <v>9540</v>
      </c>
      <c r="Q142" s="101" t="s">
        <v>36</v>
      </c>
      <c r="R142" s="102">
        <f t="shared" ref="R142:AD142" si="86">SUM(R121:R138)</f>
        <v>1</v>
      </c>
      <c r="S142" s="102">
        <f t="shared" si="86"/>
        <v>22</v>
      </c>
      <c r="T142" s="102">
        <f t="shared" si="86"/>
        <v>26</v>
      </c>
      <c r="U142" s="102">
        <f t="shared" si="86"/>
        <v>181</v>
      </c>
      <c r="V142" s="102">
        <f t="shared" si="86"/>
        <v>1697</v>
      </c>
      <c r="W142" s="102">
        <f t="shared" si="86"/>
        <v>3885</v>
      </c>
      <c r="X142" s="102">
        <f t="shared" si="86"/>
        <v>2403</v>
      </c>
      <c r="Y142" s="102">
        <f t="shared" si="86"/>
        <v>895</v>
      </c>
      <c r="Z142" s="102">
        <f t="shared" si="86"/>
        <v>279</v>
      </c>
      <c r="AA142" s="102">
        <f t="shared" si="86"/>
        <v>99</v>
      </c>
      <c r="AB142" s="102">
        <f t="shared" si="86"/>
        <v>41</v>
      </c>
      <c r="AC142" s="102">
        <f t="shared" si="86"/>
        <v>11</v>
      </c>
      <c r="AD142" s="93">
        <f t="shared" si="86"/>
        <v>9540</v>
      </c>
      <c r="AQ142" s="103" t="s">
        <v>37</v>
      </c>
      <c r="AR142" s="104">
        <v>48.200000762939453</v>
      </c>
      <c r="AS142" s="104">
        <v>48.099998474121094</v>
      </c>
      <c r="AT142" s="104">
        <v>48.299999237060547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8961</v>
      </c>
      <c r="C143" s="106">
        <f t="shared" si="87"/>
        <v>662</v>
      </c>
      <c r="D143" s="106">
        <f t="shared" si="87"/>
        <v>7</v>
      </c>
      <c r="E143" s="106">
        <f t="shared" si="87"/>
        <v>3</v>
      </c>
      <c r="F143" s="106">
        <f t="shared" si="87"/>
        <v>14</v>
      </c>
      <c r="G143" s="106">
        <f t="shared" si="87"/>
        <v>0</v>
      </c>
      <c r="H143" s="106">
        <f t="shared" si="87"/>
        <v>4</v>
      </c>
      <c r="I143" s="106">
        <f t="shared" si="87"/>
        <v>7</v>
      </c>
      <c r="J143" s="106">
        <f t="shared" si="87"/>
        <v>5</v>
      </c>
      <c r="K143" s="106">
        <f t="shared" si="87"/>
        <v>0</v>
      </c>
      <c r="L143" s="106">
        <f t="shared" si="87"/>
        <v>4</v>
      </c>
      <c r="M143" s="106">
        <f t="shared" si="87"/>
        <v>22</v>
      </c>
      <c r="N143" s="106">
        <f t="shared" si="87"/>
        <v>0</v>
      </c>
      <c r="O143" s="93">
        <f t="shared" si="87"/>
        <v>9689</v>
      </c>
      <c r="Q143" s="105" t="s">
        <v>37</v>
      </c>
      <c r="R143" s="106">
        <f t="shared" ref="R143:AD143" si="88">SUM(R115:R138)</f>
        <v>2</v>
      </c>
      <c r="S143" s="106">
        <f t="shared" si="88"/>
        <v>22</v>
      </c>
      <c r="T143" s="106">
        <f t="shared" si="88"/>
        <v>26</v>
      </c>
      <c r="U143" s="106">
        <f t="shared" si="88"/>
        <v>181</v>
      </c>
      <c r="V143" s="106">
        <f t="shared" si="88"/>
        <v>1698</v>
      </c>
      <c r="W143" s="106">
        <f t="shared" si="88"/>
        <v>3899</v>
      </c>
      <c r="X143" s="106">
        <f t="shared" si="88"/>
        <v>2452</v>
      </c>
      <c r="Y143" s="106">
        <f t="shared" si="88"/>
        <v>929</v>
      </c>
      <c r="Z143" s="106">
        <f t="shared" si="88"/>
        <v>302</v>
      </c>
      <c r="AA143" s="106">
        <f t="shared" si="88"/>
        <v>111</v>
      </c>
      <c r="AB143" s="106">
        <f t="shared" si="88"/>
        <v>55</v>
      </c>
      <c r="AC143" s="106">
        <f t="shared" si="88"/>
        <v>12</v>
      </c>
      <c r="AD143" s="93">
        <f t="shared" si="88"/>
        <v>9689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48.199999491373696</v>
      </c>
    </row>
    <row r="146" spans="1:30" x14ac:dyDescent="0.2">
      <c r="A146" s="5"/>
      <c r="B146" s="3" t="s">
        <v>0</v>
      </c>
      <c r="C146" s="5" t="str">
        <f>C6</f>
        <v>Eastbound</v>
      </c>
      <c r="R146" s="3" t="s">
        <v>0</v>
      </c>
      <c r="S146" s="5" t="str">
        <f>C6</f>
        <v>Eastbound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23</v>
      </c>
      <c r="C150" s="43">
        <v>1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31">
        <f t="shared" ref="O150:O173" si="90">SUM(B150:N150)</f>
        <v>24</v>
      </c>
      <c r="Q150" s="30">
        <v>1</v>
      </c>
      <c r="R150" s="43">
        <v>0</v>
      </c>
      <c r="S150" s="43">
        <v>0</v>
      </c>
      <c r="T150" s="43">
        <v>0</v>
      </c>
      <c r="U150" s="43">
        <v>0</v>
      </c>
      <c r="V150" s="43">
        <v>1</v>
      </c>
      <c r="W150" s="43">
        <v>2</v>
      </c>
      <c r="X150" s="43">
        <v>2</v>
      </c>
      <c r="Y150" s="43">
        <v>4</v>
      </c>
      <c r="Z150" s="43">
        <v>11</v>
      </c>
      <c r="AA150" s="43">
        <v>3</v>
      </c>
      <c r="AB150" s="43">
        <v>1</v>
      </c>
      <c r="AC150" s="43">
        <v>0</v>
      </c>
      <c r="AD150" s="31">
        <f t="shared" ref="AD150:AD173" si="91">SUM(R150:AC150)</f>
        <v>24</v>
      </c>
    </row>
    <row r="151" spans="1:30" x14ac:dyDescent="0.2">
      <c r="A151" s="30">
        <v>2</v>
      </c>
      <c r="B151" s="43">
        <v>12</v>
      </c>
      <c r="C151" s="43">
        <v>2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1</v>
      </c>
      <c r="K151" s="43">
        <v>0</v>
      </c>
      <c r="L151" s="43">
        <v>0</v>
      </c>
      <c r="M151" s="43">
        <v>0</v>
      </c>
      <c r="N151" s="43">
        <v>0</v>
      </c>
      <c r="O151" s="31">
        <f t="shared" si="90"/>
        <v>15</v>
      </c>
      <c r="Q151" s="30">
        <v>2</v>
      </c>
      <c r="R151" s="43">
        <v>0</v>
      </c>
      <c r="S151" s="43">
        <v>0</v>
      </c>
      <c r="T151" s="43">
        <v>0</v>
      </c>
      <c r="U151" s="43">
        <v>0</v>
      </c>
      <c r="V151" s="43">
        <v>2</v>
      </c>
      <c r="W151" s="43">
        <v>0</v>
      </c>
      <c r="X151" s="43">
        <v>3</v>
      </c>
      <c r="Y151" s="43">
        <v>7</v>
      </c>
      <c r="Z151" s="43">
        <v>3</v>
      </c>
      <c r="AA151" s="43">
        <v>0</v>
      </c>
      <c r="AB151" s="43">
        <v>0</v>
      </c>
      <c r="AC151" s="43">
        <v>0</v>
      </c>
      <c r="AD151" s="31">
        <f t="shared" si="91"/>
        <v>15</v>
      </c>
    </row>
    <row r="152" spans="1:30" x14ac:dyDescent="0.2">
      <c r="A152" s="30">
        <v>3</v>
      </c>
      <c r="B152" s="43">
        <v>6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6</v>
      </c>
      <c r="Q152" s="30">
        <v>3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2</v>
      </c>
      <c r="Y152" s="43">
        <v>0</v>
      </c>
      <c r="Z152" s="43">
        <v>2</v>
      </c>
      <c r="AA152" s="43">
        <v>0</v>
      </c>
      <c r="AB152" s="43">
        <v>1</v>
      </c>
      <c r="AC152" s="43">
        <v>1</v>
      </c>
      <c r="AD152" s="31">
        <f t="shared" si="91"/>
        <v>6</v>
      </c>
    </row>
    <row r="153" spans="1:30" x14ac:dyDescent="0.2">
      <c r="A153" s="30">
        <v>4</v>
      </c>
      <c r="B153" s="43">
        <v>11</v>
      </c>
      <c r="C153" s="43">
        <v>2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31">
        <f t="shared" si="90"/>
        <v>13</v>
      </c>
      <c r="Q153" s="30">
        <v>4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1</v>
      </c>
      <c r="X153" s="43">
        <v>4</v>
      </c>
      <c r="Y153" s="43">
        <v>6</v>
      </c>
      <c r="Z153" s="43">
        <v>1</v>
      </c>
      <c r="AA153" s="43">
        <v>1</v>
      </c>
      <c r="AB153" s="43">
        <v>0</v>
      </c>
      <c r="AC153" s="43">
        <v>0</v>
      </c>
      <c r="AD153" s="31">
        <f t="shared" si="91"/>
        <v>13</v>
      </c>
    </row>
    <row r="154" spans="1:30" x14ac:dyDescent="0.2">
      <c r="A154" s="30">
        <v>5</v>
      </c>
      <c r="B154" s="43">
        <v>18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1</v>
      </c>
      <c r="N154" s="43">
        <v>0</v>
      </c>
      <c r="O154" s="31">
        <f t="shared" si="90"/>
        <v>19</v>
      </c>
      <c r="Q154" s="30">
        <v>5</v>
      </c>
      <c r="R154" s="43">
        <v>0</v>
      </c>
      <c r="S154" s="43">
        <v>0</v>
      </c>
      <c r="T154" s="43">
        <v>0</v>
      </c>
      <c r="U154" s="43">
        <v>0</v>
      </c>
      <c r="V154" s="43">
        <v>2</v>
      </c>
      <c r="W154" s="43">
        <v>3</v>
      </c>
      <c r="X154" s="43">
        <v>3</v>
      </c>
      <c r="Y154" s="43">
        <v>2</v>
      </c>
      <c r="Z154" s="43">
        <v>9</v>
      </c>
      <c r="AA154" s="43">
        <v>0</v>
      </c>
      <c r="AB154" s="43">
        <v>0</v>
      </c>
      <c r="AC154" s="43">
        <v>0</v>
      </c>
      <c r="AD154" s="31">
        <f t="shared" si="91"/>
        <v>19</v>
      </c>
    </row>
    <row r="155" spans="1:30" x14ac:dyDescent="0.2">
      <c r="A155" s="30">
        <v>6</v>
      </c>
      <c r="B155" s="43">
        <v>34</v>
      </c>
      <c r="C155" s="43">
        <v>3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1</v>
      </c>
      <c r="N155" s="43">
        <v>0</v>
      </c>
      <c r="O155" s="31">
        <f t="shared" si="90"/>
        <v>38</v>
      </c>
      <c r="Q155" s="30">
        <v>6</v>
      </c>
      <c r="R155" s="43">
        <v>0</v>
      </c>
      <c r="S155" s="43">
        <v>1</v>
      </c>
      <c r="T155" s="43">
        <v>0</v>
      </c>
      <c r="U155" s="43">
        <v>0</v>
      </c>
      <c r="V155" s="43">
        <v>1</v>
      </c>
      <c r="W155" s="43">
        <v>6</v>
      </c>
      <c r="X155" s="43">
        <v>13</v>
      </c>
      <c r="Y155" s="43">
        <v>7</v>
      </c>
      <c r="Z155" s="43">
        <v>3</v>
      </c>
      <c r="AA155" s="43">
        <v>6</v>
      </c>
      <c r="AB155" s="43">
        <v>1</v>
      </c>
      <c r="AC155" s="43">
        <v>0</v>
      </c>
      <c r="AD155" s="31">
        <f t="shared" si="91"/>
        <v>38</v>
      </c>
    </row>
    <row r="156" spans="1:30" x14ac:dyDescent="0.2">
      <c r="A156" s="30">
        <v>7</v>
      </c>
      <c r="B156" s="43">
        <v>96</v>
      </c>
      <c r="C156" s="43">
        <v>19</v>
      </c>
      <c r="D156" s="43">
        <v>0</v>
      </c>
      <c r="E156" s="43">
        <v>0</v>
      </c>
      <c r="F156" s="43">
        <v>1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1</v>
      </c>
      <c r="M156" s="43">
        <v>0</v>
      </c>
      <c r="N156" s="43">
        <v>0</v>
      </c>
      <c r="O156" s="31">
        <f t="shared" si="90"/>
        <v>117</v>
      </c>
      <c r="Q156" s="30">
        <v>7</v>
      </c>
      <c r="R156" s="43">
        <v>0</v>
      </c>
      <c r="S156" s="43">
        <v>0</v>
      </c>
      <c r="T156" s="43">
        <v>1</v>
      </c>
      <c r="U156" s="43">
        <v>0</v>
      </c>
      <c r="V156" s="43">
        <v>2</v>
      </c>
      <c r="W156" s="43">
        <v>24</v>
      </c>
      <c r="X156" s="43">
        <v>39</v>
      </c>
      <c r="Y156" s="43">
        <v>34</v>
      </c>
      <c r="Z156" s="43">
        <v>13</v>
      </c>
      <c r="AA156" s="43">
        <v>2</v>
      </c>
      <c r="AB156" s="43">
        <v>1</v>
      </c>
      <c r="AC156" s="43">
        <v>1</v>
      </c>
      <c r="AD156" s="31">
        <f t="shared" si="91"/>
        <v>117</v>
      </c>
    </row>
    <row r="157" spans="1:30" x14ac:dyDescent="0.2">
      <c r="A157" s="30">
        <v>8</v>
      </c>
      <c r="B157" s="43">
        <v>326</v>
      </c>
      <c r="C157" s="43">
        <v>40</v>
      </c>
      <c r="D157" s="43">
        <v>1</v>
      </c>
      <c r="E157" s="43">
        <v>2</v>
      </c>
      <c r="F157" s="43">
        <v>1</v>
      </c>
      <c r="G157" s="43">
        <v>0</v>
      </c>
      <c r="H157" s="43">
        <v>1</v>
      </c>
      <c r="I157" s="43">
        <v>0</v>
      </c>
      <c r="J157" s="43">
        <v>0</v>
      </c>
      <c r="K157" s="43">
        <v>0</v>
      </c>
      <c r="L157" s="43">
        <v>0</v>
      </c>
      <c r="M157" s="43">
        <v>2</v>
      </c>
      <c r="N157" s="43">
        <v>0</v>
      </c>
      <c r="O157" s="31">
        <f t="shared" si="90"/>
        <v>373</v>
      </c>
      <c r="Q157" s="30">
        <v>8</v>
      </c>
      <c r="R157" s="43">
        <v>0</v>
      </c>
      <c r="S157" s="43">
        <v>2</v>
      </c>
      <c r="T157" s="43">
        <v>2</v>
      </c>
      <c r="U157" s="43">
        <v>5</v>
      </c>
      <c r="V157" s="43">
        <v>16</v>
      </c>
      <c r="W157" s="43">
        <v>126</v>
      </c>
      <c r="X157" s="43">
        <v>131</v>
      </c>
      <c r="Y157" s="43">
        <v>60</v>
      </c>
      <c r="Z157" s="43">
        <v>17</v>
      </c>
      <c r="AA157" s="43">
        <v>8</v>
      </c>
      <c r="AB157" s="43">
        <v>5</v>
      </c>
      <c r="AC157" s="43">
        <v>1</v>
      </c>
      <c r="AD157" s="31">
        <f t="shared" si="91"/>
        <v>373</v>
      </c>
    </row>
    <row r="158" spans="1:30" x14ac:dyDescent="0.2">
      <c r="A158" s="30">
        <v>9</v>
      </c>
      <c r="B158" s="43">
        <v>581</v>
      </c>
      <c r="C158" s="43">
        <v>53</v>
      </c>
      <c r="D158" s="43">
        <v>3</v>
      </c>
      <c r="E158" s="43">
        <v>0</v>
      </c>
      <c r="F158" s="43">
        <v>2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1</v>
      </c>
      <c r="M158" s="43">
        <v>3</v>
      </c>
      <c r="N158" s="43">
        <v>0</v>
      </c>
      <c r="O158" s="31">
        <f t="shared" si="90"/>
        <v>643</v>
      </c>
      <c r="Q158" s="30">
        <v>9</v>
      </c>
      <c r="R158" s="43">
        <v>0</v>
      </c>
      <c r="S158" s="43">
        <v>1</v>
      </c>
      <c r="T158" s="43">
        <v>1</v>
      </c>
      <c r="U158" s="43">
        <v>3</v>
      </c>
      <c r="V158" s="43">
        <v>39</v>
      </c>
      <c r="W158" s="43">
        <v>224</v>
      </c>
      <c r="X158" s="43">
        <v>251</v>
      </c>
      <c r="Y158" s="43">
        <v>97</v>
      </c>
      <c r="Z158" s="43">
        <v>21</v>
      </c>
      <c r="AA158" s="43">
        <v>5</v>
      </c>
      <c r="AB158" s="43">
        <v>1</v>
      </c>
      <c r="AC158" s="43">
        <v>0</v>
      </c>
      <c r="AD158" s="31">
        <f t="shared" si="91"/>
        <v>643</v>
      </c>
    </row>
    <row r="159" spans="1:30" x14ac:dyDescent="0.2">
      <c r="A159" s="30">
        <v>10</v>
      </c>
      <c r="B159" s="43">
        <v>569</v>
      </c>
      <c r="C159" s="43">
        <v>63</v>
      </c>
      <c r="D159" s="43">
        <v>0</v>
      </c>
      <c r="E159" s="43">
        <v>0</v>
      </c>
      <c r="F159" s="43">
        <v>1</v>
      </c>
      <c r="G159" s="43">
        <v>0</v>
      </c>
      <c r="H159" s="43">
        <v>0</v>
      </c>
      <c r="I159" s="43">
        <v>2</v>
      </c>
      <c r="J159" s="43">
        <v>1</v>
      </c>
      <c r="K159" s="43">
        <v>0</v>
      </c>
      <c r="L159" s="43">
        <v>1</v>
      </c>
      <c r="M159" s="43">
        <v>2</v>
      </c>
      <c r="N159" s="43">
        <v>0</v>
      </c>
      <c r="O159" s="31">
        <f t="shared" si="90"/>
        <v>639</v>
      </c>
      <c r="Q159" s="30">
        <v>10</v>
      </c>
      <c r="R159" s="43">
        <v>0</v>
      </c>
      <c r="S159" s="43">
        <v>0</v>
      </c>
      <c r="T159" s="43">
        <v>0</v>
      </c>
      <c r="U159" s="43">
        <v>3</v>
      </c>
      <c r="V159" s="43">
        <v>45</v>
      </c>
      <c r="W159" s="43">
        <v>230</v>
      </c>
      <c r="X159" s="43">
        <v>248</v>
      </c>
      <c r="Y159" s="43">
        <v>89</v>
      </c>
      <c r="Z159" s="43">
        <v>18</v>
      </c>
      <c r="AA159" s="43">
        <v>4</v>
      </c>
      <c r="AB159" s="43">
        <v>2</v>
      </c>
      <c r="AC159" s="43">
        <v>0</v>
      </c>
      <c r="AD159" s="31">
        <f t="shared" si="91"/>
        <v>639</v>
      </c>
    </row>
    <row r="160" spans="1:30" x14ac:dyDescent="0.2">
      <c r="A160" s="30">
        <v>11</v>
      </c>
      <c r="B160" s="43">
        <v>537</v>
      </c>
      <c r="C160" s="43">
        <v>47</v>
      </c>
      <c r="D160" s="43">
        <v>3</v>
      </c>
      <c r="E160" s="43">
        <v>1</v>
      </c>
      <c r="F160" s="43">
        <v>2</v>
      </c>
      <c r="G160" s="43">
        <v>0</v>
      </c>
      <c r="H160" s="43">
        <v>0</v>
      </c>
      <c r="I160" s="43">
        <v>0</v>
      </c>
      <c r="J160" s="43">
        <v>1</v>
      </c>
      <c r="K160" s="43">
        <v>0</v>
      </c>
      <c r="L160" s="43">
        <v>1</v>
      </c>
      <c r="M160" s="43">
        <v>4</v>
      </c>
      <c r="N160" s="43">
        <v>0</v>
      </c>
      <c r="O160" s="31">
        <f t="shared" si="90"/>
        <v>596</v>
      </c>
      <c r="Q160" s="30">
        <v>11</v>
      </c>
      <c r="R160" s="43">
        <v>0</v>
      </c>
      <c r="S160" s="43">
        <v>1</v>
      </c>
      <c r="T160" s="43">
        <v>0</v>
      </c>
      <c r="U160" s="43">
        <v>3</v>
      </c>
      <c r="V160" s="43">
        <v>51</v>
      </c>
      <c r="W160" s="43">
        <v>195</v>
      </c>
      <c r="X160" s="43">
        <v>230</v>
      </c>
      <c r="Y160" s="43">
        <v>81</v>
      </c>
      <c r="Z160" s="43">
        <v>24</v>
      </c>
      <c r="AA160" s="43">
        <v>11</v>
      </c>
      <c r="AB160" s="43">
        <v>0</v>
      </c>
      <c r="AC160" s="43">
        <v>0</v>
      </c>
      <c r="AD160" s="31">
        <f t="shared" si="91"/>
        <v>596</v>
      </c>
    </row>
    <row r="161" spans="1:30" x14ac:dyDescent="0.2">
      <c r="A161" s="30">
        <v>12</v>
      </c>
      <c r="B161" s="43">
        <v>593</v>
      </c>
      <c r="C161" s="43">
        <v>37</v>
      </c>
      <c r="D161" s="43">
        <v>0</v>
      </c>
      <c r="E161" s="43">
        <v>1</v>
      </c>
      <c r="F161" s="43">
        <v>1</v>
      </c>
      <c r="G161" s="43">
        <v>0</v>
      </c>
      <c r="H161" s="43">
        <v>0</v>
      </c>
      <c r="I161" s="43">
        <v>1</v>
      </c>
      <c r="J161" s="43">
        <v>0</v>
      </c>
      <c r="K161" s="43">
        <v>0</v>
      </c>
      <c r="L161" s="43">
        <v>1</v>
      </c>
      <c r="M161" s="43">
        <v>2</v>
      </c>
      <c r="N161" s="43">
        <v>0</v>
      </c>
      <c r="O161" s="31">
        <f t="shared" si="90"/>
        <v>636</v>
      </c>
      <c r="Q161" s="30">
        <v>12</v>
      </c>
      <c r="R161" s="43">
        <v>0</v>
      </c>
      <c r="S161" s="43">
        <v>0</v>
      </c>
      <c r="T161" s="43">
        <v>0</v>
      </c>
      <c r="U161" s="43">
        <v>9</v>
      </c>
      <c r="V161" s="43">
        <v>51</v>
      </c>
      <c r="W161" s="43">
        <v>203</v>
      </c>
      <c r="X161" s="43">
        <v>266</v>
      </c>
      <c r="Y161" s="43">
        <v>90</v>
      </c>
      <c r="Z161" s="43">
        <v>14</v>
      </c>
      <c r="AA161" s="43">
        <v>2</v>
      </c>
      <c r="AB161" s="43">
        <v>1</v>
      </c>
      <c r="AC161" s="43">
        <v>0</v>
      </c>
      <c r="AD161" s="31">
        <f t="shared" si="91"/>
        <v>636</v>
      </c>
    </row>
    <row r="162" spans="1:30" x14ac:dyDescent="0.2">
      <c r="A162" s="30">
        <v>13</v>
      </c>
      <c r="B162" s="43">
        <v>579</v>
      </c>
      <c r="C162" s="43">
        <v>41</v>
      </c>
      <c r="D162" s="43">
        <v>2</v>
      </c>
      <c r="E162" s="43">
        <v>1</v>
      </c>
      <c r="F162" s="43">
        <v>0</v>
      </c>
      <c r="G162" s="43">
        <v>0</v>
      </c>
      <c r="H162" s="43">
        <v>0</v>
      </c>
      <c r="I162" s="43">
        <v>1</v>
      </c>
      <c r="J162" s="43">
        <v>1</v>
      </c>
      <c r="K162" s="43">
        <v>0</v>
      </c>
      <c r="L162" s="43">
        <v>1</v>
      </c>
      <c r="M162" s="43">
        <v>2</v>
      </c>
      <c r="N162" s="43">
        <v>0</v>
      </c>
      <c r="O162" s="31">
        <f t="shared" si="90"/>
        <v>628</v>
      </c>
      <c r="Q162" s="30">
        <v>13</v>
      </c>
      <c r="R162" s="43">
        <v>0</v>
      </c>
      <c r="S162" s="43">
        <v>0</v>
      </c>
      <c r="T162" s="43">
        <v>1</v>
      </c>
      <c r="U162" s="43">
        <v>3</v>
      </c>
      <c r="V162" s="43">
        <v>27</v>
      </c>
      <c r="W162" s="43">
        <v>189</v>
      </c>
      <c r="X162" s="43">
        <v>250</v>
      </c>
      <c r="Y162" s="43">
        <v>117</v>
      </c>
      <c r="Z162" s="43">
        <v>29</v>
      </c>
      <c r="AA162" s="43">
        <v>11</v>
      </c>
      <c r="AB162" s="43">
        <v>0</v>
      </c>
      <c r="AC162" s="43">
        <v>1</v>
      </c>
      <c r="AD162" s="31">
        <f t="shared" si="91"/>
        <v>628</v>
      </c>
    </row>
    <row r="163" spans="1:30" x14ac:dyDescent="0.2">
      <c r="A163" s="30">
        <v>14</v>
      </c>
      <c r="B163" s="43">
        <v>594</v>
      </c>
      <c r="C163" s="43">
        <v>50</v>
      </c>
      <c r="D163" s="43">
        <v>1</v>
      </c>
      <c r="E163" s="43">
        <v>1</v>
      </c>
      <c r="F163" s="43">
        <v>1</v>
      </c>
      <c r="G163" s="43">
        <v>0</v>
      </c>
      <c r="H163" s="43">
        <v>0</v>
      </c>
      <c r="I163" s="43">
        <v>0</v>
      </c>
      <c r="J163" s="43">
        <v>1</v>
      </c>
      <c r="K163" s="43">
        <v>0</v>
      </c>
      <c r="L163" s="43">
        <v>0</v>
      </c>
      <c r="M163" s="43">
        <v>3</v>
      </c>
      <c r="N163" s="43">
        <v>0</v>
      </c>
      <c r="O163" s="31">
        <f t="shared" si="90"/>
        <v>651</v>
      </c>
      <c r="Q163" s="30">
        <v>14</v>
      </c>
      <c r="R163" s="43">
        <v>0</v>
      </c>
      <c r="S163" s="43">
        <v>2</v>
      </c>
      <c r="T163" s="43">
        <v>0</v>
      </c>
      <c r="U163" s="43">
        <v>6</v>
      </c>
      <c r="V163" s="43">
        <v>56</v>
      </c>
      <c r="W163" s="43">
        <v>245</v>
      </c>
      <c r="X163" s="43">
        <v>243</v>
      </c>
      <c r="Y163" s="43">
        <v>80</v>
      </c>
      <c r="Z163" s="43">
        <v>16</v>
      </c>
      <c r="AA163" s="43">
        <v>3</v>
      </c>
      <c r="AB163" s="43">
        <v>0</v>
      </c>
      <c r="AC163" s="43">
        <v>0</v>
      </c>
      <c r="AD163" s="31">
        <f t="shared" si="91"/>
        <v>651</v>
      </c>
    </row>
    <row r="164" spans="1:30" x14ac:dyDescent="0.2">
      <c r="A164" s="30">
        <v>15</v>
      </c>
      <c r="B164" s="43">
        <v>583</v>
      </c>
      <c r="C164" s="43">
        <v>46</v>
      </c>
      <c r="D164" s="43">
        <v>2</v>
      </c>
      <c r="E164" s="43">
        <v>0</v>
      </c>
      <c r="F164" s="43">
        <v>3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1</v>
      </c>
      <c r="M164" s="43">
        <v>3</v>
      </c>
      <c r="N164" s="43">
        <v>0</v>
      </c>
      <c r="O164" s="31">
        <f t="shared" si="90"/>
        <v>638</v>
      </c>
      <c r="Q164" s="30">
        <v>15</v>
      </c>
      <c r="R164" s="43">
        <v>2</v>
      </c>
      <c r="S164" s="43">
        <v>11</v>
      </c>
      <c r="T164" s="43">
        <v>8</v>
      </c>
      <c r="U164" s="43">
        <v>11</v>
      </c>
      <c r="V164" s="43">
        <v>50</v>
      </c>
      <c r="W164" s="43">
        <v>207</v>
      </c>
      <c r="X164" s="43">
        <v>243</v>
      </c>
      <c r="Y164" s="43">
        <v>86</v>
      </c>
      <c r="Z164" s="43">
        <v>11</v>
      </c>
      <c r="AA164" s="43">
        <v>9</v>
      </c>
      <c r="AB164" s="43">
        <v>0</v>
      </c>
      <c r="AC164" s="43">
        <v>0</v>
      </c>
      <c r="AD164" s="31">
        <f t="shared" si="91"/>
        <v>638</v>
      </c>
    </row>
    <row r="165" spans="1:30" x14ac:dyDescent="0.2">
      <c r="A165" s="30">
        <v>16</v>
      </c>
      <c r="B165" s="43">
        <v>716</v>
      </c>
      <c r="C165" s="43">
        <v>50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3</v>
      </c>
      <c r="J165" s="43">
        <v>0</v>
      </c>
      <c r="K165" s="43">
        <v>0</v>
      </c>
      <c r="L165" s="43">
        <v>0</v>
      </c>
      <c r="M165" s="43">
        <v>3</v>
      </c>
      <c r="N165" s="43">
        <v>0</v>
      </c>
      <c r="O165" s="31">
        <f t="shared" si="90"/>
        <v>772</v>
      </c>
      <c r="Q165" s="30">
        <v>16</v>
      </c>
      <c r="R165" s="43">
        <v>0</v>
      </c>
      <c r="S165" s="43">
        <v>1</v>
      </c>
      <c r="T165" s="43">
        <v>9</v>
      </c>
      <c r="U165" s="43">
        <v>8</v>
      </c>
      <c r="V165" s="43">
        <v>65</v>
      </c>
      <c r="W165" s="43">
        <v>313</v>
      </c>
      <c r="X165" s="43">
        <v>268</v>
      </c>
      <c r="Y165" s="43">
        <v>85</v>
      </c>
      <c r="Z165" s="43">
        <v>17</v>
      </c>
      <c r="AA165" s="43">
        <v>4</v>
      </c>
      <c r="AB165" s="43">
        <v>2</v>
      </c>
      <c r="AC165" s="43">
        <v>0</v>
      </c>
      <c r="AD165" s="31">
        <f t="shared" si="91"/>
        <v>772</v>
      </c>
    </row>
    <row r="166" spans="1:30" x14ac:dyDescent="0.2">
      <c r="A166" s="30">
        <v>17</v>
      </c>
      <c r="B166" s="43">
        <v>790</v>
      </c>
      <c r="C166" s="43">
        <v>56</v>
      </c>
      <c r="D166" s="43">
        <v>0</v>
      </c>
      <c r="E166" s="43">
        <v>0</v>
      </c>
      <c r="F166" s="43">
        <v>4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31">
        <f t="shared" si="90"/>
        <v>850</v>
      </c>
      <c r="Q166" s="30">
        <v>17</v>
      </c>
      <c r="R166" s="43">
        <v>0</v>
      </c>
      <c r="S166" s="43">
        <v>0</v>
      </c>
      <c r="T166" s="43">
        <v>3</v>
      </c>
      <c r="U166" s="43">
        <v>1</v>
      </c>
      <c r="V166" s="43">
        <v>79</v>
      </c>
      <c r="W166" s="43">
        <v>270</v>
      </c>
      <c r="X166" s="43">
        <v>357</v>
      </c>
      <c r="Y166" s="43">
        <v>109</v>
      </c>
      <c r="Z166" s="43">
        <v>20</v>
      </c>
      <c r="AA166" s="43">
        <v>6</v>
      </c>
      <c r="AB166" s="43">
        <v>5</v>
      </c>
      <c r="AC166" s="43">
        <v>0</v>
      </c>
      <c r="AD166" s="31">
        <f t="shared" si="91"/>
        <v>850</v>
      </c>
    </row>
    <row r="167" spans="1:30" x14ac:dyDescent="0.2">
      <c r="A167" s="30">
        <v>18</v>
      </c>
      <c r="B167" s="43">
        <v>944</v>
      </c>
      <c r="C167" s="43">
        <v>67</v>
      </c>
      <c r="D167" s="43">
        <v>0</v>
      </c>
      <c r="E167" s="43">
        <v>0</v>
      </c>
      <c r="F167" s="43">
        <v>1</v>
      </c>
      <c r="G167" s="43">
        <v>0</v>
      </c>
      <c r="H167" s="43">
        <v>2</v>
      </c>
      <c r="I167" s="43">
        <v>2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31">
        <f t="shared" si="90"/>
        <v>1016</v>
      </c>
      <c r="Q167" s="30">
        <v>18</v>
      </c>
      <c r="R167" s="43">
        <v>1</v>
      </c>
      <c r="S167" s="43">
        <v>5</v>
      </c>
      <c r="T167" s="43">
        <v>2</v>
      </c>
      <c r="U167" s="43">
        <v>17</v>
      </c>
      <c r="V167" s="43">
        <v>165</v>
      </c>
      <c r="W167" s="43">
        <v>460</v>
      </c>
      <c r="X167" s="43">
        <v>270</v>
      </c>
      <c r="Y167" s="43">
        <v>69</v>
      </c>
      <c r="Z167" s="43">
        <v>17</v>
      </c>
      <c r="AA167" s="43">
        <v>5</v>
      </c>
      <c r="AB167" s="43">
        <v>3</v>
      </c>
      <c r="AC167" s="43">
        <v>2</v>
      </c>
      <c r="AD167" s="31">
        <f t="shared" si="91"/>
        <v>1016</v>
      </c>
    </row>
    <row r="168" spans="1:30" x14ac:dyDescent="0.2">
      <c r="A168" s="30">
        <v>19</v>
      </c>
      <c r="B168" s="43">
        <v>644</v>
      </c>
      <c r="C168" s="43">
        <v>38</v>
      </c>
      <c r="D168" s="43">
        <v>0</v>
      </c>
      <c r="E168" s="43">
        <v>0</v>
      </c>
      <c r="F168" s="43">
        <v>1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2</v>
      </c>
      <c r="M168" s="43">
        <v>1</v>
      </c>
      <c r="N168" s="43">
        <v>0</v>
      </c>
      <c r="O168" s="31">
        <f t="shared" si="90"/>
        <v>686</v>
      </c>
      <c r="Q168" s="30">
        <v>19</v>
      </c>
      <c r="R168" s="43">
        <v>0</v>
      </c>
      <c r="S168" s="43">
        <v>0</v>
      </c>
      <c r="T168" s="43">
        <v>1</v>
      </c>
      <c r="U168" s="43">
        <v>1</v>
      </c>
      <c r="V168" s="43">
        <v>35</v>
      </c>
      <c r="W168" s="43">
        <v>244</v>
      </c>
      <c r="X168" s="43">
        <v>275</v>
      </c>
      <c r="Y168" s="43">
        <v>102</v>
      </c>
      <c r="Z168" s="43">
        <v>20</v>
      </c>
      <c r="AA168" s="43">
        <v>6</v>
      </c>
      <c r="AB168" s="43">
        <v>2</v>
      </c>
      <c r="AC168" s="43">
        <v>0</v>
      </c>
      <c r="AD168" s="31">
        <f t="shared" si="91"/>
        <v>686</v>
      </c>
    </row>
    <row r="169" spans="1:30" x14ac:dyDescent="0.2">
      <c r="A169" s="30">
        <v>20</v>
      </c>
      <c r="B169" s="43">
        <v>455</v>
      </c>
      <c r="C169" s="43">
        <v>29</v>
      </c>
      <c r="D169" s="43">
        <v>0</v>
      </c>
      <c r="E169" s="43">
        <v>0</v>
      </c>
      <c r="F169" s="43">
        <v>0</v>
      </c>
      <c r="G169" s="43">
        <v>0</v>
      </c>
      <c r="H169" s="43">
        <v>2</v>
      </c>
      <c r="I169" s="43">
        <v>0</v>
      </c>
      <c r="J169" s="43">
        <v>0</v>
      </c>
      <c r="K169" s="43">
        <v>0</v>
      </c>
      <c r="L169" s="43">
        <v>1</v>
      </c>
      <c r="M169" s="43">
        <v>3</v>
      </c>
      <c r="N169" s="43">
        <v>0</v>
      </c>
      <c r="O169" s="31">
        <f t="shared" si="90"/>
        <v>490</v>
      </c>
      <c r="Q169" s="30">
        <v>20</v>
      </c>
      <c r="R169" s="43">
        <v>0</v>
      </c>
      <c r="S169" s="43">
        <v>0</v>
      </c>
      <c r="T169" s="43">
        <v>0</v>
      </c>
      <c r="U169" s="43">
        <v>4</v>
      </c>
      <c r="V169" s="43">
        <v>37</v>
      </c>
      <c r="W169" s="43">
        <v>174</v>
      </c>
      <c r="X169" s="43">
        <v>182</v>
      </c>
      <c r="Y169" s="43">
        <v>64</v>
      </c>
      <c r="Z169" s="43">
        <v>20</v>
      </c>
      <c r="AA169" s="43">
        <v>5</v>
      </c>
      <c r="AB169" s="43">
        <v>4</v>
      </c>
      <c r="AC169" s="43">
        <v>0</v>
      </c>
      <c r="AD169" s="31">
        <f t="shared" si="91"/>
        <v>490</v>
      </c>
    </row>
    <row r="170" spans="1:30" x14ac:dyDescent="0.2">
      <c r="A170" s="30">
        <v>21</v>
      </c>
      <c r="B170" s="43">
        <v>299</v>
      </c>
      <c r="C170" s="43">
        <v>7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1</v>
      </c>
      <c r="J170" s="43">
        <v>0</v>
      </c>
      <c r="K170" s="43">
        <v>0</v>
      </c>
      <c r="L170" s="43">
        <v>2</v>
      </c>
      <c r="M170" s="43">
        <v>0</v>
      </c>
      <c r="N170" s="43">
        <v>0</v>
      </c>
      <c r="O170" s="31">
        <f t="shared" si="90"/>
        <v>309</v>
      </c>
      <c r="Q170" s="30">
        <v>21</v>
      </c>
      <c r="R170" s="43">
        <v>0</v>
      </c>
      <c r="S170" s="43">
        <v>1</v>
      </c>
      <c r="T170" s="43">
        <v>2</v>
      </c>
      <c r="U170" s="43">
        <v>0</v>
      </c>
      <c r="V170" s="43">
        <v>7</v>
      </c>
      <c r="W170" s="43">
        <v>65</v>
      </c>
      <c r="X170" s="43">
        <v>117</v>
      </c>
      <c r="Y170" s="43">
        <v>77</v>
      </c>
      <c r="Z170" s="43">
        <v>25</v>
      </c>
      <c r="AA170" s="43">
        <v>6</v>
      </c>
      <c r="AB170" s="43">
        <v>6</v>
      </c>
      <c r="AC170" s="43">
        <v>3</v>
      </c>
      <c r="AD170" s="31">
        <f t="shared" si="91"/>
        <v>309</v>
      </c>
    </row>
    <row r="171" spans="1:30" x14ac:dyDescent="0.2">
      <c r="A171" s="30">
        <v>22</v>
      </c>
      <c r="B171" s="43">
        <v>223</v>
      </c>
      <c r="C171" s="43">
        <v>17</v>
      </c>
      <c r="D171" s="43">
        <v>0</v>
      </c>
      <c r="E171" s="43">
        <v>0</v>
      </c>
      <c r="F171" s="43">
        <v>1</v>
      </c>
      <c r="G171" s="43">
        <v>0</v>
      </c>
      <c r="H171" s="43">
        <v>0</v>
      </c>
      <c r="I171" s="43">
        <v>1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31">
        <f t="shared" si="90"/>
        <v>242</v>
      </c>
      <c r="Q171" s="30">
        <v>22</v>
      </c>
      <c r="R171" s="43">
        <v>0</v>
      </c>
      <c r="S171" s="43">
        <v>0</v>
      </c>
      <c r="T171" s="43">
        <v>0</v>
      </c>
      <c r="U171" s="43">
        <v>0</v>
      </c>
      <c r="V171" s="43">
        <v>14</v>
      </c>
      <c r="W171" s="43">
        <v>51</v>
      </c>
      <c r="X171" s="43">
        <v>97</v>
      </c>
      <c r="Y171" s="43">
        <v>49</v>
      </c>
      <c r="Z171" s="43">
        <v>21</v>
      </c>
      <c r="AA171" s="43">
        <v>7</v>
      </c>
      <c r="AB171" s="43">
        <v>2</v>
      </c>
      <c r="AC171" s="43">
        <v>1</v>
      </c>
      <c r="AD171" s="31">
        <f t="shared" si="91"/>
        <v>242</v>
      </c>
    </row>
    <row r="172" spans="1:30" x14ac:dyDescent="0.2">
      <c r="A172" s="30">
        <v>23</v>
      </c>
      <c r="B172" s="43">
        <v>128</v>
      </c>
      <c r="C172" s="43">
        <v>6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1</v>
      </c>
      <c r="K172" s="43">
        <v>0</v>
      </c>
      <c r="L172" s="43">
        <v>1</v>
      </c>
      <c r="M172" s="43">
        <v>0</v>
      </c>
      <c r="N172" s="43">
        <v>0</v>
      </c>
      <c r="O172" s="31">
        <f t="shared" si="90"/>
        <v>136</v>
      </c>
      <c r="Q172" s="30">
        <v>23</v>
      </c>
      <c r="R172" s="43">
        <v>0</v>
      </c>
      <c r="S172" s="43">
        <v>0</v>
      </c>
      <c r="T172" s="43">
        <v>0</v>
      </c>
      <c r="U172" s="43">
        <v>0</v>
      </c>
      <c r="V172" s="43">
        <v>4</v>
      </c>
      <c r="W172" s="43">
        <v>19</v>
      </c>
      <c r="X172" s="43">
        <v>44</v>
      </c>
      <c r="Y172" s="43">
        <v>39</v>
      </c>
      <c r="Z172" s="43">
        <v>22</v>
      </c>
      <c r="AA172" s="43">
        <v>5</v>
      </c>
      <c r="AB172" s="43">
        <v>3</v>
      </c>
      <c r="AC172" s="43">
        <v>0</v>
      </c>
      <c r="AD172" s="31">
        <f t="shared" si="91"/>
        <v>136</v>
      </c>
    </row>
    <row r="173" spans="1:30" x14ac:dyDescent="0.2">
      <c r="A173" s="30">
        <v>24</v>
      </c>
      <c r="B173" s="43">
        <v>68</v>
      </c>
      <c r="C173" s="43">
        <v>3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1</v>
      </c>
      <c r="M173" s="43">
        <v>0</v>
      </c>
      <c r="N173" s="43">
        <v>0</v>
      </c>
      <c r="O173" s="31">
        <f t="shared" si="90"/>
        <v>72</v>
      </c>
      <c r="Q173" s="30">
        <v>24</v>
      </c>
      <c r="R173" s="43">
        <v>0</v>
      </c>
      <c r="S173" s="43">
        <v>0</v>
      </c>
      <c r="T173" s="43">
        <v>0</v>
      </c>
      <c r="U173" s="43">
        <v>0</v>
      </c>
      <c r="V173" s="43">
        <v>4</v>
      </c>
      <c r="W173" s="43">
        <v>9</v>
      </c>
      <c r="X173" s="43">
        <v>27</v>
      </c>
      <c r="Y173" s="43">
        <v>19</v>
      </c>
      <c r="Z173" s="43">
        <v>8</v>
      </c>
      <c r="AA173" s="43">
        <v>5</v>
      </c>
      <c r="AB173" s="43">
        <v>0</v>
      </c>
      <c r="AC173" s="43">
        <v>0</v>
      </c>
      <c r="AD173" s="31">
        <f t="shared" si="91"/>
        <v>72</v>
      </c>
    </row>
    <row r="175" spans="1:30" x14ac:dyDescent="0.2">
      <c r="A175" s="91" t="s">
        <v>34</v>
      </c>
      <c r="B175" s="92">
        <f t="shared" ref="B175:O175" si="92">SUM(B157:B168)</f>
        <v>7456</v>
      </c>
      <c r="C175" s="92">
        <f t="shared" si="92"/>
        <v>588</v>
      </c>
      <c r="D175" s="92">
        <f t="shared" si="92"/>
        <v>12</v>
      </c>
      <c r="E175" s="92">
        <f t="shared" si="92"/>
        <v>6</v>
      </c>
      <c r="F175" s="92">
        <f t="shared" si="92"/>
        <v>17</v>
      </c>
      <c r="G175" s="92">
        <f t="shared" si="92"/>
        <v>0</v>
      </c>
      <c r="H175" s="92">
        <f t="shared" si="92"/>
        <v>3</v>
      </c>
      <c r="I175" s="92">
        <f t="shared" si="92"/>
        <v>9</v>
      </c>
      <c r="J175" s="92">
        <f t="shared" si="92"/>
        <v>4</v>
      </c>
      <c r="K175" s="92">
        <f t="shared" si="92"/>
        <v>0</v>
      </c>
      <c r="L175" s="92">
        <f t="shared" si="92"/>
        <v>8</v>
      </c>
      <c r="M175" s="92">
        <f t="shared" si="92"/>
        <v>25</v>
      </c>
      <c r="N175" s="92">
        <f t="shared" si="92"/>
        <v>0</v>
      </c>
      <c r="O175" s="93">
        <f t="shared" si="92"/>
        <v>8128</v>
      </c>
      <c r="Q175" s="91" t="s">
        <v>34</v>
      </c>
      <c r="R175" s="92">
        <f t="shared" ref="R175:AD175" si="93">SUM(R157:R168)</f>
        <v>3</v>
      </c>
      <c r="S175" s="92">
        <f t="shared" si="93"/>
        <v>23</v>
      </c>
      <c r="T175" s="92">
        <f t="shared" si="93"/>
        <v>27</v>
      </c>
      <c r="U175" s="92">
        <f t="shared" si="93"/>
        <v>70</v>
      </c>
      <c r="V175" s="92">
        <f t="shared" si="93"/>
        <v>679</v>
      </c>
      <c r="W175" s="92">
        <f t="shared" si="93"/>
        <v>2906</v>
      </c>
      <c r="X175" s="92">
        <f t="shared" si="93"/>
        <v>3032</v>
      </c>
      <c r="Y175" s="92">
        <f t="shared" si="93"/>
        <v>1065</v>
      </c>
      <c r="Z175" s="92">
        <f t="shared" si="93"/>
        <v>224</v>
      </c>
      <c r="AA175" s="92">
        <f t="shared" si="93"/>
        <v>74</v>
      </c>
      <c r="AB175" s="92">
        <f t="shared" si="93"/>
        <v>21</v>
      </c>
      <c r="AC175" s="92">
        <f t="shared" si="93"/>
        <v>4</v>
      </c>
      <c r="AD175" s="93">
        <f t="shared" si="93"/>
        <v>8128</v>
      </c>
    </row>
    <row r="176" spans="1:30" x14ac:dyDescent="0.2">
      <c r="A176" s="97" t="s">
        <v>35</v>
      </c>
      <c r="B176" s="98">
        <f t="shared" ref="B176:O176" si="94">SUM(B156:B171)</f>
        <v>8529</v>
      </c>
      <c r="C176" s="98">
        <f t="shared" si="94"/>
        <v>660</v>
      </c>
      <c r="D176" s="98">
        <f t="shared" si="94"/>
        <v>12</v>
      </c>
      <c r="E176" s="98">
        <f t="shared" si="94"/>
        <v>6</v>
      </c>
      <c r="F176" s="98">
        <f t="shared" si="94"/>
        <v>19</v>
      </c>
      <c r="G176" s="98">
        <f t="shared" si="94"/>
        <v>0</v>
      </c>
      <c r="H176" s="98">
        <f t="shared" si="94"/>
        <v>5</v>
      </c>
      <c r="I176" s="98">
        <f t="shared" si="94"/>
        <v>11</v>
      </c>
      <c r="J176" s="98">
        <f t="shared" si="94"/>
        <v>4</v>
      </c>
      <c r="K176" s="98">
        <f t="shared" si="94"/>
        <v>0</v>
      </c>
      <c r="L176" s="98">
        <f t="shared" si="94"/>
        <v>12</v>
      </c>
      <c r="M176" s="98">
        <f t="shared" si="94"/>
        <v>28</v>
      </c>
      <c r="N176" s="98">
        <f t="shared" si="94"/>
        <v>0</v>
      </c>
      <c r="O176" s="93">
        <f t="shared" si="94"/>
        <v>9286</v>
      </c>
      <c r="Q176" s="97" t="s">
        <v>35</v>
      </c>
      <c r="R176" s="98">
        <f t="shared" ref="R176:AD176" si="95">SUM(R156:R171)</f>
        <v>3</v>
      </c>
      <c r="S176" s="98">
        <f t="shared" si="95"/>
        <v>24</v>
      </c>
      <c r="T176" s="98">
        <f t="shared" si="95"/>
        <v>30</v>
      </c>
      <c r="U176" s="98">
        <f t="shared" si="95"/>
        <v>74</v>
      </c>
      <c r="V176" s="98">
        <f t="shared" si="95"/>
        <v>739</v>
      </c>
      <c r="W176" s="98">
        <f t="shared" si="95"/>
        <v>3220</v>
      </c>
      <c r="X176" s="98">
        <f t="shared" si="95"/>
        <v>3467</v>
      </c>
      <c r="Y176" s="98">
        <f t="shared" si="95"/>
        <v>1289</v>
      </c>
      <c r="Z176" s="98">
        <f t="shared" si="95"/>
        <v>303</v>
      </c>
      <c r="AA176" s="98">
        <f t="shared" si="95"/>
        <v>94</v>
      </c>
      <c r="AB176" s="98">
        <f t="shared" si="95"/>
        <v>34</v>
      </c>
      <c r="AC176" s="98">
        <f t="shared" si="95"/>
        <v>9</v>
      </c>
      <c r="AD176" s="93">
        <f t="shared" si="95"/>
        <v>9286</v>
      </c>
    </row>
    <row r="177" spans="1:30" x14ac:dyDescent="0.2">
      <c r="A177" s="101" t="s">
        <v>36</v>
      </c>
      <c r="B177" s="102">
        <f t="shared" ref="B177:O177" si="96">SUM(B156:B173)</f>
        <v>8725</v>
      </c>
      <c r="C177" s="102">
        <f t="shared" si="96"/>
        <v>669</v>
      </c>
      <c r="D177" s="102">
        <f t="shared" si="96"/>
        <v>12</v>
      </c>
      <c r="E177" s="102">
        <f t="shared" si="96"/>
        <v>6</v>
      </c>
      <c r="F177" s="102">
        <f t="shared" si="96"/>
        <v>19</v>
      </c>
      <c r="G177" s="102">
        <f t="shared" si="96"/>
        <v>0</v>
      </c>
      <c r="H177" s="102">
        <f t="shared" si="96"/>
        <v>5</v>
      </c>
      <c r="I177" s="102">
        <f t="shared" si="96"/>
        <v>11</v>
      </c>
      <c r="J177" s="102">
        <f t="shared" si="96"/>
        <v>5</v>
      </c>
      <c r="K177" s="102">
        <f t="shared" si="96"/>
        <v>0</v>
      </c>
      <c r="L177" s="102">
        <f t="shared" si="96"/>
        <v>14</v>
      </c>
      <c r="M177" s="102">
        <f t="shared" si="96"/>
        <v>28</v>
      </c>
      <c r="N177" s="102">
        <f t="shared" si="96"/>
        <v>0</v>
      </c>
      <c r="O177" s="93">
        <f t="shared" si="96"/>
        <v>9494</v>
      </c>
      <c r="Q177" s="101" t="s">
        <v>36</v>
      </c>
      <c r="R177" s="102">
        <f t="shared" ref="R177:AD177" si="97">SUM(R156:R173)</f>
        <v>3</v>
      </c>
      <c r="S177" s="102">
        <f t="shared" si="97"/>
        <v>24</v>
      </c>
      <c r="T177" s="102">
        <f t="shared" si="97"/>
        <v>30</v>
      </c>
      <c r="U177" s="102">
        <f t="shared" si="97"/>
        <v>74</v>
      </c>
      <c r="V177" s="102">
        <f t="shared" si="97"/>
        <v>747</v>
      </c>
      <c r="W177" s="102">
        <f t="shared" si="97"/>
        <v>3248</v>
      </c>
      <c r="X177" s="102">
        <f t="shared" si="97"/>
        <v>3538</v>
      </c>
      <c r="Y177" s="102">
        <f t="shared" si="97"/>
        <v>1347</v>
      </c>
      <c r="Z177" s="102">
        <f t="shared" si="97"/>
        <v>333</v>
      </c>
      <c r="AA177" s="102">
        <f t="shared" si="97"/>
        <v>104</v>
      </c>
      <c r="AB177" s="102">
        <f t="shared" si="97"/>
        <v>37</v>
      </c>
      <c r="AC177" s="102">
        <f t="shared" si="97"/>
        <v>9</v>
      </c>
      <c r="AD177" s="93">
        <f t="shared" si="97"/>
        <v>9494</v>
      </c>
    </row>
    <row r="178" spans="1:30" x14ac:dyDescent="0.2">
      <c r="A178" s="105" t="s">
        <v>37</v>
      </c>
      <c r="B178" s="106">
        <f t="shared" ref="B178:O178" si="98">SUM(B150:B173)</f>
        <v>8829</v>
      </c>
      <c r="C178" s="106">
        <f t="shared" si="98"/>
        <v>677</v>
      </c>
      <c r="D178" s="106">
        <f t="shared" si="98"/>
        <v>12</v>
      </c>
      <c r="E178" s="106">
        <f t="shared" si="98"/>
        <v>6</v>
      </c>
      <c r="F178" s="106">
        <f t="shared" si="98"/>
        <v>19</v>
      </c>
      <c r="G178" s="106">
        <f t="shared" si="98"/>
        <v>0</v>
      </c>
      <c r="H178" s="106">
        <f t="shared" si="98"/>
        <v>5</v>
      </c>
      <c r="I178" s="106">
        <f t="shared" si="98"/>
        <v>11</v>
      </c>
      <c r="J178" s="106">
        <f t="shared" si="98"/>
        <v>6</v>
      </c>
      <c r="K178" s="106">
        <f t="shared" si="98"/>
        <v>0</v>
      </c>
      <c r="L178" s="106">
        <f t="shared" si="98"/>
        <v>14</v>
      </c>
      <c r="M178" s="106">
        <f t="shared" si="98"/>
        <v>30</v>
      </c>
      <c r="N178" s="106">
        <f t="shared" si="98"/>
        <v>0</v>
      </c>
      <c r="O178" s="93">
        <f t="shared" si="98"/>
        <v>9609</v>
      </c>
      <c r="Q178" s="105" t="s">
        <v>37</v>
      </c>
      <c r="R178" s="106">
        <f t="shared" ref="R178:AD178" si="99">SUM(R150:R173)</f>
        <v>3</v>
      </c>
      <c r="S178" s="106">
        <f t="shared" si="99"/>
        <v>25</v>
      </c>
      <c r="T178" s="106">
        <f t="shared" si="99"/>
        <v>30</v>
      </c>
      <c r="U178" s="106">
        <f t="shared" si="99"/>
        <v>74</v>
      </c>
      <c r="V178" s="106">
        <f t="shared" si="99"/>
        <v>753</v>
      </c>
      <c r="W178" s="106">
        <f t="shared" si="99"/>
        <v>3260</v>
      </c>
      <c r="X178" s="106">
        <f t="shared" si="99"/>
        <v>3565</v>
      </c>
      <c r="Y178" s="106">
        <f t="shared" si="99"/>
        <v>1373</v>
      </c>
      <c r="Z178" s="106">
        <f t="shared" si="99"/>
        <v>362</v>
      </c>
      <c r="AA178" s="106">
        <f t="shared" si="99"/>
        <v>114</v>
      </c>
      <c r="AB178" s="106">
        <f t="shared" si="99"/>
        <v>40</v>
      </c>
      <c r="AC178" s="106">
        <f t="shared" si="99"/>
        <v>10</v>
      </c>
      <c r="AD178" s="93">
        <f t="shared" si="99"/>
        <v>9609</v>
      </c>
    </row>
    <row r="181" spans="1:30" x14ac:dyDescent="0.2">
      <c r="A181" s="5"/>
      <c r="B181" s="3" t="s">
        <v>40</v>
      </c>
      <c r="C181" s="5" t="str">
        <f>C41</f>
        <v>Westbound</v>
      </c>
      <c r="R181" s="3" t="s">
        <v>40</v>
      </c>
      <c r="S181" s="5" t="str">
        <f>C41</f>
        <v>Westbound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22</v>
      </c>
      <c r="C185" s="43">
        <v>1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31">
        <f t="shared" ref="O185:O208" si="101">SUM(B185:N185)</f>
        <v>23</v>
      </c>
      <c r="Q185" s="30">
        <v>1</v>
      </c>
      <c r="R185" s="43">
        <v>0</v>
      </c>
      <c r="S185" s="43">
        <v>0</v>
      </c>
      <c r="T185" s="43">
        <v>0</v>
      </c>
      <c r="U185" s="43">
        <v>0</v>
      </c>
      <c r="V185" s="43">
        <v>2</v>
      </c>
      <c r="W185" s="43">
        <v>2</v>
      </c>
      <c r="X185" s="43">
        <v>3</v>
      </c>
      <c r="Y185" s="43">
        <v>8</v>
      </c>
      <c r="Z185" s="43">
        <v>3</v>
      </c>
      <c r="AA185" s="43">
        <v>4</v>
      </c>
      <c r="AB185" s="43">
        <v>1</v>
      </c>
      <c r="AC185" s="43">
        <v>0</v>
      </c>
      <c r="AD185" s="31">
        <f t="shared" ref="AD185:AD208" si="102">SUM(R185:AC185)</f>
        <v>23</v>
      </c>
    </row>
    <row r="186" spans="1:30" x14ac:dyDescent="0.2">
      <c r="A186" s="30">
        <v>2</v>
      </c>
      <c r="B186" s="43">
        <v>13</v>
      </c>
      <c r="C186" s="43">
        <v>1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31">
        <f t="shared" si="101"/>
        <v>14</v>
      </c>
      <c r="Q186" s="30">
        <v>2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2</v>
      </c>
      <c r="X186" s="43">
        <v>4</v>
      </c>
      <c r="Y186" s="43">
        <v>3</v>
      </c>
      <c r="Z186" s="43">
        <v>2</v>
      </c>
      <c r="AA186" s="43">
        <v>0</v>
      </c>
      <c r="AB186" s="43">
        <v>2</v>
      </c>
      <c r="AC186" s="43">
        <v>1</v>
      </c>
      <c r="AD186" s="31">
        <f t="shared" si="102"/>
        <v>14</v>
      </c>
    </row>
    <row r="187" spans="1:30" x14ac:dyDescent="0.2">
      <c r="A187" s="30">
        <v>3</v>
      </c>
      <c r="B187" s="43">
        <v>8</v>
      </c>
      <c r="C187" s="43">
        <v>1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9</v>
      </c>
      <c r="Q187" s="30">
        <v>3</v>
      </c>
      <c r="R187" s="43">
        <v>0</v>
      </c>
      <c r="S187" s="43">
        <v>1</v>
      </c>
      <c r="T187" s="43">
        <v>0</v>
      </c>
      <c r="U187" s="43">
        <v>0</v>
      </c>
      <c r="V187" s="43">
        <v>1</v>
      </c>
      <c r="W187" s="43">
        <v>0</v>
      </c>
      <c r="X187" s="43">
        <v>1</v>
      </c>
      <c r="Y187" s="43">
        <v>3</v>
      </c>
      <c r="Z187" s="43">
        <v>0</v>
      </c>
      <c r="AA187" s="43">
        <v>3</v>
      </c>
      <c r="AB187" s="43">
        <v>0</v>
      </c>
      <c r="AC187" s="43">
        <v>0</v>
      </c>
      <c r="AD187" s="31">
        <f t="shared" si="102"/>
        <v>9</v>
      </c>
    </row>
    <row r="188" spans="1:30" x14ac:dyDescent="0.2">
      <c r="A188" s="30">
        <v>4</v>
      </c>
      <c r="B188" s="43">
        <v>6</v>
      </c>
      <c r="C188" s="43">
        <v>2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1</v>
      </c>
      <c r="N188" s="43">
        <v>0</v>
      </c>
      <c r="O188" s="31">
        <f t="shared" si="101"/>
        <v>9</v>
      </c>
      <c r="Q188" s="30">
        <v>4</v>
      </c>
      <c r="R188" s="43">
        <v>0</v>
      </c>
      <c r="S188" s="43">
        <v>0</v>
      </c>
      <c r="T188" s="43">
        <v>0</v>
      </c>
      <c r="U188" s="43">
        <v>0</v>
      </c>
      <c r="V188" s="43">
        <v>1</v>
      </c>
      <c r="W188" s="43">
        <v>3</v>
      </c>
      <c r="X188" s="43">
        <v>3</v>
      </c>
      <c r="Y188" s="43">
        <v>2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9</v>
      </c>
    </row>
    <row r="189" spans="1:30" x14ac:dyDescent="0.2">
      <c r="A189" s="30">
        <v>5</v>
      </c>
      <c r="B189" s="43">
        <v>18</v>
      </c>
      <c r="C189" s="43">
        <v>3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31">
        <f t="shared" si="101"/>
        <v>21</v>
      </c>
      <c r="Q189" s="30">
        <v>5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2</v>
      </c>
      <c r="X189" s="43">
        <v>4</v>
      </c>
      <c r="Y189" s="43">
        <v>4</v>
      </c>
      <c r="Z189" s="43">
        <v>6</v>
      </c>
      <c r="AA189" s="43">
        <v>2</v>
      </c>
      <c r="AB189" s="43">
        <v>3</v>
      </c>
      <c r="AC189" s="43">
        <v>0</v>
      </c>
      <c r="AD189" s="31">
        <f t="shared" si="102"/>
        <v>21</v>
      </c>
    </row>
    <row r="190" spans="1:30" x14ac:dyDescent="0.2">
      <c r="A190" s="30">
        <v>6</v>
      </c>
      <c r="B190" s="43">
        <v>72</v>
      </c>
      <c r="C190" s="43">
        <v>8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31">
        <f t="shared" si="101"/>
        <v>80</v>
      </c>
      <c r="Q190" s="30">
        <v>6</v>
      </c>
      <c r="R190" s="43">
        <v>0</v>
      </c>
      <c r="S190" s="43">
        <v>0</v>
      </c>
      <c r="T190" s="43">
        <v>0</v>
      </c>
      <c r="U190" s="43">
        <v>0</v>
      </c>
      <c r="V190" s="43">
        <v>2</v>
      </c>
      <c r="W190" s="43">
        <v>15</v>
      </c>
      <c r="X190" s="43">
        <v>21</v>
      </c>
      <c r="Y190" s="43">
        <v>24</v>
      </c>
      <c r="Z190" s="43">
        <v>8</v>
      </c>
      <c r="AA190" s="43">
        <v>7</v>
      </c>
      <c r="AB190" s="43">
        <v>3</v>
      </c>
      <c r="AC190" s="43">
        <v>0</v>
      </c>
      <c r="AD190" s="31">
        <f t="shared" si="102"/>
        <v>80</v>
      </c>
    </row>
    <row r="191" spans="1:30" x14ac:dyDescent="0.2">
      <c r="A191" s="30">
        <v>7</v>
      </c>
      <c r="B191" s="43">
        <v>210</v>
      </c>
      <c r="C191" s="43">
        <v>31</v>
      </c>
      <c r="D191" s="43">
        <v>0</v>
      </c>
      <c r="E191" s="43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31">
        <f t="shared" si="101"/>
        <v>241</v>
      </c>
      <c r="Q191" s="30">
        <v>7</v>
      </c>
      <c r="R191" s="43">
        <v>0</v>
      </c>
      <c r="S191" s="43">
        <v>3</v>
      </c>
      <c r="T191" s="43">
        <v>0</v>
      </c>
      <c r="U191" s="43">
        <v>1</v>
      </c>
      <c r="V191" s="43">
        <v>2</v>
      </c>
      <c r="W191" s="43">
        <v>32</v>
      </c>
      <c r="X191" s="43">
        <v>66</v>
      </c>
      <c r="Y191" s="43">
        <v>89</v>
      </c>
      <c r="Z191" s="43">
        <v>30</v>
      </c>
      <c r="AA191" s="43">
        <v>9</v>
      </c>
      <c r="AB191" s="43">
        <v>7</v>
      </c>
      <c r="AC191" s="43">
        <v>2</v>
      </c>
      <c r="AD191" s="31">
        <f t="shared" si="102"/>
        <v>241</v>
      </c>
    </row>
    <row r="192" spans="1:30" x14ac:dyDescent="0.2">
      <c r="A192" s="30">
        <v>8</v>
      </c>
      <c r="B192" s="43">
        <v>535</v>
      </c>
      <c r="C192" s="43">
        <v>55</v>
      </c>
      <c r="D192" s="43">
        <v>0</v>
      </c>
      <c r="E192" s="43">
        <v>0</v>
      </c>
      <c r="F192" s="43">
        <v>1</v>
      </c>
      <c r="G192" s="43">
        <v>0</v>
      </c>
      <c r="H192" s="43">
        <v>2</v>
      </c>
      <c r="I192" s="43">
        <v>2</v>
      </c>
      <c r="J192" s="43">
        <v>1</v>
      </c>
      <c r="K192" s="43">
        <v>0</v>
      </c>
      <c r="L192" s="43">
        <v>1</v>
      </c>
      <c r="M192" s="43">
        <v>2</v>
      </c>
      <c r="N192" s="43">
        <v>0</v>
      </c>
      <c r="O192" s="31">
        <f t="shared" si="101"/>
        <v>599</v>
      </c>
      <c r="Q192" s="30">
        <v>8</v>
      </c>
      <c r="R192" s="43">
        <v>0</v>
      </c>
      <c r="S192" s="43">
        <v>2</v>
      </c>
      <c r="T192" s="43">
        <v>6</v>
      </c>
      <c r="U192" s="43">
        <v>4</v>
      </c>
      <c r="V192" s="43">
        <v>74</v>
      </c>
      <c r="W192" s="43">
        <v>208</v>
      </c>
      <c r="X192" s="43">
        <v>183</v>
      </c>
      <c r="Y192" s="43">
        <v>94</v>
      </c>
      <c r="Z192" s="43">
        <v>21</v>
      </c>
      <c r="AA192" s="43">
        <v>4</v>
      </c>
      <c r="AB192" s="43">
        <v>3</v>
      </c>
      <c r="AC192" s="43">
        <v>0</v>
      </c>
      <c r="AD192" s="31">
        <f t="shared" si="102"/>
        <v>599</v>
      </c>
    </row>
    <row r="193" spans="1:30" x14ac:dyDescent="0.2">
      <c r="A193" s="30">
        <v>9</v>
      </c>
      <c r="B193" s="43">
        <v>812</v>
      </c>
      <c r="C193" s="43">
        <v>59</v>
      </c>
      <c r="D193" s="43">
        <v>1</v>
      </c>
      <c r="E193" s="43">
        <v>1</v>
      </c>
      <c r="F193" s="43">
        <v>0</v>
      </c>
      <c r="G193" s="43">
        <v>0</v>
      </c>
      <c r="H193" s="43">
        <v>1</v>
      </c>
      <c r="I193" s="43">
        <v>0</v>
      </c>
      <c r="J193" s="43">
        <v>0</v>
      </c>
      <c r="K193" s="43">
        <v>0</v>
      </c>
      <c r="L193" s="43">
        <v>0</v>
      </c>
      <c r="M193" s="43">
        <v>2</v>
      </c>
      <c r="N193" s="43">
        <v>0</v>
      </c>
      <c r="O193" s="31">
        <f t="shared" si="101"/>
        <v>876</v>
      </c>
      <c r="Q193" s="30">
        <v>9</v>
      </c>
      <c r="R193" s="43">
        <v>0</v>
      </c>
      <c r="S193" s="43">
        <v>0</v>
      </c>
      <c r="T193" s="43">
        <v>0</v>
      </c>
      <c r="U193" s="43">
        <v>14</v>
      </c>
      <c r="V193" s="43">
        <v>186</v>
      </c>
      <c r="W193" s="43">
        <v>376</v>
      </c>
      <c r="X193" s="43">
        <v>236</v>
      </c>
      <c r="Y193" s="43">
        <v>51</v>
      </c>
      <c r="Z193" s="43">
        <v>11</v>
      </c>
      <c r="AA193" s="43">
        <v>2</v>
      </c>
      <c r="AB193" s="43">
        <v>0</v>
      </c>
      <c r="AC193" s="43">
        <v>0</v>
      </c>
      <c r="AD193" s="31">
        <f t="shared" si="102"/>
        <v>876</v>
      </c>
    </row>
    <row r="194" spans="1:30" x14ac:dyDescent="0.2">
      <c r="A194" s="30">
        <v>10</v>
      </c>
      <c r="B194" s="43">
        <v>556</v>
      </c>
      <c r="C194" s="43">
        <v>45</v>
      </c>
      <c r="D194" s="43">
        <v>3</v>
      </c>
      <c r="E194" s="43">
        <v>0</v>
      </c>
      <c r="F194" s="43">
        <v>1</v>
      </c>
      <c r="G194" s="43">
        <v>0</v>
      </c>
      <c r="H194" s="43">
        <v>0</v>
      </c>
      <c r="I194" s="43">
        <v>0</v>
      </c>
      <c r="J194" s="43">
        <v>0</v>
      </c>
      <c r="K194" s="43">
        <v>1</v>
      </c>
      <c r="L194" s="43">
        <v>2</v>
      </c>
      <c r="M194" s="43">
        <v>3</v>
      </c>
      <c r="N194" s="43">
        <v>0</v>
      </c>
      <c r="O194" s="31">
        <f t="shared" si="101"/>
        <v>611</v>
      </c>
      <c r="Q194" s="30">
        <v>10</v>
      </c>
      <c r="R194" s="43">
        <v>0</v>
      </c>
      <c r="S194" s="43">
        <v>4</v>
      </c>
      <c r="T194" s="43">
        <v>0</v>
      </c>
      <c r="U194" s="43">
        <v>4</v>
      </c>
      <c r="V194" s="43">
        <v>56</v>
      </c>
      <c r="W194" s="43">
        <v>280</v>
      </c>
      <c r="X194" s="43">
        <v>185</v>
      </c>
      <c r="Y194" s="43">
        <v>60</v>
      </c>
      <c r="Z194" s="43">
        <v>19</v>
      </c>
      <c r="AA194" s="43">
        <v>2</v>
      </c>
      <c r="AB194" s="43">
        <v>1</v>
      </c>
      <c r="AC194" s="43">
        <v>0</v>
      </c>
      <c r="AD194" s="31">
        <f t="shared" si="102"/>
        <v>611</v>
      </c>
    </row>
    <row r="195" spans="1:30" x14ac:dyDescent="0.2">
      <c r="A195" s="30">
        <v>11</v>
      </c>
      <c r="B195" s="43">
        <v>566</v>
      </c>
      <c r="C195" s="43">
        <v>48</v>
      </c>
      <c r="D195" s="43">
        <v>0</v>
      </c>
      <c r="E195" s="43">
        <v>1</v>
      </c>
      <c r="F195" s="43">
        <v>3</v>
      </c>
      <c r="G195" s="43">
        <v>0</v>
      </c>
      <c r="H195" s="43">
        <v>1</v>
      </c>
      <c r="I195" s="43">
        <v>1</v>
      </c>
      <c r="J195" s="43">
        <v>1</v>
      </c>
      <c r="K195" s="43">
        <v>0</v>
      </c>
      <c r="L195" s="43">
        <v>0</v>
      </c>
      <c r="M195" s="43">
        <v>2</v>
      </c>
      <c r="N195" s="43">
        <v>0</v>
      </c>
      <c r="O195" s="31">
        <f t="shared" si="101"/>
        <v>623</v>
      </c>
      <c r="Q195" s="30">
        <v>11</v>
      </c>
      <c r="R195" s="43">
        <v>0</v>
      </c>
      <c r="S195" s="43">
        <v>3</v>
      </c>
      <c r="T195" s="43">
        <v>0</v>
      </c>
      <c r="U195" s="43">
        <v>10</v>
      </c>
      <c r="V195" s="43">
        <v>132</v>
      </c>
      <c r="W195" s="43">
        <v>254</v>
      </c>
      <c r="X195" s="43">
        <v>158</v>
      </c>
      <c r="Y195" s="43">
        <v>51</v>
      </c>
      <c r="Z195" s="43">
        <v>11</v>
      </c>
      <c r="AA195" s="43">
        <v>3</v>
      </c>
      <c r="AB195" s="43">
        <v>1</v>
      </c>
      <c r="AC195" s="43">
        <v>0</v>
      </c>
      <c r="AD195" s="31">
        <f t="shared" si="102"/>
        <v>623</v>
      </c>
    </row>
    <row r="196" spans="1:30" x14ac:dyDescent="0.2">
      <c r="A196" s="30">
        <v>12</v>
      </c>
      <c r="B196" s="43">
        <v>561</v>
      </c>
      <c r="C196" s="43">
        <v>60</v>
      </c>
      <c r="D196" s="43">
        <v>1</v>
      </c>
      <c r="E196" s="43">
        <v>1</v>
      </c>
      <c r="F196" s="43">
        <v>0</v>
      </c>
      <c r="G196" s="43">
        <v>0</v>
      </c>
      <c r="H196" s="43">
        <v>0</v>
      </c>
      <c r="I196" s="43">
        <v>0</v>
      </c>
      <c r="J196" s="43">
        <v>1</v>
      </c>
      <c r="K196" s="43">
        <v>0</v>
      </c>
      <c r="L196" s="43">
        <v>0</v>
      </c>
      <c r="M196" s="43">
        <v>1</v>
      </c>
      <c r="N196" s="43">
        <v>0</v>
      </c>
      <c r="O196" s="31">
        <f t="shared" si="101"/>
        <v>625</v>
      </c>
      <c r="Q196" s="30">
        <v>12</v>
      </c>
      <c r="R196" s="43">
        <v>0</v>
      </c>
      <c r="S196" s="43">
        <v>2</v>
      </c>
      <c r="T196" s="43">
        <v>0</v>
      </c>
      <c r="U196" s="43">
        <v>19</v>
      </c>
      <c r="V196" s="43">
        <v>113</v>
      </c>
      <c r="W196" s="43">
        <v>275</v>
      </c>
      <c r="X196" s="43">
        <v>164</v>
      </c>
      <c r="Y196" s="43">
        <v>42</v>
      </c>
      <c r="Z196" s="43">
        <v>9</v>
      </c>
      <c r="AA196" s="43">
        <v>1</v>
      </c>
      <c r="AB196" s="43">
        <v>0</v>
      </c>
      <c r="AC196" s="43">
        <v>0</v>
      </c>
      <c r="AD196" s="31">
        <f t="shared" si="102"/>
        <v>625</v>
      </c>
    </row>
    <row r="197" spans="1:30" x14ac:dyDescent="0.2">
      <c r="A197" s="30">
        <v>13</v>
      </c>
      <c r="B197" s="43">
        <v>574</v>
      </c>
      <c r="C197" s="43">
        <v>39</v>
      </c>
      <c r="D197" s="43">
        <v>1</v>
      </c>
      <c r="E197" s="43">
        <v>0</v>
      </c>
      <c r="F197" s="43">
        <v>1</v>
      </c>
      <c r="G197" s="43">
        <v>0</v>
      </c>
      <c r="H197" s="43">
        <v>1</v>
      </c>
      <c r="I197" s="43">
        <v>1</v>
      </c>
      <c r="J197" s="43">
        <v>1</v>
      </c>
      <c r="K197" s="43">
        <v>0</v>
      </c>
      <c r="L197" s="43">
        <v>0</v>
      </c>
      <c r="M197" s="43">
        <v>2</v>
      </c>
      <c r="N197" s="43">
        <v>0</v>
      </c>
      <c r="O197" s="31">
        <f t="shared" si="101"/>
        <v>620</v>
      </c>
      <c r="Q197" s="30">
        <v>13</v>
      </c>
      <c r="R197" s="43">
        <v>0</v>
      </c>
      <c r="S197" s="43">
        <v>0</v>
      </c>
      <c r="T197" s="43">
        <v>0</v>
      </c>
      <c r="U197" s="43">
        <v>8</v>
      </c>
      <c r="V197" s="43">
        <v>127</v>
      </c>
      <c r="W197" s="43">
        <v>240</v>
      </c>
      <c r="X197" s="43">
        <v>196</v>
      </c>
      <c r="Y197" s="43">
        <v>39</v>
      </c>
      <c r="Z197" s="43">
        <v>9</v>
      </c>
      <c r="AA197" s="43">
        <v>1</v>
      </c>
      <c r="AB197" s="43">
        <v>0</v>
      </c>
      <c r="AC197" s="43">
        <v>0</v>
      </c>
      <c r="AD197" s="31">
        <f t="shared" si="102"/>
        <v>620</v>
      </c>
    </row>
    <row r="198" spans="1:30" x14ac:dyDescent="0.2">
      <c r="A198" s="30">
        <v>14</v>
      </c>
      <c r="B198" s="43">
        <v>664</v>
      </c>
      <c r="C198" s="43">
        <v>40</v>
      </c>
      <c r="D198" s="43">
        <v>1</v>
      </c>
      <c r="E198" s="43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2</v>
      </c>
      <c r="K198" s="43">
        <v>0</v>
      </c>
      <c r="L198" s="43">
        <v>0</v>
      </c>
      <c r="M198" s="43">
        <v>2</v>
      </c>
      <c r="N198" s="43">
        <v>0</v>
      </c>
      <c r="O198" s="31">
        <f t="shared" si="101"/>
        <v>709</v>
      </c>
      <c r="Q198" s="30">
        <v>14</v>
      </c>
      <c r="R198" s="43">
        <v>0</v>
      </c>
      <c r="S198" s="43">
        <v>1</v>
      </c>
      <c r="T198" s="43">
        <v>1</v>
      </c>
      <c r="U198" s="43">
        <v>16</v>
      </c>
      <c r="V198" s="43">
        <v>146</v>
      </c>
      <c r="W198" s="43">
        <v>296</v>
      </c>
      <c r="X198" s="43">
        <v>169</v>
      </c>
      <c r="Y198" s="43">
        <v>63</v>
      </c>
      <c r="Z198" s="43">
        <v>13</v>
      </c>
      <c r="AA198" s="43">
        <v>4</v>
      </c>
      <c r="AB198" s="43">
        <v>0</v>
      </c>
      <c r="AC198" s="43">
        <v>0</v>
      </c>
      <c r="AD198" s="31">
        <f t="shared" si="102"/>
        <v>709</v>
      </c>
    </row>
    <row r="199" spans="1:30" x14ac:dyDescent="0.2">
      <c r="A199" s="30">
        <v>15</v>
      </c>
      <c r="B199" s="43">
        <v>657</v>
      </c>
      <c r="C199" s="43">
        <v>45</v>
      </c>
      <c r="D199" s="43">
        <v>0</v>
      </c>
      <c r="E199" s="43">
        <v>0</v>
      </c>
      <c r="F199" s="43">
        <v>2</v>
      </c>
      <c r="G199" s="43">
        <v>0</v>
      </c>
      <c r="H199" s="43">
        <v>1</v>
      </c>
      <c r="I199" s="43">
        <v>0</v>
      </c>
      <c r="J199" s="43">
        <v>0</v>
      </c>
      <c r="K199" s="43">
        <v>0</v>
      </c>
      <c r="L199" s="43">
        <v>1</v>
      </c>
      <c r="M199" s="43">
        <v>5</v>
      </c>
      <c r="N199" s="43">
        <v>0</v>
      </c>
      <c r="O199" s="31">
        <f t="shared" si="101"/>
        <v>711</v>
      </c>
      <c r="Q199" s="30">
        <v>15</v>
      </c>
      <c r="R199" s="43">
        <v>0</v>
      </c>
      <c r="S199" s="43">
        <v>6</v>
      </c>
      <c r="T199" s="43">
        <v>13</v>
      </c>
      <c r="U199" s="43">
        <v>20</v>
      </c>
      <c r="V199" s="43">
        <v>203</v>
      </c>
      <c r="W199" s="43">
        <v>276</v>
      </c>
      <c r="X199" s="43">
        <v>128</v>
      </c>
      <c r="Y199" s="43">
        <v>49</v>
      </c>
      <c r="Z199" s="43">
        <v>8</v>
      </c>
      <c r="AA199" s="43">
        <v>8</v>
      </c>
      <c r="AB199" s="43">
        <v>0</v>
      </c>
      <c r="AC199" s="43">
        <v>0</v>
      </c>
      <c r="AD199" s="31">
        <f t="shared" si="102"/>
        <v>711</v>
      </c>
    </row>
    <row r="200" spans="1:30" x14ac:dyDescent="0.2">
      <c r="A200" s="30">
        <v>16</v>
      </c>
      <c r="B200" s="43">
        <v>651</v>
      </c>
      <c r="C200" s="43">
        <v>47</v>
      </c>
      <c r="D200" s="43">
        <v>0</v>
      </c>
      <c r="E200" s="43">
        <v>0</v>
      </c>
      <c r="F200" s="43">
        <v>1</v>
      </c>
      <c r="G200" s="43">
        <v>0</v>
      </c>
      <c r="H200" s="43">
        <v>1</v>
      </c>
      <c r="I200" s="43">
        <v>2</v>
      </c>
      <c r="J200" s="43">
        <v>3</v>
      </c>
      <c r="K200" s="43">
        <v>0</v>
      </c>
      <c r="L200" s="43">
        <v>0</v>
      </c>
      <c r="M200" s="43">
        <v>2</v>
      </c>
      <c r="N200" s="43">
        <v>0</v>
      </c>
      <c r="O200" s="31">
        <f t="shared" si="101"/>
        <v>707</v>
      </c>
      <c r="Q200" s="30">
        <v>16</v>
      </c>
      <c r="R200" s="43">
        <v>0</v>
      </c>
      <c r="S200" s="43">
        <v>2</v>
      </c>
      <c r="T200" s="43">
        <v>0</v>
      </c>
      <c r="U200" s="43">
        <v>20</v>
      </c>
      <c r="V200" s="43">
        <v>172</v>
      </c>
      <c r="W200" s="43">
        <v>278</v>
      </c>
      <c r="X200" s="43">
        <v>170</v>
      </c>
      <c r="Y200" s="43">
        <v>53</v>
      </c>
      <c r="Z200" s="43">
        <v>10</v>
      </c>
      <c r="AA200" s="43">
        <v>0</v>
      </c>
      <c r="AB200" s="43">
        <v>2</v>
      </c>
      <c r="AC200" s="43">
        <v>0</v>
      </c>
      <c r="AD200" s="31">
        <f t="shared" si="102"/>
        <v>707</v>
      </c>
    </row>
    <row r="201" spans="1:30" x14ac:dyDescent="0.2">
      <c r="A201" s="30">
        <v>17</v>
      </c>
      <c r="B201" s="43">
        <v>681</v>
      </c>
      <c r="C201" s="43">
        <v>51</v>
      </c>
      <c r="D201" s="43">
        <v>0</v>
      </c>
      <c r="E201" s="43">
        <v>0</v>
      </c>
      <c r="F201" s="43">
        <v>0</v>
      </c>
      <c r="G201" s="43">
        <v>0</v>
      </c>
      <c r="H201" s="43">
        <v>0</v>
      </c>
      <c r="I201" s="43">
        <v>3</v>
      </c>
      <c r="J201" s="43">
        <v>0</v>
      </c>
      <c r="K201" s="43">
        <v>0</v>
      </c>
      <c r="L201" s="43">
        <v>0</v>
      </c>
      <c r="M201" s="43">
        <v>2</v>
      </c>
      <c r="N201" s="43">
        <v>0</v>
      </c>
      <c r="O201" s="31">
        <f t="shared" si="101"/>
        <v>737</v>
      </c>
      <c r="Q201" s="30">
        <v>17</v>
      </c>
      <c r="R201" s="43">
        <v>0</v>
      </c>
      <c r="S201" s="43">
        <v>2</v>
      </c>
      <c r="T201" s="43">
        <v>1</v>
      </c>
      <c r="U201" s="43">
        <v>33</v>
      </c>
      <c r="V201" s="43">
        <v>144</v>
      </c>
      <c r="W201" s="43">
        <v>335</v>
      </c>
      <c r="X201" s="43">
        <v>154</v>
      </c>
      <c r="Y201" s="43">
        <v>54</v>
      </c>
      <c r="Z201" s="43">
        <v>8</v>
      </c>
      <c r="AA201" s="43">
        <v>4</v>
      </c>
      <c r="AB201" s="43">
        <v>2</v>
      </c>
      <c r="AC201" s="43">
        <v>0</v>
      </c>
      <c r="AD201" s="31">
        <f t="shared" si="102"/>
        <v>737</v>
      </c>
    </row>
    <row r="202" spans="1:30" x14ac:dyDescent="0.2">
      <c r="A202" s="30">
        <v>18</v>
      </c>
      <c r="B202" s="43">
        <v>575</v>
      </c>
      <c r="C202" s="43">
        <v>25</v>
      </c>
      <c r="D202" s="43">
        <v>1</v>
      </c>
      <c r="E202" s="43">
        <v>0</v>
      </c>
      <c r="F202" s="43">
        <v>0</v>
      </c>
      <c r="G202" s="43">
        <v>0</v>
      </c>
      <c r="H202" s="43">
        <v>1</v>
      </c>
      <c r="I202" s="43">
        <v>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31">
        <f t="shared" si="101"/>
        <v>602</v>
      </c>
      <c r="Q202" s="30">
        <v>18</v>
      </c>
      <c r="R202" s="43">
        <v>1</v>
      </c>
      <c r="S202" s="43">
        <v>24</v>
      </c>
      <c r="T202" s="43">
        <v>12</v>
      </c>
      <c r="U202" s="43">
        <v>41</v>
      </c>
      <c r="V202" s="43">
        <v>122</v>
      </c>
      <c r="W202" s="43">
        <v>236</v>
      </c>
      <c r="X202" s="43">
        <v>122</v>
      </c>
      <c r="Y202" s="43">
        <v>34</v>
      </c>
      <c r="Z202" s="43">
        <v>6</v>
      </c>
      <c r="AA202" s="43">
        <v>1</v>
      </c>
      <c r="AB202" s="43">
        <v>2</v>
      </c>
      <c r="AC202" s="43">
        <v>1</v>
      </c>
      <c r="AD202" s="31">
        <f t="shared" si="102"/>
        <v>602</v>
      </c>
    </row>
    <row r="203" spans="1:30" x14ac:dyDescent="0.2">
      <c r="A203" s="30">
        <v>19</v>
      </c>
      <c r="B203" s="43">
        <v>552</v>
      </c>
      <c r="C203" s="43">
        <v>38</v>
      </c>
      <c r="D203" s="43">
        <v>0</v>
      </c>
      <c r="E203" s="43">
        <v>0</v>
      </c>
      <c r="F203" s="43">
        <v>0</v>
      </c>
      <c r="G203" s="43">
        <v>0</v>
      </c>
      <c r="H203" s="43">
        <v>0</v>
      </c>
      <c r="I203" s="43">
        <v>1</v>
      </c>
      <c r="J203" s="43">
        <v>0</v>
      </c>
      <c r="K203" s="43">
        <v>0</v>
      </c>
      <c r="L203" s="43">
        <v>0</v>
      </c>
      <c r="M203" s="43">
        <v>2</v>
      </c>
      <c r="N203" s="43">
        <v>0</v>
      </c>
      <c r="O203" s="31">
        <f t="shared" si="101"/>
        <v>593</v>
      </c>
      <c r="Q203" s="30">
        <v>19</v>
      </c>
      <c r="R203" s="43">
        <v>0</v>
      </c>
      <c r="S203" s="43">
        <v>2</v>
      </c>
      <c r="T203" s="43">
        <v>0</v>
      </c>
      <c r="U203" s="43">
        <v>4</v>
      </c>
      <c r="V203" s="43">
        <v>72</v>
      </c>
      <c r="W203" s="43">
        <v>249</v>
      </c>
      <c r="X203" s="43">
        <v>179</v>
      </c>
      <c r="Y203" s="43">
        <v>68</v>
      </c>
      <c r="Z203" s="43">
        <v>11</v>
      </c>
      <c r="AA203" s="43">
        <v>3</v>
      </c>
      <c r="AB203" s="43">
        <v>4</v>
      </c>
      <c r="AC203" s="43">
        <v>1</v>
      </c>
      <c r="AD203" s="31">
        <f t="shared" si="102"/>
        <v>593</v>
      </c>
    </row>
    <row r="204" spans="1:30" x14ac:dyDescent="0.2">
      <c r="A204" s="30">
        <v>20</v>
      </c>
      <c r="B204" s="43">
        <v>468</v>
      </c>
      <c r="C204" s="43">
        <v>20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2</v>
      </c>
      <c r="N204" s="43">
        <v>0</v>
      </c>
      <c r="O204" s="31">
        <f t="shared" si="101"/>
        <v>490</v>
      </c>
      <c r="Q204" s="30">
        <v>20</v>
      </c>
      <c r="R204" s="43">
        <v>0</v>
      </c>
      <c r="S204" s="43">
        <v>0</v>
      </c>
      <c r="T204" s="43">
        <v>0</v>
      </c>
      <c r="U204" s="43">
        <v>1</v>
      </c>
      <c r="V204" s="43">
        <v>76</v>
      </c>
      <c r="W204" s="43">
        <v>208</v>
      </c>
      <c r="X204" s="43">
        <v>138</v>
      </c>
      <c r="Y204" s="43">
        <v>44</v>
      </c>
      <c r="Z204" s="43">
        <v>14</v>
      </c>
      <c r="AA204" s="43">
        <v>5</v>
      </c>
      <c r="AB204" s="43">
        <v>3</v>
      </c>
      <c r="AC204" s="43">
        <v>1</v>
      </c>
      <c r="AD204" s="31">
        <f t="shared" si="102"/>
        <v>490</v>
      </c>
    </row>
    <row r="205" spans="1:30" x14ac:dyDescent="0.2">
      <c r="A205" s="30">
        <v>21</v>
      </c>
      <c r="B205" s="43">
        <v>297</v>
      </c>
      <c r="C205" s="43">
        <v>14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1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31">
        <f t="shared" si="101"/>
        <v>312</v>
      </c>
      <c r="Q205" s="30">
        <v>21</v>
      </c>
      <c r="R205" s="43">
        <v>0</v>
      </c>
      <c r="S205" s="43">
        <v>1</v>
      </c>
      <c r="T205" s="43">
        <v>0</v>
      </c>
      <c r="U205" s="43">
        <v>2</v>
      </c>
      <c r="V205" s="43">
        <v>24</v>
      </c>
      <c r="W205" s="43">
        <v>99</v>
      </c>
      <c r="X205" s="43">
        <v>111</v>
      </c>
      <c r="Y205" s="43">
        <v>37</v>
      </c>
      <c r="Z205" s="43">
        <v>26</v>
      </c>
      <c r="AA205" s="43">
        <v>9</v>
      </c>
      <c r="AB205" s="43">
        <v>2</v>
      </c>
      <c r="AC205" s="43">
        <v>1</v>
      </c>
      <c r="AD205" s="31">
        <f t="shared" si="102"/>
        <v>312</v>
      </c>
    </row>
    <row r="206" spans="1:30" x14ac:dyDescent="0.2">
      <c r="A206" s="30">
        <v>22</v>
      </c>
      <c r="B206" s="43">
        <v>258</v>
      </c>
      <c r="C206" s="43">
        <v>10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3</v>
      </c>
      <c r="M206" s="43">
        <v>0</v>
      </c>
      <c r="N206" s="43">
        <v>0</v>
      </c>
      <c r="O206" s="31">
        <f t="shared" si="101"/>
        <v>271</v>
      </c>
      <c r="Q206" s="30">
        <v>22</v>
      </c>
      <c r="R206" s="43">
        <v>0</v>
      </c>
      <c r="S206" s="43">
        <v>0</v>
      </c>
      <c r="T206" s="43">
        <v>0</v>
      </c>
      <c r="U206" s="43">
        <v>0</v>
      </c>
      <c r="V206" s="43">
        <v>23</v>
      </c>
      <c r="W206" s="43">
        <v>70</v>
      </c>
      <c r="X206" s="43">
        <v>81</v>
      </c>
      <c r="Y206" s="43">
        <v>58</v>
      </c>
      <c r="Z206" s="43">
        <v>21</v>
      </c>
      <c r="AA206" s="43">
        <v>10</v>
      </c>
      <c r="AB206" s="43">
        <v>8</v>
      </c>
      <c r="AC206" s="43">
        <v>0</v>
      </c>
      <c r="AD206" s="31">
        <f t="shared" si="102"/>
        <v>271</v>
      </c>
    </row>
    <row r="207" spans="1:30" x14ac:dyDescent="0.2">
      <c r="A207" s="30">
        <v>23</v>
      </c>
      <c r="B207" s="43">
        <v>154</v>
      </c>
      <c r="C207" s="43">
        <v>6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31">
        <f t="shared" si="101"/>
        <v>160</v>
      </c>
      <c r="Q207" s="30">
        <v>23</v>
      </c>
      <c r="R207" s="43">
        <v>0</v>
      </c>
      <c r="S207" s="43">
        <v>0</v>
      </c>
      <c r="T207" s="43">
        <v>0</v>
      </c>
      <c r="U207" s="43">
        <v>0</v>
      </c>
      <c r="V207" s="43">
        <v>7</v>
      </c>
      <c r="W207" s="43">
        <v>37</v>
      </c>
      <c r="X207" s="43">
        <v>43</v>
      </c>
      <c r="Y207" s="43">
        <v>36</v>
      </c>
      <c r="Z207" s="43">
        <v>21</v>
      </c>
      <c r="AA207" s="43">
        <v>12</v>
      </c>
      <c r="AB207" s="43">
        <v>4</v>
      </c>
      <c r="AC207" s="43">
        <v>0</v>
      </c>
      <c r="AD207" s="31">
        <f t="shared" si="102"/>
        <v>160</v>
      </c>
    </row>
    <row r="208" spans="1:30" x14ac:dyDescent="0.2">
      <c r="A208" s="30">
        <v>24</v>
      </c>
      <c r="B208" s="43">
        <v>90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1</v>
      </c>
      <c r="K208" s="43">
        <v>0</v>
      </c>
      <c r="L208" s="43">
        <v>1</v>
      </c>
      <c r="M208" s="43">
        <v>1</v>
      </c>
      <c r="N208" s="43">
        <v>0</v>
      </c>
      <c r="O208" s="31">
        <f t="shared" si="101"/>
        <v>93</v>
      </c>
      <c r="Q208" s="30">
        <v>24</v>
      </c>
      <c r="R208" s="43">
        <v>0</v>
      </c>
      <c r="S208" s="43">
        <v>1</v>
      </c>
      <c r="T208" s="43">
        <v>0</v>
      </c>
      <c r="U208" s="43">
        <v>0</v>
      </c>
      <c r="V208" s="43">
        <v>1</v>
      </c>
      <c r="W208" s="43">
        <v>9</v>
      </c>
      <c r="X208" s="43">
        <v>24</v>
      </c>
      <c r="Y208" s="43">
        <v>19</v>
      </c>
      <c r="Z208" s="43">
        <v>15</v>
      </c>
      <c r="AA208" s="43">
        <v>15</v>
      </c>
      <c r="AB208" s="43">
        <v>7</v>
      </c>
      <c r="AC208" s="43">
        <v>2</v>
      </c>
      <c r="AD208" s="31">
        <f t="shared" si="102"/>
        <v>93</v>
      </c>
    </row>
    <row r="210" spans="1:30" x14ac:dyDescent="0.2">
      <c r="A210" s="91" t="s">
        <v>34</v>
      </c>
      <c r="B210" s="92">
        <f t="shared" ref="B210:O210" si="103">SUM(B192:B203)</f>
        <v>7384</v>
      </c>
      <c r="C210" s="92">
        <f t="shared" si="103"/>
        <v>552</v>
      </c>
      <c r="D210" s="92">
        <f t="shared" si="103"/>
        <v>8</v>
      </c>
      <c r="E210" s="92">
        <f t="shared" si="103"/>
        <v>3</v>
      </c>
      <c r="F210" s="92">
        <f t="shared" si="103"/>
        <v>9</v>
      </c>
      <c r="G210" s="92">
        <f t="shared" si="103"/>
        <v>0</v>
      </c>
      <c r="H210" s="92">
        <f t="shared" si="103"/>
        <v>8</v>
      </c>
      <c r="I210" s="92">
        <f t="shared" si="103"/>
        <v>10</v>
      </c>
      <c r="J210" s="92">
        <f t="shared" si="103"/>
        <v>9</v>
      </c>
      <c r="K210" s="92">
        <f t="shared" si="103"/>
        <v>1</v>
      </c>
      <c r="L210" s="92">
        <f t="shared" si="103"/>
        <v>4</v>
      </c>
      <c r="M210" s="92">
        <f t="shared" si="103"/>
        <v>25</v>
      </c>
      <c r="N210" s="92">
        <f t="shared" si="103"/>
        <v>0</v>
      </c>
      <c r="O210" s="93">
        <f t="shared" si="103"/>
        <v>8013</v>
      </c>
      <c r="Q210" s="91" t="s">
        <v>34</v>
      </c>
      <c r="R210" s="92">
        <f t="shared" ref="R210:AD210" si="104">SUM(R192:R203)</f>
        <v>1</v>
      </c>
      <c r="S210" s="92">
        <f t="shared" si="104"/>
        <v>48</v>
      </c>
      <c r="T210" s="92">
        <f t="shared" si="104"/>
        <v>33</v>
      </c>
      <c r="U210" s="92">
        <f t="shared" si="104"/>
        <v>193</v>
      </c>
      <c r="V210" s="92">
        <f t="shared" si="104"/>
        <v>1547</v>
      </c>
      <c r="W210" s="92">
        <f t="shared" si="104"/>
        <v>3303</v>
      </c>
      <c r="X210" s="92">
        <f t="shared" si="104"/>
        <v>2044</v>
      </c>
      <c r="Y210" s="92">
        <f t="shared" si="104"/>
        <v>658</v>
      </c>
      <c r="Z210" s="92">
        <f t="shared" si="104"/>
        <v>136</v>
      </c>
      <c r="AA210" s="92">
        <f t="shared" si="104"/>
        <v>33</v>
      </c>
      <c r="AB210" s="92">
        <f t="shared" si="104"/>
        <v>15</v>
      </c>
      <c r="AC210" s="92">
        <f t="shared" si="104"/>
        <v>2</v>
      </c>
      <c r="AD210" s="93">
        <f t="shared" si="104"/>
        <v>8013</v>
      </c>
    </row>
    <row r="211" spans="1:30" x14ac:dyDescent="0.2">
      <c r="A211" s="97" t="s">
        <v>35</v>
      </c>
      <c r="B211" s="98">
        <f t="shared" ref="B211:O211" si="105">SUM(B191:B206)</f>
        <v>8617</v>
      </c>
      <c r="C211" s="98">
        <f t="shared" si="105"/>
        <v>627</v>
      </c>
      <c r="D211" s="98">
        <f t="shared" si="105"/>
        <v>8</v>
      </c>
      <c r="E211" s="98">
        <f t="shared" si="105"/>
        <v>3</v>
      </c>
      <c r="F211" s="98">
        <f t="shared" si="105"/>
        <v>9</v>
      </c>
      <c r="G211" s="98">
        <f t="shared" si="105"/>
        <v>0</v>
      </c>
      <c r="H211" s="98">
        <f t="shared" si="105"/>
        <v>8</v>
      </c>
      <c r="I211" s="98">
        <f t="shared" si="105"/>
        <v>11</v>
      </c>
      <c r="J211" s="98">
        <f t="shared" si="105"/>
        <v>9</v>
      </c>
      <c r="K211" s="98">
        <f t="shared" si="105"/>
        <v>1</v>
      </c>
      <c r="L211" s="98">
        <f t="shared" si="105"/>
        <v>7</v>
      </c>
      <c r="M211" s="98">
        <f t="shared" si="105"/>
        <v>27</v>
      </c>
      <c r="N211" s="98">
        <f t="shared" si="105"/>
        <v>0</v>
      </c>
      <c r="O211" s="93">
        <f t="shared" si="105"/>
        <v>9327</v>
      </c>
      <c r="Q211" s="97" t="s">
        <v>35</v>
      </c>
      <c r="R211" s="98">
        <f t="shared" ref="R211:AD211" si="106">SUM(R191:R206)</f>
        <v>1</v>
      </c>
      <c r="S211" s="98">
        <f t="shared" si="106"/>
        <v>52</v>
      </c>
      <c r="T211" s="98">
        <f t="shared" si="106"/>
        <v>33</v>
      </c>
      <c r="U211" s="98">
        <f t="shared" si="106"/>
        <v>197</v>
      </c>
      <c r="V211" s="98">
        <f t="shared" si="106"/>
        <v>1672</v>
      </c>
      <c r="W211" s="98">
        <f t="shared" si="106"/>
        <v>3712</v>
      </c>
      <c r="X211" s="98">
        <f t="shared" si="106"/>
        <v>2440</v>
      </c>
      <c r="Y211" s="98">
        <f t="shared" si="106"/>
        <v>886</v>
      </c>
      <c r="Z211" s="98">
        <f t="shared" si="106"/>
        <v>227</v>
      </c>
      <c r="AA211" s="98">
        <f t="shared" si="106"/>
        <v>66</v>
      </c>
      <c r="AB211" s="98">
        <f t="shared" si="106"/>
        <v>35</v>
      </c>
      <c r="AC211" s="98">
        <f t="shared" si="106"/>
        <v>6</v>
      </c>
      <c r="AD211" s="93">
        <f t="shared" si="106"/>
        <v>9327</v>
      </c>
    </row>
    <row r="212" spans="1:30" x14ac:dyDescent="0.2">
      <c r="A212" s="101" t="s">
        <v>36</v>
      </c>
      <c r="B212" s="102">
        <f t="shared" ref="B212:O212" si="107">SUM(B191:B208)</f>
        <v>8861</v>
      </c>
      <c r="C212" s="102">
        <f t="shared" si="107"/>
        <v>633</v>
      </c>
      <c r="D212" s="102">
        <f t="shared" si="107"/>
        <v>8</v>
      </c>
      <c r="E212" s="102">
        <f t="shared" si="107"/>
        <v>3</v>
      </c>
      <c r="F212" s="102">
        <f t="shared" si="107"/>
        <v>9</v>
      </c>
      <c r="G212" s="102">
        <f t="shared" si="107"/>
        <v>0</v>
      </c>
      <c r="H212" s="102">
        <f t="shared" si="107"/>
        <v>8</v>
      </c>
      <c r="I212" s="102">
        <f t="shared" si="107"/>
        <v>11</v>
      </c>
      <c r="J212" s="102">
        <f t="shared" si="107"/>
        <v>10</v>
      </c>
      <c r="K212" s="102">
        <f t="shared" si="107"/>
        <v>1</v>
      </c>
      <c r="L212" s="102">
        <f t="shared" si="107"/>
        <v>8</v>
      </c>
      <c r="M212" s="102">
        <f t="shared" si="107"/>
        <v>28</v>
      </c>
      <c r="N212" s="102">
        <f t="shared" si="107"/>
        <v>0</v>
      </c>
      <c r="O212" s="93">
        <f t="shared" si="107"/>
        <v>9580</v>
      </c>
      <c r="Q212" s="101" t="s">
        <v>36</v>
      </c>
      <c r="R212" s="102">
        <f t="shared" ref="R212:AD212" si="108">SUM(R191:R208)</f>
        <v>1</v>
      </c>
      <c r="S212" s="102">
        <f t="shared" si="108"/>
        <v>53</v>
      </c>
      <c r="T212" s="102">
        <f t="shared" si="108"/>
        <v>33</v>
      </c>
      <c r="U212" s="102">
        <f t="shared" si="108"/>
        <v>197</v>
      </c>
      <c r="V212" s="102">
        <f t="shared" si="108"/>
        <v>1680</v>
      </c>
      <c r="W212" s="102">
        <f t="shared" si="108"/>
        <v>3758</v>
      </c>
      <c r="X212" s="102">
        <f t="shared" si="108"/>
        <v>2507</v>
      </c>
      <c r="Y212" s="102">
        <f t="shared" si="108"/>
        <v>941</v>
      </c>
      <c r="Z212" s="102">
        <f t="shared" si="108"/>
        <v>263</v>
      </c>
      <c r="AA212" s="102">
        <f t="shared" si="108"/>
        <v>93</v>
      </c>
      <c r="AB212" s="102">
        <f t="shared" si="108"/>
        <v>46</v>
      </c>
      <c r="AC212" s="102">
        <f t="shared" si="108"/>
        <v>8</v>
      </c>
      <c r="AD212" s="93">
        <f t="shared" si="108"/>
        <v>9580</v>
      </c>
    </row>
    <row r="213" spans="1:30" x14ac:dyDescent="0.2">
      <c r="A213" s="105" t="s">
        <v>37</v>
      </c>
      <c r="B213" s="106">
        <f t="shared" ref="B213:O213" si="109">SUM(B185:B208)</f>
        <v>9000</v>
      </c>
      <c r="C213" s="106">
        <f t="shared" si="109"/>
        <v>649</v>
      </c>
      <c r="D213" s="106">
        <f t="shared" si="109"/>
        <v>8</v>
      </c>
      <c r="E213" s="106">
        <f t="shared" si="109"/>
        <v>3</v>
      </c>
      <c r="F213" s="106">
        <f t="shared" si="109"/>
        <v>9</v>
      </c>
      <c r="G213" s="106">
        <f t="shared" si="109"/>
        <v>0</v>
      </c>
      <c r="H213" s="106">
        <f t="shared" si="109"/>
        <v>8</v>
      </c>
      <c r="I213" s="106">
        <f t="shared" si="109"/>
        <v>11</v>
      </c>
      <c r="J213" s="106">
        <f t="shared" si="109"/>
        <v>10</v>
      </c>
      <c r="K213" s="106">
        <f t="shared" si="109"/>
        <v>1</v>
      </c>
      <c r="L213" s="106">
        <f t="shared" si="109"/>
        <v>8</v>
      </c>
      <c r="M213" s="106">
        <f t="shared" si="109"/>
        <v>29</v>
      </c>
      <c r="N213" s="106">
        <f t="shared" si="109"/>
        <v>0</v>
      </c>
      <c r="O213" s="93">
        <f t="shared" si="109"/>
        <v>9736</v>
      </c>
      <c r="Q213" s="105" t="s">
        <v>37</v>
      </c>
      <c r="R213" s="106">
        <f t="shared" ref="R213:AD213" si="110">SUM(R185:R208)</f>
        <v>1</v>
      </c>
      <c r="S213" s="106">
        <f t="shared" si="110"/>
        <v>54</v>
      </c>
      <c r="T213" s="106">
        <f t="shared" si="110"/>
        <v>33</v>
      </c>
      <c r="U213" s="106">
        <f t="shared" si="110"/>
        <v>197</v>
      </c>
      <c r="V213" s="106">
        <f t="shared" si="110"/>
        <v>1686</v>
      </c>
      <c r="W213" s="106">
        <f t="shared" si="110"/>
        <v>3782</v>
      </c>
      <c r="X213" s="106">
        <f t="shared" si="110"/>
        <v>2543</v>
      </c>
      <c r="Y213" s="106">
        <f t="shared" si="110"/>
        <v>985</v>
      </c>
      <c r="Z213" s="106">
        <f t="shared" si="110"/>
        <v>282</v>
      </c>
      <c r="AA213" s="106">
        <f t="shared" si="110"/>
        <v>109</v>
      </c>
      <c r="AB213" s="106">
        <f t="shared" si="110"/>
        <v>55</v>
      </c>
      <c r="AC213" s="106">
        <f t="shared" si="110"/>
        <v>9</v>
      </c>
      <c r="AD213" s="93">
        <f t="shared" si="110"/>
        <v>9736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5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M1614"/>
  <sheetViews>
    <sheetView topLeftCell="V67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74</v>
      </c>
      <c r="Q1" s="129" t="str">
        <f>A1</f>
        <v>1508 19 Grimsby ATC 21, A1031 Humberston Road</v>
      </c>
      <c r="AF1" s="129" t="str">
        <f>A1</f>
        <v>1508 19 Grimsby ATC 21, A1031 Humberston Road</v>
      </c>
      <c r="AQ1" s="130" t="str">
        <f>A1</f>
        <v>1508 19 Grimsby ATC 21, A1031 Humberston Road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21, A1031 Humberston Road</v>
      </c>
      <c r="BI1" s="129" t="str">
        <f>A1</f>
        <v>1508 19 Grimsby ATC 21, A1031 Humberston Road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44</v>
      </c>
      <c r="R6" s="3" t="s">
        <v>0</v>
      </c>
      <c r="S6" s="5" t="str">
        <f>C6</f>
        <v>Southbound</v>
      </c>
      <c r="AF6" s="6"/>
      <c r="AG6" s="3" t="s">
        <v>0</v>
      </c>
      <c r="AH6" s="7" t="str">
        <f>C6</f>
        <v>Southbound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Southbound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Southbound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Southbound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23</v>
      </c>
      <c r="C10" s="43">
        <v>3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26</v>
      </c>
      <c r="Q10" s="30">
        <v>1</v>
      </c>
      <c r="R10" s="43">
        <v>0</v>
      </c>
      <c r="S10" s="43">
        <v>0</v>
      </c>
      <c r="T10" s="43">
        <v>0</v>
      </c>
      <c r="U10" s="43">
        <v>1</v>
      </c>
      <c r="V10" s="43">
        <v>7</v>
      </c>
      <c r="W10" s="43">
        <v>11</v>
      </c>
      <c r="X10" s="43">
        <v>4</v>
      </c>
      <c r="Y10" s="43">
        <v>0</v>
      </c>
      <c r="Z10" s="43">
        <v>2</v>
      </c>
      <c r="AA10" s="43">
        <v>1</v>
      </c>
      <c r="AB10" s="43">
        <v>0</v>
      </c>
      <c r="AC10" s="43">
        <v>0</v>
      </c>
      <c r="AD10" s="31">
        <f t="shared" ref="AD10:AD33" si="7">SUM(R10:AC10)</f>
        <v>26</v>
      </c>
      <c r="AF10" s="30">
        <v>1</v>
      </c>
      <c r="AG10" s="44">
        <f t="shared" ref="AG10:AG33" si="8">O10</f>
        <v>26</v>
      </c>
      <c r="AH10" s="45">
        <f t="shared" ref="AH10:AH33" si="9">O80</f>
        <v>34</v>
      </c>
      <c r="AI10" s="45">
        <f t="shared" ref="AI10:AI33" si="10">O150</f>
        <v>38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32.666666666666664</v>
      </c>
      <c r="AO10" s="47">
        <f>SUM(AG10:AM10)/3</f>
        <v>32.666666666666664</v>
      </c>
      <c r="AQ10" s="35">
        <v>1</v>
      </c>
      <c r="AR10" s="48">
        <v>39</v>
      </c>
      <c r="AS10" s="48">
        <v>39</v>
      </c>
      <c r="AT10" s="48">
        <v>38.1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219</v>
      </c>
      <c r="BB10" s="50">
        <f>SUM(R108:T108)</f>
        <v>176</v>
      </c>
      <c r="BC10" s="50">
        <f>SUM(R178:T178)</f>
        <v>181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11</v>
      </c>
      <c r="C11" s="43">
        <v>3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1</v>
      </c>
      <c r="K11" s="43">
        <v>0</v>
      </c>
      <c r="L11" s="43">
        <v>0</v>
      </c>
      <c r="M11" s="43">
        <v>0</v>
      </c>
      <c r="N11" s="43">
        <v>0</v>
      </c>
      <c r="O11" s="31">
        <f t="shared" si="6"/>
        <v>15</v>
      </c>
      <c r="Q11" s="30">
        <v>2</v>
      </c>
      <c r="R11" s="43">
        <v>1</v>
      </c>
      <c r="S11" s="43">
        <v>0</v>
      </c>
      <c r="T11" s="43">
        <v>0</v>
      </c>
      <c r="U11" s="43">
        <v>1</v>
      </c>
      <c r="V11" s="43">
        <v>4</v>
      </c>
      <c r="W11" s="43">
        <v>2</v>
      </c>
      <c r="X11" s="43">
        <v>5</v>
      </c>
      <c r="Y11" s="43">
        <v>1</v>
      </c>
      <c r="Z11" s="43">
        <v>0</v>
      </c>
      <c r="AA11" s="43">
        <v>1</v>
      </c>
      <c r="AB11" s="43">
        <v>0</v>
      </c>
      <c r="AC11" s="43">
        <v>0</v>
      </c>
      <c r="AD11" s="31">
        <f t="shared" si="7"/>
        <v>15</v>
      </c>
      <c r="AF11" s="56">
        <v>2</v>
      </c>
      <c r="AG11" s="44">
        <f t="shared" si="8"/>
        <v>15</v>
      </c>
      <c r="AH11" s="45">
        <f t="shared" si="9"/>
        <v>20</v>
      </c>
      <c r="AI11" s="45">
        <f t="shared" si="10"/>
        <v>11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15.333333333333334</v>
      </c>
      <c r="AO11" s="47">
        <f t="shared" ref="AO11:AO33" si="16">SUM(AG11:AM11)/3</f>
        <v>15.333333333333334</v>
      </c>
      <c r="AQ11" s="57">
        <v>2</v>
      </c>
      <c r="AR11" s="48">
        <v>37.5</v>
      </c>
      <c r="AS11" s="48">
        <v>41.5</v>
      </c>
      <c r="AT11" s="48">
        <v>36.6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10116</v>
      </c>
      <c r="BB11" s="59">
        <f>SUM(U108:W108)</f>
        <v>9930</v>
      </c>
      <c r="BC11" s="59">
        <f>SUM(U178:W178)</f>
        <v>9935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7727</v>
      </c>
      <c r="BK11" s="62">
        <f>SUM(C35:D35,F35:H35,M35)</f>
        <v>1273</v>
      </c>
      <c r="BL11" s="63">
        <f>SUM(E35,I35:L35,N35)</f>
        <v>15</v>
      </c>
      <c r="BM11" s="64">
        <f>SUM(BJ11:BL11)</f>
        <v>9015</v>
      </c>
    </row>
    <row r="12" spans="1:65" x14ac:dyDescent="0.2">
      <c r="A12" s="30">
        <v>3</v>
      </c>
      <c r="B12" s="43">
        <v>12</v>
      </c>
      <c r="C12" s="43">
        <v>2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31">
        <f t="shared" si="6"/>
        <v>14</v>
      </c>
      <c r="Q12" s="30">
        <v>3</v>
      </c>
      <c r="R12" s="43">
        <v>0</v>
      </c>
      <c r="S12" s="43">
        <v>0</v>
      </c>
      <c r="T12" s="43">
        <v>0</v>
      </c>
      <c r="U12" s="43">
        <v>2</v>
      </c>
      <c r="V12" s="43">
        <v>5</v>
      </c>
      <c r="W12" s="43">
        <v>3</v>
      </c>
      <c r="X12" s="43">
        <v>2</v>
      </c>
      <c r="Y12" s="43">
        <v>0</v>
      </c>
      <c r="Z12" s="43">
        <v>2</v>
      </c>
      <c r="AA12" s="43">
        <v>0</v>
      </c>
      <c r="AB12" s="43">
        <v>0</v>
      </c>
      <c r="AC12" s="43">
        <v>0</v>
      </c>
      <c r="AD12" s="31">
        <f t="shared" si="7"/>
        <v>14</v>
      </c>
      <c r="AF12" s="30">
        <v>3</v>
      </c>
      <c r="AG12" s="44">
        <f t="shared" si="8"/>
        <v>14</v>
      </c>
      <c r="AH12" s="45">
        <f t="shared" si="9"/>
        <v>17</v>
      </c>
      <c r="AI12" s="45">
        <f t="shared" si="10"/>
        <v>13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14.666666666666666</v>
      </c>
      <c r="AO12" s="47">
        <f t="shared" si="16"/>
        <v>14.666666666666666</v>
      </c>
      <c r="AQ12" s="35">
        <v>3</v>
      </c>
      <c r="AR12" s="48">
        <v>37.6</v>
      </c>
      <c r="AS12" s="48">
        <v>40.799999999999997</v>
      </c>
      <c r="AT12" s="48">
        <v>39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404</v>
      </c>
      <c r="BB12" s="66">
        <f>SUM(X108:Z108)</f>
        <v>460</v>
      </c>
      <c r="BC12" s="66">
        <f>SUM(X178:Z178)</f>
        <v>473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8916</v>
      </c>
      <c r="BK12" s="69">
        <f>SUM(C36:D36,F36:H36,M36)</f>
        <v>1415</v>
      </c>
      <c r="BL12" s="70">
        <f>SUM(E36,I36:L36,N36)</f>
        <v>15</v>
      </c>
      <c r="BM12" s="64">
        <f>SUM(BJ12:BL12)</f>
        <v>10346</v>
      </c>
    </row>
    <row r="13" spans="1:65" x14ac:dyDescent="0.2">
      <c r="A13" s="30">
        <v>4</v>
      </c>
      <c r="B13" s="43">
        <v>13</v>
      </c>
      <c r="C13" s="43">
        <v>5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1</v>
      </c>
      <c r="N13" s="43">
        <v>0</v>
      </c>
      <c r="O13" s="31">
        <f t="shared" si="6"/>
        <v>19</v>
      </c>
      <c r="Q13" s="30">
        <v>4</v>
      </c>
      <c r="R13" s="43">
        <v>0</v>
      </c>
      <c r="S13" s="43">
        <v>1</v>
      </c>
      <c r="T13" s="43">
        <v>0</v>
      </c>
      <c r="U13" s="43">
        <v>3</v>
      </c>
      <c r="V13" s="43">
        <v>6</v>
      </c>
      <c r="W13" s="43">
        <v>5</v>
      </c>
      <c r="X13" s="43">
        <v>2</v>
      </c>
      <c r="Y13" s="43">
        <v>2</v>
      </c>
      <c r="Z13" s="43">
        <v>0</v>
      </c>
      <c r="AA13" s="43">
        <v>0</v>
      </c>
      <c r="AB13" s="43">
        <v>0</v>
      </c>
      <c r="AC13" s="43">
        <v>0</v>
      </c>
      <c r="AD13" s="31">
        <f t="shared" si="7"/>
        <v>19</v>
      </c>
      <c r="AF13" s="30">
        <v>4</v>
      </c>
      <c r="AG13" s="44">
        <f t="shared" si="8"/>
        <v>19</v>
      </c>
      <c r="AH13" s="45">
        <f t="shared" si="9"/>
        <v>16</v>
      </c>
      <c r="AI13" s="45">
        <f t="shared" si="10"/>
        <v>12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15.666666666666666</v>
      </c>
      <c r="AO13" s="47">
        <f t="shared" si="16"/>
        <v>15.666666666666666</v>
      </c>
      <c r="AQ13" s="35">
        <v>4</v>
      </c>
      <c r="AR13" s="48">
        <v>35.200000000000003</v>
      </c>
      <c r="AS13" s="48">
        <v>34.1</v>
      </c>
      <c r="AT13" s="48">
        <v>36.1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10</v>
      </c>
      <c r="BB13" s="72">
        <f>SUM(AA108:AC108)</f>
        <v>7</v>
      </c>
      <c r="BC13" s="72">
        <f>SUM(AA178:AC178)</f>
        <v>10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9143</v>
      </c>
      <c r="BK13" s="75">
        <f>SUM(C37:D37,F37:H37,M37)</f>
        <v>1430</v>
      </c>
      <c r="BL13" s="76">
        <f>SUM(E37,I37:L37,N37)</f>
        <v>15</v>
      </c>
      <c r="BM13" s="64">
        <f>SUM(BJ13:BL13)</f>
        <v>10588</v>
      </c>
    </row>
    <row r="14" spans="1:65" x14ac:dyDescent="0.2">
      <c r="A14" s="30">
        <v>5</v>
      </c>
      <c r="B14" s="43">
        <v>15</v>
      </c>
      <c r="C14" s="43">
        <v>3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31">
        <f t="shared" si="6"/>
        <v>18</v>
      </c>
      <c r="Q14" s="30">
        <v>5</v>
      </c>
      <c r="R14" s="43">
        <v>0</v>
      </c>
      <c r="S14" s="43">
        <v>0</v>
      </c>
      <c r="T14" s="43">
        <v>0</v>
      </c>
      <c r="U14" s="43">
        <v>3</v>
      </c>
      <c r="V14" s="43">
        <v>5</v>
      </c>
      <c r="W14" s="43">
        <v>8</v>
      </c>
      <c r="X14" s="43">
        <v>2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31">
        <f t="shared" si="7"/>
        <v>18</v>
      </c>
      <c r="AF14" s="30">
        <v>5</v>
      </c>
      <c r="AG14" s="44">
        <f t="shared" si="8"/>
        <v>18</v>
      </c>
      <c r="AH14" s="45">
        <f t="shared" si="9"/>
        <v>27</v>
      </c>
      <c r="AI14" s="45">
        <f t="shared" si="10"/>
        <v>27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24</v>
      </c>
      <c r="AO14" s="47">
        <f t="shared" si="16"/>
        <v>24</v>
      </c>
      <c r="AQ14" s="35">
        <v>5</v>
      </c>
      <c r="AR14" s="48">
        <v>35.5</v>
      </c>
      <c r="AS14" s="48">
        <v>33.6</v>
      </c>
      <c r="AT14" s="48">
        <v>40.200000000000003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9276</v>
      </c>
      <c r="BK14" s="79">
        <f>SUM(C38:D38,F38:H38,M38)</f>
        <v>1457</v>
      </c>
      <c r="BL14" s="80">
        <f>SUM(E38,I38:L38,N38)</f>
        <v>16</v>
      </c>
      <c r="BM14" s="64">
        <f>SUM(BJ14:BL14)</f>
        <v>10749</v>
      </c>
    </row>
    <row r="15" spans="1:65" x14ac:dyDescent="0.2">
      <c r="A15" s="30">
        <v>6</v>
      </c>
      <c r="B15" s="43">
        <v>59</v>
      </c>
      <c r="C15" s="43">
        <v>7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3</v>
      </c>
      <c r="N15" s="43">
        <v>0</v>
      </c>
      <c r="O15" s="31">
        <f t="shared" si="6"/>
        <v>69</v>
      </c>
      <c r="Q15" s="30">
        <v>6</v>
      </c>
      <c r="R15" s="43">
        <v>0</v>
      </c>
      <c r="S15" s="43">
        <v>1</v>
      </c>
      <c r="T15" s="43">
        <v>0</v>
      </c>
      <c r="U15" s="43">
        <v>3</v>
      </c>
      <c r="V15" s="43">
        <v>26</v>
      </c>
      <c r="W15" s="43">
        <v>20</v>
      </c>
      <c r="X15" s="43">
        <v>14</v>
      </c>
      <c r="Y15" s="43">
        <v>4</v>
      </c>
      <c r="Z15" s="43">
        <v>0</v>
      </c>
      <c r="AA15" s="43">
        <v>1</v>
      </c>
      <c r="AB15" s="43">
        <v>0</v>
      </c>
      <c r="AC15" s="43">
        <v>0</v>
      </c>
      <c r="AD15" s="31">
        <f t="shared" si="7"/>
        <v>69</v>
      </c>
      <c r="AF15" s="30">
        <v>6</v>
      </c>
      <c r="AG15" s="44">
        <f t="shared" si="8"/>
        <v>69</v>
      </c>
      <c r="AH15" s="45">
        <f t="shared" si="9"/>
        <v>71</v>
      </c>
      <c r="AI15" s="45">
        <f t="shared" si="10"/>
        <v>59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66.333333333333329</v>
      </c>
      <c r="AO15" s="47">
        <f t="shared" si="16"/>
        <v>66.333333333333329</v>
      </c>
      <c r="AQ15" s="35">
        <v>6</v>
      </c>
      <c r="AR15" s="48">
        <v>37.200000000000003</v>
      </c>
      <c r="AS15" s="48">
        <v>36.9</v>
      </c>
      <c r="AT15" s="48">
        <v>37.200000000000003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10749</v>
      </c>
      <c r="BB15" s="82">
        <f t="shared" si="17"/>
        <v>10573</v>
      </c>
      <c r="BC15" s="82">
        <f t="shared" si="17"/>
        <v>10599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138</v>
      </c>
      <c r="C16" s="43">
        <v>20</v>
      </c>
      <c r="D16" s="43">
        <v>1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4</v>
      </c>
      <c r="N16" s="43">
        <v>0</v>
      </c>
      <c r="O16" s="31">
        <f t="shared" si="6"/>
        <v>163</v>
      </c>
      <c r="Q16" s="30">
        <v>7</v>
      </c>
      <c r="R16" s="43">
        <v>0</v>
      </c>
      <c r="S16" s="43">
        <v>0</v>
      </c>
      <c r="T16" s="43">
        <v>0</v>
      </c>
      <c r="U16" s="43">
        <v>10</v>
      </c>
      <c r="V16" s="43">
        <v>59</v>
      </c>
      <c r="W16" s="43">
        <v>68</v>
      </c>
      <c r="X16" s="43">
        <v>23</v>
      </c>
      <c r="Y16" s="43">
        <v>1</v>
      </c>
      <c r="Z16" s="43">
        <v>2</v>
      </c>
      <c r="AA16" s="43">
        <v>0</v>
      </c>
      <c r="AB16" s="43">
        <v>0</v>
      </c>
      <c r="AC16" s="43">
        <v>0</v>
      </c>
      <c r="AD16" s="31">
        <f t="shared" si="7"/>
        <v>163</v>
      </c>
      <c r="AF16" s="30">
        <v>7</v>
      </c>
      <c r="AG16" s="44">
        <f t="shared" si="8"/>
        <v>163</v>
      </c>
      <c r="AH16" s="45">
        <f t="shared" si="9"/>
        <v>167</v>
      </c>
      <c r="AI16" s="45">
        <f t="shared" si="10"/>
        <v>178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169.33333333333334</v>
      </c>
      <c r="AO16" s="47">
        <f t="shared" si="16"/>
        <v>169.33333333333334</v>
      </c>
      <c r="AQ16" s="35">
        <v>7</v>
      </c>
      <c r="AR16" s="48">
        <v>36.5</v>
      </c>
      <c r="AS16" s="48">
        <v>36.700000000000003</v>
      </c>
      <c r="AT16" s="48">
        <v>36.1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7580</v>
      </c>
      <c r="BK16" s="88">
        <f>SUM(C105:D105,F105:H105,M105)</f>
        <v>1266</v>
      </c>
      <c r="BL16" s="89">
        <f>SUM(E105,I105:L105,N105)</f>
        <v>17</v>
      </c>
      <c r="BM16" s="64">
        <f>SUM(BJ16:BL16)</f>
        <v>8863</v>
      </c>
    </row>
    <row r="17" spans="1:65" x14ac:dyDescent="0.2">
      <c r="A17" s="30">
        <v>8</v>
      </c>
      <c r="B17" s="43">
        <v>359</v>
      </c>
      <c r="C17" s="43">
        <v>49</v>
      </c>
      <c r="D17" s="43">
        <v>7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1</v>
      </c>
      <c r="K17" s="43">
        <v>0</v>
      </c>
      <c r="L17" s="43">
        <v>0</v>
      </c>
      <c r="M17" s="43">
        <v>9</v>
      </c>
      <c r="N17" s="43">
        <v>0</v>
      </c>
      <c r="O17" s="31">
        <f t="shared" si="6"/>
        <v>425</v>
      </c>
      <c r="Q17" s="30">
        <v>8</v>
      </c>
      <c r="R17" s="43">
        <v>0</v>
      </c>
      <c r="S17" s="43">
        <v>4</v>
      </c>
      <c r="T17" s="43">
        <v>11</v>
      </c>
      <c r="U17" s="43">
        <v>41</v>
      </c>
      <c r="V17" s="43">
        <v>209</v>
      </c>
      <c r="W17" s="43">
        <v>139</v>
      </c>
      <c r="X17" s="43">
        <v>18</v>
      </c>
      <c r="Y17" s="43">
        <v>1</v>
      </c>
      <c r="Z17" s="43">
        <v>2</v>
      </c>
      <c r="AA17" s="43">
        <v>0</v>
      </c>
      <c r="AB17" s="43">
        <v>0</v>
      </c>
      <c r="AC17" s="43">
        <v>0</v>
      </c>
      <c r="AD17" s="31">
        <f t="shared" si="7"/>
        <v>425</v>
      </c>
      <c r="AF17" s="30">
        <v>8</v>
      </c>
      <c r="AG17" s="44">
        <f t="shared" si="8"/>
        <v>425</v>
      </c>
      <c r="AH17" s="45">
        <f t="shared" si="9"/>
        <v>385</v>
      </c>
      <c r="AI17" s="45">
        <f t="shared" si="10"/>
        <v>380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396.66666666666669</v>
      </c>
      <c r="AO17" s="47">
        <f t="shared" si="16"/>
        <v>396.66666666666669</v>
      </c>
      <c r="AQ17" s="35">
        <v>8</v>
      </c>
      <c r="AR17" s="48">
        <v>34.299999999999997</v>
      </c>
      <c r="AS17" s="48">
        <v>34.9</v>
      </c>
      <c r="AT17" s="48">
        <v>34.5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8729</v>
      </c>
      <c r="BK17" s="69">
        <f>SUM(C106:D106,F106:H106,M106)</f>
        <v>1422</v>
      </c>
      <c r="BL17" s="70">
        <f>SUM(E106,I106:L106,N106)</f>
        <v>19</v>
      </c>
      <c r="BM17" s="64">
        <f>SUM(BJ17:BL17)</f>
        <v>10170</v>
      </c>
    </row>
    <row r="18" spans="1:65" x14ac:dyDescent="0.2">
      <c r="A18" s="30">
        <v>9</v>
      </c>
      <c r="B18" s="43">
        <v>590</v>
      </c>
      <c r="C18" s="43">
        <v>80</v>
      </c>
      <c r="D18" s="43">
        <v>2</v>
      </c>
      <c r="E18" s="43">
        <v>0</v>
      </c>
      <c r="F18" s="43">
        <v>1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11</v>
      </c>
      <c r="N18" s="43">
        <v>0</v>
      </c>
      <c r="O18" s="31">
        <f t="shared" si="6"/>
        <v>684</v>
      </c>
      <c r="Q18" s="30">
        <v>9</v>
      </c>
      <c r="R18" s="43">
        <v>0</v>
      </c>
      <c r="S18" s="43">
        <v>1</v>
      </c>
      <c r="T18" s="43">
        <v>8</v>
      </c>
      <c r="U18" s="43">
        <v>82</v>
      </c>
      <c r="V18" s="43">
        <v>420</v>
      </c>
      <c r="W18" s="43">
        <v>151</v>
      </c>
      <c r="X18" s="43">
        <v>21</v>
      </c>
      <c r="Y18" s="43">
        <v>1</v>
      </c>
      <c r="Z18" s="43">
        <v>0</v>
      </c>
      <c r="AA18" s="43">
        <v>0</v>
      </c>
      <c r="AB18" s="43">
        <v>0</v>
      </c>
      <c r="AC18" s="43">
        <v>0</v>
      </c>
      <c r="AD18" s="31">
        <f t="shared" si="7"/>
        <v>684</v>
      </c>
      <c r="AF18" s="30">
        <v>9</v>
      </c>
      <c r="AG18" s="44">
        <f t="shared" si="8"/>
        <v>684</v>
      </c>
      <c r="AH18" s="45">
        <f t="shared" si="9"/>
        <v>690</v>
      </c>
      <c r="AI18" s="45">
        <f t="shared" si="10"/>
        <v>661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678.33333333333337</v>
      </c>
      <c r="AO18" s="47">
        <f t="shared" si="16"/>
        <v>678.33333333333337</v>
      </c>
      <c r="AQ18" s="35">
        <v>9</v>
      </c>
      <c r="AR18" s="48">
        <v>33.700000000000003</v>
      </c>
      <c r="AS18" s="48">
        <v>33.5</v>
      </c>
      <c r="AT18" s="48">
        <v>33.9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8917</v>
      </c>
      <c r="BK18" s="75">
        <f>SUM(C107:D107,F107:H107,M107)</f>
        <v>1452</v>
      </c>
      <c r="BL18" s="76">
        <f>SUM(E107,I107:L107,N107)</f>
        <v>19</v>
      </c>
      <c r="BM18" s="64">
        <f>SUM(BJ18:BL18)</f>
        <v>10388</v>
      </c>
    </row>
    <row r="19" spans="1:65" x14ac:dyDescent="0.2">
      <c r="A19" s="30">
        <v>10</v>
      </c>
      <c r="B19" s="43">
        <v>497</v>
      </c>
      <c r="C19" s="43">
        <v>86</v>
      </c>
      <c r="D19" s="43">
        <v>1</v>
      </c>
      <c r="E19" s="43">
        <v>0</v>
      </c>
      <c r="F19" s="43">
        <v>0</v>
      </c>
      <c r="G19" s="43">
        <v>0</v>
      </c>
      <c r="H19" s="43">
        <v>1</v>
      </c>
      <c r="I19" s="43">
        <v>0</v>
      </c>
      <c r="J19" s="43">
        <v>0</v>
      </c>
      <c r="K19" s="43">
        <v>0</v>
      </c>
      <c r="L19" s="43">
        <v>0</v>
      </c>
      <c r="M19" s="43">
        <v>8</v>
      </c>
      <c r="N19" s="43">
        <v>0</v>
      </c>
      <c r="O19" s="31">
        <f t="shared" si="6"/>
        <v>593</v>
      </c>
      <c r="Q19" s="30">
        <v>10</v>
      </c>
      <c r="R19" s="43">
        <v>0</v>
      </c>
      <c r="S19" s="43">
        <v>5</v>
      </c>
      <c r="T19" s="43">
        <v>5</v>
      </c>
      <c r="U19" s="43">
        <v>105</v>
      </c>
      <c r="V19" s="43">
        <v>333</v>
      </c>
      <c r="W19" s="43">
        <v>128</v>
      </c>
      <c r="X19" s="43">
        <v>16</v>
      </c>
      <c r="Y19" s="43">
        <v>1</v>
      </c>
      <c r="Z19" s="43">
        <v>0</v>
      </c>
      <c r="AA19" s="43">
        <v>0</v>
      </c>
      <c r="AB19" s="43">
        <v>0</v>
      </c>
      <c r="AC19" s="43">
        <v>0</v>
      </c>
      <c r="AD19" s="31">
        <f t="shared" si="7"/>
        <v>593</v>
      </c>
      <c r="AF19" s="30">
        <v>10</v>
      </c>
      <c r="AG19" s="44">
        <f t="shared" si="8"/>
        <v>593</v>
      </c>
      <c r="AH19" s="45">
        <f t="shared" si="9"/>
        <v>553</v>
      </c>
      <c r="AI19" s="45">
        <f t="shared" si="10"/>
        <v>587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577.66666666666663</v>
      </c>
      <c r="AO19" s="47">
        <f t="shared" si="16"/>
        <v>577.66666666666663</v>
      </c>
      <c r="AQ19" s="35">
        <v>10</v>
      </c>
      <c r="AR19" s="48">
        <v>33.299999999999997</v>
      </c>
      <c r="AS19" s="48">
        <v>33.4</v>
      </c>
      <c r="AT19" s="48">
        <v>34.200000000000003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9075</v>
      </c>
      <c r="BK19" s="79">
        <f>SUM(C108:D108,F108:H108,M108)</f>
        <v>1479</v>
      </c>
      <c r="BL19" s="80">
        <f>SUM(E108,I108:L108,N108)</f>
        <v>19</v>
      </c>
      <c r="BM19" s="64">
        <f>SUM(BJ19:BL19)</f>
        <v>10573</v>
      </c>
    </row>
    <row r="20" spans="1:65" x14ac:dyDescent="0.2">
      <c r="A20" s="30">
        <v>11</v>
      </c>
      <c r="B20" s="43">
        <v>621</v>
      </c>
      <c r="C20" s="43">
        <v>94</v>
      </c>
      <c r="D20" s="43">
        <v>2</v>
      </c>
      <c r="E20" s="43">
        <v>0</v>
      </c>
      <c r="F20" s="43">
        <v>2</v>
      </c>
      <c r="G20" s="43">
        <v>0</v>
      </c>
      <c r="H20" s="43">
        <v>0</v>
      </c>
      <c r="I20" s="43">
        <v>1</v>
      </c>
      <c r="J20" s="43">
        <v>0</v>
      </c>
      <c r="K20" s="43">
        <v>0</v>
      </c>
      <c r="L20" s="43">
        <v>0</v>
      </c>
      <c r="M20" s="43">
        <v>4</v>
      </c>
      <c r="N20" s="43">
        <v>0</v>
      </c>
      <c r="O20" s="31">
        <f t="shared" si="6"/>
        <v>724</v>
      </c>
      <c r="Q20" s="30">
        <v>11</v>
      </c>
      <c r="R20" s="43">
        <v>0</v>
      </c>
      <c r="S20" s="43">
        <v>14</v>
      </c>
      <c r="T20" s="43">
        <v>7</v>
      </c>
      <c r="U20" s="43">
        <v>158</v>
      </c>
      <c r="V20" s="43">
        <v>439</v>
      </c>
      <c r="W20" s="43">
        <v>93</v>
      </c>
      <c r="X20" s="43">
        <v>13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724</v>
      </c>
      <c r="AF20" s="30">
        <v>11</v>
      </c>
      <c r="AG20" s="44">
        <f t="shared" si="8"/>
        <v>724</v>
      </c>
      <c r="AH20" s="45">
        <f t="shared" si="9"/>
        <v>616</v>
      </c>
      <c r="AI20" s="45">
        <f t="shared" si="10"/>
        <v>641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660.33333333333337</v>
      </c>
      <c r="AO20" s="47">
        <f t="shared" si="16"/>
        <v>660.33333333333337</v>
      </c>
      <c r="AQ20" s="35">
        <v>11</v>
      </c>
      <c r="AR20" s="48">
        <v>32.299999999999997</v>
      </c>
      <c r="AS20" s="48">
        <v>33.1</v>
      </c>
      <c r="AT20" s="48">
        <v>33.799999999999997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598</v>
      </c>
      <c r="C21" s="43">
        <v>111</v>
      </c>
      <c r="D21" s="43">
        <v>1</v>
      </c>
      <c r="E21" s="43">
        <v>0</v>
      </c>
      <c r="F21" s="43">
        <v>3</v>
      </c>
      <c r="G21" s="43">
        <v>0</v>
      </c>
      <c r="H21" s="43">
        <v>0</v>
      </c>
      <c r="I21" s="43">
        <v>0</v>
      </c>
      <c r="J21" s="43">
        <v>1</v>
      </c>
      <c r="K21" s="43">
        <v>0</v>
      </c>
      <c r="L21" s="43">
        <v>0</v>
      </c>
      <c r="M21" s="43">
        <v>4</v>
      </c>
      <c r="N21" s="43">
        <v>0</v>
      </c>
      <c r="O21" s="31">
        <f t="shared" si="6"/>
        <v>718</v>
      </c>
      <c r="Q21" s="30">
        <v>12</v>
      </c>
      <c r="R21" s="43">
        <v>0</v>
      </c>
      <c r="S21" s="43">
        <v>9</v>
      </c>
      <c r="T21" s="43">
        <v>5</v>
      </c>
      <c r="U21" s="43">
        <v>141</v>
      </c>
      <c r="V21" s="43">
        <v>399</v>
      </c>
      <c r="W21" s="43">
        <v>158</v>
      </c>
      <c r="X21" s="43">
        <v>5</v>
      </c>
      <c r="Y21" s="43">
        <v>1</v>
      </c>
      <c r="Z21" s="43">
        <v>0</v>
      </c>
      <c r="AA21" s="43">
        <v>0</v>
      </c>
      <c r="AB21" s="43">
        <v>0</v>
      </c>
      <c r="AC21" s="43">
        <v>0</v>
      </c>
      <c r="AD21" s="31">
        <f t="shared" si="7"/>
        <v>718</v>
      </c>
      <c r="AF21" s="30">
        <v>12</v>
      </c>
      <c r="AG21" s="44">
        <f t="shared" si="8"/>
        <v>718</v>
      </c>
      <c r="AH21" s="45">
        <f t="shared" si="9"/>
        <v>706</v>
      </c>
      <c r="AI21" s="45">
        <f t="shared" si="10"/>
        <v>730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718</v>
      </c>
      <c r="AO21" s="47">
        <f t="shared" si="16"/>
        <v>718</v>
      </c>
      <c r="AQ21" s="35">
        <v>12</v>
      </c>
      <c r="AR21" s="48">
        <v>32.9</v>
      </c>
      <c r="AS21" s="48">
        <v>33.5</v>
      </c>
      <c r="AT21" s="48">
        <v>33.1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7598</v>
      </c>
      <c r="BK21" s="88">
        <f>SUM(C175:D175,F175:H175,M175)</f>
        <v>1304</v>
      </c>
      <c r="BL21" s="89">
        <f>SUM(E175,I175:L175,N175)</f>
        <v>13</v>
      </c>
      <c r="BM21" s="64">
        <f>SUM(BJ21:BL21)</f>
        <v>8915</v>
      </c>
    </row>
    <row r="22" spans="1:65" x14ac:dyDescent="0.2">
      <c r="A22" s="30">
        <v>13</v>
      </c>
      <c r="B22" s="43">
        <v>568</v>
      </c>
      <c r="C22" s="43">
        <v>91</v>
      </c>
      <c r="D22" s="43">
        <v>2</v>
      </c>
      <c r="E22" s="43">
        <v>0</v>
      </c>
      <c r="F22" s="43">
        <v>1</v>
      </c>
      <c r="G22" s="43">
        <v>0</v>
      </c>
      <c r="H22" s="43">
        <v>0</v>
      </c>
      <c r="I22" s="43">
        <v>0</v>
      </c>
      <c r="J22" s="43">
        <v>1</v>
      </c>
      <c r="K22" s="43">
        <v>0</v>
      </c>
      <c r="L22" s="43">
        <v>1</v>
      </c>
      <c r="M22" s="43">
        <v>7</v>
      </c>
      <c r="N22" s="43">
        <v>0</v>
      </c>
      <c r="O22" s="31">
        <f t="shared" si="6"/>
        <v>671</v>
      </c>
      <c r="Q22" s="30">
        <v>13</v>
      </c>
      <c r="R22" s="43">
        <v>1</v>
      </c>
      <c r="S22" s="43">
        <v>2</v>
      </c>
      <c r="T22" s="43">
        <v>7</v>
      </c>
      <c r="U22" s="43">
        <v>124</v>
      </c>
      <c r="V22" s="43">
        <v>372</v>
      </c>
      <c r="W22" s="43">
        <v>152</v>
      </c>
      <c r="X22" s="43">
        <v>12</v>
      </c>
      <c r="Y22" s="43">
        <v>1</v>
      </c>
      <c r="Z22" s="43">
        <v>0</v>
      </c>
      <c r="AA22" s="43">
        <v>0</v>
      </c>
      <c r="AB22" s="43">
        <v>0</v>
      </c>
      <c r="AC22" s="43">
        <v>0</v>
      </c>
      <c r="AD22" s="31">
        <f t="shared" si="7"/>
        <v>671</v>
      </c>
      <c r="AF22" s="30">
        <v>13</v>
      </c>
      <c r="AG22" s="44">
        <f t="shared" si="8"/>
        <v>671</v>
      </c>
      <c r="AH22" s="45">
        <f t="shared" si="9"/>
        <v>730</v>
      </c>
      <c r="AI22" s="45">
        <f t="shared" si="10"/>
        <v>729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710</v>
      </c>
      <c r="AO22" s="47">
        <f t="shared" si="16"/>
        <v>710</v>
      </c>
      <c r="AQ22" s="35">
        <v>13</v>
      </c>
      <c r="AR22" s="48">
        <v>33.200000000000003</v>
      </c>
      <c r="AS22" s="48">
        <v>33.4</v>
      </c>
      <c r="AT22" s="48">
        <v>33.5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8738</v>
      </c>
      <c r="BK22" s="69">
        <f>SUM(C176:D176,F176:H176,M176)</f>
        <v>1477</v>
      </c>
      <c r="BL22" s="70">
        <f>SUM(E176,I176:L176,N176)</f>
        <v>14</v>
      </c>
      <c r="BM22" s="64">
        <f>SUM(BJ22:BL22)</f>
        <v>10229</v>
      </c>
    </row>
    <row r="23" spans="1:65" x14ac:dyDescent="0.2">
      <c r="A23" s="30">
        <v>14</v>
      </c>
      <c r="B23" s="43">
        <v>635</v>
      </c>
      <c r="C23" s="43">
        <v>92</v>
      </c>
      <c r="D23" s="43">
        <v>1</v>
      </c>
      <c r="E23" s="43">
        <v>1</v>
      </c>
      <c r="F23" s="43">
        <v>1</v>
      </c>
      <c r="G23" s="43">
        <v>0</v>
      </c>
      <c r="H23" s="43">
        <v>1</v>
      </c>
      <c r="I23" s="43">
        <v>1</v>
      </c>
      <c r="J23" s="43">
        <v>0</v>
      </c>
      <c r="K23" s="43">
        <v>0</v>
      </c>
      <c r="L23" s="43">
        <v>0</v>
      </c>
      <c r="M23" s="43">
        <v>4</v>
      </c>
      <c r="N23" s="43">
        <v>0</v>
      </c>
      <c r="O23" s="31">
        <f t="shared" si="6"/>
        <v>736</v>
      </c>
      <c r="Q23" s="30">
        <v>14</v>
      </c>
      <c r="R23" s="43">
        <v>2</v>
      </c>
      <c r="S23" s="43">
        <v>2</v>
      </c>
      <c r="T23" s="43">
        <v>6</v>
      </c>
      <c r="U23" s="43">
        <v>109</v>
      </c>
      <c r="V23" s="43">
        <v>422</v>
      </c>
      <c r="W23" s="43">
        <v>167</v>
      </c>
      <c r="X23" s="43">
        <v>25</v>
      </c>
      <c r="Y23" s="43">
        <v>1</v>
      </c>
      <c r="Z23" s="43">
        <v>2</v>
      </c>
      <c r="AA23" s="43">
        <v>0</v>
      </c>
      <c r="AB23" s="43">
        <v>0</v>
      </c>
      <c r="AC23" s="43">
        <v>0</v>
      </c>
      <c r="AD23" s="31">
        <f t="shared" si="7"/>
        <v>736</v>
      </c>
      <c r="AF23" s="30">
        <v>14</v>
      </c>
      <c r="AG23" s="44">
        <f t="shared" si="8"/>
        <v>736</v>
      </c>
      <c r="AH23" s="45">
        <f t="shared" si="9"/>
        <v>766</v>
      </c>
      <c r="AI23" s="45">
        <f t="shared" si="10"/>
        <v>694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732</v>
      </c>
      <c r="AO23" s="47">
        <f t="shared" si="16"/>
        <v>732</v>
      </c>
      <c r="AQ23" s="35">
        <v>14</v>
      </c>
      <c r="AR23" s="48">
        <v>33.6</v>
      </c>
      <c r="AS23" s="48">
        <v>33.6</v>
      </c>
      <c r="AT23" s="48">
        <v>34.200000000000003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8928</v>
      </c>
      <c r="BK23" s="75">
        <f>SUM(C177:D177,F177:H177,M177)</f>
        <v>1497</v>
      </c>
      <c r="BL23" s="76">
        <f>SUM(E177,I177:L177,N177)</f>
        <v>14</v>
      </c>
      <c r="BM23" s="64">
        <f>SUM(BJ23:BL23)</f>
        <v>10439</v>
      </c>
    </row>
    <row r="24" spans="1:65" x14ac:dyDescent="0.2">
      <c r="A24" s="30">
        <v>15</v>
      </c>
      <c r="B24" s="43">
        <v>686</v>
      </c>
      <c r="C24" s="43">
        <v>91</v>
      </c>
      <c r="D24" s="43">
        <v>1</v>
      </c>
      <c r="E24" s="43">
        <v>1</v>
      </c>
      <c r="F24" s="43">
        <v>3</v>
      </c>
      <c r="G24" s="43">
        <v>0</v>
      </c>
      <c r="H24" s="43">
        <v>1</v>
      </c>
      <c r="I24" s="43">
        <v>2</v>
      </c>
      <c r="J24" s="43">
        <v>0</v>
      </c>
      <c r="K24" s="43">
        <v>0</v>
      </c>
      <c r="L24" s="43">
        <v>0</v>
      </c>
      <c r="M24" s="43">
        <v>11</v>
      </c>
      <c r="N24" s="43">
        <v>0</v>
      </c>
      <c r="O24" s="31">
        <f t="shared" si="6"/>
        <v>796</v>
      </c>
      <c r="Q24" s="30">
        <v>15</v>
      </c>
      <c r="R24" s="43">
        <v>0</v>
      </c>
      <c r="S24" s="43">
        <v>5</v>
      </c>
      <c r="T24" s="43">
        <v>10</v>
      </c>
      <c r="U24" s="43">
        <v>162</v>
      </c>
      <c r="V24" s="43">
        <v>466</v>
      </c>
      <c r="W24" s="43">
        <v>140</v>
      </c>
      <c r="X24" s="43">
        <v>12</v>
      </c>
      <c r="Y24" s="43">
        <v>1</v>
      </c>
      <c r="Z24" s="43">
        <v>0</v>
      </c>
      <c r="AA24" s="43">
        <v>0</v>
      </c>
      <c r="AB24" s="43">
        <v>0</v>
      </c>
      <c r="AC24" s="43">
        <v>0</v>
      </c>
      <c r="AD24" s="31">
        <f t="shared" si="7"/>
        <v>796</v>
      </c>
      <c r="AF24" s="30">
        <v>15</v>
      </c>
      <c r="AG24" s="44">
        <f t="shared" si="8"/>
        <v>796</v>
      </c>
      <c r="AH24" s="45">
        <f t="shared" si="9"/>
        <v>822</v>
      </c>
      <c r="AI24" s="45">
        <f t="shared" si="10"/>
        <v>840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819.33333333333337</v>
      </c>
      <c r="AO24" s="47">
        <f t="shared" si="16"/>
        <v>819.33333333333337</v>
      </c>
      <c r="AQ24" s="35">
        <v>15</v>
      </c>
      <c r="AR24" s="48">
        <v>32.799999999999997</v>
      </c>
      <c r="AS24" s="48">
        <v>33.799999999999997</v>
      </c>
      <c r="AT24" s="48">
        <v>33.6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9058</v>
      </c>
      <c r="BK24" s="79">
        <f>SUM(C178:D178,F178:H178,M178)</f>
        <v>1527</v>
      </c>
      <c r="BL24" s="80">
        <f>SUM(E178,I178:L178,N178)</f>
        <v>14</v>
      </c>
      <c r="BM24" s="64">
        <f>SUM(BJ24:BL24)</f>
        <v>10599</v>
      </c>
    </row>
    <row r="25" spans="1:65" x14ac:dyDescent="0.2">
      <c r="A25" s="30">
        <v>16</v>
      </c>
      <c r="B25" s="43">
        <v>755</v>
      </c>
      <c r="C25" s="43">
        <v>116</v>
      </c>
      <c r="D25" s="43">
        <v>1</v>
      </c>
      <c r="E25" s="43">
        <v>0</v>
      </c>
      <c r="F25" s="43">
        <v>1</v>
      </c>
      <c r="G25" s="43">
        <v>0</v>
      </c>
      <c r="H25" s="43">
        <v>1</v>
      </c>
      <c r="I25" s="43">
        <v>0</v>
      </c>
      <c r="J25" s="43">
        <v>0</v>
      </c>
      <c r="K25" s="43">
        <v>0</v>
      </c>
      <c r="L25" s="43">
        <v>0</v>
      </c>
      <c r="M25" s="43">
        <v>5</v>
      </c>
      <c r="N25" s="43">
        <v>0</v>
      </c>
      <c r="O25" s="31">
        <f t="shared" si="6"/>
        <v>879</v>
      </c>
      <c r="Q25" s="30">
        <v>16</v>
      </c>
      <c r="R25" s="43">
        <v>0</v>
      </c>
      <c r="S25" s="43">
        <v>6</v>
      </c>
      <c r="T25" s="43">
        <v>14</v>
      </c>
      <c r="U25" s="43">
        <v>97</v>
      </c>
      <c r="V25" s="43">
        <v>528</v>
      </c>
      <c r="W25" s="43">
        <v>211</v>
      </c>
      <c r="X25" s="43">
        <v>21</v>
      </c>
      <c r="Y25" s="43">
        <v>2</v>
      </c>
      <c r="Z25" s="43">
        <v>0</v>
      </c>
      <c r="AA25" s="43">
        <v>0</v>
      </c>
      <c r="AB25" s="43">
        <v>0</v>
      </c>
      <c r="AC25" s="43">
        <v>0</v>
      </c>
      <c r="AD25" s="31">
        <f t="shared" si="7"/>
        <v>879</v>
      </c>
      <c r="AF25" s="30">
        <v>16</v>
      </c>
      <c r="AG25" s="44">
        <f t="shared" si="8"/>
        <v>879</v>
      </c>
      <c r="AH25" s="45">
        <f t="shared" si="9"/>
        <v>879</v>
      </c>
      <c r="AI25" s="45">
        <f t="shared" si="10"/>
        <v>889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882.33333333333337</v>
      </c>
      <c r="AO25" s="47">
        <f t="shared" si="16"/>
        <v>882.33333333333337</v>
      </c>
      <c r="AQ25" s="35">
        <v>16</v>
      </c>
      <c r="AR25" s="48">
        <v>33.6</v>
      </c>
      <c r="AS25" s="48">
        <v>33</v>
      </c>
      <c r="AT25" s="48">
        <v>33.200000000000003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862</v>
      </c>
      <c r="C26" s="43">
        <v>144</v>
      </c>
      <c r="D26" s="43">
        <v>0</v>
      </c>
      <c r="E26" s="43">
        <v>0</v>
      </c>
      <c r="F26" s="43">
        <v>2</v>
      </c>
      <c r="G26" s="43">
        <v>0</v>
      </c>
      <c r="H26" s="43">
        <v>0</v>
      </c>
      <c r="I26" s="43">
        <v>1</v>
      </c>
      <c r="J26" s="43">
        <v>0</v>
      </c>
      <c r="K26" s="43">
        <v>0</v>
      </c>
      <c r="L26" s="43">
        <v>0</v>
      </c>
      <c r="M26" s="43">
        <v>6</v>
      </c>
      <c r="N26" s="43">
        <v>0</v>
      </c>
      <c r="O26" s="31">
        <f t="shared" si="6"/>
        <v>1015</v>
      </c>
      <c r="Q26" s="30">
        <v>17</v>
      </c>
      <c r="R26" s="43">
        <v>0</v>
      </c>
      <c r="S26" s="43">
        <v>5</v>
      </c>
      <c r="T26" s="43">
        <v>16</v>
      </c>
      <c r="U26" s="43">
        <v>158</v>
      </c>
      <c r="V26" s="43">
        <v>559</v>
      </c>
      <c r="W26" s="43">
        <v>246</v>
      </c>
      <c r="X26" s="43">
        <v>28</v>
      </c>
      <c r="Y26" s="43">
        <v>2</v>
      </c>
      <c r="Z26" s="43">
        <v>1</v>
      </c>
      <c r="AA26" s="43">
        <v>0</v>
      </c>
      <c r="AB26" s="43">
        <v>0</v>
      </c>
      <c r="AC26" s="43">
        <v>0</v>
      </c>
      <c r="AD26" s="31">
        <f t="shared" si="7"/>
        <v>1015</v>
      </c>
      <c r="AF26" s="30">
        <v>17</v>
      </c>
      <c r="AG26" s="44">
        <f t="shared" si="8"/>
        <v>1015</v>
      </c>
      <c r="AH26" s="45">
        <f t="shared" si="9"/>
        <v>966</v>
      </c>
      <c r="AI26" s="45">
        <f t="shared" si="10"/>
        <v>997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992.66666666666663</v>
      </c>
      <c r="AO26" s="47">
        <f t="shared" si="16"/>
        <v>992.66666666666663</v>
      </c>
      <c r="AQ26" s="35">
        <v>17</v>
      </c>
      <c r="AR26" s="48">
        <v>33.5</v>
      </c>
      <c r="AS26" s="48">
        <v>33.4</v>
      </c>
      <c r="AT26" s="48">
        <v>33.299999999999997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942</v>
      </c>
      <c r="C27" s="43">
        <v>133</v>
      </c>
      <c r="D27" s="43">
        <v>0</v>
      </c>
      <c r="E27" s="43">
        <v>0</v>
      </c>
      <c r="F27" s="43">
        <v>1</v>
      </c>
      <c r="G27" s="43">
        <v>0</v>
      </c>
      <c r="H27" s="43">
        <v>1</v>
      </c>
      <c r="I27" s="43">
        <v>3</v>
      </c>
      <c r="J27" s="43">
        <v>0</v>
      </c>
      <c r="K27" s="43">
        <v>1</v>
      </c>
      <c r="L27" s="43">
        <v>0</v>
      </c>
      <c r="M27" s="43">
        <v>5</v>
      </c>
      <c r="N27" s="43">
        <v>0</v>
      </c>
      <c r="O27" s="31">
        <f t="shared" si="6"/>
        <v>1086</v>
      </c>
      <c r="Q27" s="30">
        <v>18</v>
      </c>
      <c r="R27" s="43">
        <v>0</v>
      </c>
      <c r="S27" s="43">
        <v>9</v>
      </c>
      <c r="T27" s="43">
        <v>13</v>
      </c>
      <c r="U27" s="43">
        <v>170</v>
      </c>
      <c r="V27" s="43">
        <v>619</v>
      </c>
      <c r="W27" s="43">
        <v>253</v>
      </c>
      <c r="X27" s="43">
        <v>21</v>
      </c>
      <c r="Y27" s="43">
        <v>1</v>
      </c>
      <c r="Z27" s="43">
        <v>0</v>
      </c>
      <c r="AA27" s="43">
        <v>0</v>
      </c>
      <c r="AB27" s="43">
        <v>0</v>
      </c>
      <c r="AC27" s="43">
        <v>0</v>
      </c>
      <c r="AD27" s="31">
        <f t="shared" si="7"/>
        <v>1086</v>
      </c>
      <c r="AF27" s="30">
        <v>18</v>
      </c>
      <c r="AG27" s="44">
        <f t="shared" si="8"/>
        <v>1086</v>
      </c>
      <c r="AH27" s="45">
        <f t="shared" si="9"/>
        <v>1000</v>
      </c>
      <c r="AI27" s="45">
        <f t="shared" si="10"/>
        <v>1061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1049</v>
      </c>
      <c r="AO27" s="47">
        <f t="shared" si="16"/>
        <v>1049</v>
      </c>
      <c r="AQ27" s="35">
        <v>18</v>
      </c>
      <c r="AR27" s="48">
        <v>33.299999999999997</v>
      </c>
      <c r="AS27" s="48">
        <v>33.9</v>
      </c>
      <c r="AT27" s="48">
        <v>33.6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614</v>
      </c>
      <c r="C28" s="43">
        <v>74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31">
        <f t="shared" si="6"/>
        <v>688</v>
      </c>
      <c r="Q28" s="30">
        <v>19</v>
      </c>
      <c r="R28" s="43">
        <v>2</v>
      </c>
      <c r="S28" s="43">
        <v>7</v>
      </c>
      <c r="T28" s="43">
        <v>9</v>
      </c>
      <c r="U28" s="43">
        <v>79</v>
      </c>
      <c r="V28" s="43">
        <v>380</v>
      </c>
      <c r="W28" s="43">
        <v>168</v>
      </c>
      <c r="X28" s="43">
        <v>35</v>
      </c>
      <c r="Y28" s="43">
        <v>5</v>
      </c>
      <c r="Z28" s="43">
        <v>0</v>
      </c>
      <c r="AA28" s="43">
        <v>1</v>
      </c>
      <c r="AB28" s="43">
        <v>2</v>
      </c>
      <c r="AC28" s="43">
        <v>0</v>
      </c>
      <c r="AD28" s="31">
        <f t="shared" si="7"/>
        <v>688</v>
      </c>
      <c r="AF28" s="30">
        <v>19</v>
      </c>
      <c r="AG28" s="44">
        <f t="shared" si="8"/>
        <v>688</v>
      </c>
      <c r="AH28" s="45">
        <f t="shared" si="9"/>
        <v>750</v>
      </c>
      <c r="AI28" s="45">
        <f t="shared" si="10"/>
        <v>706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714.66666666666663</v>
      </c>
      <c r="AO28" s="47">
        <f t="shared" si="16"/>
        <v>714.66666666666663</v>
      </c>
      <c r="AQ28" s="35">
        <v>19</v>
      </c>
      <c r="AR28" s="48">
        <v>34</v>
      </c>
      <c r="AS28" s="48">
        <v>33.700000000000003</v>
      </c>
      <c r="AT28" s="48">
        <v>34.1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480</v>
      </c>
      <c r="C29" s="43">
        <v>54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31">
        <f t="shared" si="6"/>
        <v>534</v>
      </c>
      <c r="Q29" s="30">
        <v>20</v>
      </c>
      <c r="R29" s="43">
        <v>1</v>
      </c>
      <c r="S29" s="43">
        <v>7</v>
      </c>
      <c r="T29" s="43">
        <v>11</v>
      </c>
      <c r="U29" s="43">
        <v>80</v>
      </c>
      <c r="V29" s="43">
        <v>292</v>
      </c>
      <c r="W29" s="43">
        <v>121</v>
      </c>
      <c r="X29" s="43">
        <v>19</v>
      </c>
      <c r="Y29" s="43">
        <v>2</v>
      </c>
      <c r="Z29" s="43">
        <v>1</v>
      </c>
      <c r="AA29" s="43">
        <v>0</v>
      </c>
      <c r="AB29" s="43">
        <v>0</v>
      </c>
      <c r="AC29" s="43">
        <v>0</v>
      </c>
      <c r="AD29" s="31">
        <f t="shared" si="7"/>
        <v>534</v>
      </c>
      <c r="AF29" s="30">
        <v>20</v>
      </c>
      <c r="AG29" s="44">
        <f t="shared" si="8"/>
        <v>534</v>
      </c>
      <c r="AH29" s="45">
        <f t="shared" si="9"/>
        <v>559</v>
      </c>
      <c r="AI29" s="45">
        <f t="shared" si="10"/>
        <v>546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546.33333333333337</v>
      </c>
      <c r="AO29" s="47">
        <f t="shared" si="16"/>
        <v>546.33333333333337</v>
      </c>
      <c r="AQ29" s="35">
        <v>20</v>
      </c>
      <c r="AR29" s="48">
        <v>33.299999999999997</v>
      </c>
      <c r="AS29" s="48">
        <v>33.799999999999997</v>
      </c>
      <c r="AT29" s="48">
        <v>33.4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321</v>
      </c>
      <c r="C30" s="43">
        <v>40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4</v>
      </c>
      <c r="N30" s="43">
        <v>0</v>
      </c>
      <c r="O30" s="31">
        <f t="shared" si="6"/>
        <v>365</v>
      </c>
      <c r="Q30" s="30">
        <v>21</v>
      </c>
      <c r="R30" s="43">
        <v>0</v>
      </c>
      <c r="S30" s="43">
        <v>2</v>
      </c>
      <c r="T30" s="43">
        <v>3</v>
      </c>
      <c r="U30" s="43">
        <v>32</v>
      </c>
      <c r="V30" s="43">
        <v>196</v>
      </c>
      <c r="W30" s="43">
        <v>112</v>
      </c>
      <c r="X30" s="43">
        <v>17</v>
      </c>
      <c r="Y30" s="43">
        <v>2</v>
      </c>
      <c r="Z30" s="43">
        <v>1</v>
      </c>
      <c r="AA30" s="43">
        <v>0</v>
      </c>
      <c r="AB30" s="43">
        <v>0</v>
      </c>
      <c r="AC30" s="43">
        <v>0</v>
      </c>
      <c r="AD30" s="31">
        <f t="shared" si="7"/>
        <v>365</v>
      </c>
      <c r="AF30" s="30">
        <v>21</v>
      </c>
      <c r="AG30" s="44">
        <f t="shared" si="8"/>
        <v>365</v>
      </c>
      <c r="AH30" s="45">
        <f t="shared" si="9"/>
        <v>351</v>
      </c>
      <c r="AI30" s="45">
        <f t="shared" si="10"/>
        <v>319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345</v>
      </c>
      <c r="AO30" s="47">
        <f t="shared" si="16"/>
        <v>345</v>
      </c>
      <c r="AQ30" s="35">
        <v>21</v>
      </c>
      <c r="AR30" s="48">
        <v>34.5</v>
      </c>
      <c r="AS30" s="48">
        <v>34.6</v>
      </c>
      <c r="AT30" s="48">
        <v>34.6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250</v>
      </c>
      <c r="C31" s="43">
        <v>18</v>
      </c>
      <c r="D31" s="43">
        <v>1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31">
        <f t="shared" si="6"/>
        <v>269</v>
      </c>
      <c r="Q31" s="30">
        <v>22</v>
      </c>
      <c r="R31" s="43">
        <v>0</v>
      </c>
      <c r="S31" s="43">
        <v>1</v>
      </c>
      <c r="T31" s="43">
        <v>2</v>
      </c>
      <c r="U31" s="43">
        <v>22</v>
      </c>
      <c r="V31" s="43">
        <v>152</v>
      </c>
      <c r="W31" s="43">
        <v>70</v>
      </c>
      <c r="X31" s="43">
        <v>18</v>
      </c>
      <c r="Y31" s="43">
        <v>4</v>
      </c>
      <c r="Z31" s="43">
        <v>0</v>
      </c>
      <c r="AA31" s="43">
        <v>0</v>
      </c>
      <c r="AB31" s="43">
        <v>0</v>
      </c>
      <c r="AC31" s="43">
        <v>0</v>
      </c>
      <c r="AD31" s="31">
        <f t="shared" si="7"/>
        <v>269</v>
      </c>
      <c r="AF31" s="30">
        <v>22</v>
      </c>
      <c r="AG31" s="44">
        <f t="shared" si="8"/>
        <v>269</v>
      </c>
      <c r="AH31" s="45">
        <f t="shared" si="9"/>
        <v>230</v>
      </c>
      <c r="AI31" s="45">
        <f t="shared" si="10"/>
        <v>271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256.66666666666669</v>
      </c>
      <c r="AO31" s="47">
        <f t="shared" si="16"/>
        <v>256.66666666666669</v>
      </c>
      <c r="AQ31" s="35">
        <v>22</v>
      </c>
      <c r="AR31" s="48">
        <v>34.6</v>
      </c>
      <c r="AS31" s="48">
        <v>34.5</v>
      </c>
      <c r="AT31" s="48">
        <v>34.299999999999997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146</v>
      </c>
      <c r="C32" s="43">
        <v>10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1</v>
      </c>
      <c r="N32" s="43">
        <v>0</v>
      </c>
      <c r="O32" s="31">
        <f t="shared" si="6"/>
        <v>157</v>
      </c>
      <c r="Q32" s="30">
        <v>23</v>
      </c>
      <c r="R32" s="43">
        <v>0</v>
      </c>
      <c r="S32" s="43">
        <v>0</v>
      </c>
      <c r="T32" s="43">
        <v>2</v>
      </c>
      <c r="U32" s="43">
        <v>20</v>
      </c>
      <c r="V32" s="43">
        <v>72</v>
      </c>
      <c r="W32" s="43">
        <v>48</v>
      </c>
      <c r="X32" s="43">
        <v>10</v>
      </c>
      <c r="Y32" s="43">
        <v>1</v>
      </c>
      <c r="Z32" s="43">
        <v>0</v>
      </c>
      <c r="AA32" s="43">
        <v>3</v>
      </c>
      <c r="AB32" s="43">
        <v>1</v>
      </c>
      <c r="AC32" s="43">
        <v>0</v>
      </c>
      <c r="AD32" s="31">
        <f t="shared" si="7"/>
        <v>157</v>
      </c>
      <c r="AF32" s="30">
        <v>23</v>
      </c>
      <c r="AG32" s="44">
        <f t="shared" si="8"/>
        <v>157</v>
      </c>
      <c r="AH32" s="45">
        <f t="shared" si="9"/>
        <v>153</v>
      </c>
      <c r="AI32" s="45">
        <f t="shared" si="10"/>
        <v>134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148</v>
      </c>
      <c r="AO32" s="47">
        <f t="shared" si="16"/>
        <v>148</v>
      </c>
      <c r="AQ32" s="35">
        <v>23</v>
      </c>
      <c r="AR32" s="48">
        <v>35.200000000000003</v>
      </c>
      <c r="AS32" s="48">
        <v>35.700000000000003</v>
      </c>
      <c r="AT32" s="48">
        <v>36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81</v>
      </c>
      <c r="C33" s="43">
        <v>3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1</v>
      </c>
      <c r="N33" s="43">
        <v>0</v>
      </c>
      <c r="O33" s="31">
        <f t="shared" si="6"/>
        <v>85</v>
      </c>
      <c r="Q33" s="30">
        <v>24</v>
      </c>
      <c r="R33" s="43">
        <v>0</v>
      </c>
      <c r="S33" s="43">
        <v>2</v>
      </c>
      <c r="T33" s="43">
        <v>0</v>
      </c>
      <c r="U33" s="43">
        <v>4</v>
      </c>
      <c r="V33" s="43">
        <v>42</v>
      </c>
      <c r="W33" s="43">
        <v>23</v>
      </c>
      <c r="X33" s="43">
        <v>11</v>
      </c>
      <c r="Y33" s="43">
        <v>3</v>
      </c>
      <c r="Z33" s="43">
        <v>0</v>
      </c>
      <c r="AA33" s="43">
        <v>0</v>
      </c>
      <c r="AB33" s="43">
        <v>0</v>
      </c>
      <c r="AC33" s="43">
        <v>0</v>
      </c>
      <c r="AD33" s="31">
        <f t="shared" si="7"/>
        <v>85</v>
      </c>
      <c r="AF33" s="30">
        <v>24</v>
      </c>
      <c r="AG33" s="44">
        <f t="shared" si="8"/>
        <v>85</v>
      </c>
      <c r="AH33" s="45">
        <f t="shared" si="9"/>
        <v>65</v>
      </c>
      <c r="AI33" s="45">
        <f t="shared" si="10"/>
        <v>76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75.333333333333329</v>
      </c>
      <c r="AO33" s="47">
        <f t="shared" si="16"/>
        <v>75.333333333333329</v>
      </c>
      <c r="AQ33" s="35">
        <v>24</v>
      </c>
      <c r="AR33" s="48">
        <v>35.5</v>
      </c>
      <c r="AS33" s="48">
        <v>36.299999999999997</v>
      </c>
      <c r="AT33" s="48">
        <v>36.9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7727</v>
      </c>
      <c r="C35" s="92">
        <f t="shared" si="18"/>
        <v>1161</v>
      </c>
      <c r="D35" s="92">
        <f t="shared" si="18"/>
        <v>18</v>
      </c>
      <c r="E35" s="92">
        <f t="shared" si="18"/>
        <v>2</v>
      </c>
      <c r="F35" s="92">
        <f t="shared" si="18"/>
        <v>15</v>
      </c>
      <c r="G35" s="92">
        <f t="shared" si="18"/>
        <v>0</v>
      </c>
      <c r="H35" s="92">
        <f t="shared" si="18"/>
        <v>5</v>
      </c>
      <c r="I35" s="92">
        <f t="shared" si="18"/>
        <v>8</v>
      </c>
      <c r="J35" s="92">
        <f t="shared" si="18"/>
        <v>3</v>
      </c>
      <c r="K35" s="92">
        <f t="shared" si="18"/>
        <v>1</v>
      </c>
      <c r="L35" s="92">
        <f t="shared" si="18"/>
        <v>1</v>
      </c>
      <c r="M35" s="92">
        <f t="shared" si="18"/>
        <v>74</v>
      </c>
      <c r="N35" s="92">
        <f t="shared" si="18"/>
        <v>0</v>
      </c>
      <c r="O35" s="93">
        <f t="shared" si="18"/>
        <v>9015</v>
      </c>
      <c r="Q35" s="91" t="s">
        <v>34</v>
      </c>
      <c r="R35" s="92">
        <f t="shared" ref="R35:AD35" si="19">SUM(R17:R28)</f>
        <v>5</v>
      </c>
      <c r="S35" s="92">
        <f t="shared" si="19"/>
        <v>69</v>
      </c>
      <c r="T35" s="92">
        <f t="shared" si="19"/>
        <v>111</v>
      </c>
      <c r="U35" s="92">
        <f t="shared" si="19"/>
        <v>1426</v>
      </c>
      <c r="V35" s="92">
        <f t="shared" si="19"/>
        <v>5146</v>
      </c>
      <c r="W35" s="92">
        <f t="shared" si="19"/>
        <v>2006</v>
      </c>
      <c r="X35" s="92">
        <f t="shared" si="19"/>
        <v>227</v>
      </c>
      <c r="Y35" s="92">
        <f t="shared" si="19"/>
        <v>17</v>
      </c>
      <c r="Z35" s="92">
        <f t="shared" si="19"/>
        <v>5</v>
      </c>
      <c r="AA35" s="92">
        <f t="shared" si="19"/>
        <v>1</v>
      </c>
      <c r="AB35" s="92">
        <f t="shared" si="19"/>
        <v>2</v>
      </c>
      <c r="AC35" s="92">
        <f t="shared" si="19"/>
        <v>0</v>
      </c>
      <c r="AD35" s="93">
        <f t="shared" si="19"/>
        <v>9015</v>
      </c>
      <c r="AF35" s="91" t="s">
        <v>34</v>
      </c>
      <c r="AG35" s="92">
        <f t="shared" ref="AG35:AO35" si="20">SUM(AG17:AG28)</f>
        <v>9015</v>
      </c>
      <c r="AH35" s="92">
        <f t="shared" si="20"/>
        <v>8863</v>
      </c>
      <c r="AI35" s="92">
        <f t="shared" si="20"/>
        <v>8915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8930.9999999999982</v>
      </c>
      <c r="AO35" s="94">
        <f t="shared" si="20"/>
        <v>8930.9999999999982</v>
      </c>
      <c r="AQ35" s="95" t="s">
        <v>38</v>
      </c>
      <c r="AR35" s="96">
        <v>32.6</v>
      </c>
      <c r="AS35" s="96">
        <v>33.299999999999997</v>
      </c>
      <c r="AT35" s="96">
        <v>33.4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8916</v>
      </c>
      <c r="C36" s="98">
        <f t="shared" si="21"/>
        <v>1293</v>
      </c>
      <c r="D36" s="98">
        <f t="shared" si="21"/>
        <v>20</v>
      </c>
      <c r="E36" s="98">
        <f t="shared" si="21"/>
        <v>2</v>
      </c>
      <c r="F36" s="98">
        <f t="shared" si="21"/>
        <v>15</v>
      </c>
      <c r="G36" s="98">
        <f t="shared" si="21"/>
        <v>0</v>
      </c>
      <c r="H36" s="98">
        <f t="shared" si="21"/>
        <v>5</v>
      </c>
      <c r="I36" s="98">
        <f t="shared" si="21"/>
        <v>8</v>
      </c>
      <c r="J36" s="98">
        <f t="shared" si="21"/>
        <v>3</v>
      </c>
      <c r="K36" s="98">
        <f t="shared" si="21"/>
        <v>1</v>
      </c>
      <c r="L36" s="98">
        <f t="shared" si="21"/>
        <v>1</v>
      </c>
      <c r="M36" s="98">
        <f t="shared" si="21"/>
        <v>82</v>
      </c>
      <c r="N36" s="98">
        <f t="shared" si="21"/>
        <v>0</v>
      </c>
      <c r="O36" s="93">
        <f t="shared" si="21"/>
        <v>10346</v>
      </c>
      <c r="Q36" s="97" t="s">
        <v>35</v>
      </c>
      <c r="R36" s="98">
        <f t="shared" ref="R36:AD36" si="22">SUM(R16:R31)</f>
        <v>6</v>
      </c>
      <c r="S36" s="98">
        <f t="shared" si="22"/>
        <v>79</v>
      </c>
      <c r="T36" s="98">
        <f t="shared" si="22"/>
        <v>127</v>
      </c>
      <c r="U36" s="98">
        <f t="shared" si="22"/>
        <v>1570</v>
      </c>
      <c r="V36" s="98">
        <f t="shared" si="22"/>
        <v>5845</v>
      </c>
      <c r="W36" s="98">
        <f t="shared" si="22"/>
        <v>2377</v>
      </c>
      <c r="X36" s="98">
        <f t="shared" si="22"/>
        <v>304</v>
      </c>
      <c r="Y36" s="98">
        <f t="shared" si="22"/>
        <v>26</v>
      </c>
      <c r="Z36" s="98">
        <f t="shared" si="22"/>
        <v>9</v>
      </c>
      <c r="AA36" s="98">
        <f t="shared" si="22"/>
        <v>1</v>
      </c>
      <c r="AB36" s="98">
        <f t="shared" si="22"/>
        <v>2</v>
      </c>
      <c r="AC36" s="98">
        <f t="shared" si="22"/>
        <v>0</v>
      </c>
      <c r="AD36" s="93">
        <f t="shared" si="22"/>
        <v>10346</v>
      </c>
      <c r="AF36" s="97" t="s">
        <v>35</v>
      </c>
      <c r="AG36" s="98">
        <f t="shared" ref="AG36:AO36" si="23">SUM(AG16:AG31)</f>
        <v>10346</v>
      </c>
      <c r="AH36" s="98">
        <f t="shared" si="23"/>
        <v>10170</v>
      </c>
      <c r="AI36" s="98">
        <f t="shared" si="23"/>
        <v>10229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10248.333333333334</v>
      </c>
      <c r="AO36" s="94">
        <f t="shared" si="23"/>
        <v>10248.333333333334</v>
      </c>
      <c r="AQ36" s="99" t="s">
        <v>39</v>
      </c>
      <c r="AR36" s="100">
        <v>33.200000000000003</v>
      </c>
      <c r="AS36" s="100">
        <v>33.4</v>
      </c>
      <c r="AT36" s="100">
        <v>33.4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9143</v>
      </c>
      <c r="C37" s="102">
        <f t="shared" si="24"/>
        <v>1306</v>
      </c>
      <c r="D37" s="102">
        <f t="shared" si="24"/>
        <v>20</v>
      </c>
      <c r="E37" s="102">
        <f t="shared" si="24"/>
        <v>2</v>
      </c>
      <c r="F37" s="102">
        <f t="shared" si="24"/>
        <v>15</v>
      </c>
      <c r="G37" s="102">
        <f t="shared" si="24"/>
        <v>0</v>
      </c>
      <c r="H37" s="102">
        <f t="shared" si="24"/>
        <v>5</v>
      </c>
      <c r="I37" s="102">
        <f t="shared" si="24"/>
        <v>8</v>
      </c>
      <c r="J37" s="102">
        <f t="shared" si="24"/>
        <v>3</v>
      </c>
      <c r="K37" s="102">
        <f t="shared" si="24"/>
        <v>1</v>
      </c>
      <c r="L37" s="102">
        <f t="shared" si="24"/>
        <v>1</v>
      </c>
      <c r="M37" s="102">
        <f t="shared" si="24"/>
        <v>84</v>
      </c>
      <c r="N37" s="102">
        <f t="shared" si="24"/>
        <v>0</v>
      </c>
      <c r="O37" s="93">
        <f t="shared" si="24"/>
        <v>10588</v>
      </c>
      <c r="Q37" s="101" t="s">
        <v>36</v>
      </c>
      <c r="R37" s="102">
        <f t="shared" ref="R37:AD37" si="25">SUM(R16:R33)</f>
        <v>6</v>
      </c>
      <c r="S37" s="102">
        <f t="shared" si="25"/>
        <v>81</v>
      </c>
      <c r="T37" s="102">
        <f t="shared" si="25"/>
        <v>129</v>
      </c>
      <c r="U37" s="102">
        <f t="shared" si="25"/>
        <v>1594</v>
      </c>
      <c r="V37" s="102">
        <f t="shared" si="25"/>
        <v>5959</v>
      </c>
      <c r="W37" s="102">
        <f t="shared" si="25"/>
        <v>2448</v>
      </c>
      <c r="X37" s="102">
        <f t="shared" si="25"/>
        <v>325</v>
      </c>
      <c r="Y37" s="102">
        <f t="shared" si="25"/>
        <v>30</v>
      </c>
      <c r="Z37" s="102">
        <f t="shared" si="25"/>
        <v>9</v>
      </c>
      <c r="AA37" s="102">
        <f t="shared" si="25"/>
        <v>4</v>
      </c>
      <c r="AB37" s="102">
        <f t="shared" si="25"/>
        <v>3</v>
      </c>
      <c r="AC37" s="102">
        <f t="shared" si="25"/>
        <v>0</v>
      </c>
      <c r="AD37" s="93">
        <f t="shared" si="25"/>
        <v>10588</v>
      </c>
      <c r="AF37" s="101" t="s">
        <v>36</v>
      </c>
      <c r="AG37" s="102">
        <f t="shared" ref="AG37:AO37" si="26">SUM(AG16:AG33)</f>
        <v>10588</v>
      </c>
      <c r="AH37" s="102">
        <f t="shared" si="26"/>
        <v>10388</v>
      </c>
      <c r="AI37" s="102">
        <f t="shared" si="26"/>
        <v>10439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10471.666666666668</v>
      </c>
      <c r="AO37" s="94">
        <f t="shared" si="26"/>
        <v>10471.666666666668</v>
      </c>
      <c r="AQ37" s="103" t="s">
        <v>37</v>
      </c>
      <c r="AR37" s="104">
        <v>33.6</v>
      </c>
      <c r="AS37" s="104">
        <v>33.799999999999997</v>
      </c>
      <c r="AT37" s="104">
        <v>33.9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9276</v>
      </c>
      <c r="C38" s="106">
        <f t="shared" si="27"/>
        <v>1329</v>
      </c>
      <c r="D38" s="106">
        <f t="shared" si="27"/>
        <v>20</v>
      </c>
      <c r="E38" s="106">
        <f t="shared" si="27"/>
        <v>2</v>
      </c>
      <c r="F38" s="106">
        <f t="shared" si="27"/>
        <v>15</v>
      </c>
      <c r="G38" s="106">
        <f t="shared" si="27"/>
        <v>0</v>
      </c>
      <c r="H38" s="106">
        <f t="shared" si="27"/>
        <v>5</v>
      </c>
      <c r="I38" s="106">
        <f t="shared" si="27"/>
        <v>8</v>
      </c>
      <c r="J38" s="106">
        <f t="shared" si="27"/>
        <v>4</v>
      </c>
      <c r="K38" s="106">
        <f t="shared" si="27"/>
        <v>1</v>
      </c>
      <c r="L38" s="106">
        <f t="shared" si="27"/>
        <v>1</v>
      </c>
      <c r="M38" s="106">
        <f t="shared" si="27"/>
        <v>88</v>
      </c>
      <c r="N38" s="106">
        <f t="shared" si="27"/>
        <v>0</v>
      </c>
      <c r="O38" s="93">
        <f t="shared" si="27"/>
        <v>10749</v>
      </c>
      <c r="Q38" s="105" t="s">
        <v>37</v>
      </c>
      <c r="R38" s="106">
        <f t="shared" ref="R38:AD38" si="28">SUM(R10:R33)</f>
        <v>7</v>
      </c>
      <c r="S38" s="106">
        <f t="shared" si="28"/>
        <v>83</v>
      </c>
      <c r="T38" s="106">
        <f t="shared" si="28"/>
        <v>129</v>
      </c>
      <c r="U38" s="106">
        <f t="shared" si="28"/>
        <v>1607</v>
      </c>
      <c r="V38" s="106">
        <f t="shared" si="28"/>
        <v>6012</v>
      </c>
      <c r="W38" s="106">
        <f t="shared" si="28"/>
        <v>2497</v>
      </c>
      <c r="X38" s="106">
        <f t="shared" si="28"/>
        <v>354</v>
      </c>
      <c r="Y38" s="106">
        <f t="shared" si="28"/>
        <v>37</v>
      </c>
      <c r="Z38" s="106">
        <f t="shared" si="28"/>
        <v>13</v>
      </c>
      <c r="AA38" s="106">
        <f t="shared" si="28"/>
        <v>7</v>
      </c>
      <c r="AB38" s="106">
        <f t="shared" si="28"/>
        <v>3</v>
      </c>
      <c r="AC38" s="106">
        <f t="shared" si="28"/>
        <v>0</v>
      </c>
      <c r="AD38" s="93">
        <f t="shared" si="28"/>
        <v>10749</v>
      </c>
      <c r="AF38" s="105" t="s">
        <v>37</v>
      </c>
      <c r="AG38" s="106">
        <f t="shared" ref="AG38:AO38" si="29">SUM(AG10:AG33)</f>
        <v>10749</v>
      </c>
      <c r="AH38" s="106">
        <f t="shared" si="29"/>
        <v>10573</v>
      </c>
      <c r="AI38" s="106">
        <f t="shared" si="29"/>
        <v>10599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10640.333333333332</v>
      </c>
      <c r="AO38" s="94">
        <f t="shared" si="29"/>
        <v>10640.333333333332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33.766666666666673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45</v>
      </c>
      <c r="R41" s="3" t="s">
        <v>40</v>
      </c>
      <c r="S41" s="5" t="str">
        <f>C41</f>
        <v>Northbound</v>
      </c>
      <c r="AR41" s="12" t="s">
        <v>0</v>
      </c>
      <c r="AS41" s="13" t="str">
        <f>C6</f>
        <v>Southbound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24</v>
      </c>
      <c r="C45" s="43">
        <v>1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31">
        <f t="shared" ref="O45:O68" si="33">SUM(B45:N45)</f>
        <v>25</v>
      </c>
      <c r="Q45" s="30">
        <v>1</v>
      </c>
      <c r="R45" s="43">
        <v>0</v>
      </c>
      <c r="S45" s="43">
        <v>0</v>
      </c>
      <c r="T45" s="43">
        <v>0</v>
      </c>
      <c r="U45" s="43">
        <v>3</v>
      </c>
      <c r="V45" s="43">
        <v>10</v>
      </c>
      <c r="W45" s="43">
        <v>8</v>
      </c>
      <c r="X45" s="43">
        <v>4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31">
        <f t="shared" ref="AD45:AD68" si="34">SUM(R45:AC45)</f>
        <v>25</v>
      </c>
      <c r="AQ45" s="35">
        <v>1</v>
      </c>
      <c r="AR45" s="112">
        <v>43.700000762939453</v>
      </c>
      <c r="AS45" s="112">
        <v>48.599998474121094</v>
      </c>
      <c r="AT45" s="112">
        <v>44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13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31">
        <f t="shared" si="33"/>
        <v>13</v>
      </c>
      <c r="Q46" s="30">
        <v>2</v>
      </c>
      <c r="R46" s="43">
        <v>0</v>
      </c>
      <c r="S46" s="43">
        <v>0</v>
      </c>
      <c r="T46" s="43">
        <v>0</v>
      </c>
      <c r="U46" s="43">
        <v>0</v>
      </c>
      <c r="V46" s="43">
        <v>3</v>
      </c>
      <c r="W46" s="43">
        <v>5</v>
      </c>
      <c r="X46" s="43">
        <v>3</v>
      </c>
      <c r="Y46" s="43">
        <v>2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13</v>
      </c>
      <c r="AQ46" s="57">
        <v>2</v>
      </c>
      <c r="AR46" s="112">
        <v>48.5</v>
      </c>
      <c r="AS46" s="112">
        <v>48.299999237060547</v>
      </c>
      <c r="AT46" s="112">
        <v>43.400001525878906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7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31">
        <f t="shared" si="33"/>
        <v>7</v>
      </c>
      <c r="Q47" s="30">
        <v>3</v>
      </c>
      <c r="R47" s="43">
        <v>0</v>
      </c>
      <c r="S47" s="43">
        <v>0</v>
      </c>
      <c r="T47" s="43">
        <v>0</v>
      </c>
      <c r="U47" s="43">
        <v>0</v>
      </c>
      <c r="V47" s="43">
        <v>2</v>
      </c>
      <c r="W47" s="43">
        <v>2</v>
      </c>
      <c r="X47" s="43">
        <v>1</v>
      </c>
      <c r="Y47" s="43">
        <v>0</v>
      </c>
      <c r="Z47" s="43">
        <v>2</v>
      </c>
      <c r="AA47" s="43">
        <v>0</v>
      </c>
      <c r="AB47" s="43">
        <v>0</v>
      </c>
      <c r="AC47" s="43">
        <v>0</v>
      </c>
      <c r="AD47" s="31">
        <f t="shared" si="34"/>
        <v>7</v>
      </c>
      <c r="AQ47" s="35">
        <v>3</v>
      </c>
      <c r="AR47" s="112">
        <v>53.599998474121094</v>
      </c>
      <c r="AS47" s="112">
        <v>43.299999237060547</v>
      </c>
      <c r="AT47" s="112">
        <v>48.299999237060547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3272.1428571428573</v>
      </c>
      <c r="BK47" s="88">
        <f t="shared" si="35"/>
        <v>549</v>
      </c>
      <c r="BL47" s="89">
        <f t="shared" si="35"/>
        <v>6.4285714285714288</v>
      </c>
      <c r="BM47" s="114">
        <f>SUM(BJ47:BL47)</f>
        <v>3827.5714285714289</v>
      </c>
    </row>
    <row r="48" spans="1:65" x14ac:dyDescent="0.2">
      <c r="A48" s="30">
        <v>4</v>
      </c>
      <c r="B48" s="43">
        <v>9</v>
      </c>
      <c r="C48" s="43">
        <v>2</v>
      </c>
      <c r="D48" s="43">
        <v>1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31">
        <f t="shared" si="33"/>
        <v>12</v>
      </c>
      <c r="Q48" s="30">
        <v>4</v>
      </c>
      <c r="R48" s="43">
        <v>0</v>
      </c>
      <c r="S48" s="43">
        <v>0</v>
      </c>
      <c r="T48" s="43">
        <v>0</v>
      </c>
      <c r="U48" s="43">
        <v>2</v>
      </c>
      <c r="V48" s="43">
        <v>4</v>
      </c>
      <c r="W48" s="43">
        <v>5</v>
      </c>
      <c r="X48" s="43">
        <v>0</v>
      </c>
      <c r="Y48" s="43">
        <v>1</v>
      </c>
      <c r="Z48" s="43">
        <v>0</v>
      </c>
      <c r="AA48" s="43">
        <v>0</v>
      </c>
      <c r="AB48" s="43">
        <v>0</v>
      </c>
      <c r="AC48" s="43">
        <v>0</v>
      </c>
      <c r="AD48" s="31">
        <f t="shared" si="34"/>
        <v>12</v>
      </c>
      <c r="AQ48" s="35">
        <v>4</v>
      </c>
      <c r="AR48" s="112">
        <v>43.299999237060547</v>
      </c>
      <c r="AS48" s="112">
        <v>43.799999237060547</v>
      </c>
      <c r="AT48" s="112">
        <v>43.200000762939453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3769</v>
      </c>
      <c r="BK48" s="116">
        <f t="shared" si="35"/>
        <v>616.28571428571433</v>
      </c>
      <c r="BL48" s="117">
        <f t="shared" si="35"/>
        <v>6.8571428571428568</v>
      </c>
      <c r="BM48" s="114">
        <f>SUM(BJ48:BL48)</f>
        <v>4392.1428571428578</v>
      </c>
    </row>
    <row r="49" spans="1:65" x14ac:dyDescent="0.2">
      <c r="A49" s="30">
        <v>5</v>
      </c>
      <c r="B49" s="43">
        <v>49</v>
      </c>
      <c r="C49" s="43">
        <v>2</v>
      </c>
      <c r="D49" s="43">
        <v>3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1</v>
      </c>
      <c r="K49" s="43">
        <v>0</v>
      </c>
      <c r="L49" s="43">
        <v>0</v>
      </c>
      <c r="M49" s="43">
        <v>0</v>
      </c>
      <c r="N49" s="43">
        <v>0</v>
      </c>
      <c r="O49" s="31">
        <f t="shared" si="33"/>
        <v>55</v>
      </c>
      <c r="Q49" s="30">
        <v>5</v>
      </c>
      <c r="R49" s="43">
        <v>0</v>
      </c>
      <c r="S49" s="43">
        <v>0</v>
      </c>
      <c r="T49" s="43">
        <v>0</v>
      </c>
      <c r="U49" s="43">
        <v>3</v>
      </c>
      <c r="V49" s="43">
        <v>21</v>
      </c>
      <c r="W49" s="43">
        <v>20</v>
      </c>
      <c r="X49" s="43">
        <v>8</v>
      </c>
      <c r="Y49" s="43">
        <v>3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55</v>
      </c>
      <c r="AQ49" s="35">
        <v>5</v>
      </c>
      <c r="AR49" s="112">
        <v>38.299999237060547</v>
      </c>
      <c r="AS49" s="112">
        <v>43.799999237060547</v>
      </c>
      <c r="AT49" s="112">
        <v>48.200000762939453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3855.4285714285716</v>
      </c>
      <c r="BK49" s="119">
        <f t="shared" si="35"/>
        <v>625.57142857142856</v>
      </c>
      <c r="BL49" s="120">
        <f t="shared" si="35"/>
        <v>6.8571428571428568</v>
      </c>
      <c r="BM49" s="114">
        <f>SUM(BJ49:BL49)</f>
        <v>4487.8571428571431</v>
      </c>
    </row>
    <row r="50" spans="1:65" x14ac:dyDescent="0.2">
      <c r="A50" s="30">
        <v>6</v>
      </c>
      <c r="B50" s="43">
        <v>124</v>
      </c>
      <c r="C50" s="43">
        <v>6</v>
      </c>
      <c r="D50" s="43">
        <v>5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31">
        <f t="shared" si="33"/>
        <v>135</v>
      </c>
      <c r="Q50" s="30">
        <v>6</v>
      </c>
      <c r="R50" s="43">
        <v>0</v>
      </c>
      <c r="S50" s="43">
        <v>1</v>
      </c>
      <c r="T50" s="43">
        <v>1</v>
      </c>
      <c r="U50" s="43">
        <v>22</v>
      </c>
      <c r="V50" s="43">
        <v>40</v>
      </c>
      <c r="W50" s="43">
        <v>62</v>
      </c>
      <c r="X50" s="43">
        <v>7</v>
      </c>
      <c r="Y50" s="43">
        <v>2</v>
      </c>
      <c r="Z50" s="43">
        <v>0</v>
      </c>
      <c r="AA50" s="43">
        <v>0</v>
      </c>
      <c r="AB50" s="43">
        <v>0</v>
      </c>
      <c r="AC50" s="43">
        <v>0</v>
      </c>
      <c r="AD50" s="31">
        <f t="shared" si="34"/>
        <v>135</v>
      </c>
      <c r="AQ50" s="35">
        <v>6</v>
      </c>
      <c r="AR50" s="112">
        <v>43.799999237060547</v>
      </c>
      <c r="AS50" s="112">
        <v>43.599998474121094</v>
      </c>
      <c r="AT50" s="112">
        <v>43.599998474121094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3915.5714285714284</v>
      </c>
      <c r="BK50" s="79">
        <f t="shared" si="35"/>
        <v>637.57142857142856</v>
      </c>
      <c r="BL50" s="80">
        <f t="shared" si="35"/>
        <v>7</v>
      </c>
      <c r="BM50" s="114">
        <f>SUM(BJ50:BL50)</f>
        <v>4560.1428571428569</v>
      </c>
    </row>
    <row r="51" spans="1:65" x14ac:dyDescent="0.2">
      <c r="A51" s="30">
        <v>7</v>
      </c>
      <c r="B51" s="43">
        <v>221</v>
      </c>
      <c r="C51" s="43">
        <v>8</v>
      </c>
      <c r="D51" s="43">
        <v>5</v>
      </c>
      <c r="E51" s="43">
        <v>0</v>
      </c>
      <c r="F51" s="43">
        <v>0</v>
      </c>
      <c r="G51" s="43">
        <v>0</v>
      </c>
      <c r="H51" s="43">
        <v>0</v>
      </c>
      <c r="I51" s="43">
        <v>1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31">
        <f t="shared" si="33"/>
        <v>235</v>
      </c>
      <c r="Q51" s="30">
        <v>7</v>
      </c>
      <c r="R51" s="43">
        <v>0</v>
      </c>
      <c r="S51" s="43">
        <v>1</v>
      </c>
      <c r="T51" s="43">
        <v>2</v>
      </c>
      <c r="U51" s="43">
        <v>17</v>
      </c>
      <c r="V51" s="43">
        <v>107</v>
      </c>
      <c r="W51" s="43">
        <v>86</v>
      </c>
      <c r="X51" s="43">
        <v>21</v>
      </c>
      <c r="Y51" s="43">
        <v>1</v>
      </c>
      <c r="Z51" s="43">
        <v>0</v>
      </c>
      <c r="AA51" s="43">
        <v>0</v>
      </c>
      <c r="AB51" s="43">
        <v>0</v>
      </c>
      <c r="AC51" s="43">
        <v>0</v>
      </c>
      <c r="AD51" s="31">
        <f t="shared" si="34"/>
        <v>235</v>
      </c>
      <c r="AQ51" s="35">
        <v>7</v>
      </c>
      <c r="AR51" s="112">
        <v>43</v>
      </c>
      <c r="AS51" s="112">
        <v>44</v>
      </c>
      <c r="AT51" s="112">
        <v>38.400001525878906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572</v>
      </c>
      <c r="C52" s="43">
        <v>34</v>
      </c>
      <c r="D52" s="43">
        <v>16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2</v>
      </c>
      <c r="K52" s="43">
        <v>0</v>
      </c>
      <c r="L52" s="43">
        <v>0</v>
      </c>
      <c r="M52" s="43">
        <v>2</v>
      </c>
      <c r="N52" s="43">
        <v>0</v>
      </c>
      <c r="O52" s="31">
        <f t="shared" si="33"/>
        <v>626</v>
      </c>
      <c r="Q52" s="30">
        <v>8</v>
      </c>
      <c r="R52" s="43">
        <v>0</v>
      </c>
      <c r="S52" s="43">
        <v>8</v>
      </c>
      <c r="T52" s="43">
        <v>6</v>
      </c>
      <c r="U52" s="43">
        <v>182</v>
      </c>
      <c r="V52" s="43">
        <v>341</v>
      </c>
      <c r="W52" s="43">
        <v>77</v>
      </c>
      <c r="X52" s="43">
        <v>11</v>
      </c>
      <c r="Y52" s="43">
        <v>1</v>
      </c>
      <c r="Z52" s="43">
        <v>0</v>
      </c>
      <c r="AA52" s="43">
        <v>0</v>
      </c>
      <c r="AB52" s="43">
        <v>0</v>
      </c>
      <c r="AC52" s="43">
        <v>0</v>
      </c>
      <c r="AD52" s="31">
        <f t="shared" si="34"/>
        <v>626</v>
      </c>
      <c r="AQ52" s="35">
        <v>8</v>
      </c>
      <c r="AR52" s="112">
        <v>38.799999237060547</v>
      </c>
      <c r="AS52" s="112">
        <v>38.900001525878906</v>
      </c>
      <c r="AT52" s="112">
        <v>38.400001525878906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834</v>
      </c>
      <c r="C53" s="43">
        <v>36</v>
      </c>
      <c r="D53" s="43">
        <v>13</v>
      </c>
      <c r="E53" s="4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3</v>
      </c>
      <c r="K53" s="43">
        <v>0</v>
      </c>
      <c r="L53" s="43">
        <v>0</v>
      </c>
      <c r="M53" s="43">
        <v>1</v>
      </c>
      <c r="N53" s="43">
        <v>0</v>
      </c>
      <c r="O53" s="31">
        <f t="shared" si="33"/>
        <v>887</v>
      </c>
      <c r="Q53" s="30">
        <v>9</v>
      </c>
      <c r="R53" s="43">
        <v>0</v>
      </c>
      <c r="S53" s="43">
        <v>8</v>
      </c>
      <c r="T53" s="43">
        <v>19</v>
      </c>
      <c r="U53" s="43">
        <v>265</v>
      </c>
      <c r="V53" s="43">
        <v>525</v>
      </c>
      <c r="W53" s="43">
        <v>67</v>
      </c>
      <c r="X53" s="43">
        <v>3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31">
        <f t="shared" si="34"/>
        <v>887</v>
      </c>
      <c r="AQ53" s="35">
        <v>9</v>
      </c>
      <c r="AR53" s="112">
        <v>38.799999237060547</v>
      </c>
      <c r="AS53" s="112">
        <v>38.200000762939453</v>
      </c>
      <c r="AT53" s="112">
        <v>38.700000762939453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689</v>
      </c>
      <c r="C54" s="43">
        <v>41</v>
      </c>
      <c r="D54" s="43">
        <v>4</v>
      </c>
      <c r="E54" s="43">
        <v>1</v>
      </c>
      <c r="F54" s="43">
        <v>1</v>
      </c>
      <c r="G54" s="43">
        <v>0</v>
      </c>
      <c r="H54" s="43">
        <v>0</v>
      </c>
      <c r="I54" s="43">
        <v>2</v>
      </c>
      <c r="J54" s="43">
        <v>0</v>
      </c>
      <c r="K54" s="43">
        <v>0</v>
      </c>
      <c r="L54" s="43">
        <v>0</v>
      </c>
      <c r="M54" s="43">
        <v>2</v>
      </c>
      <c r="N54" s="43">
        <v>0</v>
      </c>
      <c r="O54" s="31">
        <f t="shared" si="33"/>
        <v>740</v>
      </c>
      <c r="Q54" s="30">
        <v>10</v>
      </c>
      <c r="R54" s="43">
        <v>1</v>
      </c>
      <c r="S54" s="43">
        <v>18</v>
      </c>
      <c r="T54" s="43">
        <v>11</v>
      </c>
      <c r="U54" s="43">
        <v>320</v>
      </c>
      <c r="V54" s="43">
        <v>354</v>
      </c>
      <c r="W54" s="43">
        <v>34</v>
      </c>
      <c r="X54" s="43">
        <v>2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31">
        <f t="shared" si="34"/>
        <v>740</v>
      </c>
      <c r="AQ54" s="35">
        <v>10</v>
      </c>
      <c r="AR54" s="112">
        <v>38.700000762939453</v>
      </c>
      <c r="AS54" s="112">
        <v>38.700000762939453</v>
      </c>
      <c r="AT54" s="112">
        <v>38.299999237060547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613</v>
      </c>
      <c r="C55" s="43">
        <v>34</v>
      </c>
      <c r="D55" s="43">
        <v>1</v>
      </c>
      <c r="E55" s="43">
        <v>0</v>
      </c>
      <c r="F55" s="43">
        <v>1</v>
      </c>
      <c r="G55" s="43">
        <v>0</v>
      </c>
      <c r="H55" s="43">
        <v>0</v>
      </c>
      <c r="I55" s="43">
        <v>0</v>
      </c>
      <c r="J55" s="43">
        <v>2</v>
      </c>
      <c r="K55" s="43">
        <v>0</v>
      </c>
      <c r="L55" s="43">
        <v>0</v>
      </c>
      <c r="M55" s="43">
        <v>1</v>
      </c>
      <c r="N55" s="43">
        <v>0</v>
      </c>
      <c r="O55" s="31">
        <f t="shared" si="33"/>
        <v>652</v>
      </c>
      <c r="Q55" s="30">
        <v>11</v>
      </c>
      <c r="R55" s="43">
        <v>0</v>
      </c>
      <c r="S55" s="43">
        <v>6</v>
      </c>
      <c r="T55" s="43">
        <v>12</v>
      </c>
      <c r="U55" s="43">
        <v>239</v>
      </c>
      <c r="V55" s="43">
        <v>348</v>
      </c>
      <c r="W55" s="43">
        <v>45</v>
      </c>
      <c r="X55" s="43">
        <v>2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31">
        <f t="shared" si="34"/>
        <v>652</v>
      </c>
      <c r="AQ55" s="35">
        <v>11</v>
      </c>
      <c r="AR55" s="112">
        <v>38</v>
      </c>
      <c r="AS55" s="112">
        <v>39</v>
      </c>
      <c r="AT55" s="112">
        <v>38.599998474121094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642</v>
      </c>
      <c r="C56" s="43">
        <v>24</v>
      </c>
      <c r="D56" s="43">
        <v>3</v>
      </c>
      <c r="E56" s="43">
        <v>0</v>
      </c>
      <c r="F56" s="43">
        <v>0</v>
      </c>
      <c r="G56" s="43">
        <v>0</v>
      </c>
      <c r="H56" s="43">
        <v>1</v>
      </c>
      <c r="I56" s="43">
        <v>0</v>
      </c>
      <c r="J56" s="43">
        <v>0</v>
      </c>
      <c r="K56" s="43">
        <v>0</v>
      </c>
      <c r="L56" s="43">
        <v>0</v>
      </c>
      <c r="M56" s="43">
        <v>1</v>
      </c>
      <c r="N56" s="43">
        <v>0</v>
      </c>
      <c r="O56" s="31">
        <f t="shared" si="33"/>
        <v>671</v>
      </c>
      <c r="Q56" s="30">
        <v>12</v>
      </c>
      <c r="R56" s="43">
        <v>1</v>
      </c>
      <c r="S56" s="43">
        <v>6</v>
      </c>
      <c r="T56" s="43">
        <v>13</v>
      </c>
      <c r="U56" s="43">
        <v>224</v>
      </c>
      <c r="V56" s="43">
        <v>372</v>
      </c>
      <c r="W56" s="43">
        <v>48</v>
      </c>
      <c r="X56" s="43">
        <v>7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31">
        <f t="shared" si="34"/>
        <v>671</v>
      </c>
      <c r="AQ56" s="35">
        <v>12</v>
      </c>
      <c r="AR56" s="112">
        <v>38.400001525878906</v>
      </c>
      <c r="AS56" s="112">
        <v>38.200000762939453</v>
      </c>
      <c r="AT56" s="112">
        <v>38.200000762939453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611</v>
      </c>
      <c r="C57" s="43">
        <v>41</v>
      </c>
      <c r="D57" s="43">
        <v>0</v>
      </c>
      <c r="E57" s="43">
        <v>0</v>
      </c>
      <c r="F57" s="43">
        <v>1</v>
      </c>
      <c r="G57" s="43">
        <v>0</v>
      </c>
      <c r="H57" s="43">
        <v>2</v>
      </c>
      <c r="I57" s="43">
        <v>2</v>
      </c>
      <c r="J57" s="43">
        <v>1</v>
      </c>
      <c r="K57" s="43">
        <v>0</v>
      </c>
      <c r="L57" s="43">
        <v>0</v>
      </c>
      <c r="M57" s="43">
        <v>1</v>
      </c>
      <c r="N57" s="43">
        <v>0</v>
      </c>
      <c r="O57" s="31">
        <f t="shared" si="33"/>
        <v>659</v>
      </c>
      <c r="Q57" s="30">
        <v>13</v>
      </c>
      <c r="R57" s="43">
        <v>0</v>
      </c>
      <c r="S57" s="43">
        <v>4</v>
      </c>
      <c r="T57" s="43">
        <v>6</v>
      </c>
      <c r="U57" s="43">
        <v>258</v>
      </c>
      <c r="V57" s="43">
        <v>348</v>
      </c>
      <c r="W57" s="43">
        <v>37</v>
      </c>
      <c r="X57" s="43">
        <v>5</v>
      </c>
      <c r="Y57" s="43">
        <v>1</v>
      </c>
      <c r="Z57" s="43">
        <v>0</v>
      </c>
      <c r="AA57" s="43">
        <v>0</v>
      </c>
      <c r="AB57" s="43">
        <v>0</v>
      </c>
      <c r="AC57" s="43">
        <v>0</v>
      </c>
      <c r="AD57" s="31">
        <f t="shared" si="34"/>
        <v>659</v>
      </c>
      <c r="AQ57" s="35">
        <v>13</v>
      </c>
      <c r="AR57" s="112">
        <v>38.900001525878906</v>
      </c>
      <c r="AS57" s="112">
        <v>38.5</v>
      </c>
      <c r="AT57" s="112">
        <v>38.200000762939453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602</v>
      </c>
      <c r="C58" s="43">
        <v>55</v>
      </c>
      <c r="D58" s="43">
        <v>0</v>
      </c>
      <c r="E58" s="43">
        <v>0</v>
      </c>
      <c r="F58" s="43">
        <v>2</v>
      </c>
      <c r="G58" s="43">
        <v>0</v>
      </c>
      <c r="H58" s="43">
        <v>0</v>
      </c>
      <c r="I58" s="43">
        <v>1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31">
        <f t="shared" si="33"/>
        <v>660</v>
      </c>
      <c r="Q58" s="30">
        <v>14</v>
      </c>
      <c r="R58" s="43">
        <v>0</v>
      </c>
      <c r="S58" s="43">
        <v>6</v>
      </c>
      <c r="T58" s="43">
        <v>21</v>
      </c>
      <c r="U58" s="43">
        <v>233</v>
      </c>
      <c r="V58" s="43">
        <v>340</v>
      </c>
      <c r="W58" s="43">
        <v>56</v>
      </c>
      <c r="X58" s="43">
        <v>4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660</v>
      </c>
      <c r="AQ58" s="35">
        <v>14</v>
      </c>
      <c r="AR58" s="112">
        <v>38.799999237060547</v>
      </c>
      <c r="AS58" s="112">
        <v>38.099998474121094</v>
      </c>
      <c r="AT58" s="112">
        <v>38.599998474121094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594</v>
      </c>
      <c r="C59" s="43">
        <v>49</v>
      </c>
      <c r="D59" s="43">
        <v>0</v>
      </c>
      <c r="E59" s="43">
        <v>0</v>
      </c>
      <c r="F59" s="43">
        <v>1</v>
      </c>
      <c r="G59" s="43">
        <v>0</v>
      </c>
      <c r="H59" s="43">
        <v>0</v>
      </c>
      <c r="I59" s="43">
        <v>1</v>
      </c>
      <c r="J59" s="43">
        <v>0</v>
      </c>
      <c r="K59" s="43">
        <v>1</v>
      </c>
      <c r="L59" s="43">
        <v>0</v>
      </c>
      <c r="M59" s="43">
        <v>1</v>
      </c>
      <c r="N59" s="43">
        <v>0</v>
      </c>
      <c r="O59" s="31">
        <f t="shared" si="33"/>
        <v>647</v>
      </c>
      <c r="Q59" s="30">
        <v>15</v>
      </c>
      <c r="R59" s="43">
        <v>0</v>
      </c>
      <c r="S59" s="43">
        <v>22</v>
      </c>
      <c r="T59" s="43">
        <v>16</v>
      </c>
      <c r="U59" s="43">
        <v>230</v>
      </c>
      <c r="V59" s="43">
        <v>336</v>
      </c>
      <c r="W59" s="43">
        <v>40</v>
      </c>
      <c r="X59" s="43">
        <v>3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31">
        <f t="shared" si="34"/>
        <v>647</v>
      </c>
      <c r="AQ59" s="35">
        <v>15</v>
      </c>
      <c r="AR59" s="112">
        <v>38.400001525878906</v>
      </c>
      <c r="AS59" s="112">
        <v>39</v>
      </c>
      <c r="AT59" s="112">
        <v>38.099998474121094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665</v>
      </c>
      <c r="C60" s="43">
        <v>48</v>
      </c>
      <c r="D60" s="43">
        <v>1</v>
      </c>
      <c r="E60" s="43">
        <v>1</v>
      </c>
      <c r="F60" s="43">
        <v>2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4</v>
      </c>
      <c r="N60" s="43">
        <v>0</v>
      </c>
      <c r="O60" s="31">
        <f t="shared" si="33"/>
        <v>721</v>
      </c>
      <c r="Q60" s="30">
        <v>16</v>
      </c>
      <c r="R60" s="43">
        <v>0</v>
      </c>
      <c r="S60" s="43">
        <v>19</v>
      </c>
      <c r="T60" s="43">
        <v>12</v>
      </c>
      <c r="U60" s="43">
        <v>203</v>
      </c>
      <c r="V60" s="43">
        <v>396</v>
      </c>
      <c r="W60" s="43">
        <v>85</v>
      </c>
      <c r="X60" s="43">
        <v>6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31">
        <f t="shared" si="34"/>
        <v>721</v>
      </c>
      <c r="AQ60" s="35">
        <v>16</v>
      </c>
      <c r="AR60" s="112">
        <v>39</v>
      </c>
      <c r="AS60" s="112">
        <v>38.700000762939453</v>
      </c>
      <c r="AT60" s="112">
        <v>38.5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578</v>
      </c>
      <c r="C61" s="43">
        <v>56</v>
      </c>
      <c r="D61" s="43">
        <v>0</v>
      </c>
      <c r="E61" s="43">
        <v>0</v>
      </c>
      <c r="F61" s="43">
        <v>2</v>
      </c>
      <c r="G61" s="43">
        <v>0</v>
      </c>
      <c r="H61" s="43">
        <v>0</v>
      </c>
      <c r="I61" s="43">
        <v>0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31">
        <f t="shared" si="33"/>
        <v>636</v>
      </c>
      <c r="Q61" s="30">
        <v>17</v>
      </c>
      <c r="R61" s="43">
        <v>0</v>
      </c>
      <c r="S61" s="43">
        <v>2</v>
      </c>
      <c r="T61" s="43">
        <v>1</v>
      </c>
      <c r="U61" s="43">
        <v>184</v>
      </c>
      <c r="V61" s="43">
        <v>369</v>
      </c>
      <c r="W61" s="43">
        <v>71</v>
      </c>
      <c r="X61" s="43">
        <v>7</v>
      </c>
      <c r="Y61" s="43">
        <v>2</v>
      </c>
      <c r="Z61" s="43">
        <v>0</v>
      </c>
      <c r="AA61" s="43">
        <v>0</v>
      </c>
      <c r="AB61" s="43">
        <v>0</v>
      </c>
      <c r="AC61" s="43">
        <v>0</v>
      </c>
      <c r="AD61" s="31">
        <f t="shared" si="34"/>
        <v>636</v>
      </c>
      <c r="AQ61" s="35">
        <v>17</v>
      </c>
      <c r="AR61" s="112">
        <v>38.900001525878906</v>
      </c>
      <c r="AS61" s="112">
        <v>38</v>
      </c>
      <c r="AT61" s="112">
        <v>38.900001525878906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588</v>
      </c>
      <c r="C62" s="43">
        <v>44</v>
      </c>
      <c r="D62" s="43">
        <v>0</v>
      </c>
      <c r="E62" s="43">
        <v>0</v>
      </c>
      <c r="F62" s="43">
        <v>1</v>
      </c>
      <c r="G62" s="43">
        <v>0</v>
      </c>
      <c r="H62" s="43">
        <v>0</v>
      </c>
      <c r="I62" s="43">
        <v>1</v>
      </c>
      <c r="J62" s="43">
        <v>0</v>
      </c>
      <c r="K62" s="43">
        <v>0</v>
      </c>
      <c r="L62" s="43">
        <v>0</v>
      </c>
      <c r="M62" s="43">
        <v>2</v>
      </c>
      <c r="N62" s="43">
        <v>0</v>
      </c>
      <c r="O62" s="31">
        <f t="shared" si="33"/>
        <v>636</v>
      </c>
      <c r="Q62" s="30">
        <v>18</v>
      </c>
      <c r="R62" s="43">
        <v>0</v>
      </c>
      <c r="S62" s="43">
        <v>1</v>
      </c>
      <c r="T62" s="43">
        <v>5</v>
      </c>
      <c r="U62" s="43">
        <v>180</v>
      </c>
      <c r="V62" s="43">
        <v>366</v>
      </c>
      <c r="W62" s="43">
        <v>82</v>
      </c>
      <c r="X62" s="43">
        <v>1</v>
      </c>
      <c r="Y62" s="43">
        <v>1</v>
      </c>
      <c r="Z62" s="43">
        <v>0</v>
      </c>
      <c r="AA62" s="43">
        <v>0</v>
      </c>
      <c r="AB62" s="43">
        <v>0</v>
      </c>
      <c r="AC62" s="43">
        <v>0</v>
      </c>
      <c r="AD62" s="31">
        <f t="shared" si="34"/>
        <v>636</v>
      </c>
      <c r="AQ62" s="35">
        <v>18</v>
      </c>
      <c r="AR62" s="112">
        <v>38.099998474121094</v>
      </c>
      <c r="AS62" s="112">
        <v>38.599998474121094</v>
      </c>
      <c r="AT62" s="112">
        <v>38.299999237060547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516</v>
      </c>
      <c r="C63" s="43">
        <v>30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1</v>
      </c>
      <c r="N63" s="43">
        <v>0</v>
      </c>
      <c r="O63" s="31">
        <f t="shared" si="33"/>
        <v>547</v>
      </c>
      <c r="Q63" s="30">
        <v>19</v>
      </c>
      <c r="R63" s="43">
        <v>0</v>
      </c>
      <c r="S63" s="43">
        <v>4</v>
      </c>
      <c r="T63" s="43">
        <v>3</v>
      </c>
      <c r="U63" s="43">
        <v>155</v>
      </c>
      <c r="V63" s="43">
        <v>298</v>
      </c>
      <c r="W63" s="43">
        <v>81</v>
      </c>
      <c r="X63" s="43">
        <v>4</v>
      </c>
      <c r="Y63" s="43">
        <v>2</v>
      </c>
      <c r="Z63" s="43">
        <v>0</v>
      </c>
      <c r="AA63" s="43">
        <v>0</v>
      </c>
      <c r="AB63" s="43">
        <v>0</v>
      </c>
      <c r="AC63" s="43">
        <v>0</v>
      </c>
      <c r="AD63" s="31">
        <f t="shared" si="34"/>
        <v>547</v>
      </c>
      <c r="AQ63" s="35">
        <v>19</v>
      </c>
      <c r="AR63" s="112">
        <v>38.900001525878906</v>
      </c>
      <c r="AS63" s="112">
        <v>38.099998474121094</v>
      </c>
      <c r="AT63" s="112">
        <v>38.799999237060547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443</v>
      </c>
      <c r="C64" s="43">
        <v>17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31">
        <f t="shared" si="33"/>
        <v>460</v>
      </c>
      <c r="Q64" s="30">
        <v>20</v>
      </c>
      <c r="R64" s="43">
        <v>0</v>
      </c>
      <c r="S64" s="43">
        <v>3</v>
      </c>
      <c r="T64" s="43">
        <v>1</v>
      </c>
      <c r="U64" s="43">
        <v>110</v>
      </c>
      <c r="V64" s="43">
        <v>271</v>
      </c>
      <c r="W64" s="43">
        <v>65</v>
      </c>
      <c r="X64" s="43">
        <v>8</v>
      </c>
      <c r="Y64" s="43">
        <v>2</v>
      </c>
      <c r="Z64" s="43">
        <v>0</v>
      </c>
      <c r="AA64" s="43">
        <v>0</v>
      </c>
      <c r="AB64" s="43">
        <v>0</v>
      </c>
      <c r="AC64" s="43">
        <v>0</v>
      </c>
      <c r="AD64" s="31">
        <f t="shared" si="34"/>
        <v>460</v>
      </c>
      <c r="AQ64" s="35">
        <v>20</v>
      </c>
      <c r="AR64" s="112">
        <v>38.400001525878906</v>
      </c>
      <c r="AS64" s="112">
        <v>38.099998474121094</v>
      </c>
      <c r="AT64" s="112">
        <v>38.400001525878906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281</v>
      </c>
      <c r="C65" s="43">
        <v>5</v>
      </c>
      <c r="D65" s="43">
        <v>1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2</v>
      </c>
      <c r="K65" s="43">
        <v>0</v>
      </c>
      <c r="L65" s="43">
        <v>0</v>
      </c>
      <c r="M65" s="43">
        <v>0</v>
      </c>
      <c r="N65" s="43">
        <v>0</v>
      </c>
      <c r="O65" s="31">
        <f t="shared" si="33"/>
        <v>289</v>
      </c>
      <c r="Q65" s="30">
        <v>21</v>
      </c>
      <c r="R65" s="43">
        <v>0</v>
      </c>
      <c r="S65" s="43">
        <v>0</v>
      </c>
      <c r="T65" s="43">
        <v>3</v>
      </c>
      <c r="U65" s="43">
        <v>76</v>
      </c>
      <c r="V65" s="43">
        <v>158</v>
      </c>
      <c r="W65" s="43">
        <v>39</v>
      </c>
      <c r="X65" s="43">
        <v>10</v>
      </c>
      <c r="Y65" s="43">
        <v>2</v>
      </c>
      <c r="Z65" s="43">
        <v>1</v>
      </c>
      <c r="AA65" s="43">
        <v>0</v>
      </c>
      <c r="AB65" s="43">
        <v>0</v>
      </c>
      <c r="AC65" s="43">
        <v>0</v>
      </c>
      <c r="AD65" s="31">
        <f t="shared" si="34"/>
        <v>289</v>
      </c>
      <c r="AQ65" s="35">
        <v>21</v>
      </c>
      <c r="AR65" s="112">
        <v>38.5</v>
      </c>
      <c r="AS65" s="112">
        <v>38.799999237060547</v>
      </c>
      <c r="AT65" s="112">
        <v>38.299999237060547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195</v>
      </c>
      <c r="C66" s="43">
        <v>4</v>
      </c>
      <c r="D66" s="43">
        <v>1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1</v>
      </c>
      <c r="K66" s="43">
        <v>0</v>
      </c>
      <c r="L66" s="43">
        <v>0</v>
      </c>
      <c r="M66" s="43">
        <v>0</v>
      </c>
      <c r="N66" s="43">
        <v>0</v>
      </c>
      <c r="O66" s="31">
        <f t="shared" si="33"/>
        <v>201</v>
      </c>
      <c r="Q66" s="30">
        <v>22</v>
      </c>
      <c r="R66" s="43">
        <v>0</v>
      </c>
      <c r="S66" s="43">
        <v>2</v>
      </c>
      <c r="T66" s="43">
        <v>2</v>
      </c>
      <c r="U66" s="43">
        <v>39</v>
      </c>
      <c r="V66" s="43">
        <v>116</v>
      </c>
      <c r="W66" s="43">
        <v>25</v>
      </c>
      <c r="X66" s="43">
        <v>8</v>
      </c>
      <c r="Y66" s="43">
        <v>8</v>
      </c>
      <c r="Z66" s="43">
        <v>0</v>
      </c>
      <c r="AA66" s="43">
        <v>1</v>
      </c>
      <c r="AB66" s="43">
        <v>0</v>
      </c>
      <c r="AC66" s="43">
        <v>0</v>
      </c>
      <c r="AD66" s="31">
        <f t="shared" si="34"/>
        <v>201</v>
      </c>
      <c r="AQ66" s="35">
        <v>22</v>
      </c>
      <c r="AR66" s="112">
        <v>38.799999237060547</v>
      </c>
      <c r="AS66" s="112">
        <v>38.299999237060547</v>
      </c>
      <c r="AT66" s="112">
        <v>38.900001525878906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116</v>
      </c>
      <c r="C67" s="43">
        <v>2</v>
      </c>
      <c r="D67" s="43">
        <v>3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31">
        <f t="shared" si="33"/>
        <v>121</v>
      </c>
      <c r="Q67" s="30">
        <v>23</v>
      </c>
      <c r="R67" s="43">
        <v>0</v>
      </c>
      <c r="S67" s="43">
        <v>1</v>
      </c>
      <c r="T67" s="43">
        <v>1</v>
      </c>
      <c r="U67" s="43">
        <v>18</v>
      </c>
      <c r="V67" s="43">
        <v>57</v>
      </c>
      <c r="W67" s="43">
        <v>35</v>
      </c>
      <c r="X67" s="43">
        <v>6</v>
      </c>
      <c r="Y67" s="43">
        <v>3</v>
      </c>
      <c r="Z67" s="43">
        <v>0</v>
      </c>
      <c r="AA67" s="43">
        <v>0</v>
      </c>
      <c r="AB67" s="43">
        <v>0</v>
      </c>
      <c r="AC67" s="43">
        <v>0</v>
      </c>
      <c r="AD67" s="31">
        <f t="shared" si="34"/>
        <v>121</v>
      </c>
      <c r="AQ67" s="35">
        <v>23</v>
      </c>
      <c r="AR67" s="112">
        <v>38.099998474121094</v>
      </c>
      <c r="AS67" s="112">
        <v>43</v>
      </c>
      <c r="AT67" s="112">
        <v>38.599998474121094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61</v>
      </c>
      <c r="C68" s="43">
        <v>2</v>
      </c>
      <c r="D68" s="43">
        <v>6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31">
        <f t="shared" si="33"/>
        <v>69</v>
      </c>
      <c r="Q68" s="30">
        <v>24</v>
      </c>
      <c r="R68" s="43">
        <v>0</v>
      </c>
      <c r="S68" s="43">
        <v>1</v>
      </c>
      <c r="T68" s="43">
        <v>2</v>
      </c>
      <c r="U68" s="43">
        <v>10</v>
      </c>
      <c r="V68" s="43">
        <v>31</v>
      </c>
      <c r="W68" s="43">
        <v>18</v>
      </c>
      <c r="X68" s="43">
        <v>6</v>
      </c>
      <c r="Y68" s="43">
        <v>0</v>
      </c>
      <c r="Z68" s="43">
        <v>0</v>
      </c>
      <c r="AA68" s="43">
        <v>1</v>
      </c>
      <c r="AB68" s="43">
        <v>0</v>
      </c>
      <c r="AC68" s="43">
        <v>0</v>
      </c>
      <c r="AD68" s="31">
        <f t="shared" si="34"/>
        <v>69</v>
      </c>
      <c r="AQ68" s="35">
        <v>24</v>
      </c>
      <c r="AR68" s="112">
        <v>43.599998474121094</v>
      </c>
      <c r="AS68" s="112">
        <v>43.299999237060547</v>
      </c>
      <c r="AT68" s="112">
        <v>43.599998474121094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7504</v>
      </c>
      <c r="C70" s="92">
        <f t="shared" si="36"/>
        <v>492</v>
      </c>
      <c r="D70" s="92">
        <f t="shared" si="36"/>
        <v>38</v>
      </c>
      <c r="E70" s="92">
        <f t="shared" si="36"/>
        <v>2</v>
      </c>
      <c r="F70" s="92">
        <f t="shared" si="36"/>
        <v>11</v>
      </c>
      <c r="G70" s="92">
        <f t="shared" si="36"/>
        <v>0</v>
      </c>
      <c r="H70" s="92">
        <f t="shared" si="36"/>
        <v>3</v>
      </c>
      <c r="I70" s="92">
        <f t="shared" si="36"/>
        <v>7</v>
      </c>
      <c r="J70" s="92">
        <f t="shared" si="36"/>
        <v>8</v>
      </c>
      <c r="K70" s="92">
        <f t="shared" si="36"/>
        <v>1</v>
      </c>
      <c r="L70" s="92">
        <f t="shared" si="36"/>
        <v>0</v>
      </c>
      <c r="M70" s="92">
        <f t="shared" si="36"/>
        <v>16</v>
      </c>
      <c r="N70" s="92">
        <f t="shared" si="36"/>
        <v>0</v>
      </c>
      <c r="O70" s="93">
        <f t="shared" si="36"/>
        <v>8082</v>
      </c>
      <c r="Q70" s="91" t="s">
        <v>34</v>
      </c>
      <c r="R70" s="92">
        <f t="shared" ref="R70:AD70" si="37">SUM(R52:R63)</f>
        <v>2</v>
      </c>
      <c r="S70" s="92">
        <f t="shared" si="37"/>
        <v>104</v>
      </c>
      <c r="T70" s="92">
        <f t="shared" si="37"/>
        <v>125</v>
      </c>
      <c r="U70" s="92">
        <f t="shared" si="37"/>
        <v>2673</v>
      </c>
      <c r="V70" s="92">
        <f t="shared" si="37"/>
        <v>4393</v>
      </c>
      <c r="W70" s="92">
        <f t="shared" si="37"/>
        <v>723</v>
      </c>
      <c r="X70" s="92">
        <f t="shared" si="37"/>
        <v>55</v>
      </c>
      <c r="Y70" s="92">
        <f t="shared" si="37"/>
        <v>7</v>
      </c>
      <c r="Z70" s="92">
        <f t="shared" si="37"/>
        <v>0</v>
      </c>
      <c r="AA70" s="92">
        <f t="shared" si="37"/>
        <v>0</v>
      </c>
      <c r="AB70" s="92">
        <f t="shared" si="37"/>
        <v>0</v>
      </c>
      <c r="AC70" s="92">
        <f t="shared" si="37"/>
        <v>0</v>
      </c>
      <c r="AD70" s="93">
        <f t="shared" si="37"/>
        <v>8082</v>
      </c>
      <c r="AQ70" s="95" t="s">
        <v>38</v>
      </c>
      <c r="AR70" s="96">
        <v>38.5</v>
      </c>
      <c r="AS70" s="96">
        <v>38.400001525878906</v>
      </c>
      <c r="AT70" s="96">
        <v>38.400001525878906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8644</v>
      </c>
      <c r="C71" s="98">
        <f t="shared" si="38"/>
        <v>526</v>
      </c>
      <c r="D71" s="98">
        <f t="shared" si="38"/>
        <v>45</v>
      </c>
      <c r="E71" s="98">
        <f t="shared" si="38"/>
        <v>2</v>
      </c>
      <c r="F71" s="98">
        <f t="shared" si="38"/>
        <v>11</v>
      </c>
      <c r="G71" s="98">
        <f t="shared" si="38"/>
        <v>0</v>
      </c>
      <c r="H71" s="98">
        <f t="shared" si="38"/>
        <v>3</v>
      </c>
      <c r="I71" s="98">
        <f t="shared" si="38"/>
        <v>8</v>
      </c>
      <c r="J71" s="98">
        <f t="shared" si="38"/>
        <v>11</v>
      </c>
      <c r="K71" s="98">
        <f t="shared" si="38"/>
        <v>1</v>
      </c>
      <c r="L71" s="98">
        <f t="shared" si="38"/>
        <v>0</v>
      </c>
      <c r="M71" s="98">
        <f t="shared" si="38"/>
        <v>16</v>
      </c>
      <c r="N71" s="98">
        <f t="shared" si="38"/>
        <v>0</v>
      </c>
      <c r="O71" s="93">
        <f t="shared" si="38"/>
        <v>9267</v>
      </c>
      <c r="Q71" s="97" t="s">
        <v>35</v>
      </c>
      <c r="R71" s="98">
        <f t="shared" ref="R71:AD71" si="39">SUM(R51:R66)</f>
        <v>2</v>
      </c>
      <c r="S71" s="98">
        <f t="shared" si="39"/>
        <v>110</v>
      </c>
      <c r="T71" s="98">
        <f t="shared" si="39"/>
        <v>133</v>
      </c>
      <c r="U71" s="98">
        <f t="shared" si="39"/>
        <v>2915</v>
      </c>
      <c r="V71" s="98">
        <f t="shared" si="39"/>
        <v>5045</v>
      </c>
      <c r="W71" s="98">
        <f t="shared" si="39"/>
        <v>938</v>
      </c>
      <c r="X71" s="98">
        <f t="shared" si="39"/>
        <v>102</v>
      </c>
      <c r="Y71" s="98">
        <f t="shared" si="39"/>
        <v>20</v>
      </c>
      <c r="Z71" s="98">
        <f t="shared" si="39"/>
        <v>1</v>
      </c>
      <c r="AA71" s="98">
        <f t="shared" si="39"/>
        <v>1</v>
      </c>
      <c r="AB71" s="98">
        <f t="shared" si="39"/>
        <v>0</v>
      </c>
      <c r="AC71" s="98">
        <f t="shared" si="39"/>
        <v>0</v>
      </c>
      <c r="AD71" s="93">
        <f t="shared" si="39"/>
        <v>9267</v>
      </c>
      <c r="AQ71" s="99" t="s">
        <v>39</v>
      </c>
      <c r="AR71" s="100">
        <v>38.299999237060547</v>
      </c>
      <c r="AS71" s="100">
        <v>38.299999237060547</v>
      </c>
      <c r="AT71" s="100">
        <v>38.099998474121094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8821</v>
      </c>
      <c r="C72" s="102">
        <f t="shared" si="40"/>
        <v>530</v>
      </c>
      <c r="D72" s="102">
        <f t="shared" si="40"/>
        <v>54</v>
      </c>
      <c r="E72" s="102">
        <f t="shared" si="40"/>
        <v>2</v>
      </c>
      <c r="F72" s="102">
        <f t="shared" si="40"/>
        <v>11</v>
      </c>
      <c r="G72" s="102">
        <f t="shared" si="40"/>
        <v>0</v>
      </c>
      <c r="H72" s="102">
        <f t="shared" si="40"/>
        <v>3</v>
      </c>
      <c r="I72" s="102">
        <f t="shared" si="40"/>
        <v>8</v>
      </c>
      <c r="J72" s="102">
        <f t="shared" si="40"/>
        <v>11</v>
      </c>
      <c r="K72" s="102">
        <f t="shared" si="40"/>
        <v>1</v>
      </c>
      <c r="L72" s="102">
        <f t="shared" si="40"/>
        <v>0</v>
      </c>
      <c r="M72" s="102">
        <f t="shared" si="40"/>
        <v>16</v>
      </c>
      <c r="N72" s="102">
        <f t="shared" si="40"/>
        <v>0</v>
      </c>
      <c r="O72" s="93">
        <f t="shared" si="40"/>
        <v>9457</v>
      </c>
      <c r="Q72" s="101" t="s">
        <v>36</v>
      </c>
      <c r="R72" s="102">
        <f t="shared" ref="R72:AD72" si="41">SUM(R51:R68)</f>
        <v>2</v>
      </c>
      <c r="S72" s="102">
        <f t="shared" si="41"/>
        <v>112</v>
      </c>
      <c r="T72" s="102">
        <f t="shared" si="41"/>
        <v>136</v>
      </c>
      <c r="U72" s="102">
        <f t="shared" si="41"/>
        <v>2943</v>
      </c>
      <c r="V72" s="102">
        <f t="shared" si="41"/>
        <v>5133</v>
      </c>
      <c r="W72" s="102">
        <f t="shared" si="41"/>
        <v>991</v>
      </c>
      <c r="X72" s="102">
        <f t="shared" si="41"/>
        <v>114</v>
      </c>
      <c r="Y72" s="102">
        <f t="shared" si="41"/>
        <v>23</v>
      </c>
      <c r="Z72" s="102">
        <f t="shared" si="41"/>
        <v>1</v>
      </c>
      <c r="AA72" s="102">
        <f t="shared" si="41"/>
        <v>2</v>
      </c>
      <c r="AB72" s="102">
        <f t="shared" si="41"/>
        <v>0</v>
      </c>
      <c r="AC72" s="102">
        <f t="shared" si="41"/>
        <v>0</v>
      </c>
      <c r="AD72" s="93">
        <f t="shared" si="41"/>
        <v>9457</v>
      </c>
      <c r="AQ72" s="103" t="s">
        <v>37</v>
      </c>
      <c r="AR72" s="104">
        <v>38.599998474121094</v>
      </c>
      <c r="AS72" s="104">
        <v>38.900001525878906</v>
      </c>
      <c r="AT72" s="104">
        <v>38.599998474121094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9047</v>
      </c>
      <c r="C73" s="106">
        <f t="shared" si="42"/>
        <v>541</v>
      </c>
      <c r="D73" s="106">
        <f t="shared" si="42"/>
        <v>63</v>
      </c>
      <c r="E73" s="106">
        <f t="shared" si="42"/>
        <v>2</v>
      </c>
      <c r="F73" s="106">
        <f t="shared" si="42"/>
        <v>11</v>
      </c>
      <c r="G73" s="106">
        <f t="shared" si="42"/>
        <v>0</v>
      </c>
      <c r="H73" s="106">
        <f t="shared" si="42"/>
        <v>3</v>
      </c>
      <c r="I73" s="106">
        <f t="shared" si="42"/>
        <v>8</v>
      </c>
      <c r="J73" s="106">
        <f t="shared" si="42"/>
        <v>12</v>
      </c>
      <c r="K73" s="106">
        <f t="shared" si="42"/>
        <v>1</v>
      </c>
      <c r="L73" s="106">
        <f t="shared" si="42"/>
        <v>0</v>
      </c>
      <c r="M73" s="106">
        <f t="shared" si="42"/>
        <v>16</v>
      </c>
      <c r="N73" s="106">
        <f t="shared" si="42"/>
        <v>0</v>
      </c>
      <c r="O73" s="93">
        <f t="shared" si="42"/>
        <v>9704</v>
      </c>
      <c r="Q73" s="105" t="s">
        <v>37</v>
      </c>
      <c r="R73" s="106">
        <f t="shared" ref="R73:AD73" si="43">SUM(R45:R68)</f>
        <v>2</v>
      </c>
      <c r="S73" s="106">
        <f t="shared" si="43"/>
        <v>113</v>
      </c>
      <c r="T73" s="106">
        <f t="shared" si="43"/>
        <v>137</v>
      </c>
      <c r="U73" s="106">
        <f t="shared" si="43"/>
        <v>2973</v>
      </c>
      <c r="V73" s="106">
        <f t="shared" si="43"/>
        <v>5213</v>
      </c>
      <c r="W73" s="106">
        <f t="shared" si="43"/>
        <v>1093</v>
      </c>
      <c r="X73" s="106">
        <f t="shared" si="43"/>
        <v>137</v>
      </c>
      <c r="Y73" s="106">
        <f t="shared" si="43"/>
        <v>31</v>
      </c>
      <c r="Z73" s="106">
        <f t="shared" si="43"/>
        <v>3</v>
      </c>
      <c r="AA73" s="106">
        <f t="shared" si="43"/>
        <v>2</v>
      </c>
      <c r="AB73" s="106">
        <f t="shared" si="43"/>
        <v>0</v>
      </c>
      <c r="AC73" s="106">
        <f t="shared" si="43"/>
        <v>0</v>
      </c>
      <c r="AD73" s="93">
        <f t="shared" si="43"/>
        <v>9704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38.699999491373696</v>
      </c>
    </row>
    <row r="76" spans="1:65" x14ac:dyDescent="0.2">
      <c r="A76" s="5"/>
      <c r="B76" s="3" t="s">
        <v>0</v>
      </c>
      <c r="C76" s="5" t="str">
        <f>C6</f>
        <v>Southbound</v>
      </c>
      <c r="R76" s="3" t="s">
        <v>0</v>
      </c>
      <c r="S76" s="5" t="str">
        <f>C6</f>
        <v>Southbound</v>
      </c>
      <c r="AF76" s="6"/>
      <c r="AG76" s="3" t="s">
        <v>40</v>
      </c>
      <c r="AH76" s="7" t="str">
        <f>C41</f>
        <v>Northbound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Northbound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Northbound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Northbound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28</v>
      </c>
      <c r="C80" s="43">
        <v>6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31">
        <f t="shared" ref="O80:O103" si="51">SUM(B80:N80)</f>
        <v>34</v>
      </c>
      <c r="Q80" s="30">
        <v>1</v>
      </c>
      <c r="R80" s="43">
        <v>0</v>
      </c>
      <c r="S80" s="43">
        <v>0</v>
      </c>
      <c r="T80" s="43">
        <v>0</v>
      </c>
      <c r="U80" s="43">
        <v>0</v>
      </c>
      <c r="V80" s="43">
        <v>14</v>
      </c>
      <c r="W80" s="43">
        <v>9</v>
      </c>
      <c r="X80" s="43">
        <v>6</v>
      </c>
      <c r="Y80" s="43">
        <v>3</v>
      </c>
      <c r="Z80" s="43">
        <v>1</v>
      </c>
      <c r="AA80" s="43">
        <v>0</v>
      </c>
      <c r="AB80" s="43">
        <v>1</v>
      </c>
      <c r="AC80" s="43">
        <v>0</v>
      </c>
      <c r="AD80" s="31">
        <f t="shared" ref="AD80:AD103" si="52">SUM(R80:AC80)</f>
        <v>34</v>
      </c>
      <c r="AF80" s="30">
        <v>1</v>
      </c>
      <c r="AG80" s="44">
        <f t="shared" ref="AG80:AG103" si="53">O45</f>
        <v>25</v>
      </c>
      <c r="AH80" s="45">
        <f t="shared" ref="AH80:AH103" si="54">O115</f>
        <v>29</v>
      </c>
      <c r="AI80" s="45">
        <f t="shared" ref="AI80:AI103" si="55">O185</f>
        <v>34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29.333333333333332</v>
      </c>
      <c r="AO80" s="47">
        <f>SUM(AG80:AM80)/3</f>
        <v>29.333333333333332</v>
      </c>
      <c r="AQ80" s="35">
        <v>1</v>
      </c>
      <c r="AR80" s="48">
        <v>35.6</v>
      </c>
      <c r="AS80" s="48">
        <v>37.1</v>
      </c>
      <c r="AT80" s="48">
        <v>37.299999999999997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252</v>
      </c>
      <c r="BB80" s="50">
        <f>SUM(R143:T143)</f>
        <v>185</v>
      </c>
      <c r="BC80" s="50">
        <f>SUM(R213:T213)</f>
        <v>234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16</v>
      </c>
      <c r="C81" s="43">
        <v>3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1</v>
      </c>
      <c r="N81" s="43">
        <v>0</v>
      </c>
      <c r="O81" s="31">
        <f t="shared" si="51"/>
        <v>20</v>
      </c>
      <c r="Q81" s="30">
        <v>2</v>
      </c>
      <c r="R81" s="43">
        <v>0</v>
      </c>
      <c r="S81" s="43">
        <v>0</v>
      </c>
      <c r="T81" s="43">
        <v>0</v>
      </c>
      <c r="U81" s="43">
        <v>1</v>
      </c>
      <c r="V81" s="43">
        <v>4</v>
      </c>
      <c r="W81" s="43">
        <v>6</v>
      </c>
      <c r="X81" s="43">
        <v>5</v>
      </c>
      <c r="Y81" s="43">
        <v>2</v>
      </c>
      <c r="Z81" s="43">
        <v>0</v>
      </c>
      <c r="AA81" s="43">
        <v>0</v>
      </c>
      <c r="AB81" s="43">
        <v>2</v>
      </c>
      <c r="AC81" s="43">
        <v>0</v>
      </c>
      <c r="AD81" s="31">
        <f t="shared" si="52"/>
        <v>20</v>
      </c>
      <c r="AF81" s="56">
        <v>2</v>
      </c>
      <c r="AG81" s="44">
        <f t="shared" si="53"/>
        <v>13</v>
      </c>
      <c r="AH81" s="45">
        <f t="shared" si="54"/>
        <v>11</v>
      </c>
      <c r="AI81" s="45">
        <f t="shared" si="55"/>
        <v>9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11</v>
      </c>
      <c r="AO81" s="47">
        <f t="shared" ref="AO81:AO103" si="61">SUM(AG81:AM81)/3</f>
        <v>11</v>
      </c>
      <c r="AQ81" s="57">
        <v>2</v>
      </c>
      <c r="AR81" s="48">
        <v>39.5</v>
      </c>
      <c r="AS81" s="48">
        <v>37.5</v>
      </c>
      <c r="AT81" s="48">
        <v>45.2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9279</v>
      </c>
      <c r="BB81" s="59">
        <f>SUM(U143:W143)</f>
        <v>9431</v>
      </c>
      <c r="BC81" s="59">
        <f>SUM(U213:W213)</f>
        <v>9459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7504</v>
      </c>
      <c r="BK81" s="88">
        <f>SUM(C70:D70,F70:H70,M70)</f>
        <v>560</v>
      </c>
      <c r="BL81" s="89">
        <f>SUM(E70,I70:L70,N70)</f>
        <v>18</v>
      </c>
      <c r="BM81" s="64">
        <f>SUM(BJ81:BL81)</f>
        <v>8082</v>
      </c>
    </row>
    <row r="82" spans="1:65" x14ac:dyDescent="0.2">
      <c r="A82" s="30">
        <v>3</v>
      </c>
      <c r="B82" s="43">
        <v>15</v>
      </c>
      <c r="C82" s="43">
        <v>2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17</v>
      </c>
      <c r="Q82" s="30">
        <v>3</v>
      </c>
      <c r="R82" s="43">
        <v>0</v>
      </c>
      <c r="S82" s="43">
        <v>0</v>
      </c>
      <c r="T82" s="43">
        <v>0</v>
      </c>
      <c r="U82" s="43">
        <v>1</v>
      </c>
      <c r="V82" s="43">
        <v>2</v>
      </c>
      <c r="W82" s="43">
        <v>7</v>
      </c>
      <c r="X82" s="43">
        <v>5</v>
      </c>
      <c r="Y82" s="43">
        <v>0</v>
      </c>
      <c r="Z82" s="43">
        <v>1</v>
      </c>
      <c r="AA82" s="43">
        <v>0</v>
      </c>
      <c r="AB82" s="43">
        <v>1</v>
      </c>
      <c r="AC82" s="43">
        <v>0</v>
      </c>
      <c r="AD82" s="31">
        <f t="shared" si="52"/>
        <v>17</v>
      </c>
      <c r="AF82" s="30">
        <v>3</v>
      </c>
      <c r="AG82" s="44">
        <f t="shared" si="53"/>
        <v>7</v>
      </c>
      <c r="AH82" s="45">
        <f t="shared" si="54"/>
        <v>8</v>
      </c>
      <c r="AI82" s="45">
        <f t="shared" si="55"/>
        <v>10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8.3333333333333339</v>
      </c>
      <c r="AO82" s="47">
        <f t="shared" si="61"/>
        <v>8.3333333333333339</v>
      </c>
      <c r="AQ82" s="35">
        <v>3</v>
      </c>
      <c r="AR82" s="48">
        <v>41.6</v>
      </c>
      <c r="AS82" s="48">
        <v>35.200000000000003</v>
      </c>
      <c r="AT82" s="48">
        <v>41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171</v>
      </c>
      <c r="BB82" s="66">
        <f>SUM(X143:Z143)</f>
        <v>187</v>
      </c>
      <c r="BC82" s="66">
        <f>SUM(X213:Z213)</f>
        <v>186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8644</v>
      </c>
      <c r="BK82" s="69">
        <f>SUM(C71:D71,F71:H71,M71)</f>
        <v>601</v>
      </c>
      <c r="BL82" s="70">
        <f>SUM(E71,I71:L71,N71)</f>
        <v>22</v>
      </c>
      <c r="BM82" s="64">
        <f>SUM(BJ82:BL82)</f>
        <v>9267</v>
      </c>
    </row>
    <row r="83" spans="1:65" x14ac:dyDescent="0.2">
      <c r="A83" s="30">
        <v>4</v>
      </c>
      <c r="B83" s="43">
        <v>14</v>
      </c>
      <c r="C83" s="43">
        <v>2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31">
        <f t="shared" si="51"/>
        <v>16</v>
      </c>
      <c r="Q83" s="30">
        <v>4</v>
      </c>
      <c r="R83" s="43">
        <v>0</v>
      </c>
      <c r="S83" s="43">
        <v>1</v>
      </c>
      <c r="T83" s="43">
        <v>1</v>
      </c>
      <c r="U83" s="43">
        <v>3</v>
      </c>
      <c r="V83" s="43">
        <v>3</v>
      </c>
      <c r="W83" s="43">
        <v>5</v>
      </c>
      <c r="X83" s="43">
        <v>2</v>
      </c>
      <c r="Y83" s="43">
        <v>1</v>
      </c>
      <c r="Z83" s="43">
        <v>0</v>
      </c>
      <c r="AA83" s="43">
        <v>0</v>
      </c>
      <c r="AB83" s="43">
        <v>0</v>
      </c>
      <c r="AC83" s="43">
        <v>0</v>
      </c>
      <c r="AD83" s="31">
        <f t="shared" si="52"/>
        <v>16</v>
      </c>
      <c r="AF83" s="30">
        <v>4</v>
      </c>
      <c r="AG83" s="44">
        <f t="shared" si="53"/>
        <v>12</v>
      </c>
      <c r="AH83" s="45">
        <f t="shared" si="54"/>
        <v>15</v>
      </c>
      <c r="AI83" s="45">
        <f t="shared" si="55"/>
        <v>11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12.666666666666666</v>
      </c>
      <c r="AO83" s="47">
        <f t="shared" si="61"/>
        <v>12.666666666666666</v>
      </c>
      <c r="AQ83" s="35">
        <v>4</v>
      </c>
      <c r="AR83" s="48">
        <v>35.5</v>
      </c>
      <c r="AS83" s="48">
        <v>35.200000000000003</v>
      </c>
      <c r="AT83" s="48">
        <v>36.200000000000003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2</v>
      </c>
      <c r="BB83" s="72">
        <f>SUM(AA143:AC143)</f>
        <v>1</v>
      </c>
      <c r="BC83" s="72">
        <f>SUM(AA213:AC213)</f>
        <v>6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8821</v>
      </c>
      <c r="BK83" s="75">
        <f>SUM(C72:D72,F72:H72,M72)</f>
        <v>614</v>
      </c>
      <c r="BL83" s="76">
        <f>SUM(E72,I72:L72,N72)</f>
        <v>22</v>
      </c>
      <c r="BM83" s="64">
        <f>SUM(BJ83:BL83)</f>
        <v>9457</v>
      </c>
    </row>
    <row r="84" spans="1:65" x14ac:dyDescent="0.2">
      <c r="A84" s="30">
        <v>5</v>
      </c>
      <c r="B84" s="43">
        <v>25</v>
      </c>
      <c r="C84" s="43">
        <v>1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1</v>
      </c>
      <c r="N84" s="43">
        <v>0</v>
      </c>
      <c r="O84" s="31">
        <f t="shared" si="51"/>
        <v>27</v>
      </c>
      <c r="Q84" s="30">
        <v>5</v>
      </c>
      <c r="R84" s="43">
        <v>0</v>
      </c>
      <c r="S84" s="43">
        <v>2</v>
      </c>
      <c r="T84" s="43">
        <v>2</v>
      </c>
      <c r="U84" s="43">
        <v>7</v>
      </c>
      <c r="V84" s="43">
        <v>4</v>
      </c>
      <c r="W84" s="43">
        <v>7</v>
      </c>
      <c r="X84" s="43">
        <v>2</v>
      </c>
      <c r="Y84" s="43">
        <v>2</v>
      </c>
      <c r="Z84" s="43">
        <v>1</v>
      </c>
      <c r="AA84" s="43">
        <v>0</v>
      </c>
      <c r="AB84" s="43">
        <v>0</v>
      </c>
      <c r="AC84" s="43">
        <v>0</v>
      </c>
      <c r="AD84" s="31">
        <f t="shared" si="52"/>
        <v>27</v>
      </c>
      <c r="AF84" s="30">
        <v>5</v>
      </c>
      <c r="AG84" s="44">
        <f t="shared" si="53"/>
        <v>55</v>
      </c>
      <c r="AH84" s="45">
        <f t="shared" si="54"/>
        <v>49</v>
      </c>
      <c r="AI84" s="45">
        <f t="shared" si="55"/>
        <v>57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53.666666666666664</v>
      </c>
      <c r="AO84" s="47">
        <f t="shared" si="61"/>
        <v>53.666666666666664</v>
      </c>
      <c r="AQ84" s="35">
        <v>5</v>
      </c>
      <c r="AR84" s="48">
        <v>36.799999999999997</v>
      </c>
      <c r="AS84" s="48">
        <v>38.6</v>
      </c>
      <c r="AT84" s="48">
        <v>35.5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9047</v>
      </c>
      <c r="BK84" s="79">
        <f>SUM(C73:D73,F73:H73,M73)</f>
        <v>634</v>
      </c>
      <c r="BL84" s="80">
        <f>SUM(E73,I73:L73,N73)</f>
        <v>23</v>
      </c>
      <c r="BM84" s="64">
        <f>SUM(BJ84:BL84)</f>
        <v>9704</v>
      </c>
    </row>
    <row r="85" spans="1:65" x14ac:dyDescent="0.2">
      <c r="A85" s="30">
        <v>6</v>
      </c>
      <c r="B85" s="43">
        <v>60</v>
      </c>
      <c r="C85" s="43">
        <v>9</v>
      </c>
      <c r="D85" s="43">
        <v>0</v>
      </c>
      <c r="E85" s="43">
        <v>0</v>
      </c>
      <c r="F85" s="43">
        <v>1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1</v>
      </c>
      <c r="N85" s="43">
        <v>0</v>
      </c>
      <c r="O85" s="31">
        <f t="shared" si="51"/>
        <v>71</v>
      </c>
      <c r="Q85" s="30">
        <v>6</v>
      </c>
      <c r="R85" s="43">
        <v>0</v>
      </c>
      <c r="S85" s="43">
        <v>0</v>
      </c>
      <c r="T85" s="43">
        <v>0</v>
      </c>
      <c r="U85" s="43">
        <v>7</v>
      </c>
      <c r="V85" s="43">
        <v>20</v>
      </c>
      <c r="W85" s="43">
        <v>29</v>
      </c>
      <c r="X85" s="43">
        <v>12</v>
      </c>
      <c r="Y85" s="43">
        <v>3</v>
      </c>
      <c r="Z85" s="43">
        <v>0</v>
      </c>
      <c r="AA85" s="43">
        <v>0</v>
      </c>
      <c r="AB85" s="43">
        <v>0</v>
      </c>
      <c r="AC85" s="43">
        <v>0</v>
      </c>
      <c r="AD85" s="31">
        <f t="shared" si="52"/>
        <v>71</v>
      </c>
      <c r="AF85" s="30">
        <v>6</v>
      </c>
      <c r="AG85" s="44">
        <f t="shared" si="53"/>
        <v>135</v>
      </c>
      <c r="AH85" s="45">
        <f t="shared" si="54"/>
        <v>122</v>
      </c>
      <c r="AI85" s="45">
        <f t="shared" si="55"/>
        <v>110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122.33333333333333</v>
      </c>
      <c r="AO85" s="47">
        <f t="shared" si="61"/>
        <v>122.33333333333333</v>
      </c>
      <c r="AQ85" s="35">
        <v>6</v>
      </c>
      <c r="AR85" s="48">
        <v>35</v>
      </c>
      <c r="AS85" s="48">
        <v>37.1</v>
      </c>
      <c r="AT85" s="48">
        <v>37.200000000000003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9704</v>
      </c>
      <c r="BB85" s="82">
        <f t="shared" si="62"/>
        <v>9804</v>
      </c>
      <c r="BC85" s="82">
        <f t="shared" si="62"/>
        <v>9885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148</v>
      </c>
      <c r="C86" s="43">
        <v>15</v>
      </c>
      <c r="D86" s="43">
        <v>1</v>
      </c>
      <c r="E86" s="43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3</v>
      </c>
      <c r="N86" s="43">
        <v>0</v>
      </c>
      <c r="O86" s="31">
        <f t="shared" si="51"/>
        <v>167</v>
      </c>
      <c r="Q86" s="30">
        <v>7</v>
      </c>
      <c r="R86" s="43">
        <v>0</v>
      </c>
      <c r="S86" s="43">
        <v>1</v>
      </c>
      <c r="T86" s="43">
        <v>1</v>
      </c>
      <c r="U86" s="43">
        <v>7</v>
      </c>
      <c r="V86" s="43">
        <v>60</v>
      </c>
      <c r="W86" s="43">
        <v>69</v>
      </c>
      <c r="X86" s="43">
        <v>21</v>
      </c>
      <c r="Y86" s="43">
        <v>8</v>
      </c>
      <c r="Z86" s="43">
        <v>0</v>
      </c>
      <c r="AA86" s="43">
        <v>0</v>
      </c>
      <c r="AB86" s="43">
        <v>0</v>
      </c>
      <c r="AC86" s="43">
        <v>0</v>
      </c>
      <c r="AD86" s="31">
        <f t="shared" si="52"/>
        <v>167</v>
      </c>
      <c r="AF86" s="30">
        <v>7</v>
      </c>
      <c r="AG86" s="44">
        <f t="shared" si="53"/>
        <v>235</v>
      </c>
      <c r="AH86" s="45">
        <f t="shared" si="54"/>
        <v>263</v>
      </c>
      <c r="AI86" s="45">
        <f t="shared" si="55"/>
        <v>253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250.33333333333334</v>
      </c>
      <c r="AO86" s="47">
        <f t="shared" si="61"/>
        <v>250.33333333333334</v>
      </c>
      <c r="AQ86" s="35">
        <v>7</v>
      </c>
      <c r="AR86" s="48">
        <v>35.299999999999997</v>
      </c>
      <c r="AS86" s="48">
        <v>34.6</v>
      </c>
      <c r="AT86" s="48">
        <v>34.9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7426</v>
      </c>
      <c r="BK86" s="88">
        <f>SUM(C140:D140,F140:H140,M140)</f>
        <v>623</v>
      </c>
      <c r="BL86" s="89">
        <f>SUM(E140,I140:L140,N140)</f>
        <v>15</v>
      </c>
      <c r="BM86" s="64">
        <f>SUM(BJ86:BL86)</f>
        <v>8064</v>
      </c>
    </row>
    <row r="87" spans="1:65" x14ac:dyDescent="0.2">
      <c r="A87" s="30">
        <v>8</v>
      </c>
      <c r="B87" s="43">
        <v>317</v>
      </c>
      <c r="C87" s="43">
        <v>61</v>
      </c>
      <c r="D87" s="43">
        <v>0</v>
      </c>
      <c r="E87" s="43">
        <v>0</v>
      </c>
      <c r="F87" s="43">
        <v>1</v>
      </c>
      <c r="G87" s="43">
        <v>0</v>
      </c>
      <c r="H87" s="43">
        <v>0</v>
      </c>
      <c r="I87" s="43">
        <v>2</v>
      </c>
      <c r="J87" s="43">
        <v>0</v>
      </c>
      <c r="K87" s="43">
        <v>0</v>
      </c>
      <c r="L87" s="43">
        <v>0</v>
      </c>
      <c r="M87" s="43">
        <v>4</v>
      </c>
      <c r="N87" s="43">
        <v>0</v>
      </c>
      <c r="O87" s="31">
        <f t="shared" si="51"/>
        <v>385</v>
      </c>
      <c r="Q87" s="30">
        <v>8</v>
      </c>
      <c r="R87" s="43">
        <v>0</v>
      </c>
      <c r="S87" s="43">
        <v>3</v>
      </c>
      <c r="T87" s="43">
        <v>1</v>
      </c>
      <c r="U87" s="43">
        <v>24</v>
      </c>
      <c r="V87" s="43">
        <v>210</v>
      </c>
      <c r="W87" s="43">
        <v>122</v>
      </c>
      <c r="X87" s="43">
        <v>21</v>
      </c>
      <c r="Y87" s="43">
        <v>1</v>
      </c>
      <c r="Z87" s="43">
        <v>2</v>
      </c>
      <c r="AA87" s="43">
        <v>1</v>
      </c>
      <c r="AB87" s="43">
        <v>0</v>
      </c>
      <c r="AC87" s="43">
        <v>0</v>
      </c>
      <c r="AD87" s="31">
        <f t="shared" si="52"/>
        <v>385</v>
      </c>
      <c r="AF87" s="30">
        <v>8</v>
      </c>
      <c r="AG87" s="44">
        <f t="shared" si="53"/>
        <v>626</v>
      </c>
      <c r="AH87" s="45">
        <f t="shared" si="54"/>
        <v>654</v>
      </c>
      <c r="AI87" s="45">
        <f t="shared" si="55"/>
        <v>615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631.66666666666663</v>
      </c>
      <c r="AO87" s="47">
        <f t="shared" si="61"/>
        <v>631.66666666666663</v>
      </c>
      <c r="AQ87" s="35">
        <v>8</v>
      </c>
      <c r="AR87" s="48">
        <v>32</v>
      </c>
      <c r="AS87" s="48">
        <v>33</v>
      </c>
      <c r="AT87" s="48">
        <v>33.200000000000003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8638</v>
      </c>
      <c r="BK87" s="69">
        <f>SUM(C141:D141,F141:H141,M141)</f>
        <v>688</v>
      </c>
      <c r="BL87" s="70">
        <f>SUM(E141,I141:L141,N141)</f>
        <v>18</v>
      </c>
      <c r="BM87" s="64">
        <f>SUM(BJ87:BL87)</f>
        <v>9344</v>
      </c>
    </row>
    <row r="88" spans="1:65" x14ac:dyDescent="0.2">
      <c r="A88" s="30">
        <v>9</v>
      </c>
      <c r="B88" s="43">
        <v>591</v>
      </c>
      <c r="C88" s="43">
        <v>84</v>
      </c>
      <c r="D88" s="43">
        <v>0</v>
      </c>
      <c r="E88" s="43">
        <v>0</v>
      </c>
      <c r="F88" s="43">
        <v>2</v>
      </c>
      <c r="G88" s="43">
        <v>0</v>
      </c>
      <c r="H88" s="43">
        <v>0</v>
      </c>
      <c r="I88" s="43">
        <v>1</v>
      </c>
      <c r="J88" s="43">
        <v>1</v>
      </c>
      <c r="K88" s="43">
        <v>0</v>
      </c>
      <c r="L88" s="43">
        <v>0</v>
      </c>
      <c r="M88" s="43">
        <v>11</v>
      </c>
      <c r="N88" s="43">
        <v>0</v>
      </c>
      <c r="O88" s="31">
        <f t="shared" si="51"/>
        <v>690</v>
      </c>
      <c r="Q88" s="30">
        <v>9</v>
      </c>
      <c r="R88" s="43">
        <v>0</v>
      </c>
      <c r="S88" s="43">
        <v>7</v>
      </c>
      <c r="T88" s="43">
        <v>8</v>
      </c>
      <c r="U88" s="43">
        <v>100</v>
      </c>
      <c r="V88" s="43">
        <v>395</v>
      </c>
      <c r="W88" s="43">
        <v>152</v>
      </c>
      <c r="X88" s="43">
        <v>23</v>
      </c>
      <c r="Y88" s="43">
        <v>5</v>
      </c>
      <c r="Z88" s="43">
        <v>0</v>
      </c>
      <c r="AA88" s="43">
        <v>0</v>
      </c>
      <c r="AB88" s="43">
        <v>0</v>
      </c>
      <c r="AC88" s="43">
        <v>0</v>
      </c>
      <c r="AD88" s="31">
        <f t="shared" si="52"/>
        <v>690</v>
      </c>
      <c r="AF88" s="30">
        <v>9</v>
      </c>
      <c r="AG88" s="44">
        <f t="shared" si="53"/>
        <v>887</v>
      </c>
      <c r="AH88" s="45">
        <f t="shared" si="54"/>
        <v>934</v>
      </c>
      <c r="AI88" s="45">
        <f t="shared" si="55"/>
        <v>945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922</v>
      </c>
      <c r="AO88" s="47">
        <f t="shared" si="61"/>
        <v>922</v>
      </c>
      <c r="AQ88" s="35">
        <v>9</v>
      </c>
      <c r="AR88" s="48">
        <v>31.5</v>
      </c>
      <c r="AS88" s="48">
        <v>31.3</v>
      </c>
      <c r="AT88" s="48">
        <v>32.200000000000003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8853</v>
      </c>
      <c r="BK88" s="75">
        <f>SUM(C142:D142,F142:H142,M142)</f>
        <v>699</v>
      </c>
      <c r="BL88" s="76">
        <f>SUM(E142,I142:L142,N142)</f>
        <v>18</v>
      </c>
      <c r="BM88" s="64">
        <f>SUM(BJ88:BL88)</f>
        <v>9570</v>
      </c>
    </row>
    <row r="89" spans="1:65" x14ac:dyDescent="0.2">
      <c r="A89" s="30">
        <v>10</v>
      </c>
      <c r="B89" s="43">
        <v>468</v>
      </c>
      <c r="C89" s="43">
        <v>69</v>
      </c>
      <c r="D89" s="43">
        <v>0</v>
      </c>
      <c r="E89" s="43">
        <v>0</v>
      </c>
      <c r="F89" s="43">
        <v>2</v>
      </c>
      <c r="G89" s="43">
        <v>0</v>
      </c>
      <c r="H89" s="43">
        <v>0</v>
      </c>
      <c r="I89" s="43">
        <v>0</v>
      </c>
      <c r="J89" s="43">
        <v>0</v>
      </c>
      <c r="K89" s="43">
        <v>2</v>
      </c>
      <c r="L89" s="43">
        <v>0</v>
      </c>
      <c r="M89" s="43">
        <v>12</v>
      </c>
      <c r="N89" s="43">
        <v>0</v>
      </c>
      <c r="O89" s="31">
        <f t="shared" si="51"/>
        <v>553</v>
      </c>
      <c r="Q89" s="30">
        <v>10</v>
      </c>
      <c r="R89" s="43">
        <v>0</v>
      </c>
      <c r="S89" s="43">
        <v>5</v>
      </c>
      <c r="T89" s="43">
        <v>3</v>
      </c>
      <c r="U89" s="43">
        <v>91</v>
      </c>
      <c r="V89" s="43">
        <v>324</v>
      </c>
      <c r="W89" s="43">
        <v>110</v>
      </c>
      <c r="X89" s="43">
        <v>16</v>
      </c>
      <c r="Y89" s="43">
        <v>4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553</v>
      </c>
      <c r="AF89" s="30">
        <v>10</v>
      </c>
      <c r="AG89" s="44">
        <f t="shared" si="53"/>
        <v>740</v>
      </c>
      <c r="AH89" s="45">
        <f t="shared" si="54"/>
        <v>756</v>
      </c>
      <c r="AI89" s="45">
        <f t="shared" si="55"/>
        <v>704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733.33333333333337</v>
      </c>
      <c r="AO89" s="47">
        <f t="shared" si="61"/>
        <v>733.33333333333337</v>
      </c>
      <c r="AQ89" s="35">
        <v>10</v>
      </c>
      <c r="AR89" s="48">
        <v>30.5</v>
      </c>
      <c r="AS89" s="48">
        <v>30.8</v>
      </c>
      <c r="AT89" s="48">
        <v>31.7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9066</v>
      </c>
      <c r="BK89" s="79">
        <f>SUM(C143:D143,F143:H143,M143)</f>
        <v>720</v>
      </c>
      <c r="BL89" s="80">
        <f>SUM(E143,I143:L143,N143)</f>
        <v>18</v>
      </c>
      <c r="BM89" s="64">
        <f>SUM(BJ89:BL89)</f>
        <v>9804</v>
      </c>
    </row>
    <row r="90" spans="1:65" x14ac:dyDescent="0.2">
      <c r="A90" s="30">
        <v>11</v>
      </c>
      <c r="B90" s="43">
        <v>521</v>
      </c>
      <c r="C90" s="43">
        <v>85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1</v>
      </c>
      <c r="M90" s="43">
        <v>9</v>
      </c>
      <c r="N90" s="43">
        <v>0</v>
      </c>
      <c r="O90" s="31">
        <f t="shared" si="51"/>
        <v>616</v>
      </c>
      <c r="Q90" s="30">
        <v>11</v>
      </c>
      <c r="R90" s="43">
        <v>0</v>
      </c>
      <c r="S90" s="43">
        <v>3</v>
      </c>
      <c r="T90" s="43">
        <v>3</v>
      </c>
      <c r="U90" s="43">
        <v>109</v>
      </c>
      <c r="V90" s="43">
        <v>374</v>
      </c>
      <c r="W90" s="43">
        <v>111</v>
      </c>
      <c r="X90" s="43">
        <v>16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31">
        <f t="shared" si="52"/>
        <v>616</v>
      </c>
      <c r="AF90" s="30">
        <v>11</v>
      </c>
      <c r="AG90" s="44">
        <f t="shared" si="53"/>
        <v>652</v>
      </c>
      <c r="AH90" s="45">
        <f t="shared" si="54"/>
        <v>627</v>
      </c>
      <c r="AI90" s="45">
        <f t="shared" si="55"/>
        <v>649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642.66666666666663</v>
      </c>
      <c r="AO90" s="47">
        <f t="shared" si="61"/>
        <v>642.66666666666663</v>
      </c>
      <c r="AQ90" s="35">
        <v>11</v>
      </c>
      <c r="AR90" s="48">
        <v>31.2</v>
      </c>
      <c r="AS90" s="48">
        <v>31.1</v>
      </c>
      <c r="AT90" s="48">
        <v>31.9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617</v>
      </c>
      <c r="C91" s="43">
        <v>78</v>
      </c>
      <c r="D91" s="43">
        <v>2</v>
      </c>
      <c r="E91" s="43">
        <v>0</v>
      </c>
      <c r="F91" s="43">
        <v>0</v>
      </c>
      <c r="G91" s="43">
        <v>0</v>
      </c>
      <c r="H91" s="43">
        <v>1</v>
      </c>
      <c r="I91" s="43">
        <v>0</v>
      </c>
      <c r="J91" s="43">
        <v>0</v>
      </c>
      <c r="K91" s="43">
        <v>0</v>
      </c>
      <c r="L91" s="43">
        <v>0</v>
      </c>
      <c r="M91" s="43">
        <v>8</v>
      </c>
      <c r="N91" s="43">
        <v>0</v>
      </c>
      <c r="O91" s="31">
        <f t="shared" si="51"/>
        <v>706</v>
      </c>
      <c r="Q91" s="30">
        <v>12</v>
      </c>
      <c r="R91" s="43">
        <v>0</v>
      </c>
      <c r="S91" s="43">
        <v>4</v>
      </c>
      <c r="T91" s="43">
        <v>2</v>
      </c>
      <c r="U91" s="43">
        <v>99</v>
      </c>
      <c r="V91" s="43">
        <v>433</v>
      </c>
      <c r="W91" s="43">
        <v>149</v>
      </c>
      <c r="X91" s="43">
        <v>17</v>
      </c>
      <c r="Y91" s="43">
        <v>1</v>
      </c>
      <c r="Z91" s="43">
        <v>0</v>
      </c>
      <c r="AA91" s="43">
        <v>1</v>
      </c>
      <c r="AB91" s="43">
        <v>0</v>
      </c>
      <c r="AC91" s="43">
        <v>0</v>
      </c>
      <c r="AD91" s="31">
        <f t="shared" si="52"/>
        <v>706</v>
      </c>
      <c r="AF91" s="30">
        <v>12</v>
      </c>
      <c r="AG91" s="44">
        <f t="shared" si="53"/>
        <v>671</v>
      </c>
      <c r="AH91" s="45">
        <f t="shared" si="54"/>
        <v>630</v>
      </c>
      <c r="AI91" s="45">
        <f t="shared" si="55"/>
        <v>644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648.33333333333337</v>
      </c>
      <c r="AO91" s="47">
        <f t="shared" si="61"/>
        <v>648.33333333333337</v>
      </c>
      <c r="AQ91" s="35">
        <v>12</v>
      </c>
      <c r="AR91" s="48">
        <v>31.4</v>
      </c>
      <c r="AS91" s="48">
        <v>31.9</v>
      </c>
      <c r="AT91" s="48">
        <v>32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7378</v>
      </c>
      <c r="BK91" s="88">
        <f>SUM(C210:D210,F210:H210,M210)</f>
        <v>775</v>
      </c>
      <c r="BL91" s="89">
        <f>SUM(E210,I210:L210,N210)</f>
        <v>17</v>
      </c>
      <c r="BM91" s="64">
        <f>SUM(BJ91:BL91)</f>
        <v>8170</v>
      </c>
    </row>
    <row r="92" spans="1:65" x14ac:dyDescent="0.2">
      <c r="A92" s="30">
        <v>13</v>
      </c>
      <c r="B92" s="43">
        <v>616</v>
      </c>
      <c r="C92" s="43">
        <v>100</v>
      </c>
      <c r="D92" s="43">
        <v>2</v>
      </c>
      <c r="E92" s="43">
        <v>0</v>
      </c>
      <c r="F92" s="43">
        <v>3</v>
      </c>
      <c r="G92" s="43">
        <v>0</v>
      </c>
      <c r="H92" s="43">
        <v>0</v>
      </c>
      <c r="I92" s="43">
        <v>1</v>
      </c>
      <c r="J92" s="43">
        <v>1</v>
      </c>
      <c r="K92" s="43">
        <v>0</v>
      </c>
      <c r="L92" s="43">
        <v>0</v>
      </c>
      <c r="M92" s="43">
        <v>7</v>
      </c>
      <c r="N92" s="43">
        <v>0</v>
      </c>
      <c r="O92" s="31">
        <f t="shared" si="51"/>
        <v>730</v>
      </c>
      <c r="Q92" s="30">
        <v>13</v>
      </c>
      <c r="R92" s="43">
        <v>0</v>
      </c>
      <c r="S92" s="43">
        <v>8</v>
      </c>
      <c r="T92" s="43">
        <v>3</v>
      </c>
      <c r="U92" s="43">
        <v>123</v>
      </c>
      <c r="V92" s="43">
        <v>419</v>
      </c>
      <c r="W92" s="43">
        <v>149</v>
      </c>
      <c r="X92" s="43">
        <v>25</v>
      </c>
      <c r="Y92" s="43">
        <v>2</v>
      </c>
      <c r="Z92" s="43">
        <v>1</v>
      </c>
      <c r="AA92" s="43">
        <v>0</v>
      </c>
      <c r="AB92" s="43">
        <v>0</v>
      </c>
      <c r="AC92" s="43">
        <v>0</v>
      </c>
      <c r="AD92" s="31">
        <f t="shared" si="52"/>
        <v>730</v>
      </c>
      <c r="AF92" s="30">
        <v>13</v>
      </c>
      <c r="AG92" s="44">
        <f t="shared" si="53"/>
        <v>659</v>
      </c>
      <c r="AH92" s="45">
        <f t="shared" si="54"/>
        <v>628</v>
      </c>
      <c r="AI92" s="45">
        <f t="shared" si="55"/>
        <v>605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630.66666666666663</v>
      </c>
      <c r="AO92" s="47">
        <f t="shared" si="61"/>
        <v>630.66666666666663</v>
      </c>
      <c r="AQ92" s="35">
        <v>13</v>
      </c>
      <c r="AR92" s="48">
        <v>31.2</v>
      </c>
      <c r="AS92" s="48">
        <v>31.4</v>
      </c>
      <c r="AT92" s="48">
        <v>32.299999999999997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8573</v>
      </c>
      <c r="BK92" s="69">
        <f>SUM(C211:D211,F211:H211,M211)</f>
        <v>834</v>
      </c>
      <c r="BL92" s="70">
        <f>SUM(E211,I211:L211,N211)</f>
        <v>19</v>
      </c>
      <c r="BM92" s="64">
        <f>SUM(BJ92:BL92)</f>
        <v>9426</v>
      </c>
    </row>
    <row r="93" spans="1:65" x14ac:dyDescent="0.2">
      <c r="A93" s="30">
        <v>14</v>
      </c>
      <c r="B93" s="43">
        <v>660</v>
      </c>
      <c r="C93" s="43">
        <v>93</v>
      </c>
      <c r="D93" s="43">
        <v>0</v>
      </c>
      <c r="E93" s="43">
        <v>0</v>
      </c>
      <c r="F93" s="43">
        <v>4</v>
      </c>
      <c r="G93" s="43">
        <v>0</v>
      </c>
      <c r="H93" s="43">
        <v>0</v>
      </c>
      <c r="I93" s="43">
        <v>1</v>
      </c>
      <c r="J93" s="43">
        <v>0</v>
      </c>
      <c r="K93" s="43">
        <v>0</v>
      </c>
      <c r="L93" s="43">
        <v>0</v>
      </c>
      <c r="M93" s="43">
        <v>8</v>
      </c>
      <c r="N93" s="43">
        <v>0</v>
      </c>
      <c r="O93" s="31">
        <f t="shared" si="51"/>
        <v>766</v>
      </c>
      <c r="Q93" s="30">
        <v>14</v>
      </c>
      <c r="R93" s="43">
        <v>1</v>
      </c>
      <c r="S93" s="43">
        <v>6</v>
      </c>
      <c r="T93" s="43">
        <v>14</v>
      </c>
      <c r="U93" s="43">
        <v>84</v>
      </c>
      <c r="V93" s="43">
        <v>463</v>
      </c>
      <c r="W93" s="43">
        <v>172</v>
      </c>
      <c r="X93" s="43">
        <v>21</v>
      </c>
      <c r="Y93" s="43">
        <v>5</v>
      </c>
      <c r="Z93" s="43">
        <v>0</v>
      </c>
      <c r="AA93" s="43">
        <v>0</v>
      </c>
      <c r="AB93" s="43">
        <v>0</v>
      </c>
      <c r="AC93" s="43">
        <v>0</v>
      </c>
      <c r="AD93" s="31">
        <f t="shared" si="52"/>
        <v>766</v>
      </c>
      <c r="AF93" s="30">
        <v>14</v>
      </c>
      <c r="AG93" s="44">
        <f t="shared" si="53"/>
        <v>660</v>
      </c>
      <c r="AH93" s="45">
        <f t="shared" si="54"/>
        <v>742</v>
      </c>
      <c r="AI93" s="45">
        <f t="shared" si="55"/>
        <v>706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702.66666666666663</v>
      </c>
      <c r="AO93" s="47">
        <f t="shared" si="61"/>
        <v>702.66666666666663</v>
      </c>
      <c r="AQ93" s="35">
        <v>14</v>
      </c>
      <c r="AR93" s="48">
        <v>31.2</v>
      </c>
      <c r="AS93" s="48">
        <v>31.2</v>
      </c>
      <c r="AT93" s="48">
        <v>32.1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8796</v>
      </c>
      <c r="BK93" s="75">
        <f>SUM(C212:D212,F212:H212,M212)</f>
        <v>839</v>
      </c>
      <c r="BL93" s="76">
        <f>SUM(E212,I212:L212,N212)</f>
        <v>19</v>
      </c>
      <c r="BM93" s="64">
        <f>SUM(BJ93:BL93)</f>
        <v>9654</v>
      </c>
    </row>
    <row r="94" spans="1:65" x14ac:dyDescent="0.2">
      <c r="A94" s="30">
        <v>15</v>
      </c>
      <c r="B94" s="43">
        <v>689</v>
      </c>
      <c r="C94" s="43">
        <v>122</v>
      </c>
      <c r="D94" s="43">
        <v>1</v>
      </c>
      <c r="E94" s="43">
        <v>0</v>
      </c>
      <c r="F94" s="43">
        <v>0</v>
      </c>
      <c r="G94" s="43">
        <v>0</v>
      </c>
      <c r="H94" s="43">
        <v>0</v>
      </c>
      <c r="I94" s="43">
        <v>1</v>
      </c>
      <c r="J94" s="43">
        <v>0</v>
      </c>
      <c r="K94" s="43">
        <v>0</v>
      </c>
      <c r="L94" s="43">
        <v>0</v>
      </c>
      <c r="M94" s="43">
        <v>9</v>
      </c>
      <c r="N94" s="43">
        <v>0</v>
      </c>
      <c r="O94" s="31">
        <f t="shared" si="51"/>
        <v>822</v>
      </c>
      <c r="Q94" s="30">
        <v>15</v>
      </c>
      <c r="R94" s="43">
        <v>1</v>
      </c>
      <c r="S94" s="43">
        <v>5</v>
      </c>
      <c r="T94" s="43">
        <v>13</v>
      </c>
      <c r="U94" s="43">
        <v>79</v>
      </c>
      <c r="V94" s="43">
        <v>492</v>
      </c>
      <c r="W94" s="43">
        <v>204</v>
      </c>
      <c r="X94" s="43">
        <v>26</v>
      </c>
      <c r="Y94" s="43">
        <v>1</v>
      </c>
      <c r="Z94" s="43">
        <v>1</v>
      </c>
      <c r="AA94" s="43">
        <v>0</v>
      </c>
      <c r="AB94" s="43">
        <v>0</v>
      </c>
      <c r="AC94" s="43">
        <v>0</v>
      </c>
      <c r="AD94" s="31">
        <f t="shared" si="52"/>
        <v>822</v>
      </c>
      <c r="AF94" s="30">
        <v>15</v>
      </c>
      <c r="AG94" s="44">
        <f t="shared" si="53"/>
        <v>647</v>
      </c>
      <c r="AH94" s="45">
        <f t="shared" si="54"/>
        <v>609</v>
      </c>
      <c r="AI94" s="45">
        <f t="shared" si="55"/>
        <v>666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640.66666666666663</v>
      </c>
      <c r="AO94" s="47">
        <f t="shared" si="61"/>
        <v>640.66666666666663</v>
      </c>
      <c r="AQ94" s="35">
        <v>15</v>
      </c>
      <c r="AR94" s="48">
        <v>30.7</v>
      </c>
      <c r="AS94" s="48">
        <v>32</v>
      </c>
      <c r="AT94" s="48">
        <v>31.4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9014</v>
      </c>
      <c r="BK94" s="79">
        <f>SUM(C213:D213,F213:H213,M213)</f>
        <v>851</v>
      </c>
      <c r="BL94" s="80">
        <f>SUM(E213,I213:L213,N213)</f>
        <v>20</v>
      </c>
      <c r="BM94" s="64">
        <f>SUM(BJ94:BL94)</f>
        <v>9885</v>
      </c>
    </row>
    <row r="95" spans="1:65" x14ac:dyDescent="0.2">
      <c r="A95" s="30">
        <v>16</v>
      </c>
      <c r="B95" s="43">
        <v>753</v>
      </c>
      <c r="C95" s="43">
        <v>114</v>
      </c>
      <c r="D95" s="43">
        <v>0</v>
      </c>
      <c r="E95" s="43">
        <v>0</v>
      </c>
      <c r="F95" s="43">
        <v>2</v>
      </c>
      <c r="G95" s="43">
        <v>0</v>
      </c>
      <c r="H95" s="43">
        <v>0</v>
      </c>
      <c r="I95" s="43">
        <v>1</v>
      </c>
      <c r="J95" s="43">
        <v>0</v>
      </c>
      <c r="K95" s="43">
        <v>0</v>
      </c>
      <c r="L95" s="43">
        <v>0</v>
      </c>
      <c r="M95" s="43">
        <v>9</v>
      </c>
      <c r="N95" s="43">
        <v>0</v>
      </c>
      <c r="O95" s="31">
        <f t="shared" si="51"/>
        <v>879</v>
      </c>
      <c r="Q95" s="30">
        <v>16</v>
      </c>
      <c r="R95" s="43">
        <v>0</v>
      </c>
      <c r="S95" s="43">
        <v>9</v>
      </c>
      <c r="T95" s="43">
        <v>5</v>
      </c>
      <c r="U95" s="43">
        <v>155</v>
      </c>
      <c r="V95" s="43">
        <v>528</v>
      </c>
      <c r="W95" s="43">
        <v>165</v>
      </c>
      <c r="X95" s="43">
        <v>16</v>
      </c>
      <c r="Y95" s="43">
        <v>0</v>
      </c>
      <c r="Z95" s="43">
        <v>1</v>
      </c>
      <c r="AA95" s="43">
        <v>0</v>
      </c>
      <c r="AB95" s="43">
        <v>0</v>
      </c>
      <c r="AC95" s="43">
        <v>0</v>
      </c>
      <c r="AD95" s="31">
        <f t="shared" si="52"/>
        <v>879</v>
      </c>
      <c r="AF95" s="30">
        <v>16</v>
      </c>
      <c r="AG95" s="44">
        <f t="shared" si="53"/>
        <v>721</v>
      </c>
      <c r="AH95" s="45">
        <f t="shared" si="54"/>
        <v>648</v>
      </c>
      <c r="AI95" s="45">
        <f t="shared" si="55"/>
        <v>745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704.66666666666663</v>
      </c>
      <c r="AO95" s="47">
        <f t="shared" si="61"/>
        <v>704.66666666666663</v>
      </c>
      <c r="AQ95" s="35">
        <v>16</v>
      </c>
      <c r="AR95" s="48">
        <v>31.6</v>
      </c>
      <c r="AS95" s="48">
        <v>31.7</v>
      </c>
      <c r="AT95" s="48">
        <v>31.8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818</v>
      </c>
      <c r="C96" s="43">
        <v>139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3">
        <v>2</v>
      </c>
      <c r="J96" s="43">
        <v>2</v>
      </c>
      <c r="K96" s="43">
        <v>0</v>
      </c>
      <c r="L96" s="43">
        <v>0</v>
      </c>
      <c r="M96" s="43">
        <v>5</v>
      </c>
      <c r="N96" s="43">
        <v>0</v>
      </c>
      <c r="O96" s="31">
        <f t="shared" si="51"/>
        <v>966</v>
      </c>
      <c r="Q96" s="30">
        <v>17</v>
      </c>
      <c r="R96" s="43">
        <v>0</v>
      </c>
      <c r="S96" s="43">
        <v>5</v>
      </c>
      <c r="T96" s="43">
        <v>8</v>
      </c>
      <c r="U96" s="43">
        <v>129</v>
      </c>
      <c r="V96" s="43">
        <v>606</v>
      </c>
      <c r="W96" s="43">
        <v>201</v>
      </c>
      <c r="X96" s="43">
        <v>16</v>
      </c>
      <c r="Y96" s="43">
        <v>1</v>
      </c>
      <c r="Z96" s="43">
        <v>0</v>
      </c>
      <c r="AA96" s="43">
        <v>0</v>
      </c>
      <c r="AB96" s="43">
        <v>0</v>
      </c>
      <c r="AC96" s="43">
        <v>0</v>
      </c>
      <c r="AD96" s="31">
        <f t="shared" si="52"/>
        <v>966</v>
      </c>
      <c r="AF96" s="30">
        <v>17</v>
      </c>
      <c r="AG96" s="44">
        <f t="shared" si="53"/>
        <v>636</v>
      </c>
      <c r="AH96" s="45">
        <f t="shared" si="54"/>
        <v>609</v>
      </c>
      <c r="AI96" s="45">
        <f t="shared" si="55"/>
        <v>636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627</v>
      </c>
      <c r="AO96" s="47">
        <f t="shared" si="61"/>
        <v>627</v>
      </c>
      <c r="AQ96" s="35">
        <v>17</v>
      </c>
      <c r="AR96" s="48">
        <v>32.200000000000003</v>
      </c>
      <c r="AS96" s="48">
        <v>32.1</v>
      </c>
      <c r="AT96" s="48">
        <v>32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879</v>
      </c>
      <c r="C97" s="43">
        <v>113</v>
      </c>
      <c r="D97" s="43">
        <v>0</v>
      </c>
      <c r="E97" s="43">
        <v>0</v>
      </c>
      <c r="F97" s="43">
        <v>3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5</v>
      </c>
      <c r="N97" s="43">
        <v>0</v>
      </c>
      <c r="O97" s="31">
        <f t="shared" si="51"/>
        <v>1000</v>
      </c>
      <c r="Q97" s="30">
        <v>18</v>
      </c>
      <c r="R97" s="43">
        <v>0</v>
      </c>
      <c r="S97" s="43">
        <v>6</v>
      </c>
      <c r="T97" s="43">
        <v>5</v>
      </c>
      <c r="U97" s="43">
        <v>113</v>
      </c>
      <c r="V97" s="43">
        <v>592</v>
      </c>
      <c r="W97" s="43">
        <v>256</v>
      </c>
      <c r="X97" s="43">
        <v>26</v>
      </c>
      <c r="Y97" s="43">
        <v>1</v>
      </c>
      <c r="Z97" s="43">
        <v>1</v>
      </c>
      <c r="AA97" s="43">
        <v>0</v>
      </c>
      <c r="AB97" s="43">
        <v>0</v>
      </c>
      <c r="AC97" s="43">
        <v>0</v>
      </c>
      <c r="AD97" s="31">
        <f t="shared" si="52"/>
        <v>1000</v>
      </c>
      <c r="AF97" s="30">
        <v>18</v>
      </c>
      <c r="AG97" s="44">
        <f t="shared" si="53"/>
        <v>636</v>
      </c>
      <c r="AH97" s="45">
        <f t="shared" si="54"/>
        <v>654</v>
      </c>
      <c r="AI97" s="45">
        <f t="shared" si="55"/>
        <v>659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649.66666666666663</v>
      </c>
      <c r="AO97" s="47">
        <f t="shared" si="61"/>
        <v>649.66666666666663</v>
      </c>
      <c r="AQ97" s="35">
        <v>18</v>
      </c>
      <c r="AR97" s="48">
        <v>32.200000000000003</v>
      </c>
      <c r="AS97" s="48">
        <v>32</v>
      </c>
      <c r="AT97" s="48">
        <v>32.1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651</v>
      </c>
      <c r="C98" s="43">
        <v>91</v>
      </c>
      <c r="D98" s="43">
        <v>1</v>
      </c>
      <c r="E98" s="43">
        <v>0</v>
      </c>
      <c r="F98" s="43">
        <v>1</v>
      </c>
      <c r="G98" s="43">
        <v>0</v>
      </c>
      <c r="H98" s="43">
        <v>0</v>
      </c>
      <c r="I98" s="43">
        <v>1</v>
      </c>
      <c r="J98" s="43">
        <v>0</v>
      </c>
      <c r="K98" s="43">
        <v>0</v>
      </c>
      <c r="L98" s="43">
        <v>0</v>
      </c>
      <c r="M98" s="43">
        <v>5</v>
      </c>
      <c r="N98" s="43">
        <v>0</v>
      </c>
      <c r="O98" s="31">
        <f t="shared" si="51"/>
        <v>750</v>
      </c>
      <c r="Q98" s="30">
        <v>19</v>
      </c>
      <c r="R98" s="43">
        <v>0</v>
      </c>
      <c r="S98" s="43">
        <v>9</v>
      </c>
      <c r="T98" s="43">
        <v>9</v>
      </c>
      <c r="U98" s="43">
        <v>91</v>
      </c>
      <c r="V98" s="43">
        <v>432</v>
      </c>
      <c r="W98" s="43">
        <v>179</v>
      </c>
      <c r="X98" s="43">
        <v>28</v>
      </c>
      <c r="Y98" s="43">
        <v>1</v>
      </c>
      <c r="Z98" s="43">
        <v>1</v>
      </c>
      <c r="AA98" s="43">
        <v>0</v>
      </c>
      <c r="AB98" s="43">
        <v>0</v>
      </c>
      <c r="AC98" s="43">
        <v>0</v>
      </c>
      <c r="AD98" s="31">
        <f t="shared" si="52"/>
        <v>750</v>
      </c>
      <c r="AF98" s="30">
        <v>19</v>
      </c>
      <c r="AG98" s="44">
        <f t="shared" si="53"/>
        <v>547</v>
      </c>
      <c r="AH98" s="45">
        <f t="shared" si="54"/>
        <v>573</v>
      </c>
      <c r="AI98" s="45">
        <f t="shared" si="55"/>
        <v>596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572</v>
      </c>
      <c r="AO98" s="47">
        <f t="shared" si="61"/>
        <v>572</v>
      </c>
      <c r="AQ98" s="35">
        <v>19</v>
      </c>
      <c r="AR98" s="48">
        <v>32.299999999999997</v>
      </c>
      <c r="AS98" s="48">
        <v>32.4</v>
      </c>
      <c r="AT98" s="48">
        <v>31.9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496</v>
      </c>
      <c r="C99" s="43">
        <v>61</v>
      </c>
      <c r="D99" s="43">
        <v>0</v>
      </c>
      <c r="E99" s="43">
        <v>0</v>
      </c>
      <c r="F99" s="43">
        <v>1</v>
      </c>
      <c r="G99" s="43">
        <v>0</v>
      </c>
      <c r="H99" s="43">
        <v>0</v>
      </c>
      <c r="I99" s="43">
        <v>1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31">
        <f t="shared" si="51"/>
        <v>559</v>
      </c>
      <c r="Q99" s="30">
        <v>20</v>
      </c>
      <c r="R99" s="43">
        <v>0</v>
      </c>
      <c r="S99" s="43">
        <v>2</v>
      </c>
      <c r="T99" s="43">
        <v>5</v>
      </c>
      <c r="U99" s="43">
        <v>76</v>
      </c>
      <c r="V99" s="43">
        <v>328</v>
      </c>
      <c r="W99" s="43">
        <v>125</v>
      </c>
      <c r="X99" s="43">
        <v>17</v>
      </c>
      <c r="Y99" s="43">
        <v>3</v>
      </c>
      <c r="Z99" s="43">
        <v>2</v>
      </c>
      <c r="AA99" s="43">
        <v>0</v>
      </c>
      <c r="AB99" s="43">
        <v>0</v>
      </c>
      <c r="AC99" s="43">
        <v>1</v>
      </c>
      <c r="AD99" s="31">
        <f t="shared" si="52"/>
        <v>559</v>
      </c>
      <c r="AF99" s="30">
        <v>20</v>
      </c>
      <c r="AG99" s="44">
        <f t="shared" si="53"/>
        <v>460</v>
      </c>
      <c r="AH99" s="45">
        <f t="shared" si="54"/>
        <v>488</v>
      </c>
      <c r="AI99" s="45">
        <f t="shared" si="55"/>
        <v>487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478.33333333333331</v>
      </c>
      <c r="AO99" s="47">
        <f t="shared" si="61"/>
        <v>478.33333333333331</v>
      </c>
      <c r="AQ99" s="35">
        <v>20</v>
      </c>
      <c r="AR99" s="48">
        <v>32.6</v>
      </c>
      <c r="AS99" s="48">
        <v>31.8</v>
      </c>
      <c r="AT99" s="48">
        <v>31.1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300</v>
      </c>
      <c r="C100" s="43">
        <v>50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1</v>
      </c>
      <c r="N100" s="43">
        <v>0</v>
      </c>
      <c r="O100" s="31">
        <f t="shared" si="51"/>
        <v>351</v>
      </c>
      <c r="Q100" s="30">
        <v>21</v>
      </c>
      <c r="R100" s="43">
        <v>0</v>
      </c>
      <c r="S100" s="43">
        <v>3</v>
      </c>
      <c r="T100" s="43">
        <v>6</v>
      </c>
      <c r="U100" s="43">
        <v>40</v>
      </c>
      <c r="V100" s="43">
        <v>159</v>
      </c>
      <c r="W100" s="43">
        <v>113</v>
      </c>
      <c r="X100" s="43">
        <v>27</v>
      </c>
      <c r="Y100" s="43">
        <v>2</v>
      </c>
      <c r="Z100" s="43">
        <v>1</v>
      </c>
      <c r="AA100" s="43">
        <v>0</v>
      </c>
      <c r="AB100" s="43">
        <v>0</v>
      </c>
      <c r="AC100" s="43">
        <v>0</v>
      </c>
      <c r="AD100" s="31">
        <f t="shared" si="52"/>
        <v>351</v>
      </c>
      <c r="AF100" s="30">
        <v>21</v>
      </c>
      <c r="AG100" s="44">
        <f t="shared" si="53"/>
        <v>289</v>
      </c>
      <c r="AH100" s="45">
        <f t="shared" si="54"/>
        <v>330</v>
      </c>
      <c r="AI100" s="45">
        <f t="shared" si="55"/>
        <v>316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311.66666666666669</v>
      </c>
      <c r="AO100" s="47">
        <f t="shared" si="61"/>
        <v>311.66666666666669</v>
      </c>
      <c r="AQ100" s="35">
        <v>21</v>
      </c>
      <c r="AR100" s="48">
        <v>32.799999999999997</v>
      </c>
      <c r="AS100" s="48">
        <v>32.299999999999997</v>
      </c>
      <c r="AT100" s="48">
        <v>32.1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205</v>
      </c>
      <c r="C101" s="43">
        <v>22</v>
      </c>
      <c r="D101" s="43">
        <v>0</v>
      </c>
      <c r="E101" s="43">
        <v>1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2</v>
      </c>
      <c r="N101" s="43">
        <v>0</v>
      </c>
      <c r="O101" s="31">
        <f t="shared" si="51"/>
        <v>230</v>
      </c>
      <c r="Q101" s="30">
        <v>22</v>
      </c>
      <c r="R101" s="43">
        <v>0</v>
      </c>
      <c r="S101" s="43">
        <v>3</v>
      </c>
      <c r="T101" s="43">
        <v>1</v>
      </c>
      <c r="U101" s="43">
        <v>29</v>
      </c>
      <c r="V101" s="43">
        <v>112</v>
      </c>
      <c r="W101" s="43">
        <v>63</v>
      </c>
      <c r="X101" s="43">
        <v>19</v>
      </c>
      <c r="Y101" s="43">
        <v>2</v>
      </c>
      <c r="Z101" s="43">
        <v>1</v>
      </c>
      <c r="AA101" s="43">
        <v>0</v>
      </c>
      <c r="AB101" s="43">
        <v>0</v>
      </c>
      <c r="AC101" s="43">
        <v>0</v>
      </c>
      <c r="AD101" s="31">
        <f t="shared" si="52"/>
        <v>230</v>
      </c>
      <c r="AF101" s="30">
        <v>22</v>
      </c>
      <c r="AG101" s="44">
        <f t="shared" si="53"/>
        <v>201</v>
      </c>
      <c r="AH101" s="45">
        <f t="shared" si="54"/>
        <v>199</v>
      </c>
      <c r="AI101" s="45">
        <f t="shared" si="55"/>
        <v>200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200</v>
      </c>
      <c r="AO101" s="47">
        <f t="shared" si="61"/>
        <v>200</v>
      </c>
      <c r="AQ101" s="35">
        <v>22</v>
      </c>
      <c r="AR101" s="48">
        <v>33.5</v>
      </c>
      <c r="AS101" s="48">
        <v>33.700000000000003</v>
      </c>
      <c r="AT101" s="48">
        <v>33.1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131</v>
      </c>
      <c r="C102" s="43">
        <v>21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1</v>
      </c>
      <c r="N102" s="43">
        <v>0</v>
      </c>
      <c r="O102" s="31">
        <f t="shared" si="51"/>
        <v>153</v>
      </c>
      <c r="Q102" s="30">
        <v>23</v>
      </c>
      <c r="R102" s="43">
        <v>0</v>
      </c>
      <c r="S102" s="43">
        <v>0</v>
      </c>
      <c r="T102" s="43">
        <v>1</v>
      </c>
      <c r="U102" s="43">
        <v>11</v>
      </c>
      <c r="V102" s="43">
        <v>68</v>
      </c>
      <c r="W102" s="43">
        <v>52</v>
      </c>
      <c r="X102" s="43">
        <v>20</v>
      </c>
      <c r="Y102" s="43">
        <v>1</v>
      </c>
      <c r="Z102" s="43">
        <v>0</v>
      </c>
      <c r="AA102" s="43">
        <v>0</v>
      </c>
      <c r="AB102" s="43">
        <v>0</v>
      </c>
      <c r="AC102" s="43">
        <v>0</v>
      </c>
      <c r="AD102" s="31">
        <f t="shared" si="52"/>
        <v>153</v>
      </c>
      <c r="AF102" s="30">
        <v>23</v>
      </c>
      <c r="AG102" s="44">
        <f t="shared" si="53"/>
        <v>121</v>
      </c>
      <c r="AH102" s="45">
        <f t="shared" si="54"/>
        <v>142</v>
      </c>
      <c r="AI102" s="45">
        <f t="shared" si="55"/>
        <v>144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135.66666666666666</v>
      </c>
      <c r="AO102" s="47">
        <f t="shared" si="61"/>
        <v>135.66666666666666</v>
      </c>
      <c r="AQ102" s="35">
        <v>23</v>
      </c>
      <c r="AR102" s="48">
        <v>34.299999999999997</v>
      </c>
      <c r="AS102" s="48">
        <v>34.4</v>
      </c>
      <c r="AT102" s="48">
        <v>33.5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57</v>
      </c>
      <c r="C103" s="43">
        <v>8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31">
        <f t="shared" si="51"/>
        <v>65</v>
      </c>
      <c r="Q103" s="30">
        <v>24</v>
      </c>
      <c r="R103" s="43">
        <v>0</v>
      </c>
      <c r="S103" s="43">
        <v>1</v>
      </c>
      <c r="T103" s="43">
        <v>0</v>
      </c>
      <c r="U103" s="43">
        <v>0</v>
      </c>
      <c r="V103" s="43">
        <v>29</v>
      </c>
      <c r="W103" s="43">
        <v>25</v>
      </c>
      <c r="X103" s="43">
        <v>9</v>
      </c>
      <c r="Y103" s="43">
        <v>0</v>
      </c>
      <c r="Z103" s="43">
        <v>1</v>
      </c>
      <c r="AA103" s="43">
        <v>0</v>
      </c>
      <c r="AB103" s="43">
        <v>0</v>
      </c>
      <c r="AC103" s="43">
        <v>0</v>
      </c>
      <c r="AD103" s="31">
        <f t="shared" si="52"/>
        <v>65</v>
      </c>
      <c r="AF103" s="30">
        <v>24</v>
      </c>
      <c r="AG103" s="44">
        <f t="shared" si="53"/>
        <v>69</v>
      </c>
      <c r="AH103" s="45">
        <f t="shared" si="54"/>
        <v>84</v>
      </c>
      <c r="AI103" s="45">
        <f t="shared" si="55"/>
        <v>84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79</v>
      </c>
      <c r="AO103" s="47">
        <f t="shared" si="61"/>
        <v>79</v>
      </c>
      <c r="AQ103" s="35">
        <v>24</v>
      </c>
      <c r="AR103" s="48">
        <v>34.299999999999997</v>
      </c>
      <c r="AS103" s="48">
        <v>34.1</v>
      </c>
      <c r="AT103" s="48">
        <v>36.299999999999997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7580</v>
      </c>
      <c r="C105" s="92">
        <f t="shared" si="63"/>
        <v>1149</v>
      </c>
      <c r="D105" s="92">
        <f t="shared" si="63"/>
        <v>6</v>
      </c>
      <c r="E105" s="92">
        <f t="shared" si="63"/>
        <v>0</v>
      </c>
      <c r="F105" s="92">
        <f t="shared" si="63"/>
        <v>18</v>
      </c>
      <c r="G105" s="92">
        <f t="shared" si="63"/>
        <v>0</v>
      </c>
      <c r="H105" s="92">
        <f t="shared" si="63"/>
        <v>1</v>
      </c>
      <c r="I105" s="92">
        <f t="shared" si="63"/>
        <v>10</v>
      </c>
      <c r="J105" s="92">
        <f t="shared" si="63"/>
        <v>4</v>
      </c>
      <c r="K105" s="92">
        <f t="shared" si="63"/>
        <v>2</v>
      </c>
      <c r="L105" s="92">
        <f t="shared" si="63"/>
        <v>1</v>
      </c>
      <c r="M105" s="92">
        <f t="shared" si="63"/>
        <v>92</v>
      </c>
      <c r="N105" s="92">
        <f t="shared" si="63"/>
        <v>0</v>
      </c>
      <c r="O105" s="93">
        <f t="shared" si="63"/>
        <v>8863</v>
      </c>
      <c r="Q105" s="91" t="s">
        <v>34</v>
      </c>
      <c r="R105" s="92">
        <f t="shared" ref="R105:AD105" si="64">SUM(R87:R98)</f>
        <v>2</v>
      </c>
      <c r="S105" s="92">
        <f t="shared" si="64"/>
        <v>70</v>
      </c>
      <c r="T105" s="92">
        <f t="shared" si="64"/>
        <v>74</v>
      </c>
      <c r="U105" s="92">
        <f t="shared" si="64"/>
        <v>1197</v>
      </c>
      <c r="V105" s="92">
        <f t="shared" si="64"/>
        <v>5268</v>
      </c>
      <c r="W105" s="92">
        <f t="shared" si="64"/>
        <v>1970</v>
      </c>
      <c r="X105" s="92">
        <f t="shared" si="64"/>
        <v>251</v>
      </c>
      <c r="Y105" s="92">
        <f t="shared" si="64"/>
        <v>22</v>
      </c>
      <c r="Z105" s="92">
        <f t="shared" si="64"/>
        <v>7</v>
      </c>
      <c r="AA105" s="92">
        <f t="shared" si="64"/>
        <v>2</v>
      </c>
      <c r="AB105" s="92">
        <f t="shared" si="64"/>
        <v>0</v>
      </c>
      <c r="AC105" s="92">
        <f t="shared" si="64"/>
        <v>0</v>
      </c>
      <c r="AD105" s="93">
        <f t="shared" si="64"/>
        <v>8863</v>
      </c>
      <c r="AF105" s="91" t="s">
        <v>34</v>
      </c>
      <c r="AG105" s="92">
        <f t="shared" ref="AG105:AO105" si="65">SUM(AG87:AG98)</f>
        <v>8082</v>
      </c>
      <c r="AH105" s="92">
        <f t="shared" si="65"/>
        <v>8064</v>
      </c>
      <c r="AI105" s="92">
        <f t="shared" si="65"/>
        <v>8170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8105.3333333333348</v>
      </c>
      <c r="AO105" s="94">
        <f t="shared" si="65"/>
        <v>8105.3333333333348</v>
      </c>
      <c r="AQ105" s="95" t="s">
        <v>38</v>
      </c>
      <c r="AR105" s="96">
        <v>31.3</v>
      </c>
      <c r="AS105" s="96">
        <v>31.5</v>
      </c>
      <c r="AT105" s="96">
        <v>31.9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8729</v>
      </c>
      <c r="C106" s="98">
        <f t="shared" si="66"/>
        <v>1297</v>
      </c>
      <c r="D106" s="98">
        <f t="shared" si="66"/>
        <v>7</v>
      </c>
      <c r="E106" s="98">
        <f t="shared" si="66"/>
        <v>1</v>
      </c>
      <c r="F106" s="98">
        <f t="shared" si="66"/>
        <v>19</v>
      </c>
      <c r="G106" s="98">
        <f t="shared" si="66"/>
        <v>0</v>
      </c>
      <c r="H106" s="98">
        <f t="shared" si="66"/>
        <v>1</v>
      </c>
      <c r="I106" s="98">
        <f t="shared" si="66"/>
        <v>11</v>
      </c>
      <c r="J106" s="98">
        <f t="shared" si="66"/>
        <v>4</v>
      </c>
      <c r="K106" s="98">
        <f t="shared" si="66"/>
        <v>2</v>
      </c>
      <c r="L106" s="98">
        <f t="shared" si="66"/>
        <v>1</v>
      </c>
      <c r="M106" s="98">
        <f t="shared" si="66"/>
        <v>98</v>
      </c>
      <c r="N106" s="98">
        <f t="shared" si="66"/>
        <v>0</v>
      </c>
      <c r="O106" s="93">
        <f t="shared" si="66"/>
        <v>10170</v>
      </c>
      <c r="Q106" s="97" t="s">
        <v>35</v>
      </c>
      <c r="R106" s="98">
        <f t="shared" ref="R106:AD106" si="67">SUM(R86:R101)</f>
        <v>2</v>
      </c>
      <c r="S106" s="98">
        <f t="shared" si="67"/>
        <v>79</v>
      </c>
      <c r="T106" s="98">
        <f t="shared" si="67"/>
        <v>87</v>
      </c>
      <c r="U106" s="98">
        <f t="shared" si="67"/>
        <v>1349</v>
      </c>
      <c r="V106" s="98">
        <f t="shared" si="67"/>
        <v>5927</v>
      </c>
      <c r="W106" s="98">
        <f t="shared" si="67"/>
        <v>2340</v>
      </c>
      <c r="X106" s="98">
        <f t="shared" si="67"/>
        <v>335</v>
      </c>
      <c r="Y106" s="98">
        <f t="shared" si="67"/>
        <v>37</v>
      </c>
      <c r="Z106" s="98">
        <f t="shared" si="67"/>
        <v>11</v>
      </c>
      <c r="AA106" s="98">
        <f t="shared" si="67"/>
        <v>2</v>
      </c>
      <c r="AB106" s="98">
        <f t="shared" si="67"/>
        <v>0</v>
      </c>
      <c r="AC106" s="98">
        <f t="shared" si="67"/>
        <v>1</v>
      </c>
      <c r="AD106" s="93">
        <f t="shared" si="67"/>
        <v>10170</v>
      </c>
      <c r="AF106" s="97" t="s">
        <v>35</v>
      </c>
      <c r="AG106" s="98">
        <f t="shared" ref="AG106:AO106" si="68">SUM(AG86:AG101)</f>
        <v>9267</v>
      </c>
      <c r="AH106" s="98">
        <f t="shared" si="68"/>
        <v>9344</v>
      </c>
      <c r="AI106" s="98">
        <f t="shared" si="68"/>
        <v>9426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9345.6666666666679</v>
      </c>
      <c r="AO106" s="94">
        <f t="shared" si="68"/>
        <v>9345.6666666666679</v>
      </c>
      <c r="AQ106" s="99" t="s">
        <v>39</v>
      </c>
      <c r="AR106" s="100">
        <v>31.2</v>
      </c>
      <c r="AS106" s="100">
        <v>31.9</v>
      </c>
      <c r="AT106" s="100">
        <v>31.6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8917</v>
      </c>
      <c r="C107" s="102">
        <f t="shared" si="69"/>
        <v>1326</v>
      </c>
      <c r="D107" s="102">
        <f t="shared" si="69"/>
        <v>7</v>
      </c>
      <c r="E107" s="102">
        <f t="shared" si="69"/>
        <v>1</v>
      </c>
      <c r="F107" s="102">
        <f t="shared" si="69"/>
        <v>19</v>
      </c>
      <c r="G107" s="102">
        <f t="shared" si="69"/>
        <v>0</v>
      </c>
      <c r="H107" s="102">
        <f t="shared" si="69"/>
        <v>1</v>
      </c>
      <c r="I107" s="102">
        <f t="shared" si="69"/>
        <v>11</v>
      </c>
      <c r="J107" s="102">
        <f t="shared" si="69"/>
        <v>4</v>
      </c>
      <c r="K107" s="102">
        <f t="shared" si="69"/>
        <v>2</v>
      </c>
      <c r="L107" s="102">
        <f t="shared" si="69"/>
        <v>1</v>
      </c>
      <c r="M107" s="102">
        <f t="shared" si="69"/>
        <v>99</v>
      </c>
      <c r="N107" s="102">
        <f t="shared" si="69"/>
        <v>0</v>
      </c>
      <c r="O107" s="93">
        <f t="shared" si="69"/>
        <v>10388</v>
      </c>
      <c r="Q107" s="101" t="s">
        <v>36</v>
      </c>
      <c r="R107" s="102">
        <f t="shared" ref="R107:AD107" si="70">SUM(R86:R103)</f>
        <v>2</v>
      </c>
      <c r="S107" s="102">
        <f t="shared" si="70"/>
        <v>80</v>
      </c>
      <c r="T107" s="102">
        <f t="shared" si="70"/>
        <v>88</v>
      </c>
      <c r="U107" s="102">
        <f t="shared" si="70"/>
        <v>1360</v>
      </c>
      <c r="V107" s="102">
        <f t="shared" si="70"/>
        <v>6024</v>
      </c>
      <c r="W107" s="102">
        <f t="shared" si="70"/>
        <v>2417</v>
      </c>
      <c r="X107" s="102">
        <f t="shared" si="70"/>
        <v>364</v>
      </c>
      <c r="Y107" s="102">
        <f t="shared" si="70"/>
        <v>38</v>
      </c>
      <c r="Z107" s="102">
        <f t="shared" si="70"/>
        <v>12</v>
      </c>
      <c r="AA107" s="102">
        <f t="shared" si="70"/>
        <v>2</v>
      </c>
      <c r="AB107" s="102">
        <f t="shared" si="70"/>
        <v>0</v>
      </c>
      <c r="AC107" s="102">
        <f t="shared" si="70"/>
        <v>1</v>
      </c>
      <c r="AD107" s="93">
        <f t="shared" si="70"/>
        <v>10388</v>
      </c>
      <c r="AF107" s="101" t="s">
        <v>36</v>
      </c>
      <c r="AG107" s="102">
        <f t="shared" ref="AG107:AO107" si="71">SUM(AG86:AG103)</f>
        <v>9457</v>
      </c>
      <c r="AH107" s="102">
        <f t="shared" si="71"/>
        <v>9570</v>
      </c>
      <c r="AI107" s="102">
        <f t="shared" si="71"/>
        <v>9654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9560.3333333333339</v>
      </c>
      <c r="AO107" s="94">
        <f t="shared" si="71"/>
        <v>9560.3333333333339</v>
      </c>
      <c r="AQ107" s="103" t="s">
        <v>37</v>
      </c>
      <c r="AR107" s="104">
        <v>31.9</v>
      </c>
      <c r="AS107" s="104">
        <v>32</v>
      </c>
      <c r="AT107" s="104">
        <v>32.299999999999997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9075</v>
      </c>
      <c r="C108" s="106">
        <f t="shared" si="72"/>
        <v>1349</v>
      </c>
      <c r="D108" s="106">
        <f t="shared" si="72"/>
        <v>7</v>
      </c>
      <c r="E108" s="106">
        <f t="shared" si="72"/>
        <v>1</v>
      </c>
      <c r="F108" s="106">
        <f t="shared" si="72"/>
        <v>20</v>
      </c>
      <c r="G108" s="106">
        <f t="shared" si="72"/>
        <v>0</v>
      </c>
      <c r="H108" s="106">
        <f t="shared" si="72"/>
        <v>1</v>
      </c>
      <c r="I108" s="106">
        <f t="shared" si="72"/>
        <v>11</v>
      </c>
      <c r="J108" s="106">
        <f t="shared" si="72"/>
        <v>4</v>
      </c>
      <c r="K108" s="106">
        <f t="shared" si="72"/>
        <v>2</v>
      </c>
      <c r="L108" s="106">
        <f t="shared" si="72"/>
        <v>1</v>
      </c>
      <c r="M108" s="106">
        <f t="shared" si="72"/>
        <v>102</v>
      </c>
      <c r="N108" s="106">
        <f t="shared" si="72"/>
        <v>0</v>
      </c>
      <c r="O108" s="93">
        <f t="shared" si="72"/>
        <v>10573</v>
      </c>
      <c r="Q108" s="105" t="s">
        <v>37</v>
      </c>
      <c r="R108" s="106">
        <f t="shared" ref="R108:AD108" si="73">SUM(R80:R103)</f>
        <v>2</v>
      </c>
      <c r="S108" s="106">
        <f t="shared" si="73"/>
        <v>83</v>
      </c>
      <c r="T108" s="106">
        <f t="shared" si="73"/>
        <v>91</v>
      </c>
      <c r="U108" s="106">
        <f t="shared" si="73"/>
        <v>1379</v>
      </c>
      <c r="V108" s="106">
        <f t="shared" si="73"/>
        <v>6071</v>
      </c>
      <c r="W108" s="106">
        <f t="shared" si="73"/>
        <v>2480</v>
      </c>
      <c r="X108" s="106">
        <f t="shared" si="73"/>
        <v>396</v>
      </c>
      <c r="Y108" s="106">
        <f t="shared" si="73"/>
        <v>49</v>
      </c>
      <c r="Z108" s="106">
        <f t="shared" si="73"/>
        <v>15</v>
      </c>
      <c r="AA108" s="106">
        <f t="shared" si="73"/>
        <v>2</v>
      </c>
      <c r="AB108" s="106">
        <f t="shared" si="73"/>
        <v>4</v>
      </c>
      <c r="AC108" s="106">
        <f t="shared" si="73"/>
        <v>1</v>
      </c>
      <c r="AD108" s="93">
        <f t="shared" si="73"/>
        <v>10573</v>
      </c>
      <c r="AF108" s="105" t="s">
        <v>37</v>
      </c>
      <c r="AG108" s="106">
        <f t="shared" ref="AG108:AO108" si="74">SUM(AG80:AG103)</f>
        <v>9704</v>
      </c>
      <c r="AH108" s="106">
        <f t="shared" si="74"/>
        <v>9804</v>
      </c>
      <c r="AI108" s="106">
        <f t="shared" si="74"/>
        <v>9885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9797.6666666666661</v>
      </c>
      <c r="AO108" s="94">
        <f t="shared" si="74"/>
        <v>9797.6666666666661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32.066666666666663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Northbound</v>
      </c>
      <c r="R111" s="3" t="s">
        <v>40</v>
      </c>
      <c r="S111" s="5" t="str">
        <f>C41</f>
        <v>Northbound</v>
      </c>
      <c r="AR111" s="12" t="s">
        <v>40</v>
      </c>
      <c r="AS111" s="13" t="str">
        <f>C41</f>
        <v>Northbound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28</v>
      </c>
      <c r="C115" s="43">
        <v>0</v>
      </c>
      <c r="D115" s="43">
        <v>1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31">
        <f t="shared" ref="O115:O138" si="78">SUM(B115:N115)</f>
        <v>29</v>
      </c>
      <c r="Q115" s="30">
        <v>1</v>
      </c>
      <c r="R115" s="43">
        <v>0</v>
      </c>
      <c r="S115" s="43">
        <v>0</v>
      </c>
      <c r="T115" s="43">
        <v>0</v>
      </c>
      <c r="U115" s="43">
        <v>0</v>
      </c>
      <c r="V115" s="43">
        <v>8</v>
      </c>
      <c r="W115" s="43">
        <v>19</v>
      </c>
      <c r="X115" s="43">
        <v>1</v>
      </c>
      <c r="Y115" s="43">
        <v>1</v>
      </c>
      <c r="Z115" s="43">
        <v>0</v>
      </c>
      <c r="AA115" s="43">
        <v>0</v>
      </c>
      <c r="AB115" s="43">
        <v>0</v>
      </c>
      <c r="AC115" s="43">
        <v>0</v>
      </c>
      <c r="AD115" s="31">
        <f t="shared" ref="AD115:AD138" si="79">SUM(R115:AC115)</f>
        <v>29</v>
      </c>
      <c r="AQ115" s="35">
        <v>1</v>
      </c>
      <c r="AR115" s="112">
        <v>43.700000762939453</v>
      </c>
      <c r="AS115" s="112">
        <v>38.900001525878906</v>
      </c>
      <c r="AT115" s="112">
        <v>43.700000762939453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9</v>
      </c>
      <c r="C116" s="43">
        <v>0</v>
      </c>
      <c r="D116" s="43">
        <v>1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1</v>
      </c>
      <c r="N116" s="43">
        <v>0</v>
      </c>
      <c r="O116" s="31">
        <f t="shared" si="78"/>
        <v>11</v>
      </c>
      <c r="Q116" s="30">
        <v>2</v>
      </c>
      <c r="R116" s="43">
        <v>0</v>
      </c>
      <c r="S116" s="43">
        <v>0</v>
      </c>
      <c r="T116" s="43">
        <v>0</v>
      </c>
      <c r="U116" s="43">
        <v>1</v>
      </c>
      <c r="V116" s="43">
        <v>2</v>
      </c>
      <c r="W116" s="43">
        <v>5</v>
      </c>
      <c r="X116" s="43">
        <v>3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31">
        <f t="shared" si="79"/>
        <v>11</v>
      </c>
      <c r="AQ116" s="57">
        <v>2</v>
      </c>
      <c r="AR116" s="112">
        <v>48.900001525878906</v>
      </c>
      <c r="AS116" s="112">
        <v>43.700000762939453</v>
      </c>
      <c r="AT116" s="112">
        <v>53.900001525878906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8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31">
        <f t="shared" si="78"/>
        <v>8</v>
      </c>
      <c r="Q117" s="30">
        <v>3</v>
      </c>
      <c r="R117" s="43">
        <v>0</v>
      </c>
      <c r="S117" s="43">
        <v>1</v>
      </c>
      <c r="T117" s="43">
        <v>0</v>
      </c>
      <c r="U117" s="43">
        <v>0</v>
      </c>
      <c r="V117" s="43">
        <v>3</v>
      </c>
      <c r="W117" s="43">
        <v>3</v>
      </c>
      <c r="X117" s="43">
        <v>0</v>
      </c>
      <c r="Y117" s="43">
        <v>0</v>
      </c>
      <c r="Z117" s="43">
        <v>1</v>
      </c>
      <c r="AA117" s="43">
        <v>0</v>
      </c>
      <c r="AB117" s="43">
        <v>0</v>
      </c>
      <c r="AC117" s="43">
        <v>0</v>
      </c>
      <c r="AD117" s="31">
        <f t="shared" si="79"/>
        <v>8</v>
      </c>
      <c r="AQ117" s="35">
        <v>3</v>
      </c>
      <c r="AR117" s="112">
        <v>53.799999237060547</v>
      </c>
      <c r="AS117" s="112">
        <v>38.5</v>
      </c>
      <c r="AT117" s="112">
        <v>48.5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3186.8571428571427</v>
      </c>
      <c r="BK117" s="88">
        <f t="shared" si="80"/>
        <v>279.71428571428572</v>
      </c>
      <c r="BL117" s="89">
        <f t="shared" si="80"/>
        <v>7.1428571428571432</v>
      </c>
      <c r="BM117" s="114">
        <f>SUM(BJ117:BL117)</f>
        <v>3473.7142857142858</v>
      </c>
    </row>
    <row r="118" spans="1:65" x14ac:dyDescent="0.2">
      <c r="A118" s="30">
        <v>4</v>
      </c>
      <c r="B118" s="43">
        <v>14</v>
      </c>
      <c r="C118" s="43">
        <v>0</v>
      </c>
      <c r="D118" s="43">
        <v>1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31">
        <f t="shared" si="78"/>
        <v>15</v>
      </c>
      <c r="Q118" s="30">
        <v>4</v>
      </c>
      <c r="R118" s="43">
        <v>0</v>
      </c>
      <c r="S118" s="43">
        <v>1</v>
      </c>
      <c r="T118" s="43">
        <v>0</v>
      </c>
      <c r="U118" s="43">
        <v>1</v>
      </c>
      <c r="V118" s="43">
        <v>4</v>
      </c>
      <c r="W118" s="43">
        <v>7</v>
      </c>
      <c r="X118" s="43">
        <v>2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15</v>
      </c>
      <c r="AQ118" s="35">
        <v>4</v>
      </c>
      <c r="AR118" s="112">
        <v>38</v>
      </c>
      <c r="AS118" s="112">
        <v>43.400001525878906</v>
      </c>
      <c r="AT118" s="112">
        <v>38.099998474121094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3693.5714285714284</v>
      </c>
      <c r="BK118" s="116">
        <f t="shared" si="80"/>
        <v>303.28571428571428</v>
      </c>
      <c r="BL118" s="117">
        <f t="shared" si="80"/>
        <v>8.4285714285714288</v>
      </c>
      <c r="BM118" s="114">
        <f>SUM(BJ118:BL118)</f>
        <v>4005.2857142857142</v>
      </c>
    </row>
    <row r="119" spans="1:65" x14ac:dyDescent="0.2">
      <c r="A119" s="30">
        <v>5</v>
      </c>
      <c r="B119" s="43">
        <v>44</v>
      </c>
      <c r="C119" s="43">
        <v>2</v>
      </c>
      <c r="D119" s="43">
        <v>3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31">
        <f t="shared" si="78"/>
        <v>49</v>
      </c>
      <c r="Q119" s="30">
        <v>5</v>
      </c>
      <c r="R119" s="43">
        <v>0</v>
      </c>
      <c r="S119" s="43">
        <v>0</v>
      </c>
      <c r="T119" s="43">
        <v>1</v>
      </c>
      <c r="U119" s="43">
        <v>2</v>
      </c>
      <c r="V119" s="43">
        <v>14</v>
      </c>
      <c r="W119" s="43">
        <v>16</v>
      </c>
      <c r="X119" s="43">
        <v>8</v>
      </c>
      <c r="Y119" s="43">
        <v>5</v>
      </c>
      <c r="Z119" s="43">
        <v>3</v>
      </c>
      <c r="AA119" s="43">
        <v>0</v>
      </c>
      <c r="AB119" s="43">
        <v>0</v>
      </c>
      <c r="AC119" s="43">
        <v>0</v>
      </c>
      <c r="AD119" s="31">
        <f t="shared" si="79"/>
        <v>49</v>
      </c>
      <c r="AQ119" s="35">
        <v>5</v>
      </c>
      <c r="AR119" s="112">
        <v>43.5</v>
      </c>
      <c r="AS119" s="112">
        <v>48.099998474121094</v>
      </c>
      <c r="AT119" s="112">
        <v>43.799999237060547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3781.4285714285716</v>
      </c>
      <c r="BK119" s="119">
        <f t="shared" si="80"/>
        <v>307.42857142857144</v>
      </c>
      <c r="BL119" s="120">
        <f t="shared" si="80"/>
        <v>8.4285714285714288</v>
      </c>
      <c r="BM119" s="114">
        <f>SUM(BJ119:BL119)</f>
        <v>4097.2857142857147</v>
      </c>
    </row>
    <row r="120" spans="1:65" x14ac:dyDescent="0.2">
      <c r="A120" s="30">
        <v>6</v>
      </c>
      <c r="B120" s="43">
        <v>110</v>
      </c>
      <c r="C120" s="43">
        <v>9</v>
      </c>
      <c r="D120" s="43">
        <v>2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1</v>
      </c>
      <c r="N120" s="43">
        <v>0</v>
      </c>
      <c r="O120" s="31">
        <f t="shared" si="78"/>
        <v>122</v>
      </c>
      <c r="Q120" s="30">
        <v>6</v>
      </c>
      <c r="R120" s="43">
        <v>0</v>
      </c>
      <c r="S120" s="43">
        <v>1</v>
      </c>
      <c r="T120" s="43">
        <v>1</v>
      </c>
      <c r="U120" s="43">
        <v>4</v>
      </c>
      <c r="V120" s="43">
        <v>44</v>
      </c>
      <c r="W120" s="43">
        <v>47</v>
      </c>
      <c r="X120" s="43">
        <v>14</v>
      </c>
      <c r="Y120" s="43">
        <v>10</v>
      </c>
      <c r="Z120" s="43">
        <v>1</v>
      </c>
      <c r="AA120" s="43">
        <v>0</v>
      </c>
      <c r="AB120" s="43">
        <v>0</v>
      </c>
      <c r="AC120" s="43">
        <v>0</v>
      </c>
      <c r="AD120" s="31">
        <f t="shared" si="79"/>
        <v>122</v>
      </c>
      <c r="AQ120" s="35">
        <v>6</v>
      </c>
      <c r="AR120" s="112">
        <v>38.900001525878906</v>
      </c>
      <c r="AS120" s="112">
        <v>43.799999237060547</v>
      </c>
      <c r="AT120" s="112">
        <v>43.400001525878906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3875.2857142857142</v>
      </c>
      <c r="BK120" s="79">
        <f t="shared" si="80"/>
        <v>315</v>
      </c>
      <c r="BL120" s="80">
        <f t="shared" si="80"/>
        <v>8.7142857142857135</v>
      </c>
      <c r="BM120" s="114">
        <f>SUM(BJ120:BL120)</f>
        <v>4198.9999999999991</v>
      </c>
    </row>
    <row r="121" spans="1:65" x14ac:dyDescent="0.2">
      <c r="A121" s="30">
        <v>7</v>
      </c>
      <c r="B121" s="43">
        <v>244</v>
      </c>
      <c r="C121" s="43">
        <v>14</v>
      </c>
      <c r="D121" s="43">
        <v>3</v>
      </c>
      <c r="E121" s="43">
        <v>0</v>
      </c>
      <c r="F121" s="43">
        <v>0</v>
      </c>
      <c r="G121" s="43">
        <v>0</v>
      </c>
      <c r="H121" s="43">
        <v>0</v>
      </c>
      <c r="I121" s="43">
        <v>1</v>
      </c>
      <c r="J121" s="43">
        <v>1</v>
      </c>
      <c r="K121" s="43">
        <v>0</v>
      </c>
      <c r="L121" s="43">
        <v>0</v>
      </c>
      <c r="M121" s="43">
        <v>0</v>
      </c>
      <c r="N121" s="43">
        <v>0</v>
      </c>
      <c r="O121" s="31">
        <f t="shared" si="78"/>
        <v>263</v>
      </c>
      <c r="Q121" s="30">
        <v>7</v>
      </c>
      <c r="R121" s="43">
        <v>0</v>
      </c>
      <c r="S121" s="43">
        <v>2</v>
      </c>
      <c r="T121" s="43">
        <v>4</v>
      </c>
      <c r="U121" s="43">
        <v>23</v>
      </c>
      <c r="V121" s="43">
        <v>137</v>
      </c>
      <c r="W121" s="43">
        <v>77</v>
      </c>
      <c r="X121" s="43">
        <v>17</v>
      </c>
      <c r="Y121" s="43">
        <v>2</v>
      </c>
      <c r="Z121" s="43">
        <v>1</v>
      </c>
      <c r="AA121" s="43">
        <v>0</v>
      </c>
      <c r="AB121" s="43">
        <v>0</v>
      </c>
      <c r="AC121" s="43">
        <v>0</v>
      </c>
      <c r="AD121" s="31">
        <f t="shared" si="79"/>
        <v>263</v>
      </c>
      <c r="AQ121" s="35">
        <v>7</v>
      </c>
      <c r="AR121" s="112">
        <v>38.400001525878906</v>
      </c>
      <c r="AS121" s="112">
        <v>38.5</v>
      </c>
      <c r="AT121" s="112">
        <v>38.5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593</v>
      </c>
      <c r="C122" s="43">
        <v>51</v>
      </c>
      <c r="D122" s="43">
        <v>3</v>
      </c>
      <c r="E122" s="43">
        <v>1</v>
      </c>
      <c r="F122" s="43">
        <v>1</v>
      </c>
      <c r="G122" s="43">
        <v>0</v>
      </c>
      <c r="H122" s="43">
        <v>0</v>
      </c>
      <c r="I122" s="43">
        <v>1</v>
      </c>
      <c r="J122" s="43">
        <v>2</v>
      </c>
      <c r="K122" s="43">
        <v>0</v>
      </c>
      <c r="L122" s="43">
        <v>0</v>
      </c>
      <c r="M122" s="43">
        <v>2</v>
      </c>
      <c r="N122" s="43">
        <v>0</v>
      </c>
      <c r="O122" s="31">
        <f t="shared" si="78"/>
        <v>654</v>
      </c>
      <c r="Q122" s="30">
        <v>8</v>
      </c>
      <c r="R122" s="43">
        <v>0</v>
      </c>
      <c r="S122" s="43">
        <v>1</v>
      </c>
      <c r="T122" s="43">
        <v>4</v>
      </c>
      <c r="U122" s="43">
        <v>139</v>
      </c>
      <c r="V122" s="43">
        <v>373</v>
      </c>
      <c r="W122" s="43">
        <v>126</v>
      </c>
      <c r="X122" s="43">
        <v>10</v>
      </c>
      <c r="Y122" s="43">
        <v>1</v>
      </c>
      <c r="Z122" s="43">
        <v>0</v>
      </c>
      <c r="AA122" s="43">
        <v>0</v>
      </c>
      <c r="AB122" s="43">
        <v>0</v>
      </c>
      <c r="AC122" s="43">
        <v>0</v>
      </c>
      <c r="AD122" s="31">
        <f t="shared" si="79"/>
        <v>654</v>
      </c>
      <c r="AQ122" s="35">
        <v>8</v>
      </c>
      <c r="AR122" s="112">
        <v>38.700000762939453</v>
      </c>
      <c r="AS122" s="112">
        <v>38.799999237060547</v>
      </c>
      <c r="AT122" s="112">
        <v>38.5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871</v>
      </c>
      <c r="C123" s="43">
        <v>55</v>
      </c>
      <c r="D123" s="43">
        <v>1</v>
      </c>
      <c r="E123" s="43">
        <v>0</v>
      </c>
      <c r="F123" s="43">
        <v>0</v>
      </c>
      <c r="G123" s="43">
        <v>0</v>
      </c>
      <c r="H123" s="43">
        <v>0</v>
      </c>
      <c r="I123" s="43">
        <v>3</v>
      </c>
      <c r="J123" s="43">
        <v>2</v>
      </c>
      <c r="K123" s="43">
        <v>0</v>
      </c>
      <c r="L123" s="43">
        <v>0</v>
      </c>
      <c r="M123" s="43">
        <v>2</v>
      </c>
      <c r="N123" s="43">
        <v>0</v>
      </c>
      <c r="O123" s="31">
        <f t="shared" si="78"/>
        <v>934</v>
      </c>
      <c r="Q123" s="30">
        <v>9</v>
      </c>
      <c r="R123" s="43">
        <v>0</v>
      </c>
      <c r="S123" s="43">
        <v>14</v>
      </c>
      <c r="T123" s="43">
        <v>18</v>
      </c>
      <c r="U123" s="43">
        <v>307</v>
      </c>
      <c r="V123" s="43">
        <v>530</v>
      </c>
      <c r="W123" s="43">
        <v>55</v>
      </c>
      <c r="X123" s="43">
        <v>10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31">
        <f t="shared" si="79"/>
        <v>934</v>
      </c>
      <c r="AQ123" s="35">
        <v>9</v>
      </c>
      <c r="AR123" s="112">
        <v>33.5</v>
      </c>
      <c r="AS123" s="112">
        <v>33.599998474121094</v>
      </c>
      <c r="AT123" s="112">
        <v>33.200000762939453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697</v>
      </c>
      <c r="C124" s="43">
        <v>53</v>
      </c>
      <c r="D124" s="43">
        <v>5</v>
      </c>
      <c r="E124" s="43"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1</v>
      </c>
      <c r="N124" s="43">
        <v>0</v>
      </c>
      <c r="O124" s="31">
        <f t="shared" si="78"/>
        <v>756</v>
      </c>
      <c r="Q124" s="30">
        <v>10</v>
      </c>
      <c r="R124" s="43">
        <v>0</v>
      </c>
      <c r="S124" s="43">
        <v>5</v>
      </c>
      <c r="T124" s="43">
        <v>13</v>
      </c>
      <c r="U124" s="43">
        <v>320</v>
      </c>
      <c r="V124" s="43">
        <v>384</v>
      </c>
      <c r="W124" s="43">
        <v>31</v>
      </c>
      <c r="X124" s="43">
        <v>3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31">
        <f t="shared" si="79"/>
        <v>756</v>
      </c>
      <c r="AQ124" s="35">
        <v>10</v>
      </c>
      <c r="AR124" s="112">
        <v>33.5</v>
      </c>
      <c r="AS124" s="112">
        <v>33.799999237060547</v>
      </c>
      <c r="AT124" s="112">
        <v>33.299999237060547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581</v>
      </c>
      <c r="C125" s="43">
        <v>42</v>
      </c>
      <c r="D125" s="43">
        <v>2</v>
      </c>
      <c r="E125" s="43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2</v>
      </c>
      <c r="K125" s="43">
        <v>0</v>
      </c>
      <c r="L125" s="43">
        <v>0</v>
      </c>
      <c r="M125" s="43">
        <v>0</v>
      </c>
      <c r="N125" s="43">
        <v>0</v>
      </c>
      <c r="O125" s="31">
        <f t="shared" si="78"/>
        <v>627</v>
      </c>
      <c r="Q125" s="30">
        <v>11</v>
      </c>
      <c r="R125" s="43">
        <v>0</v>
      </c>
      <c r="S125" s="43">
        <v>2</v>
      </c>
      <c r="T125" s="43">
        <v>5</v>
      </c>
      <c r="U125" s="43">
        <v>262</v>
      </c>
      <c r="V125" s="43">
        <v>319</v>
      </c>
      <c r="W125" s="43">
        <v>36</v>
      </c>
      <c r="X125" s="43">
        <v>3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627</v>
      </c>
      <c r="AQ125" s="35">
        <v>11</v>
      </c>
      <c r="AR125" s="112">
        <v>33.5</v>
      </c>
      <c r="AS125" s="112">
        <v>33</v>
      </c>
      <c r="AT125" s="112">
        <v>33.099998474121094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588</v>
      </c>
      <c r="C126" s="43">
        <v>39</v>
      </c>
      <c r="D126" s="43">
        <v>0</v>
      </c>
      <c r="E126" s="43">
        <v>0</v>
      </c>
      <c r="F126" s="43">
        <v>0</v>
      </c>
      <c r="G126" s="43">
        <v>0</v>
      </c>
      <c r="H126" s="43">
        <v>1</v>
      </c>
      <c r="I126" s="43">
        <v>0</v>
      </c>
      <c r="J126" s="43">
        <v>0</v>
      </c>
      <c r="K126" s="43">
        <v>0</v>
      </c>
      <c r="L126" s="43">
        <v>0</v>
      </c>
      <c r="M126" s="43">
        <v>2</v>
      </c>
      <c r="N126" s="43">
        <v>0</v>
      </c>
      <c r="O126" s="31">
        <f t="shared" si="78"/>
        <v>630</v>
      </c>
      <c r="Q126" s="30">
        <v>12</v>
      </c>
      <c r="R126" s="43">
        <v>0</v>
      </c>
      <c r="S126" s="43">
        <v>0</v>
      </c>
      <c r="T126" s="43">
        <v>5</v>
      </c>
      <c r="U126" s="43">
        <v>205</v>
      </c>
      <c r="V126" s="43">
        <v>353</v>
      </c>
      <c r="W126" s="43">
        <v>60</v>
      </c>
      <c r="X126" s="43">
        <v>6</v>
      </c>
      <c r="Y126" s="43">
        <v>1</v>
      </c>
      <c r="Z126" s="43">
        <v>0</v>
      </c>
      <c r="AA126" s="43">
        <v>0</v>
      </c>
      <c r="AB126" s="43">
        <v>0</v>
      </c>
      <c r="AC126" s="43">
        <v>0</v>
      </c>
      <c r="AD126" s="31">
        <f t="shared" si="79"/>
        <v>630</v>
      </c>
      <c r="AQ126" s="35">
        <v>12</v>
      </c>
      <c r="AR126" s="112">
        <v>33.400001525878906</v>
      </c>
      <c r="AS126" s="112">
        <v>33.200000762939453</v>
      </c>
      <c r="AT126" s="112">
        <v>33.599998474121094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562</v>
      </c>
      <c r="C127" s="43">
        <v>58</v>
      </c>
      <c r="D127" s="43">
        <v>1</v>
      </c>
      <c r="E127" s="43">
        <v>0</v>
      </c>
      <c r="F127" s="43">
        <v>1</v>
      </c>
      <c r="G127" s="43">
        <v>0</v>
      </c>
      <c r="H127" s="43">
        <v>0</v>
      </c>
      <c r="I127" s="43">
        <v>0</v>
      </c>
      <c r="J127" s="43">
        <v>1</v>
      </c>
      <c r="K127" s="43">
        <v>0</v>
      </c>
      <c r="L127" s="43">
        <v>0</v>
      </c>
      <c r="M127" s="43">
        <v>5</v>
      </c>
      <c r="N127" s="43">
        <v>0</v>
      </c>
      <c r="O127" s="31">
        <f t="shared" si="78"/>
        <v>628</v>
      </c>
      <c r="Q127" s="30">
        <v>13</v>
      </c>
      <c r="R127" s="43">
        <v>0</v>
      </c>
      <c r="S127" s="43">
        <v>2</v>
      </c>
      <c r="T127" s="43">
        <v>2</v>
      </c>
      <c r="U127" s="43">
        <v>252</v>
      </c>
      <c r="V127" s="43">
        <v>319</v>
      </c>
      <c r="W127" s="43">
        <v>48</v>
      </c>
      <c r="X127" s="43">
        <v>5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31">
        <f t="shared" si="79"/>
        <v>628</v>
      </c>
      <c r="AQ127" s="35">
        <v>13</v>
      </c>
      <c r="AR127" s="112">
        <v>33.400001525878906</v>
      </c>
      <c r="AS127" s="112">
        <v>33.099998474121094</v>
      </c>
      <c r="AT127" s="112">
        <v>38.200000762939453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690</v>
      </c>
      <c r="C128" s="43">
        <v>46</v>
      </c>
      <c r="D128" s="43">
        <v>0</v>
      </c>
      <c r="E128" s="43">
        <v>0</v>
      </c>
      <c r="F128" s="43">
        <v>1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5</v>
      </c>
      <c r="N128" s="43">
        <v>0</v>
      </c>
      <c r="O128" s="31">
        <f t="shared" si="78"/>
        <v>742</v>
      </c>
      <c r="Q128" s="30">
        <v>14</v>
      </c>
      <c r="R128" s="43">
        <v>0</v>
      </c>
      <c r="S128" s="43">
        <v>3</v>
      </c>
      <c r="T128" s="43">
        <v>9</v>
      </c>
      <c r="U128" s="43">
        <v>298</v>
      </c>
      <c r="V128" s="43">
        <v>373</v>
      </c>
      <c r="W128" s="43">
        <v>56</v>
      </c>
      <c r="X128" s="43">
        <v>3</v>
      </c>
      <c r="Y128" s="43">
        <v>0</v>
      </c>
      <c r="Z128" s="43">
        <v>0</v>
      </c>
      <c r="AA128" s="43">
        <v>0</v>
      </c>
      <c r="AB128" s="43">
        <v>0</v>
      </c>
      <c r="AC128" s="43">
        <v>0</v>
      </c>
      <c r="AD128" s="31">
        <f t="shared" si="79"/>
        <v>742</v>
      </c>
      <c r="AQ128" s="35">
        <v>14</v>
      </c>
      <c r="AR128" s="112">
        <v>33.299999237060547</v>
      </c>
      <c r="AS128" s="112">
        <v>33.099998474121094</v>
      </c>
      <c r="AT128" s="112">
        <v>33.900001525878906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545</v>
      </c>
      <c r="C129" s="43">
        <v>60</v>
      </c>
      <c r="D129" s="43">
        <v>0</v>
      </c>
      <c r="E129" s="43">
        <v>0</v>
      </c>
      <c r="F129" s="43">
        <v>1</v>
      </c>
      <c r="G129" s="43">
        <v>0</v>
      </c>
      <c r="H129" s="43">
        <v>0</v>
      </c>
      <c r="I129" s="43">
        <v>1</v>
      </c>
      <c r="J129" s="43">
        <v>0</v>
      </c>
      <c r="K129" s="43">
        <v>0</v>
      </c>
      <c r="L129" s="43">
        <v>0</v>
      </c>
      <c r="M129" s="43">
        <v>2</v>
      </c>
      <c r="N129" s="43">
        <v>0</v>
      </c>
      <c r="O129" s="31">
        <f t="shared" si="78"/>
        <v>609</v>
      </c>
      <c r="Q129" s="30">
        <v>15</v>
      </c>
      <c r="R129" s="43">
        <v>1</v>
      </c>
      <c r="S129" s="43">
        <v>4</v>
      </c>
      <c r="T129" s="43">
        <v>4</v>
      </c>
      <c r="U129" s="43">
        <v>169</v>
      </c>
      <c r="V129" s="43">
        <v>361</v>
      </c>
      <c r="W129" s="43">
        <v>65</v>
      </c>
      <c r="X129" s="43">
        <v>4</v>
      </c>
      <c r="Y129" s="43">
        <v>1</v>
      </c>
      <c r="Z129" s="43">
        <v>0</v>
      </c>
      <c r="AA129" s="43">
        <v>0</v>
      </c>
      <c r="AB129" s="43">
        <v>0</v>
      </c>
      <c r="AC129" s="43">
        <v>0</v>
      </c>
      <c r="AD129" s="31">
        <f t="shared" si="79"/>
        <v>609</v>
      </c>
      <c r="AQ129" s="35">
        <v>15</v>
      </c>
      <c r="AR129" s="112">
        <v>33.099998474121094</v>
      </c>
      <c r="AS129" s="112">
        <v>33.299999237060547</v>
      </c>
      <c r="AT129" s="112">
        <v>33.099998474121094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590</v>
      </c>
      <c r="C130" s="43">
        <v>52</v>
      </c>
      <c r="D130" s="43">
        <v>0</v>
      </c>
      <c r="E130" s="43">
        <v>0</v>
      </c>
      <c r="F130" s="43">
        <v>1</v>
      </c>
      <c r="G130" s="43">
        <v>0</v>
      </c>
      <c r="H130" s="43">
        <v>0</v>
      </c>
      <c r="I130" s="43">
        <v>1</v>
      </c>
      <c r="J130" s="43">
        <v>0</v>
      </c>
      <c r="K130" s="43">
        <v>0</v>
      </c>
      <c r="L130" s="43">
        <v>0</v>
      </c>
      <c r="M130" s="43">
        <v>4</v>
      </c>
      <c r="N130" s="43">
        <v>0</v>
      </c>
      <c r="O130" s="31">
        <f t="shared" si="78"/>
        <v>648</v>
      </c>
      <c r="Q130" s="30">
        <v>16</v>
      </c>
      <c r="R130" s="43">
        <v>0</v>
      </c>
      <c r="S130" s="43">
        <v>8</v>
      </c>
      <c r="T130" s="43">
        <v>9</v>
      </c>
      <c r="U130" s="43">
        <v>191</v>
      </c>
      <c r="V130" s="43">
        <v>372</v>
      </c>
      <c r="W130" s="43">
        <v>62</v>
      </c>
      <c r="X130" s="43">
        <v>6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31">
        <f t="shared" si="79"/>
        <v>648</v>
      </c>
      <c r="AQ130" s="35">
        <v>16</v>
      </c>
      <c r="AR130" s="112">
        <v>33.200000762939453</v>
      </c>
      <c r="AS130" s="112">
        <v>33.099998474121094</v>
      </c>
      <c r="AT130" s="112">
        <v>33.400001525878906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558</v>
      </c>
      <c r="C131" s="43">
        <v>47</v>
      </c>
      <c r="D131" s="43">
        <v>0</v>
      </c>
      <c r="E131" s="43">
        <v>0</v>
      </c>
      <c r="F131" s="43">
        <v>1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3</v>
      </c>
      <c r="N131" s="43">
        <v>0</v>
      </c>
      <c r="O131" s="31">
        <f t="shared" si="78"/>
        <v>609</v>
      </c>
      <c r="Q131" s="30">
        <v>17</v>
      </c>
      <c r="R131" s="43">
        <v>0</v>
      </c>
      <c r="S131" s="43">
        <v>5</v>
      </c>
      <c r="T131" s="43">
        <v>9</v>
      </c>
      <c r="U131" s="43">
        <v>176</v>
      </c>
      <c r="V131" s="43">
        <v>328</v>
      </c>
      <c r="W131" s="43">
        <v>84</v>
      </c>
      <c r="X131" s="43">
        <v>7</v>
      </c>
      <c r="Y131" s="43">
        <v>0</v>
      </c>
      <c r="Z131" s="43">
        <v>0</v>
      </c>
      <c r="AA131" s="43">
        <v>0</v>
      </c>
      <c r="AB131" s="43">
        <v>0</v>
      </c>
      <c r="AC131" s="43">
        <v>0</v>
      </c>
      <c r="AD131" s="31">
        <f t="shared" si="79"/>
        <v>609</v>
      </c>
      <c r="AQ131" s="35">
        <v>17</v>
      </c>
      <c r="AR131" s="112">
        <v>34</v>
      </c>
      <c r="AS131" s="112">
        <v>38</v>
      </c>
      <c r="AT131" s="112">
        <v>38.299999237060547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608</v>
      </c>
      <c r="C132" s="43">
        <v>43</v>
      </c>
      <c r="D132" s="43">
        <v>0</v>
      </c>
      <c r="E132" s="43">
        <v>0</v>
      </c>
      <c r="F132" s="43">
        <v>1</v>
      </c>
      <c r="G132" s="43">
        <v>0</v>
      </c>
      <c r="H132" s="43">
        <v>0</v>
      </c>
      <c r="I132" s="43">
        <v>1</v>
      </c>
      <c r="J132" s="43">
        <v>0</v>
      </c>
      <c r="K132" s="43">
        <v>0</v>
      </c>
      <c r="L132" s="43">
        <v>0</v>
      </c>
      <c r="M132" s="43">
        <v>1</v>
      </c>
      <c r="N132" s="43">
        <v>0</v>
      </c>
      <c r="O132" s="31">
        <f t="shared" si="78"/>
        <v>654</v>
      </c>
      <c r="Q132" s="30">
        <v>18</v>
      </c>
      <c r="R132" s="43">
        <v>0</v>
      </c>
      <c r="S132" s="43">
        <v>2</v>
      </c>
      <c r="T132" s="43">
        <v>6</v>
      </c>
      <c r="U132" s="43">
        <v>191</v>
      </c>
      <c r="V132" s="43">
        <v>385</v>
      </c>
      <c r="W132" s="43">
        <v>62</v>
      </c>
      <c r="X132" s="43">
        <v>5</v>
      </c>
      <c r="Y132" s="43">
        <v>2</v>
      </c>
      <c r="Z132" s="43">
        <v>0</v>
      </c>
      <c r="AA132" s="43">
        <v>1</v>
      </c>
      <c r="AB132" s="43">
        <v>0</v>
      </c>
      <c r="AC132" s="43">
        <v>0</v>
      </c>
      <c r="AD132" s="31">
        <f t="shared" si="79"/>
        <v>654</v>
      </c>
      <c r="AQ132" s="35">
        <v>18</v>
      </c>
      <c r="AR132" s="112">
        <v>33.099998474121094</v>
      </c>
      <c r="AS132" s="112">
        <v>33.5</v>
      </c>
      <c r="AT132" s="112">
        <v>38.900001525878906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543</v>
      </c>
      <c r="C133" s="43">
        <v>29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1</v>
      </c>
      <c r="N133" s="43">
        <v>0</v>
      </c>
      <c r="O133" s="31">
        <f t="shared" si="78"/>
        <v>573</v>
      </c>
      <c r="Q133" s="30">
        <v>19</v>
      </c>
      <c r="R133" s="43">
        <v>0</v>
      </c>
      <c r="S133" s="43">
        <v>4</v>
      </c>
      <c r="T133" s="43">
        <v>9</v>
      </c>
      <c r="U133" s="43">
        <v>142</v>
      </c>
      <c r="V133" s="43">
        <v>334</v>
      </c>
      <c r="W133" s="43">
        <v>68</v>
      </c>
      <c r="X133" s="43">
        <v>15</v>
      </c>
      <c r="Y133" s="43">
        <v>1</v>
      </c>
      <c r="Z133" s="43">
        <v>0</v>
      </c>
      <c r="AA133" s="43">
        <v>0</v>
      </c>
      <c r="AB133" s="43">
        <v>0</v>
      </c>
      <c r="AC133" s="43">
        <v>0</v>
      </c>
      <c r="AD133" s="31">
        <f t="shared" si="79"/>
        <v>573</v>
      </c>
      <c r="AQ133" s="35">
        <v>19</v>
      </c>
      <c r="AR133" s="112">
        <v>38.400001525878906</v>
      </c>
      <c r="AS133" s="112">
        <v>38.700000762939453</v>
      </c>
      <c r="AT133" s="112">
        <v>33.799999237060547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465</v>
      </c>
      <c r="C134" s="43">
        <v>23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31">
        <f t="shared" si="78"/>
        <v>488</v>
      </c>
      <c r="Q134" s="30">
        <v>20</v>
      </c>
      <c r="R134" s="43">
        <v>0</v>
      </c>
      <c r="S134" s="43">
        <v>2</v>
      </c>
      <c r="T134" s="43">
        <v>17</v>
      </c>
      <c r="U134" s="43">
        <v>140</v>
      </c>
      <c r="V134" s="43">
        <v>269</v>
      </c>
      <c r="W134" s="43">
        <v>58</v>
      </c>
      <c r="X134" s="43">
        <v>2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31">
        <f t="shared" si="79"/>
        <v>488</v>
      </c>
      <c r="AQ134" s="35">
        <v>20</v>
      </c>
      <c r="AR134" s="112">
        <v>38.400001525878906</v>
      </c>
      <c r="AS134" s="112">
        <v>33.5</v>
      </c>
      <c r="AT134" s="112">
        <v>33.299999237060547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313</v>
      </c>
      <c r="C135" s="43">
        <v>17</v>
      </c>
      <c r="D135" s="43">
        <v>0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31">
        <f t="shared" si="78"/>
        <v>330</v>
      </c>
      <c r="Q135" s="30">
        <v>21</v>
      </c>
      <c r="R135" s="43">
        <v>0</v>
      </c>
      <c r="S135" s="43">
        <v>1</v>
      </c>
      <c r="T135" s="43">
        <v>4</v>
      </c>
      <c r="U135" s="43">
        <v>95</v>
      </c>
      <c r="V135" s="43">
        <v>174</v>
      </c>
      <c r="W135" s="43">
        <v>52</v>
      </c>
      <c r="X135" s="43">
        <v>3</v>
      </c>
      <c r="Y135" s="43">
        <v>1</v>
      </c>
      <c r="Z135" s="43">
        <v>0</v>
      </c>
      <c r="AA135" s="43">
        <v>0</v>
      </c>
      <c r="AB135" s="43">
        <v>0</v>
      </c>
      <c r="AC135" s="43">
        <v>0</v>
      </c>
      <c r="AD135" s="31">
        <f t="shared" si="79"/>
        <v>330</v>
      </c>
      <c r="AQ135" s="35">
        <v>21</v>
      </c>
      <c r="AR135" s="112">
        <v>38.5</v>
      </c>
      <c r="AS135" s="112">
        <v>38.799999237060547</v>
      </c>
      <c r="AT135" s="112">
        <v>38.700000762939453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190</v>
      </c>
      <c r="C136" s="43">
        <v>8</v>
      </c>
      <c r="D136" s="43">
        <v>0</v>
      </c>
      <c r="E136" s="43">
        <v>1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31">
        <f t="shared" si="78"/>
        <v>199</v>
      </c>
      <c r="Q136" s="30">
        <v>22</v>
      </c>
      <c r="R136" s="43">
        <v>0</v>
      </c>
      <c r="S136" s="43">
        <v>1</v>
      </c>
      <c r="T136" s="43">
        <v>2</v>
      </c>
      <c r="U136" s="43">
        <v>30</v>
      </c>
      <c r="V136" s="43">
        <v>112</v>
      </c>
      <c r="W136" s="43">
        <v>44</v>
      </c>
      <c r="X136" s="43">
        <v>9</v>
      </c>
      <c r="Y136" s="43">
        <v>0</v>
      </c>
      <c r="Z136" s="43">
        <v>1</v>
      </c>
      <c r="AA136" s="43">
        <v>0</v>
      </c>
      <c r="AB136" s="43">
        <v>0</v>
      </c>
      <c r="AC136" s="43">
        <v>0</v>
      </c>
      <c r="AD136" s="31">
        <f t="shared" si="79"/>
        <v>199</v>
      </c>
      <c r="AQ136" s="35">
        <v>22</v>
      </c>
      <c r="AR136" s="112">
        <v>38.200000762939453</v>
      </c>
      <c r="AS136" s="112">
        <v>38.099998474121094</v>
      </c>
      <c r="AT136" s="112">
        <v>38.299999237060547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139</v>
      </c>
      <c r="C137" s="43">
        <v>3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31">
        <f t="shared" si="78"/>
        <v>142</v>
      </c>
      <c r="Q137" s="30">
        <v>23</v>
      </c>
      <c r="R137" s="43">
        <v>0</v>
      </c>
      <c r="S137" s="43">
        <v>0</v>
      </c>
      <c r="T137" s="43">
        <v>0</v>
      </c>
      <c r="U137" s="43">
        <v>25</v>
      </c>
      <c r="V137" s="43">
        <v>68</v>
      </c>
      <c r="W137" s="43">
        <v>34</v>
      </c>
      <c r="X137" s="43">
        <v>14</v>
      </c>
      <c r="Y137" s="43">
        <v>0</v>
      </c>
      <c r="Z137" s="43">
        <v>1</v>
      </c>
      <c r="AA137" s="43">
        <v>0</v>
      </c>
      <c r="AB137" s="43">
        <v>0</v>
      </c>
      <c r="AC137" s="43">
        <v>0</v>
      </c>
      <c r="AD137" s="31">
        <f t="shared" si="79"/>
        <v>142</v>
      </c>
      <c r="AQ137" s="35">
        <v>23</v>
      </c>
      <c r="AR137" s="112">
        <v>38.5</v>
      </c>
      <c r="AS137" s="112">
        <v>38.200000762939453</v>
      </c>
      <c r="AT137" s="112">
        <v>38.099998474121094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76</v>
      </c>
      <c r="C138" s="43">
        <v>8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31">
        <f t="shared" si="78"/>
        <v>84</v>
      </c>
      <c r="Q138" s="30">
        <v>24</v>
      </c>
      <c r="R138" s="43">
        <v>0</v>
      </c>
      <c r="S138" s="43">
        <v>1</v>
      </c>
      <c r="T138" s="43">
        <v>2</v>
      </c>
      <c r="U138" s="43">
        <v>7</v>
      </c>
      <c r="V138" s="43">
        <v>46</v>
      </c>
      <c r="W138" s="43">
        <v>24</v>
      </c>
      <c r="X138" s="43">
        <v>3</v>
      </c>
      <c r="Y138" s="43">
        <v>1</v>
      </c>
      <c r="Z138" s="43">
        <v>0</v>
      </c>
      <c r="AA138" s="43">
        <v>0</v>
      </c>
      <c r="AB138" s="43">
        <v>0</v>
      </c>
      <c r="AC138" s="43">
        <v>0</v>
      </c>
      <c r="AD138" s="31">
        <f t="shared" si="79"/>
        <v>84</v>
      </c>
      <c r="AQ138" s="35">
        <v>24</v>
      </c>
      <c r="AR138" s="112">
        <v>38.299999237060547</v>
      </c>
      <c r="AS138" s="112">
        <v>38.700000762939453</v>
      </c>
      <c r="AT138" s="112">
        <v>38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7426</v>
      </c>
      <c r="C140" s="92">
        <f t="shared" si="81"/>
        <v>575</v>
      </c>
      <c r="D140" s="92">
        <f t="shared" si="81"/>
        <v>12</v>
      </c>
      <c r="E140" s="92">
        <f t="shared" si="81"/>
        <v>1</v>
      </c>
      <c r="F140" s="92">
        <f t="shared" si="81"/>
        <v>7</v>
      </c>
      <c r="G140" s="92">
        <f t="shared" si="81"/>
        <v>0</v>
      </c>
      <c r="H140" s="92">
        <f t="shared" si="81"/>
        <v>1</v>
      </c>
      <c r="I140" s="92">
        <f t="shared" si="81"/>
        <v>7</v>
      </c>
      <c r="J140" s="92">
        <f t="shared" si="81"/>
        <v>7</v>
      </c>
      <c r="K140" s="92">
        <f t="shared" si="81"/>
        <v>0</v>
      </c>
      <c r="L140" s="92">
        <f t="shared" si="81"/>
        <v>0</v>
      </c>
      <c r="M140" s="92">
        <f t="shared" si="81"/>
        <v>28</v>
      </c>
      <c r="N140" s="92">
        <f t="shared" si="81"/>
        <v>0</v>
      </c>
      <c r="O140" s="93">
        <f t="shared" si="81"/>
        <v>8064</v>
      </c>
      <c r="Q140" s="91" t="s">
        <v>34</v>
      </c>
      <c r="R140" s="92">
        <f t="shared" ref="R140:AD140" si="82">SUM(R122:R133)</f>
        <v>1</v>
      </c>
      <c r="S140" s="92">
        <f t="shared" si="82"/>
        <v>50</v>
      </c>
      <c r="T140" s="92">
        <f t="shared" si="82"/>
        <v>93</v>
      </c>
      <c r="U140" s="92">
        <f t="shared" si="82"/>
        <v>2652</v>
      </c>
      <c r="V140" s="92">
        <f t="shared" si="82"/>
        <v>4431</v>
      </c>
      <c r="W140" s="92">
        <f t="shared" si="82"/>
        <v>753</v>
      </c>
      <c r="X140" s="92">
        <f t="shared" si="82"/>
        <v>77</v>
      </c>
      <c r="Y140" s="92">
        <f t="shared" si="82"/>
        <v>6</v>
      </c>
      <c r="Z140" s="92">
        <f t="shared" si="82"/>
        <v>0</v>
      </c>
      <c r="AA140" s="92">
        <f t="shared" si="82"/>
        <v>1</v>
      </c>
      <c r="AB140" s="92">
        <f t="shared" si="82"/>
        <v>0</v>
      </c>
      <c r="AC140" s="92">
        <f t="shared" si="82"/>
        <v>0</v>
      </c>
      <c r="AD140" s="93">
        <f t="shared" si="82"/>
        <v>8064</v>
      </c>
      <c r="AQ140" s="95" t="s">
        <v>38</v>
      </c>
      <c r="AR140" s="96">
        <v>33.599998474121094</v>
      </c>
      <c r="AS140" s="96">
        <v>33.5</v>
      </c>
      <c r="AT140" s="96">
        <v>33.299999237060547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8638</v>
      </c>
      <c r="C141" s="98">
        <f t="shared" si="83"/>
        <v>637</v>
      </c>
      <c r="D141" s="98">
        <f t="shared" si="83"/>
        <v>15</v>
      </c>
      <c r="E141" s="98">
        <f t="shared" si="83"/>
        <v>2</v>
      </c>
      <c r="F141" s="98">
        <f t="shared" si="83"/>
        <v>7</v>
      </c>
      <c r="G141" s="98">
        <f t="shared" si="83"/>
        <v>0</v>
      </c>
      <c r="H141" s="98">
        <f t="shared" si="83"/>
        <v>1</v>
      </c>
      <c r="I141" s="98">
        <f t="shared" si="83"/>
        <v>8</v>
      </c>
      <c r="J141" s="98">
        <f t="shared" si="83"/>
        <v>8</v>
      </c>
      <c r="K141" s="98">
        <f t="shared" si="83"/>
        <v>0</v>
      </c>
      <c r="L141" s="98">
        <f t="shared" si="83"/>
        <v>0</v>
      </c>
      <c r="M141" s="98">
        <f t="shared" si="83"/>
        <v>28</v>
      </c>
      <c r="N141" s="98">
        <f t="shared" si="83"/>
        <v>0</v>
      </c>
      <c r="O141" s="93">
        <f t="shared" si="83"/>
        <v>9344</v>
      </c>
      <c r="Q141" s="97" t="s">
        <v>35</v>
      </c>
      <c r="R141" s="98">
        <f t="shared" ref="R141:AD141" si="84">SUM(R121:R136)</f>
        <v>1</v>
      </c>
      <c r="S141" s="98">
        <f t="shared" si="84"/>
        <v>56</v>
      </c>
      <c r="T141" s="98">
        <f t="shared" si="84"/>
        <v>120</v>
      </c>
      <c r="U141" s="98">
        <f t="shared" si="84"/>
        <v>2940</v>
      </c>
      <c r="V141" s="98">
        <f t="shared" si="84"/>
        <v>5123</v>
      </c>
      <c r="W141" s="98">
        <f t="shared" si="84"/>
        <v>984</v>
      </c>
      <c r="X141" s="98">
        <f t="shared" si="84"/>
        <v>108</v>
      </c>
      <c r="Y141" s="98">
        <f t="shared" si="84"/>
        <v>9</v>
      </c>
      <c r="Z141" s="98">
        <f t="shared" si="84"/>
        <v>2</v>
      </c>
      <c r="AA141" s="98">
        <f t="shared" si="84"/>
        <v>1</v>
      </c>
      <c r="AB141" s="98">
        <f t="shared" si="84"/>
        <v>0</v>
      </c>
      <c r="AC141" s="98">
        <f t="shared" si="84"/>
        <v>0</v>
      </c>
      <c r="AD141" s="93">
        <f t="shared" si="84"/>
        <v>9344</v>
      </c>
      <c r="AQ141" s="99" t="s">
        <v>39</v>
      </c>
      <c r="AR141" s="100">
        <v>33.5</v>
      </c>
      <c r="AS141" s="100">
        <v>33.400001525878906</v>
      </c>
      <c r="AT141" s="100">
        <v>33.799999237060547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8853</v>
      </c>
      <c r="C142" s="102">
        <f t="shared" si="85"/>
        <v>648</v>
      </c>
      <c r="D142" s="102">
        <f t="shared" si="85"/>
        <v>15</v>
      </c>
      <c r="E142" s="102">
        <f t="shared" si="85"/>
        <v>2</v>
      </c>
      <c r="F142" s="102">
        <f t="shared" si="85"/>
        <v>7</v>
      </c>
      <c r="G142" s="102">
        <f t="shared" si="85"/>
        <v>0</v>
      </c>
      <c r="H142" s="102">
        <f t="shared" si="85"/>
        <v>1</v>
      </c>
      <c r="I142" s="102">
        <f t="shared" si="85"/>
        <v>8</v>
      </c>
      <c r="J142" s="102">
        <f t="shared" si="85"/>
        <v>8</v>
      </c>
      <c r="K142" s="102">
        <f t="shared" si="85"/>
        <v>0</v>
      </c>
      <c r="L142" s="102">
        <f t="shared" si="85"/>
        <v>0</v>
      </c>
      <c r="M142" s="102">
        <f t="shared" si="85"/>
        <v>28</v>
      </c>
      <c r="N142" s="102">
        <f t="shared" si="85"/>
        <v>0</v>
      </c>
      <c r="O142" s="93">
        <f t="shared" si="85"/>
        <v>9570</v>
      </c>
      <c r="Q142" s="101" t="s">
        <v>36</v>
      </c>
      <c r="R142" s="102">
        <f t="shared" ref="R142:AD142" si="86">SUM(R121:R138)</f>
        <v>1</v>
      </c>
      <c r="S142" s="102">
        <f t="shared" si="86"/>
        <v>57</v>
      </c>
      <c r="T142" s="102">
        <f t="shared" si="86"/>
        <v>122</v>
      </c>
      <c r="U142" s="102">
        <f t="shared" si="86"/>
        <v>2972</v>
      </c>
      <c r="V142" s="102">
        <f t="shared" si="86"/>
        <v>5237</v>
      </c>
      <c r="W142" s="102">
        <f t="shared" si="86"/>
        <v>1042</v>
      </c>
      <c r="X142" s="102">
        <f t="shared" si="86"/>
        <v>125</v>
      </c>
      <c r="Y142" s="102">
        <f t="shared" si="86"/>
        <v>10</v>
      </c>
      <c r="Z142" s="102">
        <f t="shared" si="86"/>
        <v>3</v>
      </c>
      <c r="AA142" s="102">
        <f t="shared" si="86"/>
        <v>1</v>
      </c>
      <c r="AB142" s="102">
        <f t="shared" si="86"/>
        <v>0</v>
      </c>
      <c r="AC142" s="102">
        <f t="shared" si="86"/>
        <v>0</v>
      </c>
      <c r="AD142" s="93">
        <f t="shared" si="86"/>
        <v>9570</v>
      </c>
      <c r="AQ142" s="103" t="s">
        <v>37</v>
      </c>
      <c r="AR142" s="104">
        <v>33.200000762939453</v>
      </c>
      <c r="AS142" s="104">
        <v>33.099998474121094</v>
      </c>
      <c r="AT142" s="104">
        <v>38.299999237060547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9066</v>
      </c>
      <c r="C143" s="106">
        <f t="shared" si="87"/>
        <v>659</v>
      </c>
      <c r="D143" s="106">
        <f t="shared" si="87"/>
        <v>23</v>
      </c>
      <c r="E143" s="106">
        <f t="shared" si="87"/>
        <v>2</v>
      </c>
      <c r="F143" s="106">
        <f t="shared" si="87"/>
        <v>7</v>
      </c>
      <c r="G143" s="106">
        <f t="shared" si="87"/>
        <v>0</v>
      </c>
      <c r="H143" s="106">
        <f t="shared" si="87"/>
        <v>1</v>
      </c>
      <c r="I143" s="106">
        <f t="shared" si="87"/>
        <v>8</v>
      </c>
      <c r="J143" s="106">
        <f t="shared" si="87"/>
        <v>8</v>
      </c>
      <c r="K143" s="106">
        <f t="shared" si="87"/>
        <v>0</v>
      </c>
      <c r="L143" s="106">
        <f t="shared" si="87"/>
        <v>0</v>
      </c>
      <c r="M143" s="106">
        <f t="shared" si="87"/>
        <v>30</v>
      </c>
      <c r="N143" s="106">
        <f t="shared" si="87"/>
        <v>0</v>
      </c>
      <c r="O143" s="93">
        <f t="shared" si="87"/>
        <v>9804</v>
      </c>
      <c r="Q143" s="105" t="s">
        <v>37</v>
      </c>
      <c r="R143" s="106">
        <f t="shared" ref="R143:AD143" si="88">SUM(R115:R138)</f>
        <v>1</v>
      </c>
      <c r="S143" s="106">
        <f t="shared" si="88"/>
        <v>60</v>
      </c>
      <c r="T143" s="106">
        <f t="shared" si="88"/>
        <v>124</v>
      </c>
      <c r="U143" s="106">
        <f t="shared" si="88"/>
        <v>2980</v>
      </c>
      <c r="V143" s="106">
        <f t="shared" si="88"/>
        <v>5312</v>
      </c>
      <c r="W143" s="106">
        <f t="shared" si="88"/>
        <v>1139</v>
      </c>
      <c r="X143" s="106">
        <f t="shared" si="88"/>
        <v>153</v>
      </c>
      <c r="Y143" s="106">
        <f t="shared" si="88"/>
        <v>26</v>
      </c>
      <c r="Z143" s="106">
        <f t="shared" si="88"/>
        <v>8</v>
      </c>
      <c r="AA143" s="106">
        <f t="shared" si="88"/>
        <v>1</v>
      </c>
      <c r="AB143" s="106">
        <f t="shared" si="88"/>
        <v>0</v>
      </c>
      <c r="AC143" s="106">
        <f t="shared" si="88"/>
        <v>0</v>
      </c>
      <c r="AD143" s="93">
        <f t="shared" si="88"/>
        <v>9804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34.866666158040367</v>
      </c>
    </row>
    <row r="146" spans="1:30" x14ac:dyDescent="0.2">
      <c r="A146" s="5"/>
      <c r="B146" s="3" t="s">
        <v>0</v>
      </c>
      <c r="C146" s="5" t="str">
        <f>C6</f>
        <v>Southbound</v>
      </c>
      <c r="R146" s="3" t="s">
        <v>0</v>
      </c>
      <c r="S146" s="5" t="str">
        <f>C6</f>
        <v>Southbound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29</v>
      </c>
      <c r="C150" s="43">
        <v>8</v>
      </c>
      <c r="D150" s="43">
        <v>0</v>
      </c>
      <c r="E150" s="43">
        <v>0</v>
      </c>
      <c r="F150" s="43">
        <v>1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31">
        <f t="shared" ref="O150:O173" si="90">SUM(B150:N150)</f>
        <v>38</v>
      </c>
      <c r="Q150" s="30">
        <v>1</v>
      </c>
      <c r="R150" s="43">
        <v>0</v>
      </c>
      <c r="S150" s="43">
        <v>0</v>
      </c>
      <c r="T150" s="43">
        <v>1</v>
      </c>
      <c r="U150" s="43">
        <v>5</v>
      </c>
      <c r="V150" s="43">
        <v>10</v>
      </c>
      <c r="W150" s="43">
        <v>6</v>
      </c>
      <c r="X150" s="43">
        <v>12</v>
      </c>
      <c r="Y150" s="43">
        <v>2</v>
      </c>
      <c r="Z150" s="43">
        <v>0</v>
      </c>
      <c r="AA150" s="43">
        <v>2</v>
      </c>
      <c r="AB150" s="43">
        <v>0</v>
      </c>
      <c r="AC150" s="43">
        <v>0</v>
      </c>
      <c r="AD150" s="31">
        <f t="shared" ref="AD150:AD173" si="91">SUM(R150:AC150)</f>
        <v>38</v>
      </c>
    </row>
    <row r="151" spans="1:30" x14ac:dyDescent="0.2">
      <c r="A151" s="30">
        <v>2</v>
      </c>
      <c r="B151" s="43">
        <v>10</v>
      </c>
      <c r="C151" s="43">
        <v>1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31">
        <f t="shared" si="90"/>
        <v>11</v>
      </c>
      <c r="Q151" s="30">
        <v>2</v>
      </c>
      <c r="R151" s="43">
        <v>0</v>
      </c>
      <c r="S151" s="43">
        <v>0</v>
      </c>
      <c r="T151" s="43">
        <v>0</v>
      </c>
      <c r="U151" s="43">
        <v>2</v>
      </c>
      <c r="V151" s="43">
        <v>3</v>
      </c>
      <c r="W151" s="43">
        <v>4</v>
      </c>
      <c r="X151" s="43">
        <v>1</v>
      </c>
      <c r="Y151" s="43">
        <v>0</v>
      </c>
      <c r="Z151" s="43">
        <v>1</v>
      </c>
      <c r="AA151" s="43">
        <v>0</v>
      </c>
      <c r="AB151" s="43">
        <v>0</v>
      </c>
      <c r="AC151" s="43">
        <v>0</v>
      </c>
      <c r="AD151" s="31">
        <f t="shared" si="91"/>
        <v>11</v>
      </c>
    </row>
    <row r="152" spans="1:30" x14ac:dyDescent="0.2">
      <c r="A152" s="30">
        <v>3</v>
      </c>
      <c r="B152" s="43">
        <v>11</v>
      </c>
      <c r="C152" s="43">
        <v>2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13</v>
      </c>
      <c r="Q152" s="30">
        <v>3</v>
      </c>
      <c r="R152" s="43">
        <v>0</v>
      </c>
      <c r="S152" s="43">
        <v>0</v>
      </c>
      <c r="T152" s="43">
        <v>0</v>
      </c>
      <c r="U152" s="43">
        <v>1</v>
      </c>
      <c r="V152" s="43">
        <v>5</v>
      </c>
      <c r="W152" s="43">
        <v>3</v>
      </c>
      <c r="X152" s="43">
        <v>2</v>
      </c>
      <c r="Y152" s="43">
        <v>1</v>
      </c>
      <c r="Z152" s="43">
        <v>0</v>
      </c>
      <c r="AA152" s="43">
        <v>0</v>
      </c>
      <c r="AB152" s="43">
        <v>1</v>
      </c>
      <c r="AC152" s="43">
        <v>0</v>
      </c>
      <c r="AD152" s="31">
        <f t="shared" si="91"/>
        <v>13</v>
      </c>
    </row>
    <row r="153" spans="1:30" x14ac:dyDescent="0.2">
      <c r="A153" s="30">
        <v>4</v>
      </c>
      <c r="B153" s="43">
        <v>10</v>
      </c>
      <c r="C153" s="43">
        <v>2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31">
        <f t="shared" si="90"/>
        <v>12</v>
      </c>
      <c r="Q153" s="30">
        <v>4</v>
      </c>
      <c r="R153" s="43">
        <v>0</v>
      </c>
      <c r="S153" s="43">
        <v>1</v>
      </c>
      <c r="T153" s="43">
        <v>0</v>
      </c>
      <c r="U153" s="43">
        <v>0</v>
      </c>
      <c r="V153" s="43">
        <v>3</v>
      </c>
      <c r="W153" s="43">
        <v>6</v>
      </c>
      <c r="X153" s="43">
        <v>1</v>
      </c>
      <c r="Y153" s="43">
        <v>1</v>
      </c>
      <c r="Z153" s="43">
        <v>0</v>
      </c>
      <c r="AA153" s="43">
        <v>0</v>
      </c>
      <c r="AB153" s="43">
        <v>0</v>
      </c>
      <c r="AC153" s="43">
        <v>0</v>
      </c>
      <c r="AD153" s="31">
        <f t="shared" si="91"/>
        <v>12</v>
      </c>
    </row>
    <row r="154" spans="1:30" x14ac:dyDescent="0.2">
      <c r="A154" s="30">
        <v>5</v>
      </c>
      <c r="B154" s="43">
        <v>19</v>
      </c>
      <c r="C154" s="43">
        <v>8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31">
        <f t="shared" si="90"/>
        <v>27</v>
      </c>
      <c r="Q154" s="30">
        <v>5</v>
      </c>
      <c r="R154" s="43">
        <v>0</v>
      </c>
      <c r="S154" s="43">
        <v>0</v>
      </c>
      <c r="T154" s="43">
        <v>0</v>
      </c>
      <c r="U154" s="43">
        <v>1</v>
      </c>
      <c r="V154" s="43">
        <v>9</v>
      </c>
      <c r="W154" s="43">
        <v>5</v>
      </c>
      <c r="X154" s="43">
        <v>3</v>
      </c>
      <c r="Y154" s="43">
        <v>8</v>
      </c>
      <c r="Z154" s="43">
        <v>0</v>
      </c>
      <c r="AA154" s="43">
        <v>1</v>
      </c>
      <c r="AB154" s="43">
        <v>0</v>
      </c>
      <c r="AC154" s="43">
        <v>0</v>
      </c>
      <c r="AD154" s="31">
        <f t="shared" si="91"/>
        <v>27</v>
      </c>
    </row>
    <row r="155" spans="1:30" x14ac:dyDescent="0.2">
      <c r="A155" s="30">
        <v>6</v>
      </c>
      <c r="B155" s="43">
        <v>51</v>
      </c>
      <c r="C155" s="43">
        <v>6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2</v>
      </c>
      <c r="N155" s="43">
        <v>0</v>
      </c>
      <c r="O155" s="31">
        <f t="shared" si="90"/>
        <v>59</v>
      </c>
      <c r="Q155" s="30">
        <v>6</v>
      </c>
      <c r="R155" s="43">
        <v>0</v>
      </c>
      <c r="S155" s="43">
        <v>0</v>
      </c>
      <c r="T155" s="43">
        <v>0</v>
      </c>
      <c r="U155" s="43">
        <v>2</v>
      </c>
      <c r="V155" s="43">
        <v>21</v>
      </c>
      <c r="W155" s="43">
        <v>24</v>
      </c>
      <c r="X155" s="43">
        <v>10</v>
      </c>
      <c r="Y155" s="43">
        <v>1</v>
      </c>
      <c r="Z155" s="43">
        <v>1</v>
      </c>
      <c r="AA155" s="43">
        <v>0</v>
      </c>
      <c r="AB155" s="43">
        <v>0</v>
      </c>
      <c r="AC155" s="43">
        <v>0</v>
      </c>
      <c r="AD155" s="31">
        <f t="shared" si="91"/>
        <v>59</v>
      </c>
    </row>
    <row r="156" spans="1:30" x14ac:dyDescent="0.2">
      <c r="A156" s="30">
        <v>7</v>
      </c>
      <c r="B156" s="43">
        <v>157</v>
      </c>
      <c r="C156" s="43">
        <v>17</v>
      </c>
      <c r="D156" s="43">
        <v>0</v>
      </c>
      <c r="E156" s="43">
        <v>0</v>
      </c>
      <c r="F156" s="43">
        <v>1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3</v>
      </c>
      <c r="N156" s="43">
        <v>0</v>
      </c>
      <c r="O156" s="31">
        <f t="shared" si="90"/>
        <v>178</v>
      </c>
      <c r="Q156" s="30">
        <v>7</v>
      </c>
      <c r="R156" s="43">
        <v>0</v>
      </c>
      <c r="S156" s="43">
        <v>1</v>
      </c>
      <c r="T156" s="43">
        <v>0</v>
      </c>
      <c r="U156" s="43">
        <v>7</v>
      </c>
      <c r="V156" s="43">
        <v>77</v>
      </c>
      <c r="W156" s="43">
        <v>72</v>
      </c>
      <c r="X156" s="43">
        <v>15</v>
      </c>
      <c r="Y156" s="43">
        <v>5</v>
      </c>
      <c r="Z156" s="43">
        <v>1</v>
      </c>
      <c r="AA156" s="43">
        <v>0</v>
      </c>
      <c r="AB156" s="43">
        <v>0</v>
      </c>
      <c r="AC156" s="43">
        <v>0</v>
      </c>
      <c r="AD156" s="31">
        <f t="shared" si="91"/>
        <v>178</v>
      </c>
    </row>
    <row r="157" spans="1:30" x14ac:dyDescent="0.2">
      <c r="A157" s="30">
        <v>8</v>
      </c>
      <c r="B157" s="43">
        <v>310</v>
      </c>
      <c r="C157" s="43">
        <v>63</v>
      </c>
      <c r="D157" s="43">
        <v>1</v>
      </c>
      <c r="E157" s="43">
        <v>0</v>
      </c>
      <c r="F157" s="43">
        <v>1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5</v>
      </c>
      <c r="N157" s="43">
        <v>0</v>
      </c>
      <c r="O157" s="31">
        <f t="shared" si="90"/>
        <v>380</v>
      </c>
      <c r="Q157" s="30">
        <v>8</v>
      </c>
      <c r="R157" s="43">
        <v>0</v>
      </c>
      <c r="S157" s="43">
        <v>5</v>
      </c>
      <c r="T157" s="43">
        <v>1</v>
      </c>
      <c r="U157" s="43">
        <v>35</v>
      </c>
      <c r="V157" s="43">
        <v>192</v>
      </c>
      <c r="W157" s="43">
        <v>129</v>
      </c>
      <c r="X157" s="43">
        <v>16</v>
      </c>
      <c r="Y157" s="43">
        <v>2</v>
      </c>
      <c r="Z157" s="43">
        <v>0</v>
      </c>
      <c r="AA157" s="43">
        <v>0</v>
      </c>
      <c r="AB157" s="43">
        <v>0</v>
      </c>
      <c r="AC157" s="43">
        <v>0</v>
      </c>
      <c r="AD157" s="31">
        <f t="shared" si="91"/>
        <v>380</v>
      </c>
    </row>
    <row r="158" spans="1:30" x14ac:dyDescent="0.2">
      <c r="A158" s="30">
        <v>9</v>
      </c>
      <c r="B158" s="43">
        <v>566</v>
      </c>
      <c r="C158" s="43">
        <v>87</v>
      </c>
      <c r="D158" s="43">
        <v>2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6</v>
      </c>
      <c r="N158" s="43">
        <v>0</v>
      </c>
      <c r="O158" s="31">
        <f t="shared" si="90"/>
        <v>661</v>
      </c>
      <c r="Q158" s="30">
        <v>9</v>
      </c>
      <c r="R158" s="43">
        <v>1</v>
      </c>
      <c r="S158" s="43">
        <v>5</v>
      </c>
      <c r="T158" s="43">
        <v>13</v>
      </c>
      <c r="U158" s="43">
        <v>73</v>
      </c>
      <c r="V158" s="43">
        <v>358</v>
      </c>
      <c r="W158" s="43">
        <v>181</v>
      </c>
      <c r="X158" s="43">
        <v>27</v>
      </c>
      <c r="Y158" s="43">
        <v>3</v>
      </c>
      <c r="Z158" s="43">
        <v>0</v>
      </c>
      <c r="AA158" s="43">
        <v>0</v>
      </c>
      <c r="AB158" s="43">
        <v>0</v>
      </c>
      <c r="AC158" s="43">
        <v>0</v>
      </c>
      <c r="AD158" s="31">
        <f t="shared" si="91"/>
        <v>661</v>
      </c>
    </row>
    <row r="159" spans="1:30" x14ac:dyDescent="0.2">
      <c r="A159" s="30">
        <v>10</v>
      </c>
      <c r="B159" s="43">
        <v>491</v>
      </c>
      <c r="C159" s="43">
        <v>90</v>
      </c>
      <c r="D159" s="43">
        <v>0</v>
      </c>
      <c r="E159" s="43">
        <v>0</v>
      </c>
      <c r="F159" s="43">
        <v>1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5</v>
      </c>
      <c r="N159" s="43">
        <v>0</v>
      </c>
      <c r="O159" s="31">
        <f t="shared" si="90"/>
        <v>587</v>
      </c>
      <c r="Q159" s="30">
        <v>10</v>
      </c>
      <c r="R159" s="43">
        <v>2</v>
      </c>
      <c r="S159" s="43">
        <v>4</v>
      </c>
      <c r="T159" s="43">
        <v>3</v>
      </c>
      <c r="U159" s="43">
        <v>46</v>
      </c>
      <c r="V159" s="43">
        <v>344</v>
      </c>
      <c r="W159" s="43">
        <v>165</v>
      </c>
      <c r="X159" s="43">
        <v>19</v>
      </c>
      <c r="Y159" s="43">
        <v>3</v>
      </c>
      <c r="Z159" s="43">
        <v>1</v>
      </c>
      <c r="AA159" s="43">
        <v>0</v>
      </c>
      <c r="AB159" s="43">
        <v>0</v>
      </c>
      <c r="AC159" s="43">
        <v>0</v>
      </c>
      <c r="AD159" s="31">
        <f t="shared" si="91"/>
        <v>587</v>
      </c>
    </row>
    <row r="160" spans="1:30" x14ac:dyDescent="0.2">
      <c r="A160" s="30">
        <v>11</v>
      </c>
      <c r="B160" s="43">
        <v>539</v>
      </c>
      <c r="C160" s="43">
        <v>86</v>
      </c>
      <c r="D160" s="43">
        <v>0</v>
      </c>
      <c r="E160" s="43">
        <v>0</v>
      </c>
      <c r="F160" s="43">
        <v>1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15</v>
      </c>
      <c r="N160" s="43">
        <v>0</v>
      </c>
      <c r="O160" s="31">
        <f t="shared" si="90"/>
        <v>641</v>
      </c>
      <c r="Q160" s="30">
        <v>11</v>
      </c>
      <c r="R160" s="43">
        <v>0</v>
      </c>
      <c r="S160" s="43">
        <v>2</v>
      </c>
      <c r="T160" s="43">
        <v>2</v>
      </c>
      <c r="U160" s="43">
        <v>75</v>
      </c>
      <c r="V160" s="43">
        <v>384</v>
      </c>
      <c r="W160" s="43">
        <v>163</v>
      </c>
      <c r="X160" s="43">
        <v>14</v>
      </c>
      <c r="Y160" s="43">
        <v>1</v>
      </c>
      <c r="Z160" s="43">
        <v>0</v>
      </c>
      <c r="AA160" s="43">
        <v>0</v>
      </c>
      <c r="AB160" s="43">
        <v>0</v>
      </c>
      <c r="AC160" s="43">
        <v>0</v>
      </c>
      <c r="AD160" s="31">
        <f t="shared" si="91"/>
        <v>641</v>
      </c>
    </row>
    <row r="161" spans="1:30" x14ac:dyDescent="0.2">
      <c r="A161" s="30">
        <v>12</v>
      </c>
      <c r="B161" s="43">
        <v>635</v>
      </c>
      <c r="C161" s="43">
        <v>86</v>
      </c>
      <c r="D161" s="43">
        <v>1</v>
      </c>
      <c r="E161" s="43"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8</v>
      </c>
      <c r="N161" s="43">
        <v>0</v>
      </c>
      <c r="O161" s="31">
        <f t="shared" si="90"/>
        <v>730</v>
      </c>
      <c r="Q161" s="30">
        <v>12</v>
      </c>
      <c r="R161" s="43">
        <v>0</v>
      </c>
      <c r="S161" s="43">
        <v>4</v>
      </c>
      <c r="T161" s="43">
        <v>2</v>
      </c>
      <c r="U161" s="43">
        <v>138</v>
      </c>
      <c r="V161" s="43">
        <v>431</v>
      </c>
      <c r="W161" s="43">
        <v>140</v>
      </c>
      <c r="X161" s="43">
        <v>14</v>
      </c>
      <c r="Y161" s="43">
        <v>1</v>
      </c>
      <c r="Z161" s="43">
        <v>0</v>
      </c>
      <c r="AA161" s="43">
        <v>0</v>
      </c>
      <c r="AB161" s="43">
        <v>0</v>
      </c>
      <c r="AC161" s="43">
        <v>0</v>
      </c>
      <c r="AD161" s="31">
        <f t="shared" si="91"/>
        <v>730</v>
      </c>
    </row>
    <row r="162" spans="1:30" x14ac:dyDescent="0.2">
      <c r="A162" s="30">
        <v>13</v>
      </c>
      <c r="B162" s="43">
        <v>625</v>
      </c>
      <c r="C162" s="43">
        <v>96</v>
      </c>
      <c r="D162" s="43">
        <v>1</v>
      </c>
      <c r="E162" s="43">
        <v>0</v>
      </c>
      <c r="F162" s="43">
        <v>0</v>
      </c>
      <c r="G162" s="43">
        <v>0</v>
      </c>
      <c r="H162" s="43">
        <v>0</v>
      </c>
      <c r="I162" s="43">
        <v>1</v>
      </c>
      <c r="J162" s="43">
        <v>1</v>
      </c>
      <c r="K162" s="43">
        <v>1</v>
      </c>
      <c r="L162" s="43">
        <v>0</v>
      </c>
      <c r="M162" s="43">
        <v>4</v>
      </c>
      <c r="N162" s="43">
        <v>0</v>
      </c>
      <c r="O162" s="31">
        <f t="shared" si="90"/>
        <v>729</v>
      </c>
      <c r="Q162" s="30">
        <v>13</v>
      </c>
      <c r="R162" s="43">
        <v>1</v>
      </c>
      <c r="S162" s="43">
        <v>5</v>
      </c>
      <c r="T162" s="43">
        <v>13</v>
      </c>
      <c r="U162" s="43">
        <v>106</v>
      </c>
      <c r="V162" s="43">
        <v>412</v>
      </c>
      <c r="W162" s="43">
        <v>161</v>
      </c>
      <c r="X162" s="43">
        <v>30</v>
      </c>
      <c r="Y162" s="43">
        <v>1</v>
      </c>
      <c r="Z162" s="43">
        <v>0</v>
      </c>
      <c r="AA162" s="43">
        <v>0</v>
      </c>
      <c r="AB162" s="43">
        <v>0</v>
      </c>
      <c r="AC162" s="43">
        <v>0</v>
      </c>
      <c r="AD162" s="31">
        <f t="shared" si="91"/>
        <v>729</v>
      </c>
    </row>
    <row r="163" spans="1:30" x14ac:dyDescent="0.2">
      <c r="A163" s="30">
        <v>14</v>
      </c>
      <c r="B163" s="43">
        <v>579</v>
      </c>
      <c r="C163" s="43">
        <v>102</v>
      </c>
      <c r="D163" s="43">
        <v>1</v>
      </c>
      <c r="E163" s="43">
        <v>0</v>
      </c>
      <c r="F163" s="43">
        <v>1</v>
      </c>
      <c r="G163" s="43">
        <v>0</v>
      </c>
      <c r="H163" s="43">
        <v>0</v>
      </c>
      <c r="I163" s="43">
        <v>2</v>
      </c>
      <c r="J163" s="43">
        <v>0</v>
      </c>
      <c r="K163" s="43">
        <v>0</v>
      </c>
      <c r="L163" s="43">
        <v>0</v>
      </c>
      <c r="M163" s="43">
        <v>9</v>
      </c>
      <c r="N163" s="43">
        <v>0</v>
      </c>
      <c r="O163" s="31">
        <f t="shared" si="90"/>
        <v>694</v>
      </c>
      <c r="Q163" s="30">
        <v>14</v>
      </c>
      <c r="R163" s="43">
        <v>1</v>
      </c>
      <c r="S163" s="43">
        <v>0</v>
      </c>
      <c r="T163" s="43">
        <v>7</v>
      </c>
      <c r="U163" s="43">
        <v>79</v>
      </c>
      <c r="V163" s="43">
        <v>381</v>
      </c>
      <c r="W163" s="43">
        <v>194</v>
      </c>
      <c r="X163" s="43">
        <v>27</v>
      </c>
      <c r="Y163" s="43">
        <v>4</v>
      </c>
      <c r="Z163" s="43">
        <v>0</v>
      </c>
      <c r="AA163" s="43">
        <v>0</v>
      </c>
      <c r="AB163" s="43">
        <v>1</v>
      </c>
      <c r="AC163" s="43">
        <v>0</v>
      </c>
      <c r="AD163" s="31">
        <f t="shared" si="91"/>
        <v>694</v>
      </c>
    </row>
    <row r="164" spans="1:30" x14ac:dyDescent="0.2">
      <c r="A164" s="30">
        <v>15</v>
      </c>
      <c r="B164" s="43">
        <v>714</v>
      </c>
      <c r="C164" s="43">
        <v>118</v>
      </c>
      <c r="D164" s="43">
        <v>0</v>
      </c>
      <c r="E164" s="43">
        <v>0</v>
      </c>
      <c r="F164" s="43">
        <v>1</v>
      </c>
      <c r="G164" s="43">
        <v>0</v>
      </c>
      <c r="H164" s="43">
        <v>0</v>
      </c>
      <c r="I164" s="43">
        <v>1</v>
      </c>
      <c r="J164" s="43">
        <v>0</v>
      </c>
      <c r="K164" s="43">
        <v>0</v>
      </c>
      <c r="L164" s="43">
        <v>0</v>
      </c>
      <c r="M164" s="43">
        <v>6</v>
      </c>
      <c r="N164" s="43">
        <v>0</v>
      </c>
      <c r="O164" s="31">
        <f t="shared" si="90"/>
        <v>840</v>
      </c>
      <c r="Q164" s="30">
        <v>15</v>
      </c>
      <c r="R164" s="43">
        <v>0</v>
      </c>
      <c r="S164" s="43">
        <v>7</v>
      </c>
      <c r="T164" s="43">
        <v>3</v>
      </c>
      <c r="U164" s="43">
        <v>116</v>
      </c>
      <c r="V164" s="43">
        <v>494</v>
      </c>
      <c r="W164" s="43">
        <v>197</v>
      </c>
      <c r="X164" s="43">
        <v>20</v>
      </c>
      <c r="Y164" s="43">
        <v>3</v>
      </c>
      <c r="Z164" s="43">
        <v>0</v>
      </c>
      <c r="AA164" s="43">
        <v>0</v>
      </c>
      <c r="AB164" s="43">
        <v>0</v>
      </c>
      <c r="AC164" s="43">
        <v>0</v>
      </c>
      <c r="AD164" s="31">
        <f t="shared" si="91"/>
        <v>840</v>
      </c>
    </row>
    <row r="165" spans="1:30" x14ac:dyDescent="0.2">
      <c r="A165" s="30">
        <v>16</v>
      </c>
      <c r="B165" s="43">
        <v>747</v>
      </c>
      <c r="C165" s="43">
        <v>125</v>
      </c>
      <c r="D165" s="43">
        <v>1</v>
      </c>
      <c r="E165" s="43">
        <v>2</v>
      </c>
      <c r="F165" s="43">
        <v>3</v>
      </c>
      <c r="G165" s="43">
        <v>0</v>
      </c>
      <c r="H165" s="43">
        <v>0</v>
      </c>
      <c r="I165" s="43">
        <v>2</v>
      </c>
      <c r="J165" s="43">
        <v>0</v>
      </c>
      <c r="K165" s="43">
        <v>0</v>
      </c>
      <c r="L165" s="43">
        <v>1</v>
      </c>
      <c r="M165" s="43">
        <v>8</v>
      </c>
      <c r="N165" s="43">
        <v>0</v>
      </c>
      <c r="O165" s="31">
        <f t="shared" si="90"/>
        <v>889</v>
      </c>
      <c r="Q165" s="30">
        <v>16</v>
      </c>
      <c r="R165" s="43">
        <v>1</v>
      </c>
      <c r="S165" s="43">
        <v>4</v>
      </c>
      <c r="T165" s="43">
        <v>14</v>
      </c>
      <c r="U165" s="43">
        <v>119</v>
      </c>
      <c r="V165" s="43">
        <v>565</v>
      </c>
      <c r="W165" s="43">
        <v>172</v>
      </c>
      <c r="X165" s="43">
        <v>13</v>
      </c>
      <c r="Y165" s="43">
        <v>1</v>
      </c>
      <c r="Z165" s="43">
        <v>0</v>
      </c>
      <c r="AA165" s="43">
        <v>0</v>
      </c>
      <c r="AB165" s="43">
        <v>0</v>
      </c>
      <c r="AC165" s="43">
        <v>0</v>
      </c>
      <c r="AD165" s="31">
        <f t="shared" si="91"/>
        <v>889</v>
      </c>
    </row>
    <row r="166" spans="1:30" x14ac:dyDescent="0.2">
      <c r="A166" s="30">
        <v>17</v>
      </c>
      <c r="B166" s="43">
        <v>856</v>
      </c>
      <c r="C166" s="43">
        <v>137</v>
      </c>
      <c r="D166" s="43">
        <v>1</v>
      </c>
      <c r="E166" s="43">
        <v>0</v>
      </c>
      <c r="F166" s="43">
        <v>1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2</v>
      </c>
      <c r="N166" s="43">
        <v>0</v>
      </c>
      <c r="O166" s="31">
        <f t="shared" si="90"/>
        <v>997</v>
      </c>
      <c r="Q166" s="30">
        <v>17</v>
      </c>
      <c r="R166" s="43">
        <v>0</v>
      </c>
      <c r="S166" s="43">
        <v>7</v>
      </c>
      <c r="T166" s="43">
        <v>20</v>
      </c>
      <c r="U166" s="43">
        <v>173</v>
      </c>
      <c r="V166" s="43">
        <v>528</v>
      </c>
      <c r="W166" s="43">
        <v>235</v>
      </c>
      <c r="X166" s="43">
        <v>31</v>
      </c>
      <c r="Y166" s="43">
        <v>2</v>
      </c>
      <c r="Z166" s="43">
        <v>1</v>
      </c>
      <c r="AA166" s="43">
        <v>0</v>
      </c>
      <c r="AB166" s="43">
        <v>0</v>
      </c>
      <c r="AC166" s="43">
        <v>0</v>
      </c>
      <c r="AD166" s="31">
        <f t="shared" si="91"/>
        <v>997</v>
      </c>
    </row>
    <row r="167" spans="1:30" x14ac:dyDescent="0.2">
      <c r="A167" s="30">
        <v>18</v>
      </c>
      <c r="B167" s="43">
        <v>922</v>
      </c>
      <c r="C167" s="43">
        <v>130</v>
      </c>
      <c r="D167" s="43">
        <v>0</v>
      </c>
      <c r="E167" s="43">
        <v>0</v>
      </c>
      <c r="F167" s="43">
        <v>0</v>
      </c>
      <c r="G167" s="43">
        <v>0</v>
      </c>
      <c r="H167" s="43">
        <v>2</v>
      </c>
      <c r="I167" s="43">
        <v>2</v>
      </c>
      <c r="J167" s="43">
        <v>0</v>
      </c>
      <c r="K167" s="43">
        <v>0</v>
      </c>
      <c r="L167" s="43">
        <v>0</v>
      </c>
      <c r="M167" s="43">
        <v>5</v>
      </c>
      <c r="N167" s="43">
        <v>0</v>
      </c>
      <c r="O167" s="31">
        <f t="shared" si="90"/>
        <v>1061</v>
      </c>
      <c r="Q167" s="30">
        <v>18</v>
      </c>
      <c r="R167" s="43">
        <v>1</v>
      </c>
      <c r="S167" s="43">
        <v>15</v>
      </c>
      <c r="T167" s="43">
        <v>3</v>
      </c>
      <c r="U167" s="43">
        <v>133</v>
      </c>
      <c r="V167" s="43">
        <v>628</v>
      </c>
      <c r="W167" s="43">
        <v>249</v>
      </c>
      <c r="X167" s="43">
        <v>28</v>
      </c>
      <c r="Y167" s="43">
        <v>1</v>
      </c>
      <c r="Z167" s="43">
        <v>1</v>
      </c>
      <c r="AA167" s="43">
        <v>2</v>
      </c>
      <c r="AB167" s="43">
        <v>0</v>
      </c>
      <c r="AC167" s="43">
        <v>0</v>
      </c>
      <c r="AD167" s="31">
        <f t="shared" si="91"/>
        <v>1061</v>
      </c>
    </row>
    <row r="168" spans="1:30" x14ac:dyDescent="0.2">
      <c r="A168" s="30">
        <v>19</v>
      </c>
      <c r="B168" s="43">
        <v>614</v>
      </c>
      <c r="C168" s="43">
        <v>91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1</v>
      </c>
      <c r="N168" s="43">
        <v>0</v>
      </c>
      <c r="O168" s="31">
        <f t="shared" si="90"/>
        <v>706</v>
      </c>
      <c r="Q168" s="30">
        <v>19</v>
      </c>
      <c r="R168" s="43">
        <v>0</v>
      </c>
      <c r="S168" s="43">
        <v>5</v>
      </c>
      <c r="T168" s="43">
        <v>4</v>
      </c>
      <c r="U168" s="43">
        <v>75</v>
      </c>
      <c r="V168" s="43">
        <v>401</v>
      </c>
      <c r="W168" s="43">
        <v>190</v>
      </c>
      <c r="X168" s="43">
        <v>25</v>
      </c>
      <c r="Y168" s="43">
        <v>6</v>
      </c>
      <c r="Z168" s="43">
        <v>0</v>
      </c>
      <c r="AA168" s="43">
        <v>0</v>
      </c>
      <c r="AB168" s="43">
        <v>0</v>
      </c>
      <c r="AC168" s="43">
        <v>0</v>
      </c>
      <c r="AD168" s="31">
        <f t="shared" si="91"/>
        <v>706</v>
      </c>
    </row>
    <row r="169" spans="1:30" x14ac:dyDescent="0.2">
      <c r="A169" s="30">
        <v>20</v>
      </c>
      <c r="B169" s="43">
        <v>466</v>
      </c>
      <c r="C169" s="43">
        <v>78</v>
      </c>
      <c r="D169" s="43">
        <v>0</v>
      </c>
      <c r="E169" s="43">
        <v>0</v>
      </c>
      <c r="F169" s="43">
        <v>1</v>
      </c>
      <c r="G169" s="43">
        <v>0</v>
      </c>
      <c r="H169" s="43">
        <v>0</v>
      </c>
      <c r="I169" s="43">
        <v>1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31">
        <f t="shared" si="90"/>
        <v>546</v>
      </c>
      <c r="Q169" s="30">
        <v>20</v>
      </c>
      <c r="R169" s="43">
        <v>0</v>
      </c>
      <c r="S169" s="43">
        <v>4</v>
      </c>
      <c r="T169" s="43">
        <v>14</v>
      </c>
      <c r="U169" s="43">
        <v>97</v>
      </c>
      <c r="V169" s="43">
        <v>286</v>
      </c>
      <c r="W169" s="43">
        <v>112</v>
      </c>
      <c r="X169" s="43">
        <v>27</v>
      </c>
      <c r="Y169" s="43">
        <v>5</v>
      </c>
      <c r="Z169" s="43">
        <v>0</v>
      </c>
      <c r="AA169" s="43">
        <v>1</v>
      </c>
      <c r="AB169" s="43">
        <v>0</v>
      </c>
      <c r="AC169" s="43">
        <v>0</v>
      </c>
      <c r="AD169" s="31">
        <f t="shared" si="91"/>
        <v>546</v>
      </c>
    </row>
    <row r="170" spans="1:30" x14ac:dyDescent="0.2">
      <c r="A170" s="30">
        <v>21</v>
      </c>
      <c r="B170" s="43">
        <v>286</v>
      </c>
      <c r="C170" s="43">
        <v>33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31">
        <f t="shared" si="90"/>
        <v>319</v>
      </c>
      <c r="Q170" s="30">
        <v>21</v>
      </c>
      <c r="R170" s="43">
        <v>0</v>
      </c>
      <c r="S170" s="43">
        <v>3</v>
      </c>
      <c r="T170" s="43">
        <v>1</v>
      </c>
      <c r="U170" s="43">
        <v>41</v>
      </c>
      <c r="V170" s="43">
        <v>160</v>
      </c>
      <c r="W170" s="43">
        <v>83</v>
      </c>
      <c r="X170" s="43">
        <v>24</v>
      </c>
      <c r="Y170" s="43">
        <v>6</v>
      </c>
      <c r="Z170" s="43">
        <v>1</v>
      </c>
      <c r="AA170" s="43">
        <v>0</v>
      </c>
      <c r="AB170" s="43">
        <v>0</v>
      </c>
      <c r="AC170" s="43">
        <v>0</v>
      </c>
      <c r="AD170" s="31">
        <f t="shared" si="91"/>
        <v>319</v>
      </c>
    </row>
    <row r="171" spans="1:30" x14ac:dyDescent="0.2">
      <c r="A171" s="30">
        <v>22</v>
      </c>
      <c r="B171" s="43">
        <v>231</v>
      </c>
      <c r="C171" s="43">
        <v>39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1</v>
      </c>
      <c r="N171" s="43">
        <v>0</v>
      </c>
      <c r="O171" s="31">
        <f t="shared" si="90"/>
        <v>271</v>
      </c>
      <c r="Q171" s="30">
        <v>22</v>
      </c>
      <c r="R171" s="43">
        <v>0</v>
      </c>
      <c r="S171" s="43">
        <v>0</v>
      </c>
      <c r="T171" s="43">
        <v>0</v>
      </c>
      <c r="U171" s="43">
        <v>27</v>
      </c>
      <c r="V171" s="43">
        <v>174</v>
      </c>
      <c r="W171" s="43">
        <v>49</v>
      </c>
      <c r="X171" s="43">
        <v>14</v>
      </c>
      <c r="Y171" s="43">
        <v>6</v>
      </c>
      <c r="Z171" s="43">
        <v>1</v>
      </c>
      <c r="AA171" s="43">
        <v>0</v>
      </c>
      <c r="AB171" s="43">
        <v>0</v>
      </c>
      <c r="AC171" s="43">
        <v>0</v>
      </c>
      <c r="AD171" s="31">
        <f t="shared" si="91"/>
        <v>271</v>
      </c>
    </row>
    <row r="172" spans="1:30" x14ac:dyDescent="0.2">
      <c r="A172" s="30">
        <v>23</v>
      </c>
      <c r="B172" s="43">
        <v>124</v>
      </c>
      <c r="C172" s="43">
        <v>9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1</v>
      </c>
      <c r="N172" s="43">
        <v>0</v>
      </c>
      <c r="O172" s="31">
        <f t="shared" si="90"/>
        <v>134</v>
      </c>
      <c r="Q172" s="30">
        <v>23</v>
      </c>
      <c r="R172" s="43">
        <v>0</v>
      </c>
      <c r="S172" s="43">
        <v>1</v>
      </c>
      <c r="T172" s="43">
        <v>0</v>
      </c>
      <c r="U172" s="43">
        <v>6</v>
      </c>
      <c r="V172" s="43">
        <v>57</v>
      </c>
      <c r="W172" s="43">
        <v>54</v>
      </c>
      <c r="X172" s="43">
        <v>14</v>
      </c>
      <c r="Y172" s="43">
        <v>1</v>
      </c>
      <c r="Z172" s="43">
        <v>0</v>
      </c>
      <c r="AA172" s="43">
        <v>1</v>
      </c>
      <c r="AB172" s="43">
        <v>0</v>
      </c>
      <c r="AC172" s="43">
        <v>0</v>
      </c>
      <c r="AD172" s="31">
        <f t="shared" si="91"/>
        <v>134</v>
      </c>
    </row>
    <row r="173" spans="1:30" x14ac:dyDescent="0.2">
      <c r="A173" s="30">
        <v>24</v>
      </c>
      <c r="B173" s="43">
        <v>66</v>
      </c>
      <c r="C173" s="43">
        <v>10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31">
        <f t="shared" si="90"/>
        <v>76</v>
      </c>
      <c r="Q173" s="30">
        <v>24</v>
      </c>
      <c r="R173" s="43">
        <v>0</v>
      </c>
      <c r="S173" s="43">
        <v>0</v>
      </c>
      <c r="T173" s="43">
        <v>0</v>
      </c>
      <c r="U173" s="43">
        <v>4</v>
      </c>
      <c r="V173" s="43">
        <v>32</v>
      </c>
      <c r="W173" s="43">
        <v>25</v>
      </c>
      <c r="X173" s="43">
        <v>9</v>
      </c>
      <c r="Y173" s="43">
        <v>4</v>
      </c>
      <c r="Z173" s="43">
        <v>1</v>
      </c>
      <c r="AA173" s="43">
        <v>1</v>
      </c>
      <c r="AB173" s="43">
        <v>0</v>
      </c>
      <c r="AC173" s="43">
        <v>0</v>
      </c>
      <c r="AD173" s="31">
        <f t="shared" si="91"/>
        <v>76</v>
      </c>
    </row>
    <row r="175" spans="1:30" x14ac:dyDescent="0.2">
      <c r="A175" s="91" t="s">
        <v>34</v>
      </c>
      <c r="B175" s="92">
        <f t="shared" ref="B175:O175" si="92">SUM(B157:B168)</f>
        <v>7598</v>
      </c>
      <c r="C175" s="92">
        <f t="shared" si="92"/>
        <v>1211</v>
      </c>
      <c r="D175" s="92">
        <f t="shared" si="92"/>
        <v>8</v>
      </c>
      <c r="E175" s="92">
        <f t="shared" si="92"/>
        <v>2</v>
      </c>
      <c r="F175" s="92">
        <f t="shared" si="92"/>
        <v>9</v>
      </c>
      <c r="G175" s="92">
        <f t="shared" si="92"/>
        <v>0</v>
      </c>
      <c r="H175" s="92">
        <f t="shared" si="92"/>
        <v>2</v>
      </c>
      <c r="I175" s="92">
        <f t="shared" si="92"/>
        <v>8</v>
      </c>
      <c r="J175" s="92">
        <f t="shared" si="92"/>
        <v>1</v>
      </c>
      <c r="K175" s="92">
        <f t="shared" si="92"/>
        <v>1</v>
      </c>
      <c r="L175" s="92">
        <f t="shared" si="92"/>
        <v>1</v>
      </c>
      <c r="M175" s="92">
        <f t="shared" si="92"/>
        <v>74</v>
      </c>
      <c r="N175" s="92">
        <f t="shared" si="92"/>
        <v>0</v>
      </c>
      <c r="O175" s="93">
        <f t="shared" si="92"/>
        <v>8915</v>
      </c>
      <c r="Q175" s="91" t="s">
        <v>34</v>
      </c>
      <c r="R175" s="92">
        <f t="shared" ref="R175:AD175" si="93">SUM(R157:R168)</f>
        <v>7</v>
      </c>
      <c r="S175" s="92">
        <f t="shared" si="93"/>
        <v>63</v>
      </c>
      <c r="T175" s="92">
        <f t="shared" si="93"/>
        <v>85</v>
      </c>
      <c r="U175" s="92">
        <f t="shared" si="93"/>
        <v>1168</v>
      </c>
      <c r="V175" s="92">
        <f t="shared" si="93"/>
        <v>5118</v>
      </c>
      <c r="W175" s="92">
        <f t="shared" si="93"/>
        <v>2176</v>
      </c>
      <c r="X175" s="92">
        <f t="shared" si="93"/>
        <v>264</v>
      </c>
      <c r="Y175" s="92">
        <f t="shared" si="93"/>
        <v>28</v>
      </c>
      <c r="Z175" s="92">
        <f t="shared" si="93"/>
        <v>3</v>
      </c>
      <c r="AA175" s="92">
        <f t="shared" si="93"/>
        <v>2</v>
      </c>
      <c r="AB175" s="92">
        <f t="shared" si="93"/>
        <v>1</v>
      </c>
      <c r="AC175" s="92">
        <f t="shared" si="93"/>
        <v>0</v>
      </c>
      <c r="AD175" s="93">
        <f t="shared" si="93"/>
        <v>8915</v>
      </c>
    </row>
    <row r="176" spans="1:30" x14ac:dyDescent="0.2">
      <c r="A176" s="97" t="s">
        <v>35</v>
      </c>
      <c r="B176" s="98">
        <f t="shared" ref="B176:O176" si="94">SUM(B156:B171)</f>
        <v>8738</v>
      </c>
      <c r="C176" s="98">
        <f t="shared" si="94"/>
        <v>1378</v>
      </c>
      <c r="D176" s="98">
        <f t="shared" si="94"/>
        <v>8</v>
      </c>
      <c r="E176" s="98">
        <f t="shared" si="94"/>
        <v>2</v>
      </c>
      <c r="F176" s="98">
        <f t="shared" si="94"/>
        <v>11</v>
      </c>
      <c r="G176" s="98">
        <f t="shared" si="94"/>
        <v>0</v>
      </c>
      <c r="H176" s="98">
        <f t="shared" si="94"/>
        <v>2</v>
      </c>
      <c r="I176" s="98">
        <f t="shared" si="94"/>
        <v>9</v>
      </c>
      <c r="J176" s="98">
        <f t="shared" si="94"/>
        <v>1</v>
      </c>
      <c r="K176" s="98">
        <f t="shared" si="94"/>
        <v>1</v>
      </c>
      <c r="L176" s="98">
        <f t="shared" si="94"/>
        <v>1</v>
      </c>
      <c r="M176" s="98">
        <f t="shared" si="94"/>
        <v>78</v>
      </c>
      <c r="N176" s="98">
        <f t="shared" si="94"/>
        <v>0</v>
      </c>
      <c r="O176" s="93">
        <f t="shared" si="94"/>
        <v>10229</v>
      </c>
      <c r="Q176" s="97" t="s">
        <v>35</v>
      </c>
      <c r="R176" s="98">
        <f t="shared" ref="R176:AD176" si="95">SUM(R156:R171)</f>
        <v>7</v>
      </c>
      <c r="S176" s="98">
        <f t="shared" si="95"/>
        <v>71</v>
      </c>
      <c r="T176" s="98">
        <f t="shared" si="95"/>
        <v>100</v>
      </c>
      <c r="U176" s="98">
        <f t="shared" si="95"/>
        <v>1340</v>
      </c>
      <c r="V176" s="98">
        <f t="shared" si="95"/>
        <v>5815</v>
      </c>
      <c r="W176" s="98">
        <f t="shared" si="95"/>
        <v>2492</v>
      </c>
      <c r="X176" s="98">
        <f t="shared" si="95"/>
        <v>344</v>
      </c>
      <c r="Y176" s="98">
        <f t="shared" si="95"/>
        <v>50</v>
      </c>
      <c r="Z176" s="98">
        <f t="shared" si="95"/>
        <v>6</v>
      </c>
      <c r="AA176" s="98">
        <f t="shared" si="95"/>
        <v>3</v>
      </c>
      <c r="AB176" s="98">
        <f t="shared" si="95"/>
        <v>1</v>
      </c>
      <c r="AC176" s="98">
        <f t="shared" si="95"/>
        <v>0</v>
      </c>
      <c r="AD176" s="93">
        <f t="shared" si="95"/>
        <v>10229</v>
      </c>
    </row>
    <row r="177" spans="1:30" x14ac:dyDescent="0.2">
      <c r="A177" s="101" t="s">
        <v>36</v>
      </c>
      <c r="B177" s="102">
        <f t="shared" ref="B177:O177" si="96">SUM(B156:B173)</f>
        <v>8928</v>
      </c>
      <c r="C177" s="102">
        <f t="shared" si="96"/>
        <v>1397</v>
      </c>
      <c r="D177" s="102">
        <f t="shared" si="96"/>
        <v>8</v>
      </c>
      <c r="E177" s="102">
        <f t="shared" si="96"/>
        <v>2</v>
      </c>
      <c r="F177" s="102">
        <f t="shared" si="96"/>
        <v>11</v>
      </c>
      <c r="G177" s="102">
        <f t="shared" si="96"/>
        <v>0</v>
      </c>
      <c r="H177" s="102">
        <f t="shared" si="96"/>
        <v>2</v>
      </c>
      <c r="I177" s="102">
        <f t="shared" si="96"/>
        <v>9</v>
      </c>
      <c r="J177" s="102">
        <f t="shared" si="96"/>
        <v>1</v>
      </c>
      <c r="K177" s="102">
        <f t="shared" si="96"/>
        <v>1</v>
      </c>
      <c r="L177" s="102">
        <f t="shared" si="96"/>
        <v>1</v>
      </c>
      <c r="M177" s="102">
        <f t="shared" si="96"/>
        <v>79</v>
      </c>
      <c r="N177" s="102">
        <f t="shared" si="96"/>
        <v>0</v>
      </c>
      <c r="O177" s="93">
        <f t="shared" si="96"/>
        <v>10439</v>
      </c>
      <c r="Q177" s="101" t="s">
        <v>36</v>
      </c>
      <c r="R177" s="102">
        <f t="shared" ref="R177:AD177" si="97">SUM(R156:R173)</f>
        <v>7</v>
      </c>
      <c r="S177" s="102">
        <f t="shared" si="97"/>
        <v>72</v>
      </c>
      <c r="T177" s="102">
        <f t="shared" si="97"/>
        <v>100</v>
      </c>
      <c r="U177" s="102">
        <f t="shared" si="97"/>
        <v>1350</v>
      </c>
      <c r="V177" s="102">
        <f t="shared" si="97"/>
        <v>5904</v>
      </c>
      <c r="W177" s="102">
        <f t="shared" si="97"/>
        <v>2571</v>
      </c>
      <c r="X177" s="102">
        <f t="shared" si="97"/>
        <v>367</v>
      </c>
      <c r="Y177" s="102">
        <f t="shared" si="97"/>
        <v>55</v>
      </c>
      <c r="Z177" s="102">
        <f t="shared" si="97"/>
        <v>7</v>
      </c>
      <c r="AA177" s="102">
        <f t="shared" si="97"/>
        <v>5</v>
      </c>
      <c r="AB177" s="102">
        <f t="shared" si="97"/>
        <v>1</v>
      </c>
      <c r="AC177" s="102">
        <f t="shared" si="97"/>
        <v>0</v>
      </c>
      <c r="AD177" s="93">
        <f t="shared" si="97"/>
        <v>10439</v>
      </c>
    </row>
    <row r="178" spans="1:30" x14ac:dyDescent="0.2">
      <c r="A178" s="105" t="s">
        <v>37</v>
      </c>
      <c r="B178" s="106">
        <f t="shared" ref="B178:O178" si="98">SUM(B150:B173)</f>
        <v>9058</v>
      </c>
      <c r="C178" s="106">
        <f t="shared" si="98"/>
        <v>1424</v>
      </c>
      <c r="D178" s="106">
        <f t="shared" si="98"/>
        <v>8</v>
      </c>
      <c r="E178" s="106">
        <f t="shared" si="98"/>
        <v>2</v>
      </c>
      <c r="F178" s="106">
        <f t="shared" si="98"/>
        <v>12</v>
      </c>
      <c r="G178" s="106">
        <f t="shared" si="98"/>
        <v>0</v>
      </c>
      <c r="H178" s="106">
        <f t="shared" si="98"/>
        <v>2</v>
      </c>
      <c r="I178" s="106">
        <f t="shared" si="98"/>
        <v>9</v>
      </c>
      <c r="J178" s="106">
        <f t="shared" si="98"/>
        <v>1</v>
      </c>
      <c r="K178" s="106">
        <f t="shared" si="98"/>
        <v>1</v>
      </c>
      <c r="L178" s="106">
        <f t="shared" si="98"/>
        <v>1</v>
      </c>
      <c r="M178" s="106">
        <f t="shared" si="98"/>
        <v>81</v>
      </c>
      <c r="N178" s="106">
        <f t="shared" si="98"/>
        <v>0</v>
      </c>
      <c r="O178" s="93">
        <f t="shared" si="98"/>
        <v>10599</v>
      </c>
      <c r="Q178" s="105" t="s">
        <v>37</v>
      </c>
      <c r="R178" s="106">
        <f t="shared" ref="R178:AD178" si="99">SUM(R150:R173)</f>
        <v>7</v>
      </c>
      <c r="S178" s="106">
        <f t="shared" si="99"/>
        <v>73</v>
      </c>
      <c r="T178" s="106">
        <f t="shared" si="99"/>
        <v>101</v>
      </c>
      <c r="U178" s="106">
        <f t="shared" si="99"/>
        <v>1361</v>
      </c>
      <c r="V178" s="106">
        <f t="shared" si="99"/>
        <v>5955</v>
      </c>
      <c r="W178" s="106">
        <f t="shared" si="99"/>
        <v>2619</v>
      </c>
      <c r="X178" s="106">
        <f t="shared" si="99"/>
        <v>396</v>
      </c>
      <c r="Y178" s="106">
        <f t="shared" si="99"/>
        <v>68</v>
      </c>
      <c r="Z178" s="106">
        <f t="shared" si="99"/>
        <v>9</v>
      </c>
      <c r="AA178" s="106">
        <f t="shared" si="99"/>
        <v>8</v>
      </c>
      <c r="AB178" s="106">
        <f t="shared" si="99"/>
        <v>2</v>
      </c>
      <c r="AC178" s="106">
        <f t="shared" si="99"/>
        <v>0</v>
      </c>
      <c r="AD178" s="93">
        <f t="shared" si="99"/>
        <v>10599</v>
      </c>
    </row>
    <row r="181" spans="1:30" x14ac:dyDescent="0.2">
      <c r="A181" s="5"/>
      <c r="B181" s="3" t="s">
        <v>40</v>
      </c>
      <c r="C181" s="5" t="str">
        <f>C41</f>
        <v>Northbound</v>
      </c>
      <c r="R181" s="3" t="s">
        <v>40</v>
      </c>
      <c r="S181" s="5" t="str">
        <f>C41</f>
        <v>Northbound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34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31">
        <f t="shared" ref="O185:O208" si="101">SUM(B185:N185)</f>
        <v>34</v>
      </c>
      <c r="Q185" s="30">
        <v>1</v>
      </c>
      <c r="R185" s="43">
        <v>0</v>
      </c>
      <c r="S185" s="43">
        <v>1</v>
      </c>
      <c r="T185" s="43">
        <v>0</v>
      </c>
      <c r="U185" s="43">
        <v>3</v>
      </c>
      <c r="V185" s="43">
        <v>12</v>
      </c>
      <c r="W185" s="43">
        <v>9</v>
      </c>
      <c r="X185" s="43">
        <v>5</v>
      </c>
      <c r="Y185" s="43">
        <v>1</v>
      </c>
      <c r="Z185" s="43">
        <v>1</v>
      </c>
      <c r="AA185" s="43">
        <v>2</v>
      </c>
      <c r="AB185" s="43">
        <v>0</v>
      </c>
      <c r="AC185" s="43">
        <v>0</v>
      </c>
      <c r="AD185" s="31">
        <f t="shared" ref="AD185:AD208" si="102">SUM(R185:AC185)</f>
        <v>34</v>
      </c>
    </row>
    <row r="186" spans="1:30" x14ac:dyDescent="0.2">
      <c r="A186" s="30">
        <v>2</v>
      </c>
      <c r="B186" s="43">
        <v>9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31">
        <f t="shared" si="101"/>
        <v>9</v>
      </c>
      <c r="Q186" s="30">
        <v>2</v>
      </c>
      <c r="R186" s="43">
        <v>0</v>
      </c>
      <c r="S186" s="43">
        <v>0</v>
      </c>
      <c r="T186" s="43">
        <v>0</v>
      </c>
      <c r="U186" s="43">
        <v>0</v>
      </c>
      <c r="V186" s="43">
        <v>2</v>
      </c>
      <c r="W186" s="43">
        <v>0</v>
      </c>
      <c r="X186" s="43">
        <v>1</v>
      </c>
      <c r="Y186" s="43">
        <v>4</v>
      </c>
      <c r="Z186" s="43">
        <v>2</v>
      </c>
      <c r="AA186" s="43">
        <v>0</v>
      </c>
      <c r="AB186" s="43">
        <v>0</v>
      </c>
      <c r="AC186" s="43">
        <v>0</v>
      </c>
      <c r="AD186" s="31">
        <f t="shared" si="102"/>
        <v>9</v>
      </c>
    </row>
    <row r="187" spans="1:30" x14ac:dyDescent="0.2">
      <c r="A187" s="30">
        <v>3</v>
      </c>
      <c r="B187" s="43">
        <v>9</v>
      </c>
      <c r="C187" s="43">
        <v>1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10</v>
      </c>
      <c r="Q187" s="30">
        <v>3</v>
      </c>
      <c r="R187" s="43">
        <v>0</v>
      </c>
      <c r="S187" s="43">
        <v>0</v>
      </c>
      <c r="T187" s="43">
        <v>0</v>
      </c>
      <c r="U187" s="43">
        <v>0</v>
      </c>
      <c r="V187" s="43">
        <v>1</v>
      </c>
      <c r="W187" s="43">
        <v>4</v>
      </c>
      <c r="X187" s="43">
        <v>3</v>
      </c>
      <c r="Y187" s="43">
        <v>2</v>
      </c>
      <c r="Z187" s="43">
        <v>0</v>
      </c>
      <c r="AA187" s="43">
        <v>0</v>
      </c>
      <c r="AB187" s="43">
        <v>0</v>
      </c>
      <c r="AC187" s="43">
        <v>0</v>
      </c>
      <c r="AD187" s="31">
        <f t="shared" si="102"/>
        <v>10</v>
      </c>
    </row>
    <row r="188" spans="1:30" x14ac:dyDescent="0.2">
      <c r="A188" s="30">
        <v>4</v>
      </c>
      <c r="B188" s="43">
        <v>11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31">
        <f t="shared" si="101"/>
        <v>11</v>
      </c>
      <c r="Q188" s="30">
        <v>4</v>
      </c>
      <c r="R188" s="43">
        <v>0</v>
      </c>
      <c r="S188" s="43">
        <v>0</v>
      </c>
      <c r="T188" s="43">
        <v>0</v>
      </c>
      <c r="U188" s="43">
        <v>1</v>
      </c>
      <c r="V188" s="43">
        <v>4</v>
      </c>
      <c r="W188" s="43">
        <v>5</v>
      </c>
      <c r="X188" s="43">
        <v>0</v>
      </c>
      <c r="Y188" s="43">
        <v>1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11</v>
      </c>
    </row>
    <row r="189" spans="1:30" x14ac:dyDescent="0.2">
      <c r="A189" s="30">
        <v>5</v>
      </c>
      <c r="B189" s="43">
        <v>55</v>
      </c>
      <c r="C189" s="43">
        <v>2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31">
        <f t="shared" si="101"/>
        <v>57</v>
      </c>
      <c r="Q189" s="30">
        <v>5</v>
      </c>
      <c r="R189" s="43">
        <v>0</v>
      </c>
      <c r="S189" s="43">
        <v>2</v>
      </c>
      <c r="T189" s="43">
        <v>0</v>
      </c>
      <c r="U189" s="43">
        <v>9</v>
      </c>
      <c r="V189" s="43">
        <v>18</v>
      </c>
      <c r="W189" s="43">
        <v>16</v>
      </c>
      <c r="X189" s="43">
        <v>8</v>
      </c>
      <c r="Y189" s="43">
        <v>4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57</v>
      </c>
    </row>
    <row r="190" spans="1:30" x14ac:dyDescent="0.2">
      <c r="A190" s="30">
        <v>6</v>
      </c>
      <c r="B190" s="43">
        <v>100</v>
      </c>
      <c r="C190" s="43">
        <v>8</v>
      </c>
      <c r="D190" s="43">
        <v>1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1</v>
      </c>
      <c r="K190" s="43">
        <v>0</v>
      </c>
      <c r="L190" s="43">
        <v>0</v>
      </c>
      <c r="M190" s="43">
        <v>0</v>
      </c>
      <c r="N190" s="43">
        <v>0</v>
      </c>
      <c r="O190" s="31">
        <f t="shared" si="101"/>
        <v>110</v>
      </c>
      <c r="Q190" s="30">
        <v>6</v>
      </c>
      <c r="R190" s="43">
        <v>0</v>
      </c>
      <c r="S190" s="43">
        <v>1</v>
      </c>
      <c r="T190" s="43">
        <v>0</v>
      </c>
      <c r="U190" s="43">
        <v>3</v>
      </c>
      <c r="V190" s="43">
        <v>40</v>
      </c>
      <c r="W190" s="43">
        <v>45</v>
      </c>
      <c r="X190" s="43">
        <v>12</v>
      </c>
      <c r="Y190" s="43">
        <v>8</v>
      </c>
      <c r="Z190" s="43">
        <v>0</v>
      </c>
      <c r="AA190" s="43">
        <v>1</v>
      </c>
      <c r="AB190" s="43">
        <v>0</v>
      </c>
      <c r="AC190" s="43">
        <v>0</v>
      </c>
      <c r="AD190" s="31">
        <f t="shared" si="102"/>
        <v>110</v>
      </c>
    </row>
    <row r="191" spans="1:30" x14ac:dyDescent="0.2">
      <c r="A191" s="30">
        <v>7</v>
      </c>
      <c r="B191" s="43">
        <v>234</v>
      </c>
      <c r="C191" s="43">
        <v>11</v>
      </c>
      <c r="D191" s="43">
        <v>6</v>
      </c>
      <c r="E191" s="43">
        <v>0</v>
      </c>
      <c r="F191" s="43">
        <v>0</v>
      </c>
      <c r="G191" s="43">
        <v>0</v>
      </c>
      <c r="H191" s="43">
        <v>0</v>
      </c>
      <c r="I191" s="43">
        <v>1</v>
      </c>
      <c r="J191" s="43">
        <v>0</v>
      </c>
      <c r="K191" s="43">
        <v>0</v>
      </c>
      <c r="L191" s="43">
        <v>0</v>
      </c>
      <c r="M191" s="43">
        <v>1</v>
      </c>
      <c r="N191" s="43">
        <v>0</v>
      </c>
      <c r="O191" s="31">
        <f t="shared" si="101"/>
        <v>253</v>
      </c>
      <c r="Q191" s="30">
        <v>7</v>
      </c>
      <c r="R191" s="43">
        <v>0</v>
      </c>
      <c r="S191" s="43">
        <v>3</v>
      </c>
      <c r="T191" s="43">
        <v>0</v>
      </c>
      <c r="U191" s="43">
        <v>20</v>
      </c>
      <c r="V191" s="43">
        <v>118</v>
      </c>
      <c r="W191" s="43">
        <v>97</v>
      </c>
      <c r="X191" s="43">
        <v>13</v>
      </c>
      <c r="Y191" s="43">
        <v>2</v>
      </c>
      <c r="Z191" s="43">
        <v>0</v>
      </c>
      <c r="AA191" s="43">
        <v>0</v>
      </c>
      <c r="AB191" s="43">
        <v>0</v>
      </c>
      <c r="AC191" s="43">
        <v>0</v>
      </c>
      <c r="AD191" s="31">
        <f t="shared" si="102"/>
        <v>253</v>
      </c>
    </row>
    <row r="192" spans="1:30" x14ac:dyDescent="0.2">
      <c r="A192" s="30">
        <v>8</v>
      </c>
      <c r="B192" s="43">
        <v>553</v>
      </c>
      <c r="C192" s="43">
        <v>50</v>
      </c>
      <c r="D192" s="43">
        <v>5</v>
      </c>
      <c r="E192" s="43">
        <v>1</v>
      </c>
      <c r="F192" s="43">
        <v>0</v>
      </c>
      <c r="G192" s="43">
        <v>0</v>
      </c>
      <c r="H192" s="43">
        <v>0</v>
      </c>
      <c r="I192" s="43">
        <v>2</v>
      </c>
      <c r="J192" s="43">
        <v>3</v>
      </c>
      <c r="K192" s="43">
        <v>0</v>
      </c>
      <c r="L192" s="43">
        <v>0</v>
      </c>
      <c r="M192" s="43">
        <v>1</v>
      </c>
      <c r="N192" s="43">
        <v>0</v>
      </c>
      <c r="O192" s="31">
        <f t="shared" si="101"/>
        <v>615</v>
      </c>
      <c r="Q192" s="30">
        <v>8</v>
      </c>
      <c r="R192" s="43">
        <v>0</v>
      </c>
      <c r="S192" s="43">
        <v>12</v>
      </c>
      <c r="T192" s="43">
        <v>4</v>
      </c>
      <c r="U192" s="43">
        <v>110</v>
      </c>
      <c r="V192" s="43">
        <v>331</v>
      </c>
      <c r="W192" s="43">
        <v>136</v>
      </c>
      <c r="X192" s="43">
        <v>20</v>
      </c>
      <c r="Y192" s="43">
        <v>1</v>
      </c>
      <c r="Z192" s="43">
        <v>1</v>
      </c>
      <c r="AA192" s="43">
        <v>0</v>
      </c>
      <c r="AB192" s="43">
        <v>0</v>
      </c>
      <c r="AC192" s="43">
        <v>0</v>
      </c>
      <c r="AD192" s="31">
        <f t="shared" si="102"/>
        <v>615</v>
      </c>
    </row>
    <row r="193" spans="1:30" x14ac:dyDescent="0.2">
      <c r="A193" s="30">
        <v>9</v>
      </c>
      <c r="B193" s="43">
        <v>862</v>
      </c>
      <c r="C193" s="43">
        <v>76</v>
      </c>
      <c r="D193" s="43">
        <v>1</v>
      </c>
      <c r="E193" s="4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1</v>
      </c>
      <c r="K193" s="43">
        <v>0</v>
      </c>
      <c r="L193" s="43">
        <v>0</v>
      </c>
      <c r="M193" s="43">
        <v>5</v>
      </c>
      <c r="N193" s="43">
        <v>0</v>
      </c>
      <c r="O193" s="31">
        <f t="shared" si="101"/>
        <v>945</v>
      </c>
      <c r="Q193" s="30">
        <v>9</v>
      </c>
      <c r="R193" s="43">
        <v>0</v>
      </c>
      <c r="S193" s="43">
        <v>4</v>
      </c>
      <c r="T193" s="43">
        <v>6</v>
      </c>
      <c r="U193" s="43">
        <v>231</v>
      </c>
      <c r="V193" s="43">
        <v>609</v>
      </c>
      <c r="W193" s="43">
        <v>89</v>
      </c>
      <c r="X193" s="43">
        <v>6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31">
        <f t="shared" si="102"/>
        <v>945</v>
      </c>
    </row>
    <row r="194" spans="1:30" x14ac:dyDescent="0.2">
      <c r="A194" s="30">
        <v>10</v>
      </c>
      <c r="B194" s="43">
        <v>633</v>
      </c>
      <c r="C194" s="43">
        <v>68</v>
      </c>
      <c r="D194" s="43">
        <v>0</v>
      </c>
      <c r="E194" s="43">
        <v>0</v>
      </c>
      <c r="F194" s="43">
        <v>1</v>
      </c>
      <c r="G194" s="43">
        <v>0</v>
      </c>
      <c r="H194" s="43">
        <v>0</v>
      </c>
      <c r="I194" s="43">
        <v>0</v>
      </c>
      <c r="J194" s="43">
        <v>1</v>
      </c>
      <c r="K194" s="43">
        <v>0</v>
      </c>
      <c r="L194" s="43">
        <v>0</v>
      </c>
      <c r="M194" s="43">
        <v>1</v>
      </c>
      <c r="N194" s="43">
        <v>0</v>
      </c>
      <c r="O194" s="31">
        <f t="shared" si="101"/>
        <v>704</v>
      </c>
      <c r="Q194" s="30">
        <v>10</v>
      </c>
      <c r="R194" s="43">
        <v>0</v>
      </c>
      <c r="S194" s="43">
        <v>13</v>
      </c>
      <c r="T194" s="43">
        <v>16</v>
      </c>
      <c r="U194" s="43">
        <v>187</v>
      </c>
      <c r="V194" s="43">
        <v>412</v>
      </c>
      <c r="W194" s="43">
        <v>68</v>
      </c>
      <c r="X194" s="43">
        <v>7</v>
      </c>
      <c r="Y194" s="43">
        <v>1</v>
      </c>
      <c r="Z194" s="43">
        <v>0</v>
      </c>
      <c r="AA194" s="43">
        <v>0</v>
      </c>
      <c r="AB194" s="43">
        <v>0</v>
      </c>
      <c r="AC194" s="43">
        <v>0</v>
      </c>
      <c r="AD194" s="31">
        <f t="shared" si="102"/>
        <v>704</v>
      </c>
    </row>
    <row r="195" spans="1:30" x14ac:dyDescent="0.2">
      <c r="A195" s="30">
        <v>11</v>
      </c>
      <c r="B195" s="43">
        <v>576</v>
      </c>
      <c r="C195" s="43">
        <v>70</v>
      </c>
      <c r="D195" s="43">
        <v>0</v>
      </c>
      <c r="E195" s="43">
        <v>0</v>
      </c>
      <c r="F195" s="43">
        <v>0</v>
      </c>
      <c r="G195" s="43">
        <v>0</v>
      </c>
      <c r="H195" s="43">
        <v>0</v>
      </c>
      <c r="I195" s="43">
        <v>0</v>
      </c>
      <c r="J195" s="43">
        <v>0</v>
      </c>
      <c r="K195" s="43">
        <v>0</v>
      </c>
      <c r="L195" s="43">
        <v>0</v>
      </c>
      <c r="M195" s="43">
        <v>3</v>
      </c>
      <c r="N195" s="43">
        <v>0</v>
      </c>
      <c r="O195" s="31">
        <f t="shared" si="101"/>
        <v>649</v>
      </c>
      <c r="Q195" s="30">
        <v>11</v>
      </c>
      <c r="R195" s="43">
        <v>0</v>
      </c>
      <c r="S195" s="43">
        <v>5</v>
      </c>
      <c r="T195" s="43">
        <v>5</v>
      </c>
      <c r="U195" s="43">
        <v>178</v>
      </c>
      <c r="V195" s="43">
        <v>399</v>
      </c>
      <c r="W195" s="43">
        <v>61</v>
      </c>
      <c r="X195" s="43">
        <v>1</v>
      </c>
      <c r="Y195" s="43">
        <v>0</v>
      </c>
      <c r="Z195" s="43">
        <v>0</v>
      </c>
      <c r="AA195" s="43">
        <v>0</v>
      </c>
      <c r="AB195" s="43">
        <v>0</v>
      </c>
      <c r="AC195" s="43">
        <v>0</v>
      </c>
      <c r="AD195" s="31">
        <f t="shared" si="102"/>
        <v>649</v>
      </c>
    </row>
    <row r="196" spans="1:30" x14ac:dyDescent="0.2">
      <c r="A196" s="30">
        <v>12</v>
      </c>
      <c r="B196" s="43">
        <v>591</v>
      </c>
      <c r="C196" s="43">
        <v>47</v>
      </c>
      <c r="D196" s="43">
        <v>2</v>
      </c>
      <c r="E196" s="43">
        <v>0</v>
      </c>
      <c r="F196" s="43">
        <v>1</v>
      </c>
      <c r="G196" s="43">
        <v>0</v>
      </c>
      <c r="H196" s="43">
        <v>0</v>
      </c>
      <c r="I196" s="43">
        <v>0</v>
      </c>
      <c r="J196" s="43">
        <v>0</v>
      </c>
      <c r="K196" s="43">
        <v>0</v>
      </c>
      <c r="L196" s="43">
        <v>0</v>
      </c>
      <c r="M196" s="43">
        <v>3</v>
      </c>
      <c r="N196" s="43">
        <v>0</v>
      </c>
      <c r="O196" s="31">
        <f t="shared" si="101"/>
        <v>644</v>
      </c>
      <c r="Q196" s="30">
        <v>12</v>
      </c>
      <c r="R196" s="43">
        <v>0</v>
      </c>
      <c r="S196" s="43">
        <v>8</v>
      </c>
      <c r="T196" s="43">
        <v>2</v>
      </c>
      <c r="U196" s="43">
        <v>169</v>
      </c>
      <c r="V196" s="43">
        <v>401</v>
      </c>
      <c r="W196" s="43">
        <v>60</v>
      </c>
      <c r="X196" s="43">
        <v>4</v>
      </c>
      <c r="Y196" s="43">
        <v>0</v>
      </c>
      <c r="Z196" s="43">
        <v>0</v>
      </c>
      <c r="AA196" s="43">
        <v>0</v>
      </c>
      <c r="AB196" s="43">
        <v>0</v>
      </c>
      <c r="AC196" s="43">
        <v>0</v>
      </c>
      <c r="AD196" s="31">
        <f t="shared" si="102"/>
        <v>644</v>
      </c>
    </row>
    <row r="197" spans="1:30" x14ac:dyDescent="0.2">
      <c r="A197" s="30">
        <v>13</v>
      </c>
      <c r="B197" s="43">
        <v>546</v>
      </c>
      <c r="C197" s="43">
        <v>53</v>
      </c>
      <c r="D197" s="43">
        <v>0</v>
      </c>
      <c r="E197" s="43">
        <v>0</v>
      </c>
      <c r="F197" s="43">
        <v>0</v>
      </c>
      <c r="G197" s="43">
        <v>0</v>
      </c>
      <c r="H197" s="43">
        <v>0</v>
      </c>
      <c r="I197" s="43">
        <v>1</v>
      </c>
      <c r="J197" s="43">
        <v>0</v>
      </c>
      <c r="K197" s="43">
        <v>0</v>
      </c>
      <c r="L197" s="43">
        <v>1</v>
      </c>
      <c r="M197" s="43">
        <v>4</v>
      </c>
      <c r="N197" s="43">
        <v>0</v>
      </c>
      <c r="O197" s="31">
        <f t="shared" si="101"/>
        <v>605</v>
      </c>
      <c r="Q197" s="30">
        <v>13</v>
      </c>
      <c r="R197" s="43">
        <v>0</v>
      </c>
      <c r="S197" s="43">
        <v>3</v>
      </c>
      <c r="T197" s="43">
        <v>9</v>
      </c>
      <c r="U197" s="43">
        <v>146</v>
      </c>
      <c r="V197" s="43">
        <v>360</v>
      </c>
      <c r="W197" s="43">
        <v>80</v>
      </c>
      <c r="X197" s="43">
        <v>7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31">
        <f t="shared" si="102"/>
        <v>605</v>
      </c>
    </row>
    <row r="198" spans="1:30" x14ac:dyDescent="0.2">
      <c r="A198" s="30">
        <v>14</v>
      </c>
      <c r="B198" s="43">
        <v>646</v>
      </c>
      <c r="C198" s="43">
        <v>49</v>
      </c>
      <c r="D198" s="43">
        <v>2</v>
      </c>
      <c r="E198" s="43">
        <v>0</v>
      </c>
      <c r="F198" s="43">
        <v>1</v>
      </c>
      <c r="G198" s="43">
        <v>0</v>
      </c>
      <c r="H198" s="43">
        <v>0</v>
      </c>
      <c r="I198" s="43">
        <v>1</v>
      </c>
      <c r="J198" s="43">
        <v>0</v>
      </c>
      <c r="K198" s="43">
        <v>1</v>
      </c>
      <c r="L198" s="43">
        <v>0</v>
      </c>
      <c r="M198" s="43">
        <v>6</v>
      </c>
      <c r="N198" s="43">
        <v>0</v>
      </c>
      <c r="O198" s="31">
        <f t="shared" si="101"/>
        <v>706</v>
      </c>
      <c r="Q198" s="30">
        <v>14</v>
      </c>
      <c r="R198" s="43">
        <v>0</v>
      </c>
      <c r="S198" s="43">
        <v>4</v>
      </c>
      <c r="T198" s="43">
        <v>11</v>
      </c>
      <c r="U198" s="43">
        <v>194</v>
      </c>
      <c r="V198" s="43">
        <v>412</v>
      </c>
      <c r="W198" s="43">
        <v>75</v>
      </c>
      <c r="X198" s="43">
        <v>8</v>
      </c>
      <c r="Y198" s="43">
        <v>1</v>
      </c>
      <c r="Z198" s="43">
        <v>1</v>
      </c>
      <c r="AA198" s="43">
        <v>0</v>
      </c>
      <c r="AB198" s="43">
        <v>0</v>
      </c>
      <c r="AC198" s="43">
        <v>0</v>
      </c>
      <c r="AD198" s="31">
        <f t="shared" si="102"/>
        <v>706</v>
      </c>
    </row>
    <row r="199" spans="1:30" x14ac:dyDescent="0.2">
      <c r="A199" s="30">
        <v>15</v>
      </c>
      <c r="B199" s="43">
        <v>582</v>
      </c>
      <c r="C199" s="43">
        <v>77</v>
      </c>
      <c r="D199" s="43">
        <v>1</v>
      </c>
      <c r="E199" s="43">
        <v>0</v>
      </c>
      <c r="F199" s="43">
        <v>3</v>
      </c>
      <c r="G199" s="43">
        <v>0</v>
      </c>
      <c r="H199" s="43">
        <v>1</v>
      </c>
      <c r="I199" s="43">
        <v>0</v>
      </c>
      <c r="J199" s="43">
        <v>0</v>
      </c>
      <c r="K199" s="43">
        <v>0</v>
      </c>
      <c r="L199" s="43">
        <v>0</v>
      </c>
      <c r="M199" s="43">
        <v>2</v>
      </c>
      <c r="N199" s="43">
        <v>0</v>
      </c>
      <c r="O199" s="31">
        <f t="shared" si="101"/>
        <v>666</v>
      </c>
      <c r="Q199" s="30">
        <v>15</v>
      </c>
      <c r="R199" s="43">
        <v>0</v>
      </c>
      <c r="S199" s="43">
        <v>13</v>
      </c>
      <c r="T199" s="43">
        <v>22</v>
      </c>
      <c r="U199" s="43">
        <v>178</v>
      </c>
      <c r="V199" s="43">
        <v>397</v>
      </c>
      <c r="W199" s="43">
        <v>54</v>
      </c>
      <c r="X199" s="43">
        <v>1</v>
      </c>
      <c r="Y199" s="43">
        <v>1</v>
      </c>
      <c r="Z199" s="43">
        <v>0</v>
      </c>
      <c r="AA199" s="43">
        <v>0</v>
      </c>
      <c r="AB199" s="43">
        <v>0</v>
      </c>
      <c r="AC199" s="43">
        <v>0</v>
      </c>
      <c r="AD199" s="31">
        <f t="shared" si="102"/>
        <v>666</v>
      </c>
    </row>
    <row r="200" spans="1:30" x14ac:dyDescent="0.2">
      <c r="A200" s="30">
        <v>16</v>
      </c>
      <c r="B200" s="43">
        <v>675</v>
      </c>
      <c r="C200" s="43">
        <v>63</v>
      </c>
      <c r="D200" s="43">
        <v>1</v>
      </c>
      <c r="E200" s="43">
        <v>1</v>
      </c>
      <c r="F200" s="43">
        <v>1</v>
      </c>
      <c r="G200" s="43">
        <v>1</v>
      </c>
      <c r="H200" s="43">
        <v>0</v>
      </c>
      <c r="I200" s="43">
        <v>0</v>
      </c>
      <c r="J200" s="43">
        <v>0</v>
      </c>
      <c r="K200" s="43">
        <v>0</v>
      </c>
      <c r="L200" s="43">
        <v>0</v>
      </c>
      <c r="M200" s="43">
        <v>3</v>
      </c>
      <c r="N200" s="43">
        <v>0</v>
      </c>
      <c r="O200" s="31">
        <f t="shared" si="101"/>
        <v>745</v>
      </c>
      <c r="Q200" s="30">
        <v>16</v>
      </c>
      <c r="R200" s="43">
        <v>0</v>
      </c>
      <c r="S200" s="43">
        <v>3</v>
      </c>
      <c r="T200" s="43">
        <v>10</v>
      </c>
      <c r="U200" s="43">
        <v>222</v>
      </c>
      <c r="V200" s="43">
        <v>443</v>
      </c>
      <c r="W200" s="43">
        <v>64</v>
      </c>
      <c r="X200" s="43">
        <v>3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31">
        <f t="shared" si="102"/>
        <v>745</v>
      </c>
    </row>
    <row r="201" spans="1:30" x14ac:dyDescent="0.2">
      <c r="A201" s="30">
        <v>17</v>
      </c>
      <c r="B201" s="43">
        <v>568</v>
      </c>
      <c r="C201" s="43">
        <v>61</v>
      </c>
      <c r="D201" s="43">
        <v>1</v>
      </c>
      <c r="E201" s="43">
        <v>0</v>
      </c>
      <c r="F201" s="43">
        <v>1</v>
      </c>
      <c r="G201" s="43">
        <v>0</v>
      </c>
      <c r="H201" s="43">
        <v>0</v>
      </c>
      <c r="I201" s="43">
        <v>2</v>
      </c>
      <c r="J201" s="43">
        <v>0</v>
      </c>
      <c r="K201" s="43">
        <v>0</v>
      </c>
      <c r="L201" s="43">
        <v>1</v>
      </c>
      <c r="M201" s="43">
        <v>2</v>
      </c>
      <c r="N201" s="43">
        <v>0</v>
      </c>
      <c r="O201" s="31">
        <f t="shared" si="101"/>
        <v>636</v>
      </c>
      <c r="Q201" s="30">
        <v>17</v>
      </c>
      <c r="R201" s="43">
        <v>0</v>
      </c>
      <c r="S201" s="43">
        <v>8</v>
      </c>
      <c r="T201" s="43">
        <v>12</v>
      </c>
      <c r="U201" s="43">
        <v>173</v>
      </c>
      <c r="V201" s="43">
        <v>354</v>
      </c>
      <c r="W201" s="43">
        <v>81</v>
      </c>
      <c r="X201" s="43">
        <v>6</v>
      </c>
      <c r="Y201" s="43">
        <v>2</v>
      </c>
      <c r="Z201" s="43">
        <v>0</v>
      </c>
      <c r="AA201" s="43">
        <v>0</v>
      </c>
      <c r="AB201" s="43">
        <v>0</v>
      </c>
      <c r="AC201" s="43">
        <v>0</v>
      </c>
      <c r="AD201" s="31">
        <f t="shared" si="102"/>
        <v>636</v>
      </c>
    </row>
    <row r="202" spans="1:30" x14ac:dyDescent="0.2">
      <c r="A202" s="30">
        <v>18</v>
      </c>
      <c r="B202" s="43">
        <v>588</v>
      </c>
      <c r="C202" s="43">
        <v>67</v>
      </c>
      <c r="D202" s="43">
        <v>0</v>
      </c>
      <c r="E202" s="43">
        <v>0</v>
      </c>
      <c r="F202" s="43">
        <v>1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3">
        <v>3</v>
      </c>
      <c r="N202" s="43">
        <v>0</v>
      </c>
      <c r="O202" s="31">
        <f t="shared" si="101"/>
        <v>659</v>
      </c>
      <c r="Q202" s="30">
        <v>18</v>
      </c>
      <c r="R202" s="43">
        <v>0</v>
      </c>
      <c r="S202" s="43">
        <v>5</v>
      </c>
      <c r="T202" s="43">
        <v>11</v>
      </c>
      <c r="U202" s="43">
        <v>189</v>
      </c>
      <c r="V202" s="43">
        <v>354</v>
      </c>
      <c r="W202" s="43">
        <v>94</v>
      </c>
      <c r="X202" s="43">
        <v>5</v>
      </c>
      <c r="Y202" s="43">
        <v>1</v>
      </c>
      <c r="Z202" s="43">
        <v>0</v>
      </c>
      <c r="AA202" s="43">
        <v>0</v>
      </c>
      <c r="AB202" s="43">
        <v>0</v>
      </c>
      <c r="AC202" s="43">
        <v>0</v>
      </c>
      <c r="AD202" s="31">
        <f t="shared" si="102"/>
        <v>659</v>
      </c>
    </row>
    <row r="203" spans="1:30" x14ac:dyDescent="0.2">
      <c r="A203" s="30">
        <v>19</v>
      </c>
      <c r="B203" s="43">
        <v>558</v>
      </c>
      <c r="C203" s="43">
        <v>36</v>
      </c>
      <c r="D203" s="43">
        <v>0</v>
      </c>
      <c r="E203" s="43">
        <v>0</v>
      </c>
      <c r="F203" s="43">
        <v>1</v>
      </c>
      <c r="G203" s="43">
        <v>0</v>
      </c>
      <c r="H203" s="43">
        <v>0</v>
      </c>
      <c r="I203" s="43">
        <v>0</v>
      </c>
      <c r="J203" s="43">
        <v>1</v>
      </c>
      <c r="K203" s="43">
        <v>0</v>
      </c>
      <c r="L203" s="43">
        <v>0</v>
      </c>
      <c r="M203" s="43">
        <v>0</v>
      </c>
      <c r="N203" s="43">
        <v>0</v>
      </c>
      <c r="O203" s="31">
        <f t="shared" si="101"/>
        <v>596</v>
      </c>
      <c r="Q203" s="30">
        <v>19</v>
      </c>
      <c r="R203" s="43">
        <v>0</v>
      </c>
      <c r="S203" s="43">
        <v>3</v>
      </c>
      <c r="T203" s="43">
        <v>5</v>
      </c>
      <c r="U203" s="43">
        <v>187</v>
      </c>
      <c r="V203" s="43">
        <v>327</v>
      </c>
      <c r="W203" s="43">
        <v>68</v>
      </c>
      <c r="X203" s="43">
        <v>6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31">
        <f t="shared" si="102"/>
        <v>596</v>
      </c>
    </row>
    <row r="204" spans="1:30" x14ac:dyDescent="0.2">
      <c r="A204" s="30">
        <v>20</v>
      </c>
      <c r="B204" s="43">
        <v>465</v>
      </c>
      <c r="C204" s="43">
        <v>21</v>
      </c>
      <c r="D204" s="43">
        <v>0</v>
      </c>
      <c r="E204" s="43">
        <v>0</v>
      </c>
      <c r="F204" s="43">
        <v>1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31">
        <f t="shared" si="101"/>
        <v>487</v>
      </c>
      <c r="Q204" s="30">
        <v>20</v>
      </c>
      <c r="R204" s="43">
        <v>0</v>
      </c>
      <c r="S204" s="43">
        <v>2</v>
      </c>
      <c r="T204" s="43">
        <v>16</v>
      </c>
      <c r="U204" s="43">
        <v>187</v>
      </c>
      <c r="V204" s="43">
        <v>242</v>
      </c>
      <c r="W204" s="43">
        <v>36</v>
      </c>
      <c r="X204" s="43">
        <v>3</v>
      </c>
      <c r="Y204" s="43">
        <v>1</v>
      </c>
      <c r="Z204" s="43">
        <v>0</v>
      </c>
      <c r="AA204" s="43">
        <v>0</v>
      </c>
      <c r="AB204" s="43">
        <v>0</v>
      </c>
      <c r="AC204" s="43">
        <v>0</v>
      </c>
      <c r="AD204" s="31">
        <f t="shared" si="102"/>
        <v>487</v>
      </c>
    </row>
    <row r="205" spans="1:30" x14ac:dyDescent="0.2">
      <c r="A205" s="30">
        <v>21</v>
      </c>
      <c r="B205" s="43">
        <v>302</v>
      </c>
      <c r="C205" s="43">
        <v>13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1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31">
        <f t="shared" si="101"/>
        <v>316</v>
      </c>
      <c r="Q205" s="30">
        <v>21</v>
      </c>
      <c r="R205" s="43">
        <v>0</v>
      </c>
      <c r="S205" s="43">
        <v>2</v>
      </c>
      <c r="T205" s="43">
        <v>8</v>
      </c>
      <c r="U205" s="43">
        <v>95</v>
      </c>
      <c r="V205" s="43">
        <v>161</v>
      </c>
      <c r="W205" s="43">
        <v>41</v>
      </c>
      <c r="X205" s="43">
        <v>7</v>
      </c>
      <c r="Y205" s="43">
        <v>2</v>
      </c>
      <c r="Z205" s="43">
        <v>0</v>
      </c>
      <c r="AA205" s="43">
        <v>0</v>
      </c>
      <c r="AB205" s="43">
        <v>0</v>
      </c>
      <c r="AC205" s="43">
        <v>0</v>
      </c>
      <c r="AD205" s="31">
        <f t="shared" si="102"/>
        <v>316</v>
      </c>
    </row>
    <row r="206" spans="1:30" x14ac:dyDescent="0.2">
      <c r="A206" s="30">
        <v>22</v>
      </c>
      <c r="B206" s="43">
        <v>194</v>
      </c>
      <c r="C206" s="43">
        <v>6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31">
        <f t="shared" si="101"/>
        <v>200</v>
      </c>
      <c r="Q206" s="30">
        <v>22</v>
      </c>
      <c r="R206" s="43">
        <v>0</v>
      </c>
      <c r="S206" s="43">
        <v>0</v>
      </c>
      <c r="T206" s="43">
        <v>1</v>
      </c>
      <c r="U206" s="43">
        <v>41</v>
      </c>
      <c r="V206" s="43">
        <v>122</v>
      </c>
      <c r="W206" s="43">
        <v>28</v>
      </c>
      <c r="X206" s="43">
        <v>6</v>
      </c>
      <c r="Y206" s="43">
        <v>2</v>
      </c>
      <c r="Z206" s="43">
        <v>0</v>
      </c>
      <c r="AA206" s="43">
        <v>0</v>
      </c>
      <c r="AB206" s="43">
        <v>0</v>
      </c>
      <c r="AC206" s="43">
        <v>0</v>
      </c>
      <c r="AD206" s="31">
        <f t="shared" si="102"/>
        <v>200</v>
      </c>
    </row>
    <row r="207" spans="1:30" x14ac:dyDescent="0.2">
      <c r="A207" s="30">
        <v>23</v>
      </c>
      <c r="B207" s="43">
        <v>142</v>
      </c>
      <c r="C207" s="43">
        <v>2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31">
        <f t="shared" si="101"/>
        <v>144</v>
      </c>
      <c r="Q207" s="30">
        <v>23</v>
      </c>
      <c r="R207" s="43">
        <v>0</v>
      </c>
      <c r="S207" s="43">
        <v>2</v>
      </c>
      <c r="T207" s="43">
        <v>2</v>
      </c>
      <c r="U207" s="43">
        <v>22</v>
      </c>
      <c r="V207" s="43">
        <v>80</v>
      </c>
      <c r="W207" s="43">
        <v>31</v>
      </c>
      <c r="X207" s="43">
        <v>5</v>
      </c>
      <c r="Y207" s="43">
        <v>2</v>
      </c>
      <c r="Z207" s="43">
        <v>0</v>
      </c>
      <c r="AA207" s="43">
        <v>0</v>
      </c>
      <c r="AB207" s="43">
        <v>0</v>
      </c>
      <c r="AC207" s="43">
        <v>0</v>
      </c>
      <c r="AD207" s="31">
        <f t="shared" si="102"/>
        <v>144</v>
      </c>
    </row>
    <row r="208" spans="1:30" x14ac:dyDescent="0.2">
      <c r="A208" s="30">
        <v>24</v>
      </c>
      <c r="B208" s="43">
        <v>81</v>
      </c>
      <c r="C208" s="43">
        <v>3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31">
        <f t="shared" si="101"/>
        <v>84</v>
      </c>
      <c r="Q208" s="30">
        <v>24</v>
      </c>
      <c r="R208" s="43">
        <v>0</v>
      </c>
      <c r="S208" s="43">
        <v>0</v>
      </c>
      <c r="T208" s="43">
        <v>0</v>
      </c>
      <c r="U208" s="43">
        <v>10</v>
      </c>
      <c r="V208" s="43">
        <v>39</v>
      </c>
      <c r="W208" s="43">
        <v>24</v>
      </c>
      <c r="X208" s="43">
        <v>3</v>
      </c>
      <c r="Y208" s="43">
        <v>3</v>
      </c>
      <c r="Z208" s="43">
        <v>2</v>
      </c>
      <c r="AA208" s="43">
        <v>1</v>
      </c>
      <c r="AB208" s="43">
        <v>2</v>
      </c>
      <c r="AC208" s="43">
        <v>0</v>
      </c>
      <c r="AD208" s="31">
        <f t="shared" si="102"/>
        <v>84</v>
      </c>
    </row>
    <row r="210" spans="1:30" x14ac:dyDescent="0.2">
      <c r="A210" s="91" t="s">
        <v>34</v>
      </c>
      <c r="B210" s="92">
        <f t="shared" ref="B210:O210" si="103">SUM(B192:B203)</f>
        <v>7378</v>
      </c>
      <c r="C210" s="92">
        <f t="shared" si="103"/>
        <v>717</v>
      </c>
      <c r="D210" s="92">
        <f t="shared" si="103"/>
        <v>13</v>
      </c>
      <c r="E210" s="92">
        <f t="shared" si="103"/>
        <v>2</v>
      </c>
      <c r="F210" s="92">
        <f t="shared" si="103"/>
        <v>10</v>
      </c>
      <c r="G210" s="92">
        <f t="shared" si="103"/>
        <v>1</v>
      </c>
      <c r="H210" s="92">
        <f t="shared" si="103"/>
        <v>1</v>
      </c>
      <c r="I210" s="92">
        <f t="shared" si="103"/>
        <v>6</v>
      </c>
      <c r="J210" s="92">
        <f t="shared" si="103"/>
        <v>6</v>
      </c>
      <c r="K210" s="92">
        <f t="shared" si="103"/>
        <v>1</v>
      </c>
      <c r="L210" s="92">
        <f t="shared" si="103"/>
        <v>2</v>
      </c>
      <c r="M210" s="92">
        <f t="shared" si="103"/>
        <v>33</v>
      </c>
      <c r="N210" s="92">
        <f t="shared" si="103"/>
        <v>0</v>
      </c>
      <c r="O210" s="93">
        <f t="shared" si="103"/>
        <v>8170</v>
      </c>
      <c r="Q210" s="91" t="s">
        <v>34</v>
      </c>
      <c r="R210" s="92">
        <f t="shared" ref="R210:AD210" si="104">SUM(R192:R203)</f>
        <v>0</v>
      </c>
      <c r="S210" s="92">
        <f t="shared" si="104"/>
        <v>81</v>
      </c>
      <c r="T210" s="92">
        <f t="shared" si="104"/>
        <v>113</v>
      </c>
      <c r="U210" s="92">
        <f t="shared" si="104"/>
        <v>2164</v>
      </c>
      <c r="V210" s="92">
        <f t="shared" si="104"/>
        <v>4799</v>
      </c>
      <c r="W210" s="92">
        <f t="shared" si="104"/>
        <v>930</v>
      </c>
      <c r="X210" s="92">
        <f t="shared" si="104"/>
        <v>74</v>
      </c>
      <c r="Y210" s="92">
        <f t="shared" si="104"/>
        <v>7</v>
      </c>
      <c r="Z210" s="92">
        <f t="shared" si="104"/>
        <v>2</v>
      </c>
      <c r="AA210" s="92">
        <f t="shared" si="104"/>
        <v>0</v>
      </c>
      <c r="AB210" s="92">
        <f t="shared" si="104"/>
        <v>0</v>
      </c>
      <c r="AC210" s="92">
        <f t="shared" si="104"/>
        <v>0</v>
      </c>
      <c r="AD210" s="93">
        <f t="shared" si="104"/>
        <v>8170</v>
      </c>
    </row>
    <row r="211" spans="1:30" x14ac:dyDescent="0.2">
      <c r="A211" s="97" t="s">
        <v>35</v>
      </c>
      <c r="B211" s="98">
        <f t="shared" ref="B211:O211" si="105">SUM(B191:B206)</f>
        <v>8573</v>
      </c>
      <c r="C211" s="98">
        <f t="shared" si="105"/>
        <v>768</v>
      </c>
      <c r="D211" s="98">
        <f t="shared" si="105"/>
        <v>19</v>
      </c>
      <c r="E211" s="98">
        <f t="shared" si="105"/>
        <v>2</v>
      </c>
      <c r="F211" s="98">
        <f t="shared" si="105"/>
        <v>11</v>
      </c>
      <c r="G211" s="98">
        <f t="shared" si="105"/>
        <v>1</v>
      </c>
      <c r="H211" s="98">
        <f t="shared" si="105"/>
        <v>1</v>
      </c>
      <c r="I211" s="98">
        <f t="shared" si="105"/>
        <v>8</v>
      </c>
      <c r="J211" s="98">
        <f t="shared" si="105"/>
        <v>6</v>
      </c>
      <c r="K211" s="98">
        <f t="shared" si="105"/>
        <v>1</v>
      </c>
      <c r="L211" s="98">
        <f t="shared" si="105"/>
        <v>2</v>
      </c>
      <c r="M211" s="98">
        <f t="shared" si="105"/>
        <v>34</v>
      </c>
      <c r="N211" s="98">
        <f t="shared" si="105"/>
        <v>0</v>
      </c>
      <c r="O211" s="93">
        <f t="shared" si="105"/>
        <v>9426</v>
      </c>
      <c r="Q211" s="97" t="s">
        <v>35</v>
      </c>
      <c r="R211" s="98">
        <f t="shared" ref="R211:AD211" si="106">SUM(R191:R206)</f>
        <v>0</v>
      </c>
      <c r="S211" s="98">
        <f t="shared" si="106"/>
        <v>88</v>
      </c>
      <c r="T211" s="98">
        <f t="shared" si="106"/>
        <v>138</v>
      </c>
      <c r="U211" s="98">
        <f t="shared" si="106"/>
        <v>2507</v>
      </c>
      <c r="V211" s="98">
        <f t="shared" si="106"/>
        <v>5442</v>
      </c>
      <c r="W211" s="98">
        <f t="shared" si="106"/>
        <v>1132</v>
      </c>
      <c r="X211" s="98">
        <f t="shared" si="106"/>
        <v>103</v>
      </c>
      <c r="Y211" s="98">
        <f t="shared" si="106"/>
        <v>14</v>
      </c>
      <c r="Z211" s="98">
        <f t="shared" si="106"/>
        <v>2</v>
      </c>
      <c r="AA211" s="98">
        <f t="shared" si="106"/>
        <v>0</v>
      </c>
      <c r="AB211" s="98">
        <f t="shared" si="106"/>
        <v>0</v>
      </c>
      <c r="AC211" s="98">
        <f t="shared" si="106"/>
        <v>0</v>
      </c>
      <c r="AD211" s="93">
        <f t="shared" si="106"/>
        <v>9426</v>
      </c>
    </row>
    <row r="212" spans="1:30" x14ac:dyDescent="0.2">
      <c r="A212" s="101" t="s">
        <v>36</v>
      </c>
      <c r="B212" s="102">
        <f t="shared" ref="B212:O212" si="107">SUM(B191:B208)</f>
        <v>8796</v>
      </c>
      <c r="C212" s="102">
        <f t="shared" si="107"/>
        <v>773</v>
      </c>
      <c r="D212" s="102">
        <f t="shared" si="107"/>
        <v>19</v>
      </c>
      <c r="E212" s="102">
        <f t="shared" si="107"/>
        <v>2</v>
      </c>
      <c r="F212" s="102">
        <f t="shared" si="107"/>
        <v>11</v>
      </c>
      <c r="G212" s="102">
        <f t="shared" si="107"/>
        <v>1</v>
      </c>
      <c r="H212" s="102">
        <f t="shared" si="107"/>
        <v>1</v>
      </c>
      <c r="I212" s="102">
        <f t="shared" si="107"/>
        <v>8</v>
      </c>
      <c r="J212" s="102">
        <f t="shared" si="107"/>
        <v>6</v>
      </c>
      <c r="K212" s="102">
        <f t="shared" si="107"/>
        <v>1</v>
      </c>
      <c r="L212" s="102">
        <f t="shared" si="107"/>
        <v>2</v>
      </c>
      <c r="M212" s="102">
        <f t="shared" si="107"/>
        <v>34</v>
      </c>
      <c r="N212" s="102">
        <f t="shared" si="107"/>
        <v>0</v>
      </c>
      <c r="O212" s="93">
        <f t="shared" si="107"/>
        <v>9654</v>
      </c>
      <c r="Q212" s="101" t="s">
        <v>36</v>
      </c>
      <c r="R212" s="102">
        <f t="shared" ref="R212:AD212" si="108">SUM(R191:R208)</f>
        <v>0</v>
      </c>
      <c r="S212" s="102">
        <f t="shared" si="108"/>
        <v>90</v>
      </c>
      <c r="T212" s="102">
        <f t="shared" si="108"/>
        <v>140</v>
      </c>
      <c r="U212" s="102">
        <f t="shared" si="108"/>
        <v>2539</v>
      </c>
      <c r="V212" s="102">
        <f t="shared" si="108"/>
        <v>5561</v>
      </c>
      <c r="W212" s="102">
        <f t="shared" si="108"/>
        <v>1187</v>
      </c>
      <c r="X212" s="102">
        <f t="shared" si="108"/>
        <v>111</v>
      </c>
      <c r="Y212" s="102">
        <f t="shared" si="108"/>
        <v>19</v>
      </c>
      <c r="Z212" s="102">
        <f t="shared" si="108"/>
        <v>4</v>
      </c>
      <c r="AA212" s="102">
        <f t="shared" si="108"/>
        <v>1</v>
      </c>
      <c r="AB212" s="102">
        <f t="shared" si="108"/>
        <v>2</v>
      </c>
      <c r="AC212" s="102">
        <f t="shared" si="108"/>
        <v>0</v>
      </c>
      <c r="AD212" s="93">
        <f t="shared" si="108"/>
        <v>9654</v>
      </c>
    </row>
    <row r="213" spans="1:30" x14ac:dyDescent="0.2">
      <c r="A213" s="105" t="s">
        <v>37</v>
      </c>
      <c r="B213" s="106">
        <f t="shared" ref="B213:O213" si="109">SUM(B185:B208)</f>
        <v>9014</v>
      </c>
      <c r="C213" s="106">
        <f t="shared" si="109"/>
        <v>784</v>
      </c>
      <c r="D213" s="106">
        <f t="shared" si="109"/>
        <v>20</v>
      </c>
      <c r="E213" s="106">
        <f t="shared" si="109"/>
        <v>2</v>
      </c>
      <c r="F213" s="106">
        <f t="shared" si="109"/>
        <v>11</v>
      </c>
      <c r="G213" s="106">
        <f t="shared" si="109"/>
        <v>1</v>
      </c>
      <c r="H213" s="106">
        <f t="shared" si="109"/>
        <v>1</v>
      </c>
      <c r="I213" s="106">
        <f t="shared" si="109"/>
        <v>8</v>
      </c>
      <c r="J213" s="106">
        <f t="shared" si="109"/>
        <v>7</v>
      </c>
      <c r="K213" s="106">
        <f t="shared" si="109"/>
        <v>1</v>
      </c>
      <c r="L213" s="106">
        <f t="shared" si="109"/>
        <v>2</v>
      </c>
      <c r="M213" s="106">
        <f t="shared" si="109"/>
        <v>34</v>
      </c>
      <c r="N213" s="106">
        <f t="shared" si="109"/>
        <v>0</v>
      </c>
      <c r="O213" s="93">
        <f t="shared" si="109"/>
        <v>9885</v>
      </c>
      <c r="Q213" s="105" t="s">
        <v>37</v>
      </c>
      <c r="R213" s="106">
        <f t="shared" ref="R213:AD213" si="110">SUM(R185:R208)</f>
        <v>0</v>
      </c>
      <c r="S213" s="106">
        <f t="shared" si="110"/>
        <v>94</v>
      </c>
      <c r="T213" s="106">
        <f t="shared" si="110"/>
        <v>140</v>
      </c>
      <c r="U213" s="106">
        <f t="shared" si="110"/>
        <v>2555</v>
      </c>
      <c r="V213" s="106">
        <f t="shared" si="110"/>
        <v>5638</v>
      </c>
      <c r="W213" s="106">
        <f t="shared" si="110"/>
        <v>1266</v>
      </c>
      <c r="X213" s="106">
        <f t="shared" si="110"/>
        <v>140</v>
      </c>
      <c r="Y213" s="106">
        <f t="shared" si="110"/>
        <v>39</v>
      </c>
      <c r="Z213" s="106">
        <f t="shared" si="110"/>
        <v>7</v>
      </c>
      <c r="AA213" s="106">
        <f t="shared" si="110"/>
        <v>4</v>
      </c>
      <c r="AB213" s="106">
        <f t="shared" si="110"/>
        <v>2</v>
      </c>
      <c r="AC213" s="106">
        <f t="shared" si="110"/>
        <v>0</v>
      </c>
      <c r="AD213" s="93">
        <f t="shared" si="110"/>
        <v>9885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4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M1614"/>
  <sheetViews>
    <sheetView topLeftCell="L61" zoomScale="60" zoomScaleNormal="60" zoomScaleSheetLayoutView="50" workbookViewId="0">
      <selection activeCell="AO105" activeCellId="2" sqref="AO35 AO104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75</v>
      </c>
      <c r="Q1" s="129" t="str">
        <f>A1</f>
        <v>1508 19 Grimsby ATC 22, A1173 Stallingborough Estate</v>
      </c>
      <c r="AF1" s="129" t="str">
        <f>A1</f>
        <v>1508 19 Grimsby ATC 22, A1173 Stallingborough Estate</v>
      </c>
      <c r="AQ1" s="130" t="str">
        <f>A1</f>
        <v>1508 19 Grimsby ATC 22, A1173 Stallingborough Estate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22, A1173 Stallingborough Estate</v>
      </c>
      <c r="BI1" s="129" t="str">
        <f>A1</f>
        <v>1508 19 Grimsby ATC 22, A1173 Stallingborough Estate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50</v>
      </c>
      <c r="R6" s="3" t="s">
        <v>0</v>
      </c>
      <c r="S6" s="5" t="str">
        <f>C6</f>
        <v>Northeastbound</v>
      </c>
      <c r="AF6" s="6"/>
      <c r="AG6" s="3" t="s">
        <v>0</v>
      </c>
      <c r="AH6" s="7" t="str">
        <f>C6</f>
        <v>Northeastbound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Northeastbound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Northeastbound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Northeastbound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13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1</v>
      </c>
      <c r="K10" s="43">
        <v>0</v>
      </c>
      <c r="L10" s="43">
        <v>1</v>
      </c>
      <c r="M10" s="43">
        <v>0</v>
      </c>
      <c r="N10" s="43">
        <v>0</v>
      </c>
      <c r="O10" s="31">
        <f t="shared" ref="O10:O33" si="6">SUM(B10:N10)</f>
        <v>15</v>
      </c>
      <c r="Q10" s="30">
        <v>1</v>
      </c>
      <c r="R10" s="43">
        <v>1</v>
      </c>
      <c r="S10" s="43">
        <v>0</v>
      </c>
      <c r="T10" s="43">
        <v>0</v>
      </c>
      <c r="U10" s="43">
        <v>0</v>
      </c>
      <c r="V10" s="43">
        <v>0</v>
      </c>
      <c r="W10" s="43">
        <v>5</v>
      </c>
      <c r="X10" s="43">
        <v>4</v>
      </c>
      <c r="Y10" s="43">
        <v>4</v>
      </c>
      <c r="Z10" s="43">
        <v>1</v>
      </c>
      <c r="AA10" s="43">
        <v>0</v>
      </c>
      <c r="AB10" s="43">
        <v>0</v>
      </c>
      <c r="AC10" s="43">
        <v>0</v>
      </c>
      <c r="AD10" s="31">
        <f t="shared" ref="AD10:AD33" si="7">SUM(R10:AC10)</f>
        <v>15</v>
      </c>
      <c r="AF10" s="30">
        <v>1</v>
      </c>
      <c r="AG10" s="44">
        <f t="shared" ref="AG10:AG33" si="8">O10</f>
        <v>15</v>
      </c>
      <c r="AH10" s="45">
        <f t="shared" ref="AH10:AH33" si="9">O80</f>
        <v>49</v>
      </c>
      <c r="AI10" s="45">
        <f t="shared" ref="AI10:AI33" si="10">O150</f>
        <v>49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37.666666666666664</v>
      </c>
      <c r="AO10" s="47">
        <f>SUM(AG10:AM10)/3</f>
        <v>37.666666666666664</v>
      </c>
      <c r="AQ10" s="35">
        <v>1</v>
      </c>
      <c r="AR10" s="48">
        <v>40.799999999999997</v>
      </c>
      <c r="AS10" s="48">
        <v>50.1</v>
      </c>
      <c r="AT10" s="48">
        <v>48.4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1210</v>
      </c>
      <c r="BB10" s="50">
        <f>SUM(R108:T108)</f>
        <v>1131</v>
      </c>
      <c r="BC10" s="50">
        <f>SUM(R178:T178)</f>
        <v>713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17</v>
      </c>
      <c r="C11" s="43">
        <v>1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5</v>
      </c>
      <c r="K11" s="43">
        <v>0</v>
      </c>
      <c r="L11" s="43">
        <v>1</v>
      </c>
      <c r="M11" s="43">
        <v>0</v>
      </c>
      <c r="N11" s="43">
        <v>0</v>
      </c>
      <c r="O11" s="31">
        <f t="shared" si="6"/>
        <v>24</v>
      </c>
      <c r="Q11" s="30">
        <v>2</v>
      </c>
      <c r="R11" s="43">
        <v>0</v>
      </c>
      <c r="S11" s="43">
        <v>0</v>
      </c>
      <c r="T11" s="43">
        <v>0</v>
      </c>
      <c r="U11" s="43">
        <v>0</v>
      </c>
      <c r="V11" s="43">
        <v>1</v>
      </c>
      <c r="W11" s="43">
        <v>4</v>
      </c>
      <c r="X11" s="43">
        <v>5</v>
      </c>
      <c r="Y11" s="43">
        <v>11</v>
      </c>
      <c r="Z11" s="43">
        <v>2</v>
      </c>
      <c r="AA11" s="43">
        <v>1</v>
      </c>
      <c r="AB11" s="43">
        <v>0</v>
      </c>
      <c r="AC11" s="43">
        <v>0</v>
      </c>
      <c r="AD11" s="31">
        <f t="shared" si="7"/>
        <v>24</v>
      </c>
      <c r="AF11" s="56">
        <v>2</v>
      </c>
      <c r="AG11" s="44">
        <f t="shared" si="8"/>
        <v>24</v>
      </c>
      <c r="AH11" s="45">
        <f t="shared" si="9"/>
        <v>43</v>
      </c>
      <c r="AI11" s="45">
        <f t="shared" si="10"/>
        <v>36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34.333333333333336</v>
      </c>
      <c r="AO11" s="47">
        <f t="shared" ref="AO11:AO33" si="16">SUM(AG11:AM11)/3</f>
        <v>34.333333333333336</v>
      </c>
      <c r="AQ11" s="57">
        <v>2</v>
      </c>
      <c r="AR11" s="48">
        <v>45.5</v>
      </c>
      <c r="AS11" s="48">
        <v>45</v>
      </c>
      <c r="AT11" s="48">
        <v>44.8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4788</v>
      </c>
      <c r="BB11" s="59">
        <f>SUM(U108:W108)</f>
        <v>4922</v>
      </c>
      <c r="BC11" s="59">
        <f>SUM(U178:W178)</f>
        <v>4748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7628</v>
      </c>
      <c r="BK11" s="62">
        <f>SUM(C35:D35,F35:H35,M35)</f>
        <v>848</v>
      </c>
      <c r="BL11" s="63">
        <f>SUM(E35,I35:L35,N35)</f>
        <v>356</v>
      </c>
      <c r="BM11" s="64">
        <f>SUM(BJ11:BL11)</f>
        <v>8832</v>
      </c>
    </row>
    <row r="12" spans="1:65" x14ac:dyDescent="0.2">
      <c r="A12" s="30">
        <v>3</v>
      </c>
      <c r="B12" s="43">
        <v>18</v>
      </c>
      <c r="C12" s="43">
        <v>2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3</v>
      </c>
      <c r="K12" s="43">
        <v>0</v>
      </c>
      <c r="L12" s="43">
        <v>1</v>
      </c>
      <c r="M12" s="43">
        <v>0</v>
      </c>
      <c r="N12" s="43">
        <v>0</v>
      </c>
      <c r="O12" s="31">
        <f t="shared" si="6"/>
        <v>24</v>
      </c>
      <c r="Q12" s="30">
        <v>3</v>
      </c>
      <c r="R12" s="43">
        <v>0</v>
      </c>
      <c r="S12" s="43">
        <v>0</v>
      </c>
      <c r="T12" s="43">
        <v>0</v>
      </c>
      <c r="U12" s="43">
        <v>1</v>
      </c>
      <c r="V12" s="43">
        <v>0</v>
      </c>
      <c r="W12" s="43">
        <v>4</v>
      </c>
      <c r="X12" s="43">
        <v>7</v>
      </c>
      <c r="Y12" s="43">
        <v>10</v>
      </c>
      <c r="Z12" s="43">
        <v>2</v>
      </c>
      <c r="AA12" s="43">
        <v>0</v>
      </c>
      <c r="AB12" s="43">
        <v>0</v>
      </c>
      <c r="AC12" s="43">
        <v>0</v>
      </c>
      <c r="AD12" s="31">
        <f t="shared" si="7"/>
        <v>24</v>
      </c>
      <c r="AF12" s="30">
        <v>3</v>
      </c>
      <c r="AG12" s="44">
        <f t="shared" si="8"/>
        <v>24</v>
      </c>
      <c r="AH12" s="45">
        <f t="shared" si="9"/>
        <v>42</v>
      </c>
      <c r="AI12" s="45">
        <f t="shared" si="10"/>
        <v>50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38.666666666666664</v>
      </c>
      <c r="AO12" s="47">
        <f t="shared" si="16"/>
        <v>38.666666666666664</v>
      </c>
      <c r="AQ12" s="35">
        <v>3</v>
      </c>
      <c r="AR12" s="48">
        <v>44.5</v>
      </c>
      <c r="AS12" s="48">
        <v>48.1</v>
      </c>
      <c r="AT12" s="48">
        <v>50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5182</v>
      </c>
      <c r="BB12" s="66">
        <f>SUM(X108:Z108)</f>
        <v>5511</v>
      </c>
      <c r="BC12" s="66">
        <f>SUM(X178:Z178)</f>
        <v>6090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9033</v>
      </c>
      <c r="BK12" s="69">
        <f>SUM(C36:D36,F36:H36,M36)</f>
        <v>933</v>
      </c>
      <c r="BL12" s="70">
        <f>SUM(E36,I36:L36,N36)</f>
        <v>419</v>
      </c>
      <c r="BM12" s="64">
        <f>SUM(BJ12:BL12)</f>
        <v>10385</v>
      </c>
    </row>
    <row r="13" spans="1:65" x14ac:dyDescent="0.2">
      <c r="A13" s="30">
        <v>4</v>
      </c>
      <c r="B13" s="43">
        <v>65</v>
      </c>
      <c r="C13" s="43">
        <v>5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5</v>
      </c>
      <c r="K13" s="43">
        <v>0</v>
      </c>
      <c r="L13" s="43">
        <v>3</v>
      </c>
      <c r="M13" s="43">
        <v>0</v>
      </c>
      <c r="N13" s="43">
        <v>0</v>
      </c>
      <c r="O13" s="31">
        <f t="shared" si="6"/>
        <v>78</v>
      </c>
      <c r="Q13" s="30">
        <v>4</v>
      </c>
      <c r="R13" s="43">
        <v>0</v>
      </c>
      <c r="S13" s="43">
        <v>0</v>
      </c>
      <c r="T13" s="43">
        <v>0</v>
      </c>
      <c r="U13" s="43">
        <v>0</v>
      </c>
      <c r="V13" s="43">
        <v>4</v>
      </c>
      <c r="W13" s="43">
        <v>14</v>
      </c>
      <c r="X13" s="43">
        <v>21</v>
      </c>
      <c r="Y13" s="43">
        <v>27</v>
      </c>
      <c r="Z13" s="43">
        <v>8</v>
      </c>
      <c r="AA13" s="43">
        <v>3</v>
      </c>
      <c r="AB13" s="43">
        <v>1</v>
      </c>
      <c r="AC13" s="43">
        <v>0</v>
      </c>
      <c r="AD13" s="31">
        <f t="shared" si="7"/>
        <v>78</v>
      </c>
      <c r="AF13" s="30">
        <v>4</v>
      </c>
      <c r="AG13" s="44">
        <f t="shared" si="8"/>
        <v>78</v>
      </c>
      <c r="AH13" s="45">
        <f t="shared" si="9"/>
        <v>94</v>
      </c>
      <c r="AI13" s="45">
        <f t="shared" si="10"/>
        <v>93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88.333333333333329</v>
      </c>
      <c r="AO13" s="47">
        <f t="shared" si="16"/>
        <v>88.333333333333329</v>
      </c>
      <c r="AQ13" s="35">
        <v>4</v>
      </c>
      <c r="AR13" s="48">
        <v>45.2</v>
      </c>
      <c r="AS13" s="48">
        <v>47.4</v>
      </c>
      <c r="AT13" s="48">
        <v>45.9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106</v>
      </c>
      <c r="BB13" s="72">
        <f>SUM(AA108:AC108)</f>
        <v>133</v>
      </c>
      <c r="BC13" s="72">
        <f>SUM(AA178:AC178)</f>
        <v>163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9215</v>
      </c>
      <c r="BK13" s="75">
        <f>SUM(C37:D37,F37:H37,M37)</f>
        <v>944</v>
      </c>
      <c r="BL13" s="76">
        <f>SUM(E37,I37:L37,N37)</f>
        <v>430</v>
      </c>
      <c r="BM13" s="64">
        <f>SUM(BJ13:BL13)</f>
        <v>10589</v>
      </c>
    </row>
    <row r="14" spans="1:65" x14ac:dyDescent="0.2">
      <c r="A14" s="30">
        <v>5</v>
      </c>
      <c r="B14" s="43">
        <v>111</v>
      </c>
      <c r="C14" s="43">
        <v>5</v>
      </c>
      <c r="D14" s="43">
        <v>1</v>
      </c>
      <c r="E14" s="43">
        <v>0</v>
      </c>
      <c r="F14" s="43">
        <v>4</v>
      </c>
      <c r="G14" s="43">
        <v>0</v>
      </c>
      <c r="H14" s="43">
        <v>0</v>
      </c>
      <c r="I14" s="43">
        <v>0</v>
      </c>
      <c r="J14" s="43">
        <v>9</v>
      </c>
      <c r="K14" s="43">
        <v>0</v>
      </c>
      <c r="L14" s="43">
        <v>3</v>
      </c>
      <c r="M14" s="43">
        <v>1</v>
      </c>
      <c r="N14" s="43">
        <v>0</v>
      </c>
      <c r="O14" s="31">
        <f t="shared" si="6"/>
        <v>134</v>
      </c>
      <c r="Q14" s="30">
        <v>5</v>
      </c>
      <c r="R14" s="43">
        <v>0</v>
      </c>
      <c r="S14" s="43">
        <v>0</v>
      </c>
      <c r="T14" s="43">
        <v>0</v>
      </c>
      <c r="U14" s="43">
        <v>0</v>
      </c>
      <c r="V14" s="43">
        <v>4</v>
      </c>
      <c r="W14" s="43">
        <v>25</v>
      </c>
      <c r="X14" s="43">
        <v>44</v>
      </c>
      <c r="Y14" s="43">
        <v>42</v>
      </c>
      <c r="Z14" s="43">
        <v>13</v>
      </c>
      <c r="AA14" s="43">
        <v>5</v>
      </c>
      <c r="AB14" s="43">
        <v>1</v>
      </c>
      <c r="AC14" s="43">
        <v>0</v>
      </c>
      <c r="AD14" s="31">
        <f t="shared" si="7"/>
        <v>134</v>
      </c>
      <c r="AF14" s="30">
        <v>5</v>
      </c>
      <c r="AG14" s="44">
        <f t="shared" si="8"/>
        <v>134</v>
      </c>
      <c r="AH14" s="45">
        <f t="shared" si="9"/>
        <v>192</v>
      </c>
      <c r="AI14" s="45">
        <f t="shared" si="10"/>
        <v>191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172.33333333333334</v>
      </c>
      <c r="AO14" s="47">
        <f t="shared" si="16"/>
        <v>172.33333333333334</v>
      </c>
      <c r="AQ14" s="35">
        <v>5</v>
      </c>
      <c r="AR14" s="48">
        <v>45</v>
      </c>
      <c r="AS14" s="48">
        <v>45.3</v>
      </c>
      <c r="AT14" s="48">
        <v>45.7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9830</v>
      </c>
      <c r="BK14" s="79">
        <f>SUM(C38:D38,F38:H38,M38)</f>
        <v>981</v>
      </c>
      <c r="BL14" s="80">
        <f>SUM(E38,I38:L38,N38)</f>
        <v>475</v>
      </c>
      <c r="BM14" s="64">
        <f>SUM(BJ14:BL14)</f>
        <v>11286</v>
      </c>
    </row>
    <row r="15" spans="1:65" x14ac:dyDescent="0.2">
      <c r="A15" s="30">
        <v>6</v>
      </c>
      <c r="B15" s="43">
        <v>391</v>
      </c>
      <c r="C15" s="43">
        <v>15</v>
      </c>
      <c r="D15" s="43">
        <v>0</v>
      </c>
      <c r="E15" s="43">
        <v>1</v>
      </c>
      <c r="F15" s="43">
        <v>3</v>
      </c>
      <c r="G15" s="43">
        <v>0</v>
      </c>
      <c r="H15" s="43">
        <v>0</v>
      </c>
      <c r="I15" s="43">
        <v>1</v>
      </c>
      <c r="J15" s="43">
        <v>9</v>
      </c>
      <c r="K15" s="43">
        <v>0</v>
      </c>
      <c r="L15" s="43">
        <v>2</v>
      </c>
      <c r="M15" s="43">
        <v>0</v>
      </c>
      <c r="N15" s="43">
        <v>0</v>
      </c>
      <c r="O15" s="31">
        <f t="shared" si="6"/>
        <v>422</v>
      </c>
      <c r="Q15" s="30">
        <v>6</v>
      </c>
      <c r="R15" s="43">
        <v>0</v>
      </c>
      <c r="S15" s="43">
        <v>0</v>
      </c>
      <c r="T15" s="43">
        <v>5</v>
      </c>
      <c r="U15" s="43">
        <v>9</v>
      </c>
      <c r="V15" s="43">
        <v>58</v>
      </c>
      <c r="W15" s="43">
        <v>140</v>
      </c>
      <c r="X15" s="43">
        <v>130</v>
      </c>
      <c r="Y15" s="43">
        <v>54</v>
      </c>
      <c r="Z15" s="43">
        <v>18</v>
      </c>
      <c r="AA15" s="43">
        <v>7</v>
      </c>
      <c r="AB15" s="43">
        <v>1</v>
      </c>
      <c r="AC15" s="43">
        <v>0</v>
      </c>
      <c r="AD15" s="31">
        <f t="shared" si="7"/>
        <v>422</v>
      </c>
      <c r="AF15" s="30">
        <v>6</v>
      </c>
      <c r="AG15" s="44">
        <f t="shared" si="8"/>
        <v>422</v>
      </c>
      <c r="AH15" s="45">
        <f t="shared" si="9"/>
        <v>497</v>
      </c>
      <c r="AI15" s="45">
        <f t="shared" si="10"/>
        <v>526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481.66666666666669</v>
      </c>
      <c r="AO15" s="47">
        <f t="shared" si="16"/>
        <v>481.66666666666669</v>
      </c>
      <c r="AQ15" s="35">
        <v>6</v>
      </c>
      <c r="AR15" s="48">
        <v>40.799999999999997</v>
      </c>
      <c r="AS15" s="48">
        <v>42.8</v>
      </c>
      <c r="AT15" s="48">
        <v>41.9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11286</v>
      </c>
      <c r="BB15" s="82">
        <f t="shared" si="17"/>
        <v>11697</v>
      </c>
      <c r="BC15" s="82">
        <f t="shared" si="17"/>
        <v>11714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774</v>
      </c>
      <c r="C16" s="43">
        <v>44</v>
      </c>
      <c r="D16" s="43">
        <v>1</v>
      </c>
      <c r="E16" s="43">
        <v>0</v>
      </c>
      <c r="F16" s="43">
        <v>7</v>
      </c>
      <c r="G16" s="43">
        <v>0</v>
      </c>
      <c r="H16" s="43">
        <v>0</v>
      </c>
      <c r="I16" s="43">
        <v>4</v>
      </c>
      <c r="J16" s="43">
        <v>19</v>
      </c>
      <c r="K16" s="43">
        <v>0</v>
      </c>
      <c r="L16" s="43">
        <v>7</v>
      </c>
      <c r="M16" s="43">
        <v>2</v>
      </c>
      <c r="N16" s="43">
        <v>0</v>
      </c>
      <c r="O16" s="31">
        <f t="shared" si="6"/>
        <v>858</v>
      </c>
      <c r="Q16" s="30">
        <v>7</v>
      </c>
      <c r="R16" s="43">
        <v>0</v>
      </c>
      <c r="S16" s="43">
        <v>2</v>
      </c>
      <c r="T16" s="43">
        <v>16</v>
      </c>
      <c r="U16" s="43">
        <v>69</v>
      </c>
      <c r="V16" s="43">
        <v>172</v>
      </c>
      <c r="W16" s="43">
        <v>325</v>
      </c>
      <c r="X16" s="43">
        <v>213</v>
      </c>
      <c r="Y16" s="43">
        <v>49</v>
      </c>
      <c r="Z16" s="43">
        <v>10</v>
      </c>
      <c r="AA16" s="43">
        <v>1</v>
      </c>
      <c r="AB16" s="43">
        <v>1</v>
      </c>
      <c r="AC16" s="43">
        <v>0</v>
      </c>
      <c r="AD16" s="31">
        <f t="shared" si="7"/>
        <v>858</v>
      </c>
      <c r="AF16" s="30">
        <v>7</v>
      </c>
      <c r="AG16" s="44">
        <f t="shared" si="8"/>
        <v>858</v>
      </c>
      <c r="AH16" s="45">
        <f t="shared" si="9"/>
        <v>977</v>
      </c>
      <c r="AI16" s="45">
        <f t="shared" si="10"/>
        <v>975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936.66666666666663</v>
      </c>
      <c r="AO16" s="47">
        <f t="shared" si="16"/>
        <v>936.66666666666663</v>
      </c>
      <c r="AQ16" s="35">
        <v>7</v>
      </c>
      <c r="AR16" s="48">
        <v>37.9</v>
      </c>
      <c r="AS16" s="48">
        <v>38.6</v>
      </c>
      <c r="AT16" s="48">
        <v>38.6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7683</v>
      </c>
      <c r="BK16" s="88">
        <f>SUM(C105:D105,F105:H105,M105)</f>
        <v>887</v>
      </c>
      <c r="BL16" s="89">
        <f>SUM(E105,I105:L105,N105)</f>
        <v>357</v>
      </c>
      <c r="BM16" s="64">
        <f>SUM(BJ16:BL16)</f>
        <v>8927</v>
      </c>
    </row>
    <row r="17" spans="1:65" x14ac:dyDescent="0.2">
      <c r="A17" s="30">
        <v>8</v>
      </c>
      <c r="B17" s="43">
        <v>1234</v>
      </c>
      <c r="C17" s="43">
        <v>74</v>
      </c>
      <c r="D17" s="43">
        <v>1</v>
      </c>
      <c r="E17" s="43">
        <v>4</v>
      </c>
      <c r="F17" s="43">
        <v>12</v>
      </c>
      <c r="G17" s="43">
        <v>0</v>
      </c>
      <c r="H17" s="43">
        <v>1</v>
      </c>
      <c r="I17" s="43">
        <v>13</v>
      </c>
      <c r="J17" s="43">
        <v>17</v>
      </c>
      <c r="K17" s="43">
        <v>0</v>
      </c>
      <c r="L17" s="43">
        <v>7</v>
      </c>
      <c r="M17" s="43">
        <v>7</v>
      </c>
      <c r="N17" s="43">
        <v>0</v>
      </c>
      <c r="O17" s="31">
        <f t="shared" si="6"/>
        <v>1370</v>
      </c>
      <c r="Q17" s="30">
        <v>8</v>
      </c>
      <c r="R17" s="43">
        <v>68</v>
      </c>
      <c r="S17" s="43">
        <v>380</v>
      </c>
      <c r="T17" s="43">
        <v>307</v>
      </c>
      <c r="U17" s="43">
        <v>229</v>
      </c>
      <c r="V17" s="43">
        <v>175</v>
      </c>
      <c r="W17" s="43">
        <v>136</v>
      </c>
      <c r="X17" s="43">
        <v>67</v>
      </c>
      <c r="Y17" s="43">
        <v>7</v>
      </c>
      <c r="Z17" s="43">
        <v>1</v>
      </c>
      <c r="AA17" s="43">
        <v>0</v>
      </c>
      <c r="AB17" s="43">
        <v>0</v>
      </c>
      <c r="AC17" s="43">
        <v>0</v>
      </c>
      <c r="AD17" s="31">
        <f t="shared" si="7"/>
        <v>1370</v>
      </c>
      <c r="AF17" s="30">
        <v>8</v>
      </c>
      <c r="AG17" s="44">
        <f t="shared" si="8"/>
        <v>1370</v>
      </c>
      <c r="AH17" s="45">
        <f t="shared" si="9"/>
        <v>1452</v>
      </c>
      <c r="AI17" s="45">
        <f t="shared" si="10"/>
        <v>1420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1414</v>
      </c>
      <c r="AO17" s="47">
        <f t="shared" si="16"/>
        <v>1414</v>
      </c>
      <c r="AQ17" s="35">
        <v>8</v>
      </c>
      <c r="AR17" s="48">
        <v>24.8</v>
      </c>
      <c r="AS17" s="48">
        <v>25.3</v>
      </c>
      <c r="AT17" s="48">
        <v>27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9218</v>
      </c>
      <c r="BK17" s="69">
        <f>SUM(C106:D106,F106:H106,M106)</f>
        <v>962</v>
      </c>
      <c r="BL17" s="70">
        <f>SUM(E106,I106:L106,N106)</f>
        <v>399</v>
      </c>
      <c r="BM17" s="64">
        <f>SUM(BJ17:BL17)</f>
        <v>10579</v>
      </c>
    </row>
    <row r="18" spans="1:65" x14ac:dyDescent="0.2">
      <c r="A18" s="30">
        <v>9</v>
      </c>
      <c r="B18" s="43">
        <v>950</v>
      </c>
      <c r="C18" s="43">
        <v>94</v>
      </c>
      <c r="D18" s="43">
        <v>6</v>
      </c>
      <c r="E18" s="43">
        <v>1</v>
      </c>
      <c r="F18" s="43">
        <v>6</v>
      </c>
      <c r="G18" s="43">
        <v>0</v>
      </c>
      <c r="H18" s="43">
        <v>0</v>
      </c>
      <c r="I18" s="43">
        <v>7</v>
      </c>
      <c r="J18" s="43">
        <v>15</v>
      </c>
      <c r="K18" s="43">
        <v>0</v>
      </c>
      <c r="L18" s="43">
        <v>4</v>
      </c>
      <c r="M18" s="43">
        <v>10</v>
      </c>
      <c r="N18" s="43">
        <v>0</v>
      </c>
      <c r="O18" s="31">
        <f t="shared" si="6"/>
        <v>1093</v>
      </c>
      <c r="Q18" s="30">
        <v>9</v>
      </c>
      <c r="R18" s="43">
        <v>11</v>
      </c>
      <c r="S18" s="43">
        <v>246</v>
      </c>
      <c r="T18" s="43">
        <v>153</v>
      </c>
      <c r="U18" s="43">
        <v>77</v>
      </c>
      <c r="V18" s="43">
        <v>167</v>
      </c>
      <c r="W18" s="43">
        <v>242</v>
      </c>
      <c r="X18" s="43">
        <v>147</v>
      </c>
      <c r="Y18" s="43">
        <v>42</v>
      </c>
      <c r="Z18" s="43">
        <v>8</v>
      </c>
      <c r="AA18" s="43">
        <v>0</v>
      </c>
      <c r="AB18" s="43">
        <v>0</v>
      </c>
      <c r="AC18" s="43">
        <v>0</v>
      </c>
      <c r="AD18" s="31">
        <f t="shared" si="7"/>
        <v>1093</v>
      </c>
      <c r="AF18" s="30">
        <v>9</v>
      </c>
      <c r="AG18" s="44">
        <f t="shared" si="8"/>
        <v>1093</v>
      </c>
      <c r="AH18" s="45">
        <f t="shared" si="9"/>
        <v>1082</v>
      </c>
      <c r="AI18" s="45">
        <f t="shared" si="10"/>
        <v>1074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1083</v>
      </c>
      <c r="AO18" s="47">
        <f t="shared" si="16"/>
        <v>1083</v>
      </c>
      <c r="AQ18" s="35">
        <v>9</v>
      </c>
      <c r="AR18" s="48">
        <v>30.2</v>
      </c>
      <c r="AS18" s="48">
        <v>33.9</v>
      </c>
      <c r="AT18" s="48">
        <v>38.1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9396</v>
      </c>
      <c r="BK18" s="75">
        <f>SUM(C107:D107,F107:H107,M107)</f>
        <v>976</v>
      </c>
      <c r="BL18" s="76">
        <f>SUM(E107,I107:L107,N107)</f>
        <v>408</v>
      </c>
      <c r="BM18" s="64">
        <f>SUM(BJ18:BL18)</f>
        <v>10780</v>
      </c>
    </row>
    <row r="19" spans="1:65" x14ac:dyDescent="0.2">
      <c r="A19" s="30">
        <v>10</v>
      </c>
      <c r="B19" s="43">
        <v>497</v>
      </c>
      <c r="C19" s="43">
        <v>67</v>
      </c>
      <c r="D19" s="43">
        <v>4</v>
      </c>
      <c r="E19" s="43">
        <v>3</v>
      </c>
      <c r="F19" s="43">
        <v>11</v>
      </c>
      <c r="G19" s="43">
        <v>0</v>
      </c>
      <c r="H19" s="43">
        <v>1</v>
      </c>
      <c r="I19" s="43">
        <v>0</v>
      </c>
      <c r="J19" s="43">
        <v>20</v>
      </c>
      <c r="K19" s="43">
        <v>0</v>
      </c>
      <c r="L19" s="43">
        <v>6</v>
      </c>
      <c r="M19" s="43">
        <v>9</v>
      </c>
      <c r="N19" s="43">
        <v>0</v>
      </c>
      <c r="O19" s="31">
        <f t="shared" si="6"/>
        <v>618</v>
      </c>
      <c r="Q19" s="30">
        <v>10</v>
      </c>
      <c r="R19" s="43">
        <v>0</v>
      </c>
      <c r="S19" s="43">
        <v>0</v>
      </c>
      <c r="T19" s="43">
        <v>0</v>
      </c>
      <c r="U19" s="43">
        <v>8</v>
      </c>
      <c r="V19" s="43">
        <v>50</v>
      </c>
      <c r="W19" s="43">
        <v>206</v>
      </c>
      <c r="X19" s="43">
        <v>255</v>
      </c>
      <c r="Y19" s="43">
        <v>79</v>
      </c>
      <c r="Z19" s="43">
        <v>19</v>
      </c>
      <c r="AA19" s="43">
        <v>1</v>
      </c>
      <c r="AB19" s="43">
        <v>0</v>
      </c>
      <c r="AC19" s="43">
        <v>0</v>
      </c>
      <c r="AD19" s="31">
        <f t="shared" si="7"/>
        <v>618</v>
      </c>
      <c r="AF19" s="30">
        <v>10</v>
      </c>
      <c r="AG19" s="44">
        <f t="shared" si="8"/>
        <v>618</v>
      </c>
      <c r="AH19" s="45">
        <f t="shared" si="9"/>
        <v>682</v>
      </c>
      <c r="AI19" s="45">
        <f t="shared" si="10"/>
        <v>603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634.33333333333337</v>
      </c>
      <c r="AO19" s="47">
        <f t="shared" si="16"/>
        <v>634.33333333333337</v>
      </c>
      <c r="AQ19" s="35">
        <v>10</v>
      </c>
      <c r="AR19" s="48">
        <v>41.3</v>
      </c>
      <c r="AS19" s="48">
        <v>40.1</v>
      </c>
      <c r="AT19" s="48">
        <v>42.9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10237</v>
      </c>
      <c r="BK19" s="79">
        <f>SUM(C108:D108,F108:H108,M108)</f>
        <v>1013</v>
      </c>
      <c r="BL19" s="80">
        <f>SUM(E108,I108:L108,N108)</f>
        <v>447</v>
      </c>
      <c r="BM19" s="64">
        <f>SUM(BJ19:BL19)</f>
        <v>11697</v>
      </c>
    </row>
    <row r="20" spans="1:65" x14ac:dyDescent="0.2">
      <c r="A20" s="30">
        <v>11</v>
      </c>
      <c r="B20" s="43">
        <v>387</v>
      </c>
      <c r="C20" s="43">
        <v>59</v>
      </c>
      <c r="D20" s="43">
        <v>9</v>
      </c>
      <c r="E20" s="43">
        <v>3</v>
      </c>
      <c r="F20" s="43">
        <v>5</v>
      </c>
      <c r="G20" s="43">
        <v>0</v>
      </c>
      <c r="H20" s="43">
        <v>0</v>
      </c>
      <c r="I20" s="43">
        <v>0</v>
      </c>
      <c r="J20" s="43">
        <v>18</v>
      </c>
      <c r="K20" s="43">
        <v>0</v>
      </c>
      <c r="L20" s="43">
        <v>11</v>
      </c>
      <c r="M20" s="43">
        <v>7</v>
      </c>
      <c r="N20" s="43">
        <v>0</v>
      </c>
      <c r="O20" s="31">
        <f t="shared" si="6"/>
        <v>499</v>
      </c>
      <c r="Q20" s="30">
        <v>11</v>
      </c>
      <c r="R20" s="43">
        <v>1</v>
      </c>
      <c r="S20" s="43">
        <v>0</v>
      </c>
      <c r="T20" s="43">
        <v>0</v>
      </c>
      <c r="U20" s="43">
        <v>1</v>
      </c>
      <c r="V20" s="43">
        <v>43</v>
      </c>
      <c r="W20" s="43">
        <v>158</v>
      </c>
      <c r="X20" s="43">
        <v>191</v>
      </c>
      <c r="Y20" s="43">
        <v>82</v>
      </c>
      <c r="Z20" s="43">
        <v>16</v>
      </c>
      <c r="AA20" s="43">
        <v>7</v>
      </c>
      <c r="AB20" s="43">
        <v>0</v>
      </c>
      <c r="AC20" s="43">
        <v>0</v>
      </c>
      <c r="AD20" s="31">
        <f t="shared" si="7"/>
        <v>499</v>
      </c>
      <c r="AF20" s="30">
        <v>11</v>
      </c>
      <c r="AG20" s="44">
        <f t="shared" si="8"/>
        <v>499</v>
      </c>
      <c r="AH20" s="45">
        <f t="shared" si="9"/>
        <v>548</v>
      </c>
      <c r="AI20" s="45">
        <f t="shared" si="10"/>
        <v>563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536.66666666666663</v>
      </c>
      <c r="AO20" s="47">
        <f t="shared" si="16"/>
        <v>536.66666666666663</v>
      </c>
      <c r="AQ20" s="35">
        <v>11</v>
      </c>
      <c r="AR20" s="48">
        <v>41.8</v>
      </c>
      <c r="AS20" s="48">
        <v>41</v>
      </c>
      <c r="AT20" s="48">
        <v>42.8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455</v>
      </c>
      <c r="C21" s="43">
        <v>60</v>
      </c>
      <c r="D21" s="43">
        <v>12</v>
      </c>
      <c r="E21" s="43">
        <v>1</v>
      </c>
      <c r="F21" s="43">
        <v>3</v>
      </c>
      <c r="G21" s="43">
        <v>0</v>
      </c>
      <c r="H21" s="43">
        <v>0</v>
      </c>
      <c r="I21" s="43">
        <v>0</v>
      </c>
      <c r="J21" s="43">
        <v>29</v>
      </c>
      <c r="K21" s="43">
        <v>0</v>
      </c>
      <c r="L21" s="43">
        <v>7</v>
      </c>
      <c r="M21" s="43">
        <v>7</v>
      </c>
      <c r="N21" s="43">
        <v>0</v>
      </c>
      <c r="O21" s="31">
        <f t="shared" si="6"/>
        <v>574</v>
      </c>
      <c r="Q21" s="30">
        <v>12</v>
      </c>
      <c r="R21" s="43">
        <v>0</v>
      </c>
      <c r="S21" s="43">
        <v>0</v>
      </c>
      <c r="T21" s="43">
        <v>0</v>
      </c>
      <c r="U21" s="43">
        <v>5</v>
      </c>
      <c r="V21" s="43">
        <v>51</v>
      </c>
      <c r="W21" s="43">
        <v>217</v>
      </c>
      <c r="X21" s="43">
        <v>222</v>
      </c>
      <c r="Y21" s="43">
        <v>60</v>
      </c>
      <c r="Z21" s="43">
        <v>16</v>
      </c>
      <c r="AA21" s="43">
        <v>2</v>
      </c>
      <c r="AB21" s="43">
        <v>1</v>
      </c>
      <c r="AC21" s="43">
        <v>0</v>
      </c>
      <c r="AD21" s="31">
        <f t="shared" si="7"/>
        <v>574</v>
      </c>
      <c r="AF21" s="30">
        <v>12</v>
      </c>
      <c r="AG21" s="44">
        <f t="shared" si="8"/>
        <v>574</v>
      </c>
      <c r="AH21" s="45">
        <f t="shared" si="9"/>
        <v>591</v>
      </c>
      <c r="AI21" s="45">
        <f t="shared" si="10"/>
        <v>603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589.33333333333337</v>
      </c>
      <c r="AO21" s="47">
        <f t="shared" si="16"/>
        <v>589.33333333333337</v>
      </c>
      <c r="AQ21" s="35">
        <v>12</v>
      </c>
      <c r="AR21" s="48">
        <v>41</v>
      </c>
      <c r="AS21" s="48">
        <v>40.1</v>
      </c>
      <c r="AT21" s="48">
        <v>43.3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7722</v>
      </c>
      <c r="BK21" s="88">
        <f>SUM(C175:D175,F175:H175,M175)</f>
        <v>784</v>
      </c>
      <c r="BL21" s="89">
        <f>SUM(E175,I175:L175,N175)</f>
        <v>282</v>
      </c>
      <c r="BM21" s="64">
        <f>SUM(BJ21:BL21)</f>
        <v>8788</v>
      </c>
    </row>
    <row r="22" spans="1:65" x14ac:dyDescent="0.2">
      <c r="A22" s="30">
        <v>13</v>
      </c>
      <c r="B22" s="43">
        <v>510</v>
      </c>
      <c r="C22" s="43">
        <v>51</v>
      </c>
      <c r="D22" s="43">
        <v>5</v>
      </c>
      <c r="E22" s="43">
        <v>2</v>
      </c>
      <c r="F22" s="43">
        <v>2</v>
      </c>
      <c r="G22" s="43">
        <v>0</v>
      </c>
      <c r="H22" s="43">
        <v>1</v>
      </c>
      <c r="I22" s="43">
        <v>0</v>
      </c>
      <c r="J22" s="43">
        <v>23</v>
      </c>
      <c r="K22" s="43">
        <v>0</v>
      </c>
      <c r="L22" s="43">
        <v>10</v>
      </c>
      <c r="M22" s="43">
        <v>4</v>
      </c>
      <c r="N22" s="43">
        <v>0</v>
      </c>
      <c r="O22" s="31">
        <f t="shared" si="6"/>
        <v>608</v>
      </c>
      <c r="Q22" s="30">
        <v>13</v>
      </c>
      <c r="R22" s="43">
        <v>1</v>
      </c>
      <c r="S22" s="43">
        <v>0</v>
      </c>
      <c r="T22" s="43">
        <v>0</v>
      </c>
      <c r="U22" s="43">
        <v>19</v>
      </c>
      <c r="V22" s="43">
        <v>60</v>
      </c>
      <c r="W22" s="43">
        <v>205</v>
      </c>
      <c r="X22" s="43">
        <v>207</v>
      </c>
      <c r="Y22" s="43">
        <v>84</v>
      </c>
      <c r="Z22" s="43">
        <v>30</v>
      </c>
      <c r="AA22" s="43">
        <v>2</v>
      </c>
      <c r="AB22" s="43">
        <v>0</v>
      </c>
      <c r="AC22" s="43">
        <v>0</v>
      </c>
      <c r="AD22" s="31">
        <f t="shared" si="7"/>
        <v>608</v>
      </c>
      <c r="AF22" s="30">
        <v>13</v>
      </c>
      <c r="AG22" s="44">
        <f t="shared" si="8"/>
        <v>608</v>
      </c>
      <c r="AH22" s="45">
        <f t="shared" si="9"/>
        <v>563</v>
      </c>
      <c r="AI22" s="45">
        <f t="shared" si="10"/>
        <v>594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588.33333333333337</v>
      </c>
      <c r="AO22" s="47">
        <f t="shared" si="16"/>
        <v>588.33333333333337</v>
      </c>
      <c r="AQ22" s="35">
        <v>13</v>
      </c>
      <c r="AR22" s="48">
        <v>41</v>
      </c>
      <c r="AS22" s="48">
        <v>42.6</v>
      </c>
      <c r="AT22" s="48">
        <v>42.5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9349</v>
      </c>
      <c r="BK22" s="69">
        <f>SUM(C176:D176,F176:H176,M176)</f>
        <v>863</v>
      </c>
      <c r="BL22" s="70">
        <f>SUM(E176,I176:L176,N176)</f>
        <v>329</v>
      </c>
      <c r="BM22" s="64">
        <f>SUM(BJ22:BL22)</f>
        <v>10541</v>
      </c>
    </row>
    <row r="23" spans="1:65" x14ac:dyDescent="0.2">
      <c r="A23" s="30">
        <v>14</v>
      </c>
      <c r="B23" s="43">
        <v>549</v>
      </c>
      <c r="C23" s="43">
        <v>43</v>
      </c>
      <c r="D23" s="43">
        <v>10</v>
      </c>
      <c r="E23" s="43">
        <v>3</v>
      </c>
      <c r="F23" s="43">
        <v>5</v>
      </c>
      <c r="G23" s="43">
        <v>0</v>
      </c>
      <c r="H23" s="43">
        <v>2</v>
      </c>
      <c r="I23" s="43">
        <v>0</v>
      </c>
      <c r="J23" s="43">
        <v>18</v>
      </c>
      <c r="K23" s="43">
        <v>0</v>
      </c>
      <c r="L23" s="43">
        <v>13</v>
      </c>
      <c r="M23" s="43">
        <v>10</v>
      </c>
      <c r="N23" s="43">
        <v>0</v>
      </c>
      <c r="O23" s="31">
        <f t="shared" si="6"/>
        <v>653</v>
      </c>
      <c r="Q23" s="30">
        <v>14</v>
      </c>
      <c r="R23" s="43">
        <v>0</v>
      </c>
      <c r="S23" s="43">
        <v>0</v>
      </c>
      <c r="T23" s="43">
        <v>0</v>
      </c>
      <c r="U23" s="43">
        <v>9</v>
      </c>
      <c r="V23" s="43">
        <v>77</v>
      </c>
      <c r="W23" s="43">
        <v>234</v>
      </c>
      <c r="X23" s="43">
        <v>242</v>
      </c>
      <c r="Y23" s="43">
        <v>72</v>
      </c>
      <c r="Z23" s="43">
        <v>15</v>
      </c>
      <c r="AA23" s="43">
        <v>4</v>
      </c>
      <c r="AB23" s="43">
        <v>0</v>
      </c>
      <c r="AC23" s="43">
        <v>0</v>
      </c>
      <c r="AD23" s="31">
        <f t="shared" si="7"/>
        <v>653</v>
      </c>
      <c r="AF23" s="30">
        <v>14</v>
      </c>
      <c r="AG23" s="44">
        <f t="shared" si="8"/>
        <v>653</v>
      </c>
      <c r="AH23" s="45">
        <f t="shared" si="9"/>
        <v>708</v>
      </c>
      <c r="AI23" s="45">
        <f t="shared" si="10"/>
        <v>688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683</v>
      </c>
      <c r="AO23" s="47">
        <f t="shared" si="16"/>
        <v>683</v>
      </c>
      <c r="AQ23" s="35">
        <v>14</v>
      </c>
      <c r="AR23" s="48">
        <v>40.700000000000003</v>
      </c>
      <c r="AS23" s="48">
        <v>41</v>
      </c>
      <c r="AT23" s="48">
        <v>41.4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9556</v>
      </c>
      <c r="BK23" s="75">
        <f>SUM(C177:D177,F177:H177,M177)</f>
        <v>874</v>
      </c>
      <c r="BL23" s="76">
        <f>SUM(E177,I177:L177,N177)</f>
        <v>339</v>
      </c>
      <c r="BM23" s="64">
        <f>SUM(BJ23:BL23)</f>
        <v>10769</v>
      </c>
    </row>
    <row r="24" spans="1:65" x14ac:dyDescent="0.2">
      <c r="A24" s="30">
        <v>15</v>
      </c>
      <c r="B24" s="43">
        <v>611</v>
      </c>
      <c r="C24" s="43">
        <v>57</v>
      </c>
      <c r="D24" s="43">
        <v>11</v>
      </c>
      <c r="E24" s="43">
        <v>3</v>
      </c>
      <c r="F24" s="43">
        <v>5</v>
      </c>
      <c r="G24" s="43">
        <v>1</v>
      </c>
      <c r="H24" s="43">
        <v>1</v>
      </c>
      <c r="I24" s="43">
        <v>0</v>
      </c>
      <c r="J24" s="43">
        <v>33</v>
      </c>
      <c r="K24" s="43">
        <v>0</v>
      </c>
      <c r="L24" s="43">
        <v>7</v>
      </c>
      <c r="M24" s="43">
        <v>7</v>
      </c>
      <c r="N24" s="43">
        <v>0</v>
      </c>
      <c r="O24" s="31">
        <f t="shared" si="6"/>
        <v>736</v>
      </c>
      <c r="Q24" s="30">
        <v>15</v>
      </c>
      <c r="R24" s="43">
        <v>0</v>
      </c>
      <c r="S24" s="43">
        <v>1</v>
      </c>
      <c r="T24" s="43">
        <v>0</v>
      </c>
      <c r="U24" s="43">
        <v>9</v>
      </c>
      <c r="V24" s="43">
        <v>103</v>
      </c>
      <c r="W24" s="43">
        <v>226</v>
      </c>
      <c r="X24" s="43">
        <v>297</v>
      </c>
      <c r="Y24" s="43">
        <v>85</v>
      </c>
      <c r="Z24" s="43">
        <v>13</v>
      </c>
      <c r="AA24" s="43">
        <v>0</v>
      </c>
      <c r="AB24" s="43">
        <v>0</v>
      </c>
      <c r="AC24" s="43">
        <v>2</v>
      </c>
      <c r="AD24" s="31">
        <f t="shared" si="7"/>
        <v>736</v>
      </c>
      <c r="AF24" s="30">
        <v>15</v>
      </c>
      <c r="AG24" s="44">
        <f t="shared" si="8"/>
        <v>736</v>
      </c>
      <c r="AH24" s="45">
        <f t="shared" si="9"/>
        <v>653</v>
      </c>
      <c r="AI24" s="45">
        <f t="shared" si="10"/>
        <v>738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709</v>
      </c>
      <c r="AO24" s="47">
        <f t="shared" si="16"/>
        <v>709</v>
      </c>
      <c r="AQ24" s="35">
        <v>15</v>
      </c>
      <c r="AR24" s="48">
        <v>40.700000000000003</v>
      </c>
      <c r="AS24" s="48">
        <v>40.4</v>
      </c>
      <c r="AT24" s="48">
        <v>40.700000000000003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10417</v>
      </c>
      <c r="BK24" s="79">
        <f>SUM(C178:D178,F178:H178,M178)</f>
        <v>924</v>
      </c>
      <c r="BL24" s="80">
        <f>SUM(E178,I178:L178,N178)</f>
        <v>373</v>
      </c>
      <c r="BM24" s="64">
        <f>SUM(BJ24:BL24)</f>
        <v>11714</v>
      </c>
    </row>
    <row r="25" spans="1:65" x14ac:dyDescent="0.2">
      <c r="A25" s="30">
        <v>16</v>
      </c>
      <c r="B25" s="43">
        <v>595</v>
      </c>
      <c r="C25" s="43">
        <v>47</v>
      </c>
      <c r="D25" s="43">
        <v>2</v>
      </c>
      <c r="E25" s="43">
        <v>3</v>
      </c>
      <c r="F25" s="43">
        <v>2</v>
      </c>
      <c r="G25" s="43">
        <v>0</v>
      </c>
      <c r="H25" s="43">
        <v>1</v>
      </c>
      <c r="I25" s="43">
        <v>2</v>
      </c>
      <c r="J25" s="43">
        <v>24</v>
      </c>
      <c r="K25" s="43">
        <v>0</v>
      </c>
      <c r="L25" s="43">
        <v>11</v>
      </c>
      <c r="M25" s="43">
        <v>7</v>
      </c>
      <c r="N25" s="43">
        <v>0</v>
      </c>
      <c r="O25" s="31">
        <f t="shared" si="6"/>
        <v>694</v>
      </c>
      <c r="Q25" s="30">
        <v>16</v>
      </c>
      <c r="R25" s="43">
        <v>0</v>
      </c>
      <c r="S25" s="43">
        <v>0</v>
      </c>
      <c r="T25" s="43">
        <v>0</v>
      </c>
      <c r="U25" s="43">
        <v>7</v>
      </c>
      <c r="V25" s="43">
        <v>82</v>
      </c>
      <c r="W25" s="43">
        <v>231</v>
      </c>
      <c r="X25" s="43">
        <v>258</v>
      </c>
      <c r="Y25" s="43">
        <v>90</v>
      </c>
      <c r="Z25" s="43">
        <v>24</v>
      </c>
      <c r="AA25" s="43">
        <v>2</v>
      </c>
      <c r="AB25" s="43">
        <v>0</v>
      </c>
      <c r="AC25" s="43">
        <v>0</v>
      </c>
      <c r="AD25" s="31">
        <f t="shared" si="7"/>
        <v>694</v>
      </c>
      <c r="AF25" s="30">
        <v>16</v>
      </c>
      <c r="AG25" s="44">
        <f t="shared" si="8"/>
        <v>694</v>
      </c>
      <c r="AH25" s="45">
        <f t="shared" si="9"/>
        <v>664</v>
      </c>
      <c r="AI25" s="45">
        <f t="shared" si="10"/>
        <v>633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663.66666666666663</v>
      </c>
      <c r="AO25" s="47">
        <f t="shared" si="16"/>
        <v>663.66666666666663</v>
      </c>
      <c r="AQ25" s="35">
        <v>16</v>
      </c>
      <c r="AR25" s="48">
        <v>41</v>
      </c>
      <c r="AS25" s="48">
        <v>40.5</v>
      </c>
      <c r="AT25" s="48">
        <v>42.1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685</v>
      </c>
      <c r="C26" s="43">
        <v>34</v>
      </c>
      <c r="D26" s="43">
        <v>1</v>
      </c>
      <c r="E26" s="43">
        <v>0</v>
      </c>
      <c r="F26" s="43">
        <v>2</v>
      </c>
      <c r="G26" s="43">
        <v>0</v>
      </c>
      <c r="H26" s="43">
        <v>0</v>
      </c>
      <c r="I26" s="43">
        <v>0</v>
      </c>
      <c r="J26" s="43">
        <v>5</v>
      </c>
      <c r="K26" s="43">
        <v>0</v>
      </c>
      <c r="L26" s="43">
        <v>4</v>
      </c>
      <c r="M26" s="43">
        <v>5</v>
      </c>
      <c r="N26" s="43">
        <v>0</v>
      </c>
      <c r="O26" s="31">
        <f t="shared" si="6"/>
        <v>736</v>
      </c>
      <c r="Q26" s="30">
        <v>17</v>
      </c>
      <c r="R26" s="43">
        <v>2</v>
      </c>
      <c r="S26" s="43">
        <v>4</v>
      </c>
      <c r="T26" s="43">
        <v>11</v>
      </c>
      <c r="U26" s="43">
        <v>33</v>
      </c>
      <c r="V26" s="43">
        <v>103</v>
      </c>
      <c r="W26" s="43">
        <v>202</v>
      </c>
      <c r="X26" s="43">
        <v>235</v>
      </c>
      <c r="Y26" s="43">
        <v>114</v>
      </c>
      <c r="Z26" s="43">
        <v>26</v>
      </c>
      <c r="AA26" s="43">
        <v>6</v>
      </c>
      <c r="AB26" s="43">
        <v>0</v>
      </c>
      <c r="AC26" s="43">
        <v>0</v>
      </c>
      <c r="AD26" s="31">
        <f t="shared" si="7"/>
        <v>736</v>
      </c>
      <c r="AF26" s="30">
        <v>17</v>
      </c>
      <c r="AG26" s="44">
        <f t="shared" si="8"/>
        <v>736</v>
      </c>
      <c r="AH26" s="45">
        <f t="shared" si="9"/>
        <v>729</v>
      </c>
      <c r="AI26" s="45">
        <f t="shared" si="10"/>
        <v>639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701.33333333333337</v>
      </c>
      <c r="AO26" s="47">
        <f t="shared" si="16"/>
        <v>701.33333333333337</v>
      </c>
      <c r="AQ26" s="35">
        <v>17</v>
      </c>
      <c r="AR26" s="48">
        <v>40.299999999999997</v>
      </c>
      <c r="AS26" s="48">
        <v>39</v>
      </c>
      <c r="AT26" s="48">
        <v>41.3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706</v>
      </c>
      <c r="C27" s="43">
        <v>29</v>
      </c>
      <c r="D27" s="43">
        <v>4</v>
      </c>
      <c r="E27" s="43">
        <v>0</v>
      </c>
      <c r="F27" s="43">
        <v>4</v>
      </c>
      <c r="G27" s="43">
        <v>0</v>
      </c>
      <c r="H27" s="43">
        <v>0</v>
      </c>
      <c r="I27" s="43">
        <v>0</v>
      </c>
      <c r="J27" s="43">
        <v>8</v>
      </c>
      <c r="K27" s="43">
        <v>0</v>
      </c>
      <c r="L27" s="43">
        <v>3</v>
      </c>
      <c r="M27" s="43">
        <v>7</v>
      </c>
      <c r="N27" s="43">
        <v>0</v>
      </c>
      <c r="O27" s="31">
        <f t="shared" si="6"/>
        <v>761</v>
      </c>
      <c r="Q27" s="30">
        <v>18</v>
      </c>
      <c r="R27" s="43">
        <v>0</v>
      </c>
      <c r="S27" s="43">
        <v>1</v>
      </c>
      <c r="T27" s="43">
        <v>0</v>
      </c>
      <c r="U27" s="43">
        <v>16</v>
      </c>
      <c r="V27" s="43">
        <v>87</v>
      </c>
      <c r="W27" s="43">
        <v>208</v>
      </c>
      <c r="X27" s="43">
        <v>289</v>
      </c>
      <c r="Y27" s="43">
        <v>124</v>
      </c>
      <c r="Z27" s="43">
        <v>31</v>
      </c>
      <c r="AA27" s="43">
        <v>4</v>
      </c>
      <c r="AB27" s="43">
        <v>1</v>
      </c>
      <c r="AC27" s="43">
        <v>0</v>
      </c>
      <c r="AD27" s="31">
        <f t="shared" si="7"/>
        <v>761</v>
      </c>
      <c r="AF27" s="30">
        <v>18</v>
      </c>
      <c r="AG27" s="44">
        <f t="shared" si="8"/>
        <v>761</v>
      </c>
      <c r="AH27" s="45">
        <f t="shared" si="9"/>
        <v>730</v>
      </c>
      <c r="AI27" s="45">
        <f t="shared" si="10"/>
        <v>718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736.33333333333337</v>
      </c>
      <c r="AO27" s="47">
        <f t="shared" si="16"/>
        <v>736.33333333333337</v>
      </c>
      <c r="AQ27" s="35">
        <v>18</v>
      </c>
      <c r="AR27" s="48">
        <v>41.5</v>
      </c>
      <c r="AS27" s="48">
        <v>40.700000000000003</v>
      </c>
      <c r="AT27" s="48">
        <v>41.6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449</v>
      </c>
      <c r="C28" s="43">
        <v>20</v>
      </c>
      <c r="D28" s="43">
        <v>0</v>
      </c>
      <c r="E28" s="43">
        <v>0</v>
      </c>
      <c r="F28" s="43">
        <v>1</v>
      </c>
      <c r="G28" s="43">
        <v>0</v>
      </c>
      <c r="H28" s="43">
        <v>0</v>
      </c>
      <c r="I28" s="43">
        <v>0</v>
      </c>
      <c r="J28" s="43">
        <v>14</v>
      </c>
      <c r="K28" s="43">
        <v>0</v>
      </c>
      <c r="L28" s="43">
        <v>4</v>
      </c>
      <c r="M28" s="43">
        <v>2</v>
      </c>
      <c r="N28" s="43">
        <v>0</v>
      </c>
      <c r="O28" s="31">
        <f t="shared" si="6"/>
        <v>490</v>
      </c>
      <c r="Q28" s="30">
        <v>19</v>
      </c>
      <c r="R28" s="43">
        <v>0</v>
      </c>
      <c r="S28" s="43">
        <v>0</v>
      </c>
      <c r="T28" s="43">
        <v>0</v>
      </c>
      <c r="U28" s="43">
        <v>4</v>
      </c>
      <c r="V28" s="43">
        <v>12</v>
      </c>
      <c r="W28" s="43">
        <v>88</v>
      </c>
      <c r="X28" s="43">
        <v>176</v>
      </c>
      <c r="Y28" s="43">
        <v>142</v>
      </c>
      <c r="Z28" s="43">
        <v>52</v>
      </c>
      <c r="AA28" s="43">
        <v>11</v>
      </c>
      <c r="AB28" s="43">
        <v>5</v>
      </c>
      <c r="AC28" s="43">
        <v>0</v>
      </c>
      <c r="AD28" s="31">
        <f t="shared" si="7"/>
        <v>490</v>
      </c>
      <c r="AF28" s="30">
        <v>19</v>
      </c>
      <c r="AG28" s="44">
        <f t="shared" si="8"/>
        <v>490</v>
      </c>
      <c r="AH28" s="45">
        <f t="shared" si="9"/>
        <v>525</v>
      </c>
      <c r="AI28" s="45">
        <f t="shared" si="10"/>
        <v>515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510</v>
      </c>
      <c r="AO28" s="47">
        <f t="shared" si="16"/>
        <v>510</v>
      </c>
      <c r="AQ28" s="35">
        <v>19</v>
      </c>
      <c r="AR28" s="48">
        <v>44.8</v>
      </c>
      <c r="AS28" s="48">
        <v>44.3</v>
      </c>
      <c r="AT28" s="48">
        <v>44.6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255</v>
      </c>
      <c r="C29" s="43">
        <v>12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5</v>
      </c>
      <c r="K29" s="43">
        <v>0</v>
      </c>
      <c r="L29" s="43">
        <v>8</v>
      </c>
      <c r="M29" s="43">
        <v>0</v>
      </c>
      <c r="N29" s="43">
        <v>0</v>
      </c>
      <c r="O29" s="31">
        <f t="shared" si="6"/>
        <v>280</v>
      </c>
      <c r="Q29" s="30">
        <v>20</v>
      </c>
      <c r="R29" s="43">
        <v>0</v>
      </c>
      <c r="S29" s="43">
        <v>0</v>
      </c>
      <c r="T29" s="43">
        <v>0</v>
      </c>
      <c r="U29" s="43">
        <v>0</v>
      </c>
      <c r="V29" s="43">
        <v>12</v>
      </c>
      <c r="W29" s="43">
        <v>41</v>
      </c>
      <c r="X29" s="43">
        <v>81</v>
      </c>
      <c r="Y29" s="43">
        <v>88</v>
      </c>
      <c r="Z29" s="43">
        <v>52</v>
      </c>
      <c r="AA29" s="43">
        <v>4</v>
      </c>
      <c r="AB29" s="43">
        <v>2</v>
      </c>
      <c r="AC29" s="43">
        <v>0</v>
      </c>
      <c r="AD29" s="31">
        <f t="shared" si="7"/>
        <v>280</v>
      </c>
      <c r="AF29" s="30">
        <v>20</v>
      </c>
      <c r="AG29" s="44">
        <f t="shared" si="8"/>
        <v>280</v>
      </c>
      <c r="AH29" s="45">
        <f t="shared" si="9"/>
        <v>262</v>
      </c>
      <c r="AI29" s="45">
        <f t="shared" si="10"/>
        <v>308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283.33333333333331</v>
      </c>
      <c r="AO29" s="47">
        <f t="shared" si="16"/>
        <v>283.33333333333331</v>
      </c>
      <c r="AQ29" s="35">
        <v>20</v>
      </c>
      <c r="AR29" s="48">
        <v>45.6</v>
      </c>
      <c r="AS29" s="48">
        <v>44.5</v>
      </c>
      <c r="AT29" s="48">
        <v>44.3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193</v>
      </c>
      <c r="C30" s="43">
        <v>10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8</v>
      </c>
      <c r="K30" s="43">
        <v>0</v>
      </c>
      <c r="L30" s="43">
        <v>4</v>
      </c>
      <c r="M30" s="43">
        <v>0</v>
      </c>
      <c r="N30" s="43">
        <v>0</v>
      </c>
      <c r="O30" s="31">
        <f t="shared" si="6"/>
        <v>215</v>
      </c>
      <c r="Q30" s="30">
        <v>21</v>
      </c>
      <c r="R30" s="43">
        <v>0</v>
      </c>
      <c r="S30" s="43">
        <v>0</v>
      </c>
      <c r="T30" s="43">
        <v>0</v>
      </c>
      <c r="U30" s="43">
        <v>0</v>
      </c>
      <c r="V30" s="43">
        <v>4</v>
      </c>
      <c r="W30" s="43">
        <v>39</v>
      </c>
      <c r="X30" s="43">
        <v>70</v>
      </c>
      <c r="Y30" s="43">
        <v>60</v>
      </c>
      <c r="Z30" s="43">
        <v>31</v>
      </c>
      <c r="AA30" s="43">
        <v>8</v>
      </c>
      <c r="AB30" s="43">
        <v>2</v>
      </c>
      <c r="AC30" s="43">
        <v>1</v>
      </c>
      <c r="AD30" s="31">
        <f t="shared" si="7"/>
        <v>215</v>
      </c>
      <c r="AF30" s="30">
        <v>21</v>
      </c>
      <c r="AG30" s="44">
        <f t="shared" si="8"/>
        <v>215</v>
      </c>
      <c r="AH30" s="45">
        <f t="shared" si="9"/>
        <v>231</v>
      </c>
      <c r="AI30" s="45">
        <f t="shared" si="10"/>
        <v>251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232.33333333333334</v>
      </c>
      <c r="AO30" s="47">
        <f t="shared" si="16"/>
        <v>232.33333333333334</v>
      </c>
      <c r="AQ30" s="35">
        <v>21</v>
      </c>
      <c r="AR30" s="48">
        <v>45.7</v>
      </c>
      <c r="AS30" s="48">
        <v>43.6</v>
      </c>
      <c r="AT30" s="48">
        <v>44.6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183</v>
      </c>
      <c r="C31" s="43">
        <v>7</v>
      </c>
      <c r="D31" s="43">
        <v>0</v>
      </c>
      <c r="E31" s="43">
        <v>0</v>
      </c>
      <c r="F31" s="43">
        <v>2</v>
      </c>
      <c r="G31" s="43">
        <v>0</v>
      </c>
      <c r="H31" s="43">
        <v>0</v>
      </c>
      <c r="I31" s="43">
        <v>0</v>
      </c>
      <c r="J31" s="43">
        <v>6</v>
      </c>
      <c r="K31" s="43">
        <v>0</v>
      </c>
      <c r="L31" s="43">
        <v>2</v>
      </c>
      <c r="M31" s="43">
        <v>0</v>
      </c>
      <c r="N31" s="43">
        <v>0</v>
      </c>
      <c r="O31" s="31">
        <f t="shared" si="6"/>
        <v>200</v>
      </c>
      <c r="Q31" s="30">
        <v>22</v>
      </c>
      <c r="R31" s="43">
        <v>0</v>
      </c>
      <c r="S31" s="43">
        <v>0</v>
      </c>
      <c r="T31" s="43">
        <v>0</v>
      </c>
      <c r="U31" s="43">
        <v>0</v>
      </c>
      <c r="V31" s="43">
        <v>5</v>
      </c>
      <c r="W31" s="43">
        <v>46</v>
      </c>
      <c r="X31" s="43">
        <v>83</v>
      </c>
      <c r="Y31" s="43">
        <v>38</v>
      </c>
      <c r="Z31" s="43">
        <v>22</v>
      </c>
      <c r="AA31" s="43">
        <v>5</v>
      </c>
      <c r="AB31" s="43">
        <v>1</v>
      </c>
      <c r="AC31" s="43">
        <v>0</v>
      </c>
      <c r="AD31" s="31">
        <f t="shared" si="7"/>
        <v>200</v>
      </c>
      <c r="AF31" s="30">
        <v>22</v>
      </c>
      <c r="AG31" s="44">
        <f t="shared" si="8"/>
        <v>200</v>
      </c>
      <c r="AH31" s="45">
        <f t="shared" si="9"/>
        <v>182</v>
      </c>
      <c r="AI31" s="45">
        <f t="shared" si="10"/>
        <v>219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200.33333333333334</v>
      </c>
      <c r="AO31" s="47">
        <f t="shared" si="16"/>
        <v>200.33333333333334</v>
      </c>
      <c r="AQ31" s="35">
        <v>22</v>
      </c>
      <c r="AR31" s="48">
        <v>44.1</v>
      </c>
      <c r="AS31" s="48">
        <v>44.4</v>
      </c>
      <c r="AT31" s="48">
        <v>44.8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125</v>
      </c>
      <c r="C32" s="43">
        <v>5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5</v>
      </c>
      <c r="K32" s="43">
        <v>0</v>
      </c>
      <c r="L32" s="43">
        <v>0</v>
      </c>
      <c r="M32" s="43">
        <v>0</v>
      </c>
      <c r="N32" s="43">
        <v>0</v>
      </c>
      <c r="O32" s="31">
        <f t="shared" si="6"/>
        <v>135</v>
      </c>
      <c r="Q32" s="30">
        <v>23</v>
      </c>
      <c r="R32" s="43">
        <v>0</v>
      </c>
      <c r="S32" s="43">
        <v>0</v>
      </c>
      <c r="T32" s="43">
        <v>0</v>
      </c>
      <c r="U32" s="43">
        <v>1</v>
      </c>
      <c r="V32" s="43">
        <v>4</v>
      </c>
      <c r="W32" s="43">
        <v>15</v>
      </c>
      <c r="X32" s="43">
        <v>52</v>
      </c>
      <c r="Y32" s="43">
        <v>39</v>
      </c>
      <c r="Z32" s="43">
        <v>16</v>
      </c>
      <c r="AA32" s="43">
        <v>8</v>
      </c>
      <c r="AB32" s="43">
        <v>0</v>
      </c>
      <c r="AC32" s="43">
        <v>0</v>
      </c>
      <c r="AD32" s="31">
        <f t="shared" si="7"/>
        <v>135</v>
      </c>
      <c r="AF32" s="30">
        <v>23</v>
      </c>
      <c r="AG32" s="44">
        <f t="shared" si="8"/>
        <v>135</v>
      </c>
      <c r="AH32" s="45">
        <f t="shared" si="9"/>
        <v>145</v>
      </c>
      <c r="AI32" s="45">
        <f t="shared" si="10"/>
        <v>157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145.66666666666666</v>
      </c>
      <c r="AO32" s="47">
        <f t="shared" si="16"/>
        <v>145.66666666666666</v>
      </c>
      <c r="AQ32" s="35">
        <v>23</v>
      </c>
      <c r="AR32" s="48">
        <v>45.6</v>
      </c>
      <c r="AS32" s="48">
        <v>44.3</v>
      </c>
      <c r="AT32" s="48">
        <v>47.1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57</v>
      </c>
      <c r="C33" s="43">
        <v>4</v>
      </c>
      <c r="D33" s="43">
        <v>0</v>
      </c>
      <c r="E33" s="43">
        <v>0</v>
      </c>
      <c r="F33" s="43">
        <v>1</v>
      </c>
      <c r="G33" s="43">
        <v>0</v>
      </c>
      <c r="H33" s="43">
        <v>0</v>
      </c>
      <c r="I33" s="43">
        <v>1</v>
      </c>
      <c r="J33" s="43">
        <v>5</v>
      </c>
      <c r="K33" s="43">
        <v>0</v>
      </c>
      <c r="L33" s="43">
        <v>0</v>
      </c>
      <c r="M33" s="43">
        <v>1</v>
      </c>
      <c r="N33" s="43">
        <v>0</v>
      </c>
      <c r="O33" s="31">
        <f t="shared" si="6"/>
        <v>69</v>
      </c>
      <c r="Q33" s="30">
        <v>24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6</v>
      </c>
      <c r="X33" s="43">
        <v>26</v>
      </c>
      <c r="Y33" s="43">
        <v>22</v>
      </c>
      <c r="Z33" s="43">
        <v>9</v>
      </c>
      <c r="AA33" s="43">
        <v>4</v>
      </c>
      <c r="AB33" s="43">
        <v>1</v>
      </c>
      <c r="AC33" s="43">
        <v>1</v>
      </c>
      <c r="AD33" s="31">
        <f t="shared" si="7"/>
        <v>69</v>
      </c>
      <c r="AF33" s="30">
        <v>24</v>
      </c>
      <c r="AG33" s="44">
        <f t="shared" si="8"/>
        <v>69</v>
      </c>
      <c r="AH33" s="45">
        <f t="shared" si="9"/>
        <v>56</v>
      </c>
      <c r="AI33" s="45">
        <f t="shared" si="10"/>
        <v>71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65.333333333333329</v>
      </c>
      <c r="AO33" s="47">
        <f t="shared" si="16"/>
        <v>65.333333333333329</v>
      </c>
      <c r="AQ33" s="35">
        <v>24</v>
      </c>
      <c r="AR33" s="48">
        <v>47.3</v>
      </c>
      <c r="AS33" s="48">
        <v>48.3</v>
      </c>
      <c r="AT33" s="48">
        <v>46.2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7628</v>
      </c>
      <c r="C35" s="92">
        <f t="shared" si="18"/>
        <v>635</v>
      </c>
      <c r="D35" s="92">
        <f t="shared" si="18"/>
        <v>65</v>
      </c>
      <c r="E35" s="92">
        <f t="shared" si="18"/>
        <v>23</v>
      </c>
      <c r="F35" s="92">
        <f t="shared" si="18"/>
        <v>58</v>
      </c>
      <c r="G35" s="92">
        <f t="shared" si="18"/>
        <v>1</v>
      </c>
      <c r="H35" s="92">
        <f t="shared" si="18"/>
        <v>7</v>
      </c>
      <c r="I35" s="92">
        <f t="shared" si="18"/>
        <v>22</v>
      </c>
      <c r="J35" s="92">
        <f t="shared" si="18"/>
        <v>224</v>
      </c>
      <c r="K35" s="92">
        <f t="shared" si="18"/>
        <v>0</v>
      </c>
      <c r="L35" s="92">
        <f t="shared" si="18"/>
        <v>87</v>
      </c>
      <c r="M35" s="92">
        <f t="shared" si="18"/>
        <v>82</v>
      </c>
      <c r="N35" s="92">
        <f t="shared" si="18"/>
        <v>0</v>
      </c>
      <c r="O35" s="93">
        <f t="shared" si="18"/>
        <v>8832</v>
      </c>
      <c r="Q35" s="91" t="s">
        <v>34</v>
      </c>
      <c r="R35" s="92">
        <f t="shared" ref="R35:AD35" si="19">SUM(R17:R28)</f>
        <v>83</v>
      </c>
      <c r="S35" s="92">
        <f t="shared" si="19"/>
        <v>632</v>
      </c>
      <c r="T35" s="92">
        <f t="shared" si="19"/>
        <v>471</v>
      </c>
      <c r="U35" s="92">
        <f t="shared" si="19"/>
        <v>417</v>
      </c>
      <c r="V35" s="92">
        <f t="shared" si="19"/>
        <v>1010</v>
      </c>
      <c r="W35" s="92">
        <f t="shared" si="19"/>
        <v>2353</v>
      </c>
      <c r="X35" s="92">
        <f t="shared" si="19"/>
        <v>2586</v>
      </c>
      <c r="Y35" s="92">
        <f t="shared" si="19"/>
        <v>981</v>
      </c>
      <c r="Z35" s="92">
        <f t="shared" si="19"/>
        <v>251</v>
      </c>
      <c r="AA35" s="92">
        <f t="shared" si="19"/>
        <v>39</v>
      </c>
      <c r="AB35" s="92">
        <f t="shared" si="19"/>
        <v>7</v>
      </c>
      <c r="AC35" s="92">
        <f t="shared" si="19"/>
        <v>2</v>
      </c>
      <c r="AD35" s="93">
        <f t="shared" si="19"/>
        <v>8832</v>
      </c>
      <c r="AF35" s="91" t="s">
        <v>34</v>
      </c>
      <c r="AG35" s="92">
        <f t="shared" ref="AG35:AO35" si="20">SUM(AG17:AG28)</f>
        <v>8832</v>
      </c>
      <c r="AH35" s="92">
        <f t="shared" si="20"/>
        <v>8927</v>
      </c>
      <c r="AI35" s="92">
        <f t="shared" si="20"/>
        <v>8788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8849</v>
      </c>
      <c r="AO35" s="94">
        <f t="shared" si="20"/>
        <v>8849</v>
      </c>
      <c r="AQ35" s="95" t="s">
        <v>38</v>
      </c>
      <c r="AR35" s="96">
        <v>41.4</v>
      </c>
      <c r="AS35" s="96">
        <v>40.5</v>
      </c>
      <c r="AT35" s="96">
        <v>43.1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9033</v>
      </c>
      <c r="C36" s="98">
        <f t="shared" si="21"/>
        <v>708</v>
      </c>
      <c r="D36" s="98">
        <f t="shared" si="21"/>
        <v>66</v>
      </c>
      <c r="E36" s="98">
        <f t="shared" si="21"/>
        <v>23</v>
      </c>
      <c r="F36" s="98">
        <f t="shared" si="21"/>
        <v>67</v>
      </c>
      <c r="G36" s="98">
        <f t="shared" si="21"/>
        <v>1</v>
      </c>
      <c r="H36" s="98">
        <f t="shared" si="21"/>
        <v>7</v>
      </c>
      <c r="I36" s="98">
        <f t="shared" si="21"/>
        <v>26</v>
      </c>
      <c r="J36" s="98">
        <f t="shared" si="21"/>
        <v>262</v>
      </c>
      <c r="K36" s="98">
        <f t="shared" si="21"/>
        <v>0</v>
      </c>
      <c r="L36" s="98">
        <f t="shared" si="21"/>
        <v>108</v>
      </c>
      <c r="M36" s="98">
        <f t="shared" si="21"/>
        <v>84</v>
      </c>
      <c r="N36" s="98">
        <f t="shared" si="21"/>
        <v>0</v>
      </c>
      <c r="O36" s="93">
        <f t="shared" si="21"/>
        <v>10385</v>
      </c>
      <c r="Q36" s="97" t="s">
        <v>35</v>
      </c>
      <c r="R36" s="98">
        <f t="shared" ref="R36:AD36" si="22">SUM(R16:R31)</f>
        <v>83</v>
      </c>
      <c r="S36" s="98">
        <f t="shared" si="22"/>
        <v>634</v>
      </c>
      <c r="T36" s="98">
        <f t="shared" si="22"/>
        <v>487</v>
      </c>
      <c r="U36" s="98">
        <f t="shared" si="22"/>
        <v>486</v>
      </c>
      <c r="V36" s="98">
        <f t="shared" si="22"/>
        <v>1203</v>
      </c>
      <c r="W36" s="98">
        <f t="shared" si="22"/>
        <v>2804</v>
      </c>
      <c r="X36" s="98">
        <f t="shared" si="22"/>
        <v>3033</v>
      </c>
      <c r="Y36" s="98">
        <f t="shared" si="22"/>
        <v>1216</v>
      </c>
      <c r="Z36" s="98">
        <f t="shared" si="22"/>
        <v>366</v>
      </c>
      <c r="AA36" s="98">
        <f t="shared" si="22"/>
        <v>57</v>
      </c>
      <c r="AB36" s="98">
        <f t="shared" si="22"/>
        <v>13</v>
      </c>
      <c r="AC36" s="98">
        <f t="shared" si="22"/>
        <v>3</v>
      </c>
      <c r="AD36" s="93">
        <f t="shared" si="22"/>
        <v>10385</v>
      </c>
      <c r="AF36" s="97" t="s">
        <v>35</v>
      </c>
      <c r="AG36" s="98">
        <f t="shared" ref="AG36:AO36" si="23">SUM(AG16:AG31)</f>
        <v>10385</v>
      </c>
      <c r="AH36" s="98">
        <f t="shared" si="23"/>
        <v>10579</v>
      </c>
      <c r="AI36" s="98">
        <f t="shared" si="23"/>
        <v>10541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10501.66666666667</v>
      </c>
      <c r="AO36" s="94">
        <f t="shared" si="23"/>
        <v>10501.66666666667</v>
      </c>
      <c r="AQ36" s="99" t="s">
        <v>39</v>
      </c>
      <c r="AR36" s="100">
        <v>40.9</v>
      </c>
      <c r="AS36" s="100">
        <v>40.5</v>
      </c>
      <c r="AT36" s="100">
        <v>41.4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9215</v>
      </c>
      <c r="C37" s="102">
        <f t="shared" si="24"/>
        <v>717</v>
      </c>
      <c r="D37" s="102">
        <f t="shared" si="24"/>
        <v>66</v>
      </c>
      <c r="E37" s="102">
        <f t="shared" si="24"/>
        <v>23</v>
      </c>
      <c r="F37" s="102">
        <f t="shared" si="24"/>
        <v>68</v>
      </c>
      <c r="G37" s="102">
        <f t="shared" si="24"/>
        <v>1</v>
      </c>
      <c r="H37" s="102">
        <f t="shared" si="24"/>
        <v>7</v>
      </c>
      <c r="I37" s="102">
        <f t="shared" si="24"/>
        <v>27</v>
      </c>
      <c r="J37" s="102">
        <f t="shared" si="24"/>
        <v>272</v>
      </c>
      <c r="K37" s="102">
        <f t="shared" si="24"/>
        <v>0</v>
      </c>
      <c r="L37" s="102">
        <f t="shared" si="24"/>
        <v>108</v>
      </c>
      <c r="M37" s="102">
        <f t="shared" si="24"/>
        <v>85</v>
      </c>
      <c r="N37" s="102">
        <f t="shared" si="24"/>
        <v>0</v>
      </c>
      <c r="O37" s="93">
        <f t="shared" si="24"/>
        <v>10589</v>
      </c>
      <c r="Q37" s="101" t="s">
        <v>36</v>
      </c>
      <c r="R37" s="102">
        <f t="shared" ref="R37:AD37" si="25">SUM(R16:R33)</f>
        <v>83</v>
      </c>
      <c r="S37" s="102">
        <f t="shared" si="25"/>
        <v>634</v>
      </c>
      <c r="T37" s="102">
        <f t="shared" si="25"/>
        <v>487</v>
      </c>
      <c r="U37" s="102">
        <f t="shared" si="25"/>
        <v>487</v>
      </c>
      <c r="V37" s="102">
        <f t="shared" si="25"/>
        <v>1207</v>
      </c>
      <c r="W37" s="102">
        <f t="shared" si="25"/>
        <v>2825</v>
      </c>
      <c r="X37" s="102">
        <f t="shared" si="25"/>
        <v>3111</v>
      </c>
      <c r="Y37" s="102">
        <f t="shared" si="25"/>
        <v>1277</v>
      </c>
      <c r="Z37" s="102">
        <f t="shared" si="25"/>
        <v>391</v>
      </c>
      <c r="AA37" s="102">
        <f t="shared" si="25"/>
        <v>69</v>
      </c>
      <c r="AB37" s="102">
        <f t="shared" si="25"/>
        <v>14</v>
      </c>
      <c r="AC37" s="102">
        <f t="shared" si="25"/>
        <v>4</v>
      </c>
      <c r="AD37" s="93">
        <f t="shared" si="25"/>
        <v>10589</v>
      </c>
      <c r="AF37" s="101" t="s">
        <v>36</v>
      </c>
      <c r="AG37" s="102">
        <f t="shared" ref="AG37:AO37" si="26">SUM(AG16:AG33)</f>
        <v>10589</v>
      </c>
      <c r="AH37" s="102">
        <f t="shared" si="26"/>
        <v>10780</v>
      </c>
      <c r="AI37" s="102">
        <f t="shared" si="26"/>
        <v>10769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10712.66666666667</v>
      </c>
      <c r="AO37" s="94">
        <f t="shared" si="26"/>
        <v>10712.66666666667</v>
      </c>
      <c r="AQ37" s="103" t="s">
        <v>37</v>
      </c>
      <c r="AR37" s="104">
        <v>38.4</v>
      </c>
      <c r="AS37" s="104">
        <v>38.6</v>
      </c>
      <c r="AT37" s="104">
        <v>40.1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9830</v>
      </c>
      <c r="C38" s="106">
        <f t="shared" si="27"/>
        <v>745</v>
      </c>
      <c r="D38" s="106">
        <f t="shared" si="27"/>
        <v>67</v>
      </c>
      <c r="E38" s="106">
        <f t="shared" si="27"/>
        <v>24</v>
      </c>
      <c r="F38" s="106">
        <f t="shared" si="27"/>
        <v>75</v>
      </c>
      <c r="G38" s="106">
        <f t="shared" si="27"/>
        <v>1</v>
      </c>
      <c r="H38" s="106">
        <f t="shared" si="27"/>
        <v>7</v>
      </c>
      <c r="I38" s="106">
        <f t="shared" si="27"/>
        <v>28</v>
      </c>
      <c r="J38" s="106">
        <f t="shared" si="27"/>
        <v>304</v>
      </c>
      <c r="K38" s="106">
        <f t="shared" si="27"/>
        <v>0</v>
      </c>
      <c r="L38" s="106">
        <f t="shared" si="27"/>
        <v>119</v>
      </c>
      <c r="M38" s="106">
        <f t="shared" si="27"/>
        <v>86</v>
      </c>
      <c r="N38" s="106">
        <f t="shared" si="27"/>
        <v>0</v>
      </c>
      <c r="O38" s="93">
        <f t="shared" si="27"/>
        <v>11286</v>
      </c>
      <c r="Q38" s="105" t="s">
        <v>37</v>
      </c>
      <c r="R38" s="106">
        <f t="shared" ref="R38:AD38" si="28">SUM(R10:R33)</f>
        <v>84</v>
      </c>
      <c r="S38" s="106">
        <f t="shared" si="28"/>
        <v>634</v>
      </c>
      <c r="T38" s="106">
        <f t="shared" si="28"/>
        <v>492</v>
      </c>
      <c r="U38" s="106">
        <f t="shared" si="28"/>
        <v>497</v>
      </c>
      <c r="V38" s="106">
        <f t="shared" si="28"/>
        <v>1274</v>
      </c>
      <c r="W38" s="106">
        <f t="shared" si="28"/>
        <v>3017</v>
      </c>
      <c r="X38" s="106">
        <f t="shared" si="28"/>
        <v>3322</v>
      </c>
      <c r="Y38" s="106">
        <f t="shared" si="28"/>
        <v>1425</v>
      </c>
      <c r="Z38" s="106">
        <f t="shared" si="28"/>
        <v>435</v>
      </c>
      <c r="AA38" s="106">
        <f t="shared" si="28"/>
        <v>85</v>
      </c>
      <c r="AB38" s="106">
        <f t="shared" si="28"/>
        <v>17</v>
      </c>
      <c r="AC38" s="106">
        <f t="shared" si="28"/>
        <v>4</v>
      </c>
      <c r="AD38" s="93">
        <f t="shared" si="28"/>
        <v>11286</v>
      </c>
      <c r="AF38" s="105" t="s">
        <v>37</v>
      </c>
      <c r="AG38" s="106">
        <f t="shared" ref="AG38:AO38" si="29">SUM(AG10:AG33)</f>
        <v>11286</v>
      </c>
      <c r="AH38" s="106">
        <f t="shared" si="29"/>
        <v>11697</v>
      </c>
      <c r="AI38" s="106">
        <f t="shared" si="29"/>
        <v>11714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11565.666666666668</v>
      </c>
      <c r="AO38" s="94">
        <f t="shared" si="29"/>
        <v>11565.666666666668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39.033333333333331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49</v>
      </c>
      <c r="R41" s="3" t="s">
        <v>40</v>
      </c>
      <c r="S41" s="5" t="str">
        <f>C41</f>
        <v>Southwestbound</v>
      </c>
      <c r="AR41" s="12" t="s">
        <v>0</v>
      </c>
      <c r="AS41" s="13" t="str">
        <f>C6</f>
        <v>Northeastbound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12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31">
        <f t="shared" ref="O45:O68" si="33">SUM(B45:N45)</f>
        <v>12</v>
      </c>
      <c r="Q45" s="30">
        <v>1</v>
      </c>
      <c r="R45" s="43">
        <v>0</v>
      </c>
      <c r="S45" s="43">
        <v>0</v>
      </c>
      <c r="T45" s="43">
        <v>0</v>
      </c>
      <c r="U45" s="43">
        <v>0</v>
      </c>
      <c r="V45" s="43">
        <v>1</v>
      </c>
      <c r="W45" s="43">
        <v>4</v>
      </c>
      <c r="X45" s="43">
        <v>4</v>
      </c>
      <c r="Y45" s="43">
        <v>2</v>
      </c>
      <c r="Z45" s="43">
        <v>0</v>
      </c>
      <c r="AA45" s="43">
        <v>1</v>
      </c>
      <c r="AB45" s="43">
        <v>0</v>
      </c>
      <c r="AC45" s="43">
        <v>0</v>
      </c>
      <c r="AD45" s="31">
        <f t="shared" ref="AD45:AD68" si="34">SUM(R45:AC45)</f>
        <v>12</v>
      </c>
      <c r="AQ45" s="35">
        <v>1</v>
      </c>
      <c r="AR45" s="112">
        <v>48.700000762939453</v>
      </c>
      <c r="AS45" s="112">
        <v>58.599998474121094</v>
      </c>
      <c r="AT45" s="112">
        <v>59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27</v>
      </c>
      <c r="C46" s="43">
        <v>1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3</v>
      </c>
      <c r="M46" s="43">
        <v>0</v>
      </c>
      <c r="N46" s="43">
        <v>0</v>
      </c>
      <c r="O46" s="31">
        <f t="shared" si="33"/>
        <v>31</v>
      </c>
      <c r="Q46" s="30">
        <v>2</v>
      </c>
      <c r="R46" s="43">
        <v>0</v>
      </c>
      <c r="S46" s="43">
        <v>0</v>
      </c>
      <c r="T46" s="43">
        <v>0</v>
      </c>
      <c r="U46" s="43">
        <v>2</v>
      </c>
      <c r="V46" s="43">
        <v>2</v>
      </c>
      <c r="W46" s="43">
        <v>4</v>
      </c>
      <c r="X46" s="43">
        <v>7</v>
      </c>
      <c r="Y46" s="43">
        <v>13</v>
      </c>
      <c r="Z46" s="43">
        <v>3</v>
      </c>
      <c r="AA46" s="43">
        <v>0</v>
      </c>
      <c r="AB46" s="43">
        <v>0</v>
      </c>
      <c r="AC46" s="43">
        <v>0</v>
      </c>
      <c r="AD46" s="31">
        <f t="shared" si="34"/>
        <v>31</v>
      </c>
      <c r="AQ46" s="57">
        <v>2</v>
      </c>
      <c r="AR46" s="112">
        <v>48.5</v>
      </c>
      <c r="AS46" s="112">
        <v>53.299999237060547</v>
      </c>
      <c r="AT46" s="112">
        <v>53.400001525878906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34</v>
      </c>
      <c r="C47" s="43">
        <v>1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1</v>
      </c>
      <c r="K47" s="43">
        <v>0</v>
      </c>
      <c r="L47" s="43">
        <v>4</v>
      </c>
      <c r="M47" s="43">
        <v>0</v>
      </c>
      <c r="N47" s="43">
        <v>0</v>
      </c>
      <c r="O47" s="31">
        <f t="shared" si="33"/>
        <v>40</v>
      </c>
      <c r="Q47" s="30">
        <v>3</v>
      </c>
      <c r="R47" s="43">
        <v>0</v>
      </c>
      <c r="S47" s="43">
        <v>0</v>
      </c>
      <c r="T47" s="43">
        <v>0</v>
      </c>
      <c r="U47" s="43">
        <v>2</v>
      </c>
      <c r="V47" s="43">
        <v>6</v>
      </c>
      <c r="W47" s="43">
        <v>9</v>
      </c>
      <c r="X47" s="43">
        <v>12</v>
      </c>
      <c r="Y47" s="43">
        <v>7</v>
      </c>
      <c r="Z47" s="43">
        <v>3</v>
      </c>
      <c r="AA47" s="43">
        <v>1</v>
      </c>
      <c r="AB47" s="43">
        <v>0</v>
      </c>
      <c r="AC47" s="43">
        <v>0</v>
      </c>
      <c r="AD47" s="31">
        <f t="shared" si="34"/>
        <v>40</v>
      </c>
      <c r="AQ47" s="35">
        <v>3</v>
      </c>
      <c r="AR47" s="112">
        <v>48.599998474121094</v>
      </c>
      <c r="AS47" s="112">
        <v>53.299999237060547</v>
      </c>
      <c r="AT47" s="112">
        <v>58.299999237060547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3290.4285714285716</v>
      </c>
      <c r="BK47" s="88">
        <f t="shared" si="35"/>
        <v>359.85714285714283</v>
      </c>
      <c r="BL47" s="89">
        <f t="shared" si="35"/>
        <v>142.14285714285714</v>
      </c>
      <c r="BM47" s="114">
        <f>SUM(BJ47:BL47)</f>
        <v>3792.4285714285716</v>
      </c>
    </row>
    <row r="48" spans="1:65" x14ac:dyDescent="0.2">
      <c r="A48" s="30">
        <v>4</v>
      </c>
      <c r="B48" s="43">
        <v>34</v>
      </c>
      <c r="C48" s="43">
        <v>4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4</v>
      </c>
      <c r="K48" s="43">
        <v>0</v>
      </c>
      <c r="L48" s="43">
        <v>8</v>
      </c>
      <c r="M48" s="43">
        <v>0</v>
      </c>
      <c r="N48" s="43">
        <v>0</v>
      </c>
      <c r="O48" s="31">
        <f t="shared" si="33"/>
        <v>50</v>
      </c>
      <c r="Q48" s="30">
        <v>4</v>
      </c>
      <c r="R48" s="43">
        <v>0</v>
      </c>
      <c r="S48" s="43">
        <v>1</v>
      </c>
      <c r="T48" s="43">
        <v>0</v>
      </c>
      <c r="U48" s="43">
        <v>6</v>
      </c>
      <c r="V48" s="43">
        <v>6</v>
      </c>
      <c r="W48" s="43">
        <v>11</v>
      </c>
      <c r="X48" s="43">
        <v>13</v>
      </c>
      <c r="Y48" s="43">
        <v>9</v>
      </c>
      <c r="Z48" s="43">
        <v>4</v>
      </c>
      <c r="AA48" s="43">
        <v>0</v>
      </c>
      <c r="AB48" s="43">
        <v>0</v>
      </c>
      <c r="AC48" s="43">
        <v>0</v>
      </c>
      <c r="AD48" s="31">
        <f t="shared" si="34"/>
        <v>50</v>
      </c>
      <c r="AQ48" s="35">
        <v>4</v>
      </c>
      <c r="AR48" s="112">
        <v>53.299999237060547</v>
      </c>
      <c r="AS48" s="112">
        <v>53.799999237060547</v>
      </c>
      <c r="AT48" s="112">
        <v>53.200000762939453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3942.8571428571427</v>
      </c>
      <c r="BK48" s="116">
        <f t="shared" si="35"/>
        <v>394</v>
      </c>
      <c r="BL48" s="117">
        <f t="shared" si="35"/>
        <v>163.85714285714286</v>
      </c>
      <c r="BM48" s="114">
        <f>SUM(BJ48:BL48)</f>
        <v>4500.7142857142862</v>
      </c>
    </row>
    <row r="49" spans="1:65" x14ac:dyDescent="0.2">
      <c r="A49" s="30">
        <v>5</v>
      </c>
      <c r="B49" s="43">
        <v>45</v>
      </c>
      <c r="C49" s="43">
        <v>2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8</v>
      </c>
      <c r="K49" s="43">
        <v>0</v>
      </c>
      <c r="L49" s="43">
        <v>21</v>
      </c>
      <c r="M49" s="43">
        <v>0</v>
      </c>
      <c r="N49" s="43">
        <v>0</v>
      </c>
      <c r="O49" s="31">
        <f t="shared" si="33"/>
        <v>76</v>
      </c>
      <c r="Q49" s="30">
        <v>5</v>
      </c>
      <c r="R49" s="43">
        <v>0</v>
      </c>
      <c r="S49" s="43">
        <v>0</v>
      </c>
      <c r="T49" s="43">
        <v>0</v>
      </c>
      <c r="U49" s="43">
        <v>10</v>
      </c>
      <c r="V49" s="43">
        <v>20</v>
      </c>
      <c r="W49" s="43">
        <v>21</v>
      </c>
      <c r="X49" s="43">
        <v>16</v>
      </c>
      <c r="Y49" s="43">
        <v>7</v>
      </c>
      <c r="Z49" s="43">
        <v>2</v>
      </c>
      <c r="AA49" s="43">
        <v>0</v>
      </c>
      <c r="AB49" s="43">
        <v>0</v>
      </c>
      <c r="AC49" s="43">
        <v>0</v>
      </c>
      <c r="AD49" s="31">
        <f t="shared" si="34"/>
        <v>76</v>
      </c>
      <c r="AQ49" s="35">
        <v>5</v>
      </c>
      <c r="AR49" s="112">
        <v>53.299999237060547</v>
      </c>
      <c r="AS49" s="112">
        <v>53.799999237060547</v>
      </c>
      <c r="AT49" s="112">
        <v>53.200000762939453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4023.8571428571427</v>
      </c>
      <c r="BK49" s="119">
        <f t="shared" si="35"/>
        <v>399.14285714285717</v>
      </c>
      <c r="BL49" s="120">
        <f t="shared" si="35"/>
        <v>168.14285714285714</v>
      </c>
      <c r="BM49" s="114">
        <f>SUM(BJ49:BL49)</f>
        <v>4591.1428571428569</v>
      </c>
    </row>
    <row r="50" spans="1:65" x14ac:dyDescent="0.2">
      <c r="A50" s="30">
        <v>6</v>
      </c>
      <c r="B50" s="43">
        <v>176</v>
      </c>
      <c r="C50" s="43">
        <v>12</v>
      </c>
      <c r="D50" s="43">
        <v>2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7</v>
      </c>
      <c r="K50" s="43">
        <v>0</v>
      </c>
      <c r="L50" s="43">
        <v>33</v>
      </c>
      <c r="M50" s="43">
        <v>3</v>
      </c>
      <c r="N50" s="43">
        <v>0</v>
      </c>
      <c r="O50" s="31">
        <f t="shared" si="33"/>
        <v>233</v>
      </c>
      <c r="Q50" s="30">
        <v>6</v>
      </c>
      <c r="R50" s="43">
        <v>0</v>
      </c>
      <c r="S50" s="43">
        <v>0</v>
      </c>
      <c r="T50" s="43">
        <v>1</v>
      </c>
      <c r="U50" s="43">
        <v>22</v>
      </c>
      <c r="V50" s="43">
        <v>51</v>
      </c>
      <c r="W50" s="43">
        <v>77</v>
      </c>
      <c r="X50" s="43">
        <v>48</v>
      </c>
      <c r="Y50" s="43">
        <v>28</v>
      </c>
      <c r="Z50" s="43">
        <v>5</v>
      </c>
      <c r="AA50" s="43">
        <v>0</v>
      </c>
      <c r="AB50" s="43">
        <v>1</v>
      </c>
      <c r="AC50" s="43">
        <v>0</v>
      </c>
      <c r="AD50" s="31">
        <f t="shared" si="34"/>
        <v>233</v>
      </c>
      <c r="AQ50" s="35">
        <v>6</v>
      </c>
      <c r="AR50" s="112">
        <v>48.799999237060547</v>
      </c>
      <c r="AS50" s="112">
        <v>48.599998474121094</v>
      </c>
      <c r="AT50" s="112">
        <v>48.599998474121094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4354.8571428571431</v>
      </c>
      <c r="BK50" s="79">
        <f t="shared" si="35"/>
        <v>416.85714285714283</v>
      </c>
      <c r="BL50" s="80">
        <f t="shared" si="35"/>
        <v>185</v>
      </c>
      <c r="BM50" s="114">
        <f>SUM(BJ50:BL50)</f>
        <v>4956.7142857142862</v>
      </c>
    </row>
    <row r="51" spans="1:65" x14ac:dyDescent="0.2">
      <c r="A51" s="30">
        <v>7</v>
      </c>
      <c r="B51" s="43">
        <v>317</v>
      </c>
      <c r="C51" s="43">
        <v>19</v>
      </c>
      <c r="D51" s="43">
        <v>4</v>
      </c>
      <c r="E51" s="43">
        <v>2</v>
      </c>
      <c r="F51" s="43">
        <v>1</v>
      </c>
      <c r="G51" s="43">
        <v>0</v>
      </c>
      <c r="H51" s="43">
        <v>0</v>
      </c>
      <c r="I51" s="43">
        <v>0</v>
      </c>
      <c r="J51" s="43">
        <v>6</v>
      </c>
      <c r="K51" s="43">
        <v>0</v>
      </c>
      <c r="L51" s="43">
        <v>19</v>
      </c>
      <c r="M51" s="43">
        <v>4</v>
      </c>
      <c r="N51" s="43">
        <v>0</v>
      </c>
      <c r="O51" s="31">
        <f t="shared" si="33"/>
        <v>372</v>
      </c>
      <c r="Q51" s="30">
        <v>7</v>
      </c>
      <c r="R51" s="43">
        <v>0</v>
      </c>
      <c r="S51" s="43">
        <v>0</v>
      </c>
      <c r="T51" s="43">
        <v>0</v>
      </c>
      <c r="U51" s="43">
        <v>17</v>
      </c>
      <c r="V51" s="43">
        <v>124</v>
      </c>
      <c r="W51" s="43">
        <v>109</v>
      </c>
      <c r="X51" s="43">
        <v>74</v>
      </c>
      <c r="Y51" s="43">
        <v>30</v>
      </c>
      <c r="Z51" s="43">
        <v>13</v>
      </c>
      <c r="AA51" s="43">
        <v>2</v>
      </c>
      <c r="AB51" s="43">
        <v>3</v>
      </c>
      <c r="AC51" s="43">
        <v>0</v>
      </c>
      <c r="AD51" s="31">
        <f t="shared" si="34"/>
        <v>372</v>
      </c>
      <c r="AQ51" s="35">
        <v>7</v>
      </c>
      <c r="AR51" s="112">
        <v>43</v>
      </c>
      <c r="AS51" s="112">
        <v>44</v>
      </c>
      <c r="AT51" s="112">
        <v>48.400001525878906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530</v>
      </c>
      <c r="C52" s="43">
        <v>21</v>
      </c>
      <c r="D52" s="43">
        <v>5</v>
      </c>
      <c r="E52" s="43">
        <v>2</v>
      </c>
      <c r="F52" s="43">
        <v>4</v>
      </c>
      <c r="G52" s="43">
        <v>1</v>
      </c>
      <c r="H52" s="43">
        <v>0</v>
      </c>
      <c r="I52" s="43">
        <v>0</v>
      </c>
      <c r="J52" s="43">
        <v>5</v>
      </c>
      <c r="K52" s="43">
        <v>0</v>
      </c>
      <c r="L52" s="43">
        <v>19</v>
      </c>
      <c r="M52" s="43">
        <v>4</v>
      </c>
      <c r="N52" s="43">
        <v>0</v>
      </c>
      <c r="O52" s="31">
        <f t="shared" si="33"/>
        <v>591</v>
      </c>
      <c r="Q52" s="30">
        <v>8</v>
      </c>
      <c r="R52" s="43">
        <v>8</v>
      </c>
      <c r="S52" s="43">
        <v>16</v>
      </c>
      <c r="T52" s="43">
        <v>12</v>
      </c>
      <c r="U52" s="43">
        <v>64</v>
      </c>
      <c r="V52" s="43">
        <v>175</v>
      </c>
      <c r="W52" s="43">
        <v>134</v>
      </c>
      <c r="X52" s="43">
        <v>134</v>
      </c>
      <c r="Y52" s="43">
        <v>39</v>
      </c>
      <c r="Z52" s="43">
        <v>8</v>
      </c>
      <c r="AA52" s="43">
        <v>0</v>
      </c>
      <c r="AB52" s="43">
        <v>1</v>
      </c>
      <c r="AC52" s="43">
        <v>0</v>
      </c>
      <c r="AD52" s="31">
        <f t="shared" si="34"/>
        <v>591</v>
      </c>
      <c r="AQ52" s="35">
        <v>8</v>
      </c>
      <c r="AR52" s="112">
        <v>38.799999237060547</v>
      </c>
      <c r="AS52" s="112">
        <v>33.900001525878906</v>
      </c>
      <c r="AT52" s="112">
        <v>38.400001525878906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615</v>
      </c>
      <c r="C53" s="43">
        <v>54</v>
      </c>
      <c r="D53" s="43">
        <v>3</v>
      </c>
      <c r="E53" s="43">
        <v>2</v>
      </c>
      <c r="F53" s="43">
        <v>3</v>
      </c>
      <c r="G53" s="43">
        <v>0</v>
      </c>
      <c r="H53" s="43">
        <v>0</v>
      </c>
      <c r="I53" s="43">
        <v>0</v>
      </c>
      <c r="J53" s="43">
        <v>6</v>
      </c>
      <c r="K53" s="43">
        <v>1</v>
      </c>
      <c r="L53" s="43">
        <v>16</v>
      </c>
      <c r="M53" s="43">
        <v>12</v>
      </c>
      <c r="N53" s="43">
        <v>0</v>
      </c>
      <c r="O53" s="31">
        <f t="shared" si="33"/>
        <v>712</v>
      </c>
      <c r="Q53" s="30">
        <v>9</v>
      </c>
      <c r="R53" s="43">
        <v>3</v>
      </c>
      <c r="S53" s="43">
        <v>7</v>
      </c>
      <c r="T53" s="43">
        <v>22</v>
      </c>
      <c r="U53" s="43">
        <v>45</v>
      </c>
      <c r="V53" s="43">
        <v>166</v>
      </c>
      <c r="W53" s="43">
        <v>240</v>
      </c>
      <c r="X53" s="43">
        <v>193</v>
      </c>
      <c r="Y53" s="43">
        <v>28</v>
      </c>
      <c r="Z53" s="43">
        <v>7</v>
      </c>
      <c r="AA53" s="43">
        <v>1</v>
      </c>
      <c r="AB53" s="43">
        <v>0</v>
      </c>
      <c r="AC53" s="43">
        <v>0</v>
      </c>
      <c r="AD53" s="31">
        <f t="shared" si="34"/>
        <v>712</v>
      </c>
      <c r="AQ53" s="35">
        <v>9</v>
      </c>
      <c r="AR53" s="112">
        <v>43.799999237060547</v>
      </c>
      <c r="AS53" s="112">
        <v>43.200000762939453</v>
      </c>
      <c r="AT53" s="112">
        <v>48.700000762939453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496</v>
      </c>
      <c r="C54" s="43">
        <v>72</v>
      </c>
      <c r="D54" s="43">
        <v>3</v>
      </c>
      <c r="E54" s="43">
        <v>3</v>
      </c>
      <c r="F54" s="43">
        <v>9</v>
      </c>
      <c r="G54" s="43">
        <v>0</v>
      </c>
      <c r="H54" s="43">
        <v>0</v>
      </c>
      <c r="I54" s="43">
        <v>0</v>
      </c>
      <c r="J54" s="43">
        <v>8</v>
      </c>
      <c r="K54" s="43">
        <v>1</v>
      </c>
      <c r="L54" s="43">
        <v>22</v>
      </c>
      <c r="M54" s="43">
        <v>7</v>
      </c>
      <c r="N54" s="43">
        <v>0</v>
      </c>
      <c r="O54" s="31">
        <f t="shared" si="33"/>
        <v>621</v>
      </c>
      <c r="Q54" s="30">
        <v>10</v>
      </c>
      <c r="R54" s="43">
        <v>0</v>
      </c>
      <c r="S54" s="43">
        <v>0</v>
      </c>
      <c r="T54" s="43">
        <v>0</v>
      </c>
      <c r="U54" s="43">
        <v>27</v>
      </c>
      <c r="V54" s="43">
        <v>141</v>
      </c>
      <c r="W54" s="43">
        <v>232</v>
      </c>
      <c r="X54" s="43">
        <v>175</v>
      </c>
      <c r="Y54" s="43">
        <v>35</v>
      </c>
      <c r="Z54" s="43">
        <v>7</v>
      </c>
      <c r="AA54" s="43">
        <v>4</v>
      </c>
      <c r="AB54" s="43">
        <v>0</v>
      </c>
      <c r="AC54" s="43">
        <v>0</v>
      </c>
      <c r="AD54" s="31">
        <f t="shared" si="34"/>
        <v>621</v>
      </c>
      <c r="AQ54" s="35">
        <v>10</v>
      </c>
      <c r="AR54" s="112">
        <v>48.700000762939453</v>
      </c>
      <c r="AS54" s="112">
        <v>48.700000762939453</v>
      </c>
      <c r="AT54" s="112">
        <v>48.299999237060547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460</v>
      </c>
      <c r="C55" s="43">
        <v>70</v>
      </c>
      <c r="D55" s="43">
        <v>3</v>
      </c>
      <c r="E55" s="43">
        <v>3</v>
      </c>
      <c r="F55" s="43">
        <v>5</v>
      </c>
      <c r="G55" s="43">
        <v>0</v>
      </c>
      <c r="H55" s="43">
        <v>0</v>
      </c>
      <c r="I55" s="43">
        <v>1</v>
      </c>
      <c r="J55" s="43">
        <v>4</v>
      </c>
      <c r="K55" s="43">
        <v>0</v>
      </c>
      <c r="L55" s="43">
        <v>11</v>
      </c>
      <c r="M55" s="43">
        <v>6</v>
      </c>
      <c r="N55" s="43">
        <v>0</v>
      </c>
      <c r="O55" s="31">
        <f t="shared" si="33"/>
        <v>563</v>
      </c>
      <c r="Q55" s="30">
        <v>11</v>
      </c>
      <c r="R55" s="43">
        <v>1</v>
      </c>
      <c r="S55" s="43">
        <v>0</v>
      </c>
      <c r="T55" s="43">
        <v>2</v>
      </c>
      <c r="U55" s="43">
        <v>27</v>
      </c>
      <c r="V55" s="43">
        <v>160</v>
      </c>
      <c r="W55" s="43">
        <v>192</v>
      </c>
      <c r="X55" s="43">
        <v>143</v>
      </c>
      <c r="Y55" s="43">
        <v>33</v>
      </c>
      <c r="Z55" s="43">
        <v>4</v>
      </c>
      <c r="AA55" s="43">
        <v>1</v>
      </c>
      <c r="AB55" s="43">
        <v>0</v>
      </c>
      <c r="AC55" s="43">
        <v>0</v>
      </c>
      <c r="AD55" s="31">
        <f t="shared" si="34"/>
        <v>563</v>
      </c>
      <c r="AQ55" s="35">
        <v>11</v>
      </c>
      <c r="AR55" s="112">
        <v>48</v>
      </c>
      <c r="AS55" s="112">
        <v>49</v>
      </c>
      <c r="AT55" s="112">
        <v>48.599998474121094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475</v>
      </c>
      <c r="C56" s="43">
        <v>65</v>
      </c>
      <c r="D56" s="43">
        <v>7</v>
      </c>
      <c r="E56" s="43">
        <v>3</v>
      </c>
      <c r="F56" s="43">
        <v>5</v>
      </c>
      <c r="G56" s="43">
        <v>0</v>
      </c>
      <c r="H56" s="43">
        <v>3</v>
      </c>
      <c r="I56" s="43">
        <v>0</v>
      </c>
      <c r="J56" s="43">
        <v>5</v>
      </c>
      <c r="K56" s="43">
        <v>0</v>
      </c>
      <c r="L56" s="43">
        <v>1</v>
      </c>
      <c r="M56" s="43">
        <v>6</v>
      </c>
      <c r="N56" s="43">
        <v>0</v>
      </c>
      <c r="O56" s="31">
        <f t="shared" si="33"/>
        <v>570</v>
      </c>
      <c r="Q56" s="30">
        <v>12</v>
      </c>
      <c r="R56" s="43">
        <v>0</v>
      </c>
      <c r="S56" s="43">
        <v>0</v>
      </c>
      <c r="T56" s="43">
        <v>0</v>
      </c>
      <c r="U56" s="43">
        <v>25</v>
      </c>
      <c r="V56" s="43">
        <v>132</v>
      </c>
      <c r="W56" s="43">
        <v>221</v>
      </c>
      <c r="X56" s="43">
        <v>143</v>
      </c>
      <c r="Y56" s="43">
        <v>46</v>
      </c>
      <c r="Z56" s="43">
        <v>3</v>
      </c>
      <c r="AA56" s="43">
        <v>0</v>
      </c>
      <c r="AB56" s="43">
        <v>0</v>
      </c>
      <c r="AC56" s="43">
        <v>0</v>
      </c>
      <c r="AD56" s="31">
        <f t="shared" si="34"/>
        <v>570</v>
      </c>
      <c r="AQ56" s="35">
        <v>12</v>
      </c>
      <c r="AR56" s="112">
        <v>48.400001525878906</v>
      </c>
      <c r="AS56" s="112">
        <v>48.200000762939453</v>
      </c>
      <c r="AT56" s="112">
        <v>48.200000762939453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529</v>
      </c>
      <c r="C57" s="43">
        <v>48</v>
      </c>
      <c r="D57" s="43">
        <v>4</v>
      </c>
      <c r="E57" s="43">
        <v>1</v>
      </c>
      <c r="F57" s="43">
        <v>2</v>
      </c>
      <c r="G57" s="43">
        <v>0</v>
      </c>
      <c r="H57" s="43">
        <v>0</v>
      </c>
      <c r="I57" s="43">
        <v>0</v>
      </c>
      <c r="J57" s="43">
        <v>6</v>
      </c>
      <c r="K57" s="43">
        <v>0</v>
      </c>
      <c r="L57" s="43">
        <v>8</v>
      </c>
      <c r="M57" s="43">
        <v>4</v>
      </c>
      <c r="N57" s="43">
        <v>0</v>
      </c>
      <c r="O57" s="31">
        <f t="shared" si="33"/>
        <v>602</v>
      </c>
      <c r="Q57" s="30">
        <v>13</v>
      </c>
      <c r="R57" s="43">
        <v>1</v>
      </c>
      <c r="S57" s="43">
        <v>2</v>
      </c>
      <c r="T57" s="43">
        <v>1</v>
      </c>
      <c r="U57" s="43">
        <v>28</v>
      </c>
      <c r="V57" s="43">
        <v>120</v>
      </c>
      <c r="W57" s="43">
        <v>207</v>
      </c>
      <c r="X57" s="43">
        <v>182</v>
      </c>
      <c r="Y57" s="43">
        <v>52</v>
      </c>
      <c r="Z57" s="43">
        <v>6</v>
      </c>
      <c r="AA57" s="43">
        <v>3</v>
      </c>
      <c r="AB57" s="43">
        <v>0</v>
      </c>
      <c r="AC57" s="43">
        <v>0</v>
      </c>
      <c r="AD57" s="31">
        <f t="shared" si="34"/>
        <v>602</v>
      </c>
      <c r="AQ57" s="35">
        <v>13</v>
      </c>
      <c r="AR57" s="112">
        <v>48.900001525878906</v>
      </c>
      <c r="AS57" s="112">
        <v>48.5</v>
      </c>
      <c r="AT57" s="112">
        <v>48.200000762939453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623</v>
      </c>
      <c r="C58" s="43">
        <v>52</v>
      </c>
      <c r="D58" s="43">
        <v>4</v>
      </c>
      <c r="E58" s="43">
        <v>3</v>
      </c>
      <c r="F58" s="43">
        <v>5</v>
      </c>
      <c r="G58" s="43">
        <v>0</v>
      </c>
      <c r="H58" s="43">
        <v>1</v>
      </c>
      <c r="I58" s="43">
        <v>1</v>
      </c>
      <c r="J58" s="43">
        <v>1</v>
      </c>
      <c r="K58" s="43">
        <v>0</v>
      </c>
      <c r="L58" s="43">
        <v>10</v>
      </c>
      <c r="M58" s="43">
        <v>4</v>
      </c>
      <c r="N58" s="43">
        <v>0</v>
      </c>
      <c r="O58" s="31">
        <f t="shared" si="33"/>
        <v>704</v>
      </c>
      <c r="Q58" s="30">
        <v>14</v>
      </c>
      <c r="R58" s="43">
        <v>0</v>
      </c>
      <c r="S58" s="43">
        <v>0</v>
      </c>
      <c r="T58" s="43">
        <v>4</v>
      </c>
      <c r="U58" s="43">
        <v>64</v>
      </c>
      <c r="V58" s="43">
        <v>164</v>
      </c>
      <c r="W58" s="43">
        <v>255</v>
      </c>
      <c r="X58" s="43">
        <v>168</v>
      </c>
      <c r="Y58" s="43">
        <v>41</v>
      </c>
      <c r="Z58" s="43">
        <v>3</v>
      </c>
      <c r="AA58" s="43">
        <v>3</v>
      </c>
      <c r="AB58" s="43">
        <v>2</v>
      </c>
      <c r="AC58" s="43">
        <v>0</v>
      </c>
      <c r="AD58" s="31">
        <f t="shared" si="34"/>
        <v>704</v>
      </c>
      <c r="AQ58" s="35">
        <v>14</v>
      </c>
      <c r="AR58" s="112">
        <v>48.799999237060547</v>
      </c>
      <c r="AS58" s="112">
        <v>48.099998474121094</v>
      </c>
      <c r="AT58" s="112">
        <v>48.599998474121094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630</v>
      </c>
      <c r="C59" s="43">
        <v>61</v>
      </c>
      <c r="D59" s="43">
        <v>11</v>
      </c>
      <c r="E59" s="43">
        <v>0</v>
      </c>
      <c r="F59" s="43">
        <v>2</v>
      </c>
      <c r="G59" s="43">
        <v>0</v>
      </c>
      <c r="H59" s="43">
        <v>0</v>
      </c>
      <c r="I59" s="43">
        <v>0</v>
      </c>
      <c r="J59" s="43">
        <v>8</v>
      </c>
      <c r="K59" s="43">
        <v>1</v>
      </c>
      <c r="L59" s="43">
        <v>6</v>
      </c>
      <c r="M59" s="43">
        <v>5</v>
      </c>
      <c r="N59" s="43">
        <v>0</v>
      </c>
      <c r="O59" s="31">
        <f t="shared" si="33"/>
        <v>724</v>
      </c>
      <c r="Q59" s="30">
        <v>15</v>
      </c>
      <c r="R59" s="43">
        <v>0</v>
      </c>
      <c r="S59" s="43">
        <v>0</v>
      </c>
      <c r="T59" s="43">
        <v>2</v>
      </c>
      <c r="U59" s="43">
        <v>33</v>
      </c>
      <c r="V59" s="43">
        <v>153</v>
      </c>
      <c r="W59" s="43">
        <v>232</v>
      </c>
      <c r="X59" s="43">
        <v>224</v>
      </c>
      <c r="Y59" s="43">
        <v>66</v>
      </c>
      <c r="Z59" s="43">
        <v>12</v>
      </c>
      <c r="AA59" s="43">
        <v>0</v>
      </c>
      <c r="AB59" s="43">
        <v>0</v>
      </c>
      <c r="AC59" s="43">
        <v>2</v>
      </c>
      <c r="AD59" s="31">
        <f t="shared" si="34"/>
        <v>724</v>
      </c>
      <c r="AQ59" s="35">
        <v>15</v>
      </c>
      <c r="AR59" s="112">
        <v>48.400001525878906</v>
      </c>
      <c r="AS59" s="112">
        <v>49</v>
      </c>
      <c r="AT59" s="112">
        <v>48.099998474121094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762</v>
      </c>
      <c r="C60" s="43">
        <v>75</v>
      </c>
      <c r="D60" s="43">
        <v>0</v>
      </c>
      <c r="E60" s="43">
        <v>2</v>
      </c>
      <c r="F60" s="43">
        <v>2</v>
      </c>
      <c r="G60" s="43">
        <v>0</v>
      </c>
      <c r="H60" s="43">
        <v>0</v>
      </c>
      <c r="I60" s="43">
        <v>2</v>
      </c>
      <c r="J60" s="43">
        <v>7</v>
      </c>
      <c r="K60" s="43">
        <v>0</v>
      </c>
      <c r="L60" s="43">
        <v>9</v>
      </c>
      <c r="M60" s="43">
        <v>6</v>
      </c>
      <c r="N60" s="43">
        <v>0</v>
      </c>
      <c r="O60" s="31">
        <f t="shared" si="33"/>
        <v>865</v>
      </c>
      <c r="Q60" s="30">
        <v>16</v>
      </c>
      <c r="R60" s="43">
        <v>0</v>
      </c>
      <c r="S60" s="43">
        <v>0</v>
      </c>
      <c r="T60" s="43">
        <v>0</v>
      </c>
      <c r="U60" s="43">
        <v>49</v>
      </c>
      <c r="V60" s="43">
        <v>182</v>
      </c>
      <c r="W60" s="43">
        <v>331</v>
      </c>
      <c r="X60" s="43">
        <v>227</v>
      </c>
      <c r="Y60" s="43">
        <v>69</v>
      </c>
      <c r="Z60" s="43">
        <v>6</v>
      </c>
      <c r="AA60" s="43">
        <v>1</v>
      </c>
      <c r="AB60" s="43">
        <v>0</v>
      </c>
      <c r="AC60" s="43">
        <v>0</v>
      </c>
      <c r="AD60" s="31">
        <f t="shared" si="34"/>
        <v>865</v>
      </c>
      <c r="AQ60" s="35">
        <v>16</v>
      </c>
      <c r="AR60" s="112">
        <v>49</v>
      </c>
      <c r="AS60" s="112">
        <v>48.700000762939453</v>
      </c>
      <c r="AT60" s="112">
        <v>48.5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1396</v>
      </c>
      <c r="C61" s="43">
        <v>77</v>
      </c>
      <c r="D61" s="43">
        <v>2</v>
      </c>
      <c r="E61" s="43">
        <v>2</v>
      </c>
      <c r="F61" s="43">
        <v>3</v>
      </c>
      <c r="G61" s="43">
        <v>0</v>
      </c>
      <c r="H61" s="43">
        <v>0</v>
      </c>
      <c r="I61" s="43">
        <v>7</v>
      </c>
      <c r="J61" s="43">
        <v>5</v>
      </c>
      <c r="K61" s="43">
        <v>0</v>
      </c>
      <c r="L61" s="43">
        <v>14</v>
      </c>
      <c r="M61" s="43">
        <v>2</v>
      </c>
      <c r="N61" s="43">
        <v>0</v>
      </c>
      <c r="O61" s="31">
        <f t="shared" si="33"/>
        <v>1508</v>
      </c>
      <c r="Q61" s="30">
        <v>17</v>
      </c>
      <c r="R61" s="43">
        <v>0</v>
      </c>
      <c r="S61" s="43">
        <v>0</v>
      </c>
      <c r="T61" s="43">
        <v>9</v>
      </c>
      <c r="U61" s="43">
        <v>214</v>
      </c>
      <c r="V61" s="43">
        <v>477</v>
      </c>
      <c r="W61" s="43">
        <v>485</v>
      </c>
      <c r="X61" s="43">
        <v>257</v>
      </c>
      <c r="Y61" s="43">
        <v>59</v>
      </c>
      <c r="Z61" s="43">
        <v>5</v>
      </c>
      <c r="AA61" s="43">
        <v>1</v>
      </c>
      <c r="AB61" s="43">
        <v>1</v>
      </c>
      <c r="AC61" s="43">
        <v>0</v>
      </c>
      <c r="AD61" s="31">
        <f t="shared" si="34"/>
        <v>1508</v>
      </c>
      <c r="AQ61" s="35">
        <v>17</v>
      </c>
      <c r="AR61" s="112">
        <v>48.900001525878906</v>
      </c>
      <c r="AS61" s="112">
        <v>48</v>
      </c>
      <c r="AT61" s="112">
        <v>48.900001525878906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1153</v>
      </c>
      <c r="C62" s="43">
        <v>64</v>
      </c>
      <c r="D62" s="43">
        <v>0</v>
      </c>
      <c r="E62" s="43">
        <v>0</v>
      </c>
      <c r="F62" s="43">
        <v>3</v>
      </c>
      <c r="G62" s="43">
        <v>0</v>
      </c>
      <c r="H62" s="43">
        <v>0</v>
      </c>
      <c r="I62" s="43">
        <v>2</v>
      </c>
      <c r="J62" s="43">
        <v>6</v>
      </c>
      <c r="K62" s="43">
        <v>1</v>
      </c>
      <c r="L62" s="43">
        <v>8</v>
      </c>
      <c r="M62" s="43">
        <v>4</v>
      </c>
      <c r="N62" s="43">
        <v>0</v>
      </c>
      <c r="O62" s="31">
        <f t="shared" si="33"/>
        <v>1241</v>
      </c>
      <c r="Q62" s="30">
        <v>18</v>
      </c>
      <c r="R62" s="43">
        <v>0</v>
      </c>
      <c r="S62" s="43">
        <v>0</v>
      </c>
      <c r="T62" s="43">
        <v>1</v>
      </c>
      <c r="U62" s="43">
        <v>87</v>
      </c>
      <c r="V62" s="43">
        <v>222</v>
      </c>
      <c r="W62" s="43">
        <v>514</v>
      </c>
      <c r="X62" s="43">
        <v>325</v>
      </c>
      <c r="Y62" s="43">
        <v>78</v>
      </c>
      <c r="Z62" s="43">
        <v>10</v>
      </c>
      <c r="AA62" s="43">
        <v>3</v>
      </c>
      <c r="AB62" s="43">
        <v>0</v>
      </c>
      <c r="AC62" s="43">
        <v>1</v>
      </c>
      <c r="AD62" s="31">
        <f t="shared" si="34"/>
        <v>1241</v>
      </c>
      <c r="AQ62" s="35">
        <v>18</v>
      </c>
      <c r="AR62" s="112">
        <v>48.099998474121094</v>
      </c>
      <c r="AS62" s="112">
        <v>48.599998474121094</v>
      </c>
      <c r="AT62" s="112">
        <v>48.299999237060547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695</v>
      </c>
      <c r="C63" s="43">
        <v>25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2</v>
      </c>
      <c r="J63" s="43">
        <v>6</v>
      </c>
      <c r="K63" s="43">
        <v>0</v>
      </c>
      <c r="L63" s="43">
        <v>6</v>
      </c>
      <c r="M63" s="43">
        <v>2</v>
      </c>
      <c r="N63" s="43">
        <v>0</v>
      </c>
      <c r="O63" s="31">
        <f t="shared" si="33"/>
        <v>736</v>
      </c>
      <c r="Q63" s="30">
        <v>19</v>
      </c>
      <c r="R63" s="43">
        <v>0</v>
      </c>
      <c r="S63" s="43">
        <v>0</v>
      </c>
      <c r="T63" s="43">
        <v>2</v>
      </c>
      <c r="U63" s="43">
        <v>40</v>
      </c>
      <c r="V63" s="43">
        <v>98</v>
      </c>
      <c r="W63" s="43">
        <v>191</v>
      </c>
      <c r="X63" s="43">
        <v>292</v>
      </c>
      <c r="Y63" s="43">
        <v>88</v>
      </c>
      <c r="Z63" s="43">
        <v>20</v>
      </c>
      <c r="AA63" s="43">
        <v>4</v>
      </c>
      <c r="AB63" s="43">
        <v>1</v>
      </c>
      <c r="AC63" s="43">
        <v>0</v>
      </c>
      <c r="AD63" s="31">
        <f t="shared" si="34"/>
        <v>736</v>
      </c>
      <c r="AQ63" s="35">
        <v>19</v>
      </c>
      <c r="AR63" s="112">
        <v>53.900001525878906</v>
      </c>
      <c r="AS63" s="112">
        <v>53.099998474121094</v>
      </c>
      <c r="AT63" s="112">
        <v>48.799999237060547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326</v>
      </c>
      <c r="C64" s="43">
        <v>10</v>
      </c>
      <c r="D64" s="43">
        <v>1</v>
      </c>
      <c r="E64" s="43">
        <v>0</v>
      </c>
      <c r="F64" s="43">
        <v>1</v>
      </c>
      <c r="G64" s="43">
        <v>0</v>
      </c>
      <c r="H64" s="43">
        <v>0</v>
      </c>
      <c r="I64" s="43">
        <v>0</v>
      </c>
      <c r="J64" s="43">
        <v>2</v>
      </c>
      <c r="K64" s="43">
        <v>0</v>
      </c>
      <c r="L64" s="43">
        <v>3</v>
      </c>
      <c r="M64" s="43">
        <v>0</v>
      </c>
      <c r="N64" s="43">
        <v>0</v>
      </c>
      <c r="O64" s="31">
        <f t="shared" si="33"/>
        <v>343</v>
      </c>
      <c r="Q64" s="30">
        <v>20</v>
      </c>
      <c r="R64" s="43">
        <v>0</v>
      </c>
      <c r="S64" s="43">
        <v>0</v>
      </c>
      <c r="T64" s="43">
        <v>0</v>
      </c>
      <c r="U64" s="43">
        <v>8</v>
      </c>
      <c r="V64" s="43">
        <v>36</v>
      </c>
      <c r="W64" s="43">
        <v>77</v>
      </c>
      <c r="X64" s="43">
        <v>120</v>
      </c>
      <c r="Y64" s="43">
        <v>69</v>
      </c>
      <c r="Z64" s="43">
        <v>29</v>
      </c>
      <c r="AA64" s="43">
        <v>2</v>
      </c>
      <c r="AB64" s="43">
        <v>2</v>
      </c>
      <c r="AC64" s="43">
        <v>0</v>
      </c>
      <c r="AD64" s="31">
        <f t="shared" si="34"/>
        <v>343</v>
      </c>
      <c r="AQ64" s="35">
        <v>20</v>
      </c>
      <c r="AR64" s="112">
        <v>53.400001525878906</v>
      </c>
      <c r="AS64" s="112">
        <v>53.099998474121094</v>
      </c>
      <c r="AT64" s="112">
        <v>53.400001525878906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185</v>
      </c>
      <c r="C65" s="43">
        <v>5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1</v>
      </c>
      <c r="K65" s="43">
        <v>0</v>
      </c>
      <c r="L65" s="43">
        <v>1</v>
      </c>
      <c r="M65" s="43">
        <v>1</v>
      </c>
      <c r="N65" s="43">
        <v>0</v>
      </c>
      <c r="O65" s="31">
        <f t="shared" si="33"/>
        <v>193</v>
      </c>
      <c r="Q65" s="30">
        <v>21</v>
      </c>
      <c r="R65" s="43">
        <v>0</v>
      </c>
      <c r="S65" s="43">
        <v>0</v>
      </c>
      <c r="T65" s="43">
        <v>0</v>
      </c>
      <c r="U65" s="43">
        <v>0</v>
      </c>
      <c r="V65" s="43">
        <v>7</v>
      </c>
      <c r="W65" s="43">
        <v>45</v>
      </c>
      <c r="X65" s="43">
        <v>87</v>
      </c>
      <c r="Y65" s="43">
        <v>34</v>
      </c>
      <c r="Z65" s="43">
        <v>16</v>
      </c>
      <c r="AA65" s="43">
        <v>2</v>
      </c>
      <c r="AB65" s="43">
        <v>2</v>
      </c>
      <c r="AC65" s="43">
        <v>0</v>
      </c>
      <c r="AD65" s="31">
        <f t="shared" si="34"/>
        <v>193</v>
      </c>
      <c r="AQ65" s="35">
        <v>21</v>
      </c>
      <c r="AR65" s="112">
        <v>53.5</v>
      </c>
      <c r="AS65" s="112">
        <v>53.799999237060547</v>
      </c>
      <c r="AT65" s="112">
        <v>48.299999237060547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149</v>
      </c>
      <c r="C66" s="43">
        <v>7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31">
        <f t="shared" si="33"/>
        <v>156</v>
      </c>
      <c r="Q66" s="30">
        <v>22</v>
      </c>
      <c r="R66" s="43">
        <v>0</v>
      </c>
      <c r="S66" s="43">
        <v>0</v>
      </c>
      <c r="T66" s="43">
        <v>0</v>
      </c>
      <c r="U66" s="43">
        <v>4</v>
      </c>
      <c r="V66" s="43">
        <v>8</v>
      </c>
      <c r="W66" s="43">
        <v>32</v>
      </c>
      <c r="X66" s="43">
        <v>62</v>
      </c>
      <c r="Y66" s="43">
        <v>41</v>
      </c>
      <c r="Z66" s="43">
        <v>7</v>
      </c>
      <c r="AA66" s="43">
        <v>2</v>
      </c>
      <c r="AB66" s="43">
        <v>0</v>
      </c>
      <c r="AC66" s="43">
        <v>0</v>
      </c>
      <c r="AD66" s="31">
        <f t="shared" si="34"/>
        <v>156</v>
      </c>
      <c r="AQ66" s="35">
        <v>22</v>
      </c>
      <c r="AR66" s="112">
        <v>48.799999237060547</v>
      </c>
      <c r="AS66" s="112">
        <v>53.299999237060547</v>
      </c>
      <c r="AT66" s="112">
        <v>53.900001525878906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164</v>
      </c>
      <c r="C67" s="43">
        <v>4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31">
        <f t="shared" si="33"/>
        <v>168</v>
      </c>
      <c r="Q67" s="30">
        <v>23</v>
      </c>
      <c r="R67" s="43">
        <v>0</v>
      </c>
      <c r="S67" s="43">
        <v>0</v>
      </c>
      <c r="T67" s="43">
        <v>0</v>
      </c>
      <c r="U67" s="43">
        <v>1</v>
      </c>
      <c r="V67" s="43">
        <v>11</v>
      </c>
      <c r="W67" s="43">
        <v>42</v>
      </c>
      <c r="X67" s="43">
        <v>69</v>
      </c>
      <c r="Y67" s="43">
        <v>37</v>
      </c>
      <c r="Z67" s="43">
        <v>7</v>
      </c>
      <c r="AA67" s="43">
        <v>1</v>
      </c>
      <c r="AB67" s="43">
        <v>0</v>
      </c>
      <c r="AC67" s="43">
        <v>0</v>
      </c>
      <c r="AD67" s="31">
        <f t="shared" si="34"/>
        <v>168</v>
      </c>
      <c r="AQ67" s="35">
        <v>23</v>
      </c>
      <c r="AR67" s="112">
        <v>53.099998474121094</v>
      </c>
      <c r="AS67" s="112">
        <v>48</v>
      </c>
      <c r="AT67" s="112">
        <v>53.599998474121094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77</v>
      </c>
      <c r="C68" s="43">
        <v>3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1</v>
      </c>
      <c r="N68" s="43">
        <v>0</v>
      </c>
      <c r="O68" s="31">
        <f t="shared" si="33"/>
        <v>81</v>
      </c>
      <c r="Q68" s="30">
        <v>24</v>
      </c>
      <c r="R68" s="43">
        <v>0</v>
      </c>
      <c r="S68" s="43">
        <v>0</v>
      </c>
      <c r="T68" s="43">
        <v>0</v>
      </c>
      <c r="U68" s="43">
        <v>1</v>
      </c>
      <c r="V68" s="43">
        <v>8</v>
      </c>
      <c r="W68" s="43">
        <v>17</v>
      </c>
      <c r="X68" s="43">
        <v>22</v>
      </c>
      <c r="Y68" s="43">
        <v>24</v>
      </c>
      <c r="Z68" s="43">
        <v>3</v>
      </c>
      <c r="AA68" s="43">
        <v>6</v>
      </c>
      <c r="AB68" s="43">
        <v>0</v>
      </c>
      <c r="AC68" s="43">
        <v>0</v>
      </c>
      <c r="AD68" s="31">
        <f t="shared" si="34"/>
        <v>81</v>
      </c>
      <c r="AQ68" s="35">
        <v>24</v>
      </c>
      <c r="AR68" s="112">
        <v>53.599998474121094</v>
      </c>
      <c r="AS68" s="112">
        <v>53.299999237060547</v>
      </c>
      <c r="AT68" s="112">
        <v>53.599998474121094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8364</v>
      </c>
      <c r="C70" s="92">
        <f t="shared" si="36"/>
        <v>684</v>
      </c>
      <c r="D70" s="92">
        <f t="shared" si="36"/>
        <v>42</v>
      </c>
      <c r="E70" s="92">
        <f t="shared" si="36"/>
        <v>21</v>
      </c>
      <c r="F70" s="92">
        <f t="shared" si="36"/>
        <v>43</v>
      </c>
      <c r="G70" s="92">
        <f t="shared" si="36"/>
        <v>1</v>
      </c>
      <c r="H70" s="92">
        <f t="shared" si="36"/>
        <v>4</v>
      </c>
      <c r="I70" s="92">
        <f t="shared" si="36"/>
        <v>15</v>
      </c>
      <c r="J70" s="92">
        <f t="shared" si="36"/>
        <v>67</v>
      </c>
      <c r="K70" s="92">
        <f t="shared" si="36"/>
        <v>4</v>
      </c>
      <c r="L70" s="92">
        <f t="shared" si="36"/>
        <v>130</v>
      </c>
      <c r="M70" s="92">
        <f t="shared" si="36"/>
        <v>62</v>
      </c>
      <c r="N70" s="92">
        <f t="shared" si="36"/>
        <v>0</v>
      </c>
      <c r="O70" s="93">
        <f t="shared" si="36"/>
        <v>9437</v>
      </c>
      <c r="Q70" s="91" t="s">
        <v>34</v>
      </c>
      <c r="R70" s="92">
        <f t="shared" ref="R70:AD70" si="37">SUM(R52:R63)</f>
        <v>13</v>
      </c>
      <c r="S70" s="92">
        <f t="shared" si="37"/>
        <v>25</v>
      </c>
      <c r="T70" s="92">
        <f t="shared" si="37"/>
        <v>55</v>
      </c>
      <c r="U70" s="92">
        <f t="shared" si="37"/>
        <v>703</v>
      </c>
      <c r="V70" s="92">
        <f t="shared" si="37"/>
        <v>2190</v>
      </c>
      <c r="W70" s="92">
        <f t="shared" si="37"/>
        <v>3234</v>
      </c>
      <c r="X70" s="92">
        <f t="shared" si="37"/>
        <v>2463</v>
      </c>
      <c r="Y70" s="92">
        <f t="shared" si="37"/>
        <v>634</v>
      </c>
      <c r="Z70" s="92">
        <f t="shared" si="37"/>
        <v>91</v>
      </c>
      <c r="AA70" s="92">
        <f t="shared" si="37"/>
        <v>21</v>
      </c>
      <c r="AB70" s="92">
        <f t="shared" si="37"/>
        <v>5</v>
      </c>
      <c r="AC70" s="92">
        <f t="shared" si="37"/>
        <v>3</v>
      </c>
      <c r="AD70" s="93">
        <f t="shared" si="37"/>
        <v>9437</v>
      </c>
      <c r="AQ70" s="95" t="s">
        <v>38</v>
      </c>
      <c r="AR70" s="96">
        <v>48.5</v>
      </c>
      <c r="AS70" s="96">
        <v>48.400001525878906</v>
      </c>
      <c r="AT70" s="96">
        <v>48.400001525878906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9341</v>
      </c>
      <c r="C71" s="98">
        <f t="shared" si="38"/>
        <v>725</v>
      </c>
      <c r="D71" s="98">
        <f t="shared" si="38"/>
        <v>47</v>
      </c>
      <c r="E71" s="98">
        <f t="shared" si="38"/>
        <v>23</v>
      </c>
      <c r="F71" s="98">
        <f t="shared" si="38"/>
        <v>45</v>
      </c>
      <c r="G71" s="98">
        <f t="shared" si="38"/>
        <v>1</v>
      </c>
      <c r="H71" s="98">
        <f t="shared" si="38"/>
        <v>4</v>
      </c>
      <c r="I71" s="98">
        <f t="shared" si="38"/>
        <v>15</v>
      </c>
      <c r="J71" s="98">
        <f t="shared" si="38"/>
        <v>76</v>
      </c>
      <c r="K71" s="98">
        <f t="shared" si="38"/>
        <v>4</v>
      </c>
      <c r="L71" s="98">
        <f t="shared" si="38"/>
        <v>153</v>
      </c>
      <c r="M71" s="98">
        <f t="shared" si="38"/>
        <v>67</v>
      </c>
      <c r="N71" s="98">
        <f t="shared" si="38"/>
        <v>0</v>
      </c>
      <c r="O71" s="93">
        <f t="shared" si="38"/>
        <v>10501</v>
      </c>
      <c r="Q71" s="97" t="s">
        <v>35</v>
      </c>
      <c r="R71" s="98">
        <f t="shared" ref="R71:AD71" si="39">SUM(R51:R66)</f>
        <v>13</v>
      </c>
      <c r="S71" s="98">
        <f t="shared" si="39"/>
        <v>25</v>
      </c>
      <c r="T71" s="98">
        <f t="shared" si="39"/>
        <v>55</v>
      </c>
      <c r="U71" s="98">
        <f t="shared" si="39"/>
        <v>732</v>
      </c>
      <c r="V71" s="98">
        <f t="shared" si="39"/>
        <v>2365</v>
      </c>
      <c r="W71" s="98">
        <f t="shared" si="39"/>
        <v>3497</v>
      </c>
      <c r="X71" s="98">
        <f t="shared" si="39"/>
        <v>2806</v>
      </c>
      <c r="Y71" s="98">
        <f t="shared" si="39"/>
        <v>808</v>
      </c>
      <c r="Z71" s="98">
        <f t="shared" si="39"/>
        <v>156</v>
      </c>
      <c r="AA71" s="98">
        <f t="shared" si="39"/>
        <v>29</v>
      </c>
      <c r="AB71" s="98">
        <f t="shared" si="39"/>
        <v>12</v>
      </c>
      <c r="AC71" s="98">
        <f t="shared" si="39"/>
        <v>3</v>
      </c>
      <c r="AD71" s="93">
        <f t="shared" si="39"/>
        <v>10501</v>
      </c>
      <c r="AQ71" s="99" t="s">
        <v>39</v>
      </c>
      <c r="AR71" s="100">
        <v>48.299999237060547</v>
      </c>
      <c r="AS71" s="100">
        <v>48.299999237060547</v>
      </c>
      <c r="AT71" s="100">
        <v>48.099998474121094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9582</v>
      </c>
      <c r="C72" s="102">
        <f t="shared" si="40"/>
        <v>732</v>
      </c>
      <c r="D72" s="102">
        <f t="shared" si="40"/>
        <v>47</v>
      </c>
      <c r="E72" s="102">
        <f t="shared" si="40"/>
        <v>23</v>
      </c>
      <c r="F72" s="102">
        <f t="shared" si="40"/>
        <v>45</v>
      </c>
      <c r="G72" s="102">
        <f t="shared" si="40"/>
        <v>1</v>
      </c>
      <c r="H72" s="102">
        <f t="shared" si="40"/>
        <v>4</v>
      </c>
      <c r="I72" s="102">
        <f t="shared" si="40"/>
        <v>15</v>
      </c>
      <c r="J72" s="102">
        <f t="shared" si="40"/>
        <v>76</v>
      </c>
      <c r="K72" s="102">
        <f t="shared" si="40"/>
        <v>4</v>
      </c>
      <c r="L72" s="102">
        <f t="shared" si="40"/>
        <v>153</v>
      </c>
      <c r="M72" s="102">
        <f t="shared" si="40"/>
        <v>68</v>
      </c>
      <c r="N72" s="102">
        <f t="shared" si="40"/>
        <v>0</v>
      </c>
      <c r="O72" s="93">
        <f t="shared" si="40"/>
        <v>10750</v>
      </c>
      <c r="Q72" s="101" t="s">
        <v>36</v>
      </c>
      <c r="R72" s="102">
        <f t="shared" ref="R72:AD72" si="41">SUM(R51:R68)</f>
        <v>13</v>
      </c>
      <c r="S72" s="102">
        <f t="shared" si="41"/>
        <v>25</v>
      </c>
      <c r="T72" s="102">
        <f t="shared" si="41"/>
        <v>55</v>
      </c>
      <c r="U72" s="102">
        <f t="shared" si="41"/>
        <v>734</v>
      </c>
      <c r="V72" s="102">
        <f t="shared" si="41"/>
        <v>2384</v>
      </c>
      <c r="W72" s="102">
        <f t="shared" si="41"/>
        <v>3556</v>
      </c>
      <c r="X72" s="102">
        <f t="shared" si="41"/>
        <v>2897</v>
      </c>
      <c r="Y72" s="102">
        <f t="shared" si="41"/>
        <v>869</v>
      </c>
      <c r="Z72" s="102">
        <f t="shared" si="41"/>
        <v>166</v>
      </c>
      <c r="AA72" s="102">
        <f t="shared" si="41"/>
        <v>36</v>
      </c>
      <c r="AB72" s="102">
        <f t="shared" si="41"/>
        <v>12</v>
      </c>
      <c r="AC72" s="102">
        <f t="shared" si="41"/>
        <v>3</v>
      </c>
      <c r="AD72" s="93">
        <f t="shared" si="41"/>
        <v>10750</v>
      </c>
      <c r="AQ72" s="103" t="s">
        <v>37</v>
      </c>
      <c r="AR72" s="104">
        <v>48.599998474121094</v>
      </c>
      <c r="AS72" s="104">
        <v>48.900001525878906</v>
      </c>
      <c r="AT72" s="104">
        <v>48.599998474121094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9910</v>
      </c>
      <c r="C73" s="106">
        <f t="shared" si="42"/>
        <v>752</v>
      </c>
      <c r="D73" s="106">
        <f t="shared" si="42"/>
        <v>49</v>
      </c>
      <c r="E73" s="106">
        <f t="shared" si="42"/>
        <v>23</v>
      </c>
      <c r="F73" s="106">
        <f t="shared" si="42"/>
        <v>45</v>
      </c>
      <c r="G73" s="106">
        <f t="shared" si="42"/>
        <v>1</v>
      </c>
      <c r="H73" s="106">
        <f t="shared" si="42"/>
        <v>4</v>
      </c>
      <c r="I73" s="106">
        <f t="shared" si="42"/>
        <v>15</v>
      </c>
      <c r="J73" s="106">
        <f t="shared" si="42"/>
        <v>96</v>
      </c>
      <c r="K73" s="106">
        <f t="shared" si="42"/>
        <v>4</v>
      </c>
      <c r="L73" s="106">
        <f t="shared" si="42"/>
        <v>222</v>
      </c>
      <c r="M73" s="106">
        <f t="shared" si="42"/>
        <v>71</v>
      </c>
      <c r="N73" s="106">
        <f t="shared" si="42"/>
        <v>0</v>
      </c>
      <c r="O73" s="93">
        <f t="shared" si="42"/>
        <v>11192</v>
      </c>
      <c r="Q73" s="105" t="s">
        <v>37</v>
      </c>
      <c r="R73" s="106">
        <f t="shared" ref="R73:AD73" si="43">SUM(R45:R68)</f>
        <v>13</v>
      </c>
      <c r="S73" s="106">
        <f t="shared" si="43"/>
        <v>26</v>
      </c>
      <c r="T73" s="106">
        <f t="shared" si="43"/>
        <v>56</v>
      </c>
      <c r="U73" s="106">
        <f t="shared" si="43"/>
        <v>776</v>
      </c>
      <c r="V73" s="106">
        <f t="shared" si="43"/>
        <v>2470</v>
      </c>
      <c r="W73" s="106">
        <f t="shared" si="43"/>
        <v>3682</v>
      </c>
      <c r="X73" s="106">
        <f t="shared" si="43"/>
        <v>2997</v>
      </c>
      <c r="Y73" s="106">
        <f t="shared" si="43"/>
        <v>935</v>
      </c>
      <c r="Z73" s="106">
        <f t="shared" si="43"/>
        <v>183</v>
      </c>
      <c r="AA73" s="106">
        <f t="shared" si="43"/>
        <v>38</v>
      </c>
      <c r="AB73" s="106">
        <f t="shared" si="43"/>
        <v>13</v>
      </c>
      <c r="AC73" s="106">
        <f t="shared" si="43"/>
        <v>3</v>
      </c>
      <c r="AD73" s="93">
        <f t="shared" si="43"/>
        <v>11192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48.699999491373696</v>
      </c>
    </row>
    <row r="76" spans="1:65" x14ac:dyDescent="0.2">
      <c r="A76" s="5"/>
      <c r="B76" s="3" t="s">
        <v>0</v>
      </c>
      <c r="C76" s="5" t="str">
        <f>C6</f>
        <v>Northeastbound</v>
      </c>
      <c r="R76" s="3" t="s">
        <v>0</v>
      </c>
      <c r="S76" s="5" t="str">
        <f>C6</f>
        <v>Northeastbound</v>
      </c>
      <c r="AF76" s="6"/>
      <c r="AG76" s="3" t="s">
        <v>40</v>
      </c>
      <c r="AH76" s="7" t="str">
        <f>C41</f>
        <v>Southwestbound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Southwestbound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Southwestbound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Southwestbound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46</v>
      </c>
      <c r="C80" s="43">
        <v>1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1</v>
      </c>
      <c r="K80" s="43">
        <v>0</v>
      </c>
      <c r="L80" s="43">
        <v>1</v>
      </c>
      <c r="M80" s="43">
        <v>0</v>
      </c>
      <c r="N80" s="43">
        <v>0</v>
      </c>
      <c r="O80" s="31">
        <f t="shared" ref="O80:O103" si="51">SUM(B80:N80)</f>
        <v>49</v>
      </c>
      <c r="Q80" s="30">
        <v>1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2</v>
      </c>
      <c r="X80" s="43">
        <v>10</v>
      </c>
      <c r="Y80" s="43">
        <v>16</v>
      </c>
      <c r="Z80" s="43">
        <v>14</v>
      </c>
      <c r="AA80" s="43">
        <v>5</v>
      </c>
      <c r="AB80" s="43">
        <v>1</v>
      </c>
      <c r="AC80" s="43">
        <v>1</v>
      </c>
      <c r="AD80" s="31">
        <f t="shared" ref="AD80:AD103" si="52">SUM(R80:AC80)</f>
        <v>49</v>
      </c>
      <c r="AF80" s="30">
        <v>1</v>
      </c>
      <c r="AG80" s="44">
        <f t="shared" ref="AG80:AG103" si="53">O45</f>
        <v>12</v>
      </c>
      <c r="AH80" s="45">
        <f t="shared" ref="AH80:AH103" si="54">O115</f>
        <v>68</v>
      </c>
      <c r="AI80" s="45">
        <f t="shared" ref="AI80:AI103" si="55">O185</f>
        <v>56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45.333333333333336</v>
      </c>
      <c r="AO80" s="47">
        <f>SUM(AG80:AM80)/3</f>
        <v>45.333333333333336</v>
      </c>
      <c r="AQ80" s="35">
        <v>1</v>
      </c>
      <c r="AR80" s="48">
        <v>42.6</v>
      </c>
      <c r="AS80" s="48">
        <v>46.5</v>
      </c>
      <c r="AT80" s="48">
        <v>46.8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95</v>
      </c>
      <c r="BB80" s="50">
        <f>SUM(R143:T143)</f>
        <v>116</v>
      </c>
      <c r="BC80" s="50">
        <f>SUM(R213:T213)</f>
        <v>49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32</v>
      </c>
      <c r="C81" s="43">
        <v>3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4</v>
      </c>
      <c r="K81" s="43">
        <v>0</v>
      </c>
      <c r="L81" s="43">
        <v>4</v>
      </c>
      <c r="M81" s="43">
        <v>0</v>
      </c>
      <c r="N81" s="43">
        <v>0</v>
      </c>
      <c r="O81" s="31">
        <f t="shared" si="51"/>
        <v>43</v>
      </c>
      <c r="Q81" s="30">
        <v>2</v>
      </c>
      <c r="R81" s="43">
        <v>0</v>
      </c>
      <c r="S81" s="43">
        <v>0</v>
      </c>
      <c r="T81" s="43">
        <v>0</v>
      </c>
      <c r="U81" s="43">
        <v>0</v>
      </c>
      <c r="V81" s="43">
        <v>3</v>
      </c>
      <c r="W81" s="43">
        <v>10</v>
      </c>
      <c r="X81" s="43">
        <v>10</v>
      </c>
      <c r="Y81" s="43">
        <v>12</v>
      </c>
      <c r="Z81" s="43">
        <v>4</v>
      </c>
      <c r="AA81" s="43">
        <v>3</v>
      </c>
      <c r="AB81" s="43">
        <v>1</v>
      </c>
      <c r="AC81" s="43">
        <v>0</v>
      </c>
      <c r="AD81" s="31">
        <f t="shared" si="52"/>
        <v>43</v>
      </c>
      <c r="AF81" s="56">
        <v>2</v>
      </c>
      <c r="AG81" s="44">
        <f t="shared" si="53"/>
        <v>31</v>
      </c>
      <c r="AH81" s="45">
        <f t="shared" si="54"/>
        <v>30</v>
      </c>
      <c r="AI81" s="45">
        <f t="shared" si="55"/>
        <v>43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34.666666666666664</v>
      </c>
      <c r="AO81" s="47">
        <f t="shared" ref="AO81:AO103" si="61">SUM(AG81:AM81)/3</f>
        <v>34.666666666666664</v>
      </c>
      <c r="AQ81" s="57">
        <v>2</v>
      </c>
      <c r="AR81" s="48">
        <v>43.8</v>
      </c>
      <c r="AS81" s="48">
        <v>44.2</v>
      </c>
      <c r="AT81" s="48">
        <v>43.3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6928</v>
      </c>
      <c r="BB81" s="59">
        <f>SUM(U143:W143)</f>
        <v>6335</v>
      </c>
      <c r="BC81" s="59">
        <f>SUM(U213:W213)</f>
        <v>6614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8364</v>
      </c>
      <c r="BK81" s="88">
        <f>SUM(C70:D70,F70:H70,M70)</f>
        <v>836</v>
      </c>
      <c r="BL81" s="89">
        <f>SUM(E70,I70:L70,N70)</f>
        <v>237</v>
      </c>
      <c r="BM81" s="64">
        <f>SUM(BJ81:BL81)</f>
        <v>9437</v>
      </c>
    </row>
    <row r="82" spans="1:65" x14ac:dyDescent="0.2">
      <c r="A82" s="30">
        <v>3</v>
      </c>
      <c r="B82" s="43">
        <v>34</v>
      </c>
      <c r="C82" s="43">
        <v>4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3</v>
      </c>
      <c r="K82" s="43">
        <v>0</v>
      </c>
      <c r="L82" s="43">
        <v>1</v>
      </c>
      <c r="M82" s="43">
        <v>0</v>
      </c>
      <c r="N82" s="43">
        <v>0</v>
      </c>
      <c r="O82" s="31">
        <f t="shared" si="51"/>
        <v>42</v>
      </c>
      <c r="Q82" s="30">
        <v>3</v>
      </c>
      <c r="R82" s="43">
        <v>0</v>
      </c>
      <c r="S82" s="43">
        <v>0</v>
      </c>
      <c r="T82" s="43">
        <v>0</v>
      </c>
      <c r="U82" s="43">
        <v>0</v>
      </c>
      <c r="V82" s="43">
        <v>1</v>
      </c>
      <c r="W82" s="43">
        <v>2</v>
      </c>
      <c r="X82" s="43">
        <v>9</v>
      </c>
      <c r="Y82" s="43">
        <v>19</v>
      </c>
      <c r="Z82" s="43">
        <v>7</v>
      </c>
      <c r="AA82" s="43">
        <v>3</v>
      </c>
      <c r="AB82" s="43">
        <v>1</v>
      </c>
      <c r="AC82" s="43">
        <v>0</v>
      </c>
      <c r="AD82" s="31">
        <f t="shared" si="52"/>
        <v>42</v>
      </c>
      <c r="AF82" s="30">
        <v>3</v>
      </c>
      <c r="AG82" s="44">
        <f t="shared" si="53"/>
        <v>40</v>
      </c>
      <c r="AH82" s="45">
        <f t="shared" si="54"/>
        <v>60</v>
      </c>
      <c r="AI82" s="45">
        <f t="shared" si="55"/>
        <v>61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53.666666666666664</v>
      </c>
      <c r="AO82" s="47">
        <f t="shared" si="61"/>
        <v>53.666666666666664</v>
      </c>
      <c r="AQ82" s="35">
        <v>3</v>
      </c>
      <c r="AR82" s="48">
        <v>41.6</v>
      </c>
      <c r="AS82" s="48">
        <v>44.2</v>
      </c>
      <c r="AT82" s="48">
        <v>45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4115</v>
      </c>
      <c r="BB82" s="66">
        <f>SUM(X143:Z143)</f>
        <v>5072</v>
      </c>
      <c r="BC82" s="66">
        <f>SUM(X213:Z213)</f>
        <v>5025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9341</v>
      </c>
      <c r="BK82" s="69">
        <f>SUM(C71:D71,F71:H71,M71)</f>
        <v>889</v>
      </c>
      <c r="BL82" s="70">
        <f>SUM(E71,I71:L71,N71)</f>
        <v>271</v>
      </c>
      <c r="BM82" s="64">
        <f>SUM(BJ82:BL82)</f>
        <v>10501</v>
      </c>
    </row>
    <row r="83" spans="1:65" x14ac:dyDescent="0.2">
      <c r="A83" s="30">
        <v>4</v>
      </c>
      <c r="B83" s="43">
        <v>86</v>
      </c>
      <c r="C83" s="43">
        <v>5</v>
      </c>
      <c r="D83" s="43">
        <v>1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1</v>
      </c>
      <c r="K83" s="43">
        <v>0</v>
      </c>
      <c r="L83" s="43">
        <v>0</v>
      </c>
      <c r="M83" s="43">
        <v>1</v>
      </c>
      <c r="N83" s="43">
        <v>0</v>
      </c>
      <c r="O83" s="31">
        <f t="shared" si="51"/>
        <v>94</v>
      </c>
      <c r="Q83" s="30">
        <v>4</v>
      </c>
      <c r="R83" s="43">
        <v>0</v>
      </c>
      <c r="S83" s="43">
        <v>0</v>
      </c>
      <c r="T83" s="43">
        <v>0</v>
      </c>
      <c r="U83" s="43">
        <v>0</v>
      </c>
      <c r="V83" s="43">
        <v>4</v>
      </c>
      <c r="W83" s="43">
        <v>8</v>
      </c>
      <c r="X83" s="43">
        <v>20</v>
      </c>
      <c r="Y83" s="43">
        <v>35</v>
      </c>
      <c r="Z83" s="43">
        <v>21</v>
      </c>
      <c r="AA83" s="43">
        <v>3</v>
      </c>
      <c r="AB83" s="43">
        <v>3</v>
      </c>
      <c r="AC83" s="43">
        <v>0</v>
      </c>
      <c r="AD83" s="31">
        <f t="shared" si="52"/>
        <v>94</v>
      </c>
      <c r="AF83" s="30">
        <v>4</v>
      </c>
      <c r="AG83" s="44">
        <f t="shared" si="53"/>
        <v>50</v>
      </c>
      <c r="AH83" s="45">
        <f t="shared" si="54"/>
        <v>55</v>
      </c>
      <c r="AI83" s="45">
        <f t="shared" si="55"/>
        <v>60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55</v>
      </c>
      <c r="AO83" s="47">
        <f t="shared" si="61"/>
        <v>55</v>
      </c>
      <c r="AQ83" s="35">
        <v>4</v>
      </c>
      <c r="AR83" s="48">
        <v>40</v>
      </c>
      <c r="AS83" s="48">
        <v>43.8</v>
      </c>
      <c r="AT83" s="48">
        <v>43.2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54</v>
      </c>
      <c r="BB83" s="72">
        <f>SUM(AA143:AC143)</f>
        <v>72</v>
      </c>
      <c r="BC83" s="72">
        <f>SUM(AA213:AC213)</f>
        <v>70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9582</v>
      </c>
      <c r="BK83" s="75">
        <f>SUM(C72:D72,F72:H72,M72)</f>
        <v>897</v>
      </c>
      <c r="BL83" s="76">
        <f>SUM(E72,I72:L72,N72)</f>
        <v>271</v>
      </c>
      <c r="BM83" s="64">
        <f>SUM(BJ83:BL83)</f>
        <v>10750</v>
      </c>
    </row>
    <row r="84" spans="1:65" x14ac:dyDescent="0.2">
      <c r="A84" s="30">
        <v>5</v>
      </c>
      <c r="B84" s="43">
        <v>175</v>
      </c>
      <c r="C84" s="43">
        <v>6</v>
      </c>
      <c r="D84" s="43">
        <v>0</v>
      </c>
      <c r="E84" s="43">
        <v>0</v>
      </c>
      <c r="F84" s="43">
        <v>2</v>
      </c>
      <c r="G84" s="43">
        <v>0</v>
      </c>
      <c r="H84" s="43">
        <v>0</v>
      </c>
      <c r="I84" s="43">
        <v>0</v>
      </c>
      <c r="J84" s="43">
        <v>2</v>
      </c>
      <c r="K84" s="43">
        <v>0</v>
      </c>
      <c r="L84" s="43">
        <v>6</v>
      </c>
      <c r="M84" s="43">
        <v>1</v>
      </c>
      <c r="N84" s="43">
        <v>0</v>
      </c>
      <c r="O84" s="31">
        <f t="shared" si="51"/>
        <v>192</v>
      </c>
      <c r="Q84" s="30">
        <v>5</v>
      </c>
      <c r="R84" s="43">
        <v>0</v>
      </c>
      <c r="S84" s="43">
        <v>0</v>
      </c>
      <c r="T84" s="43">
        <v>0</v>
      </c>
      <c r="U84" s="43">
        <v>0</v>
      </c>
      <c r="V84" s="43">
        <v>4</v>
      </c>
      <c r="W84" s="43">
        <v>30</v>
      </c>
      <c r="X84" s="43">
        <v>68</v>
      </c>
      <c r="Y84" s="43">
        <v>62</v>
      </c>
      <c r="Z84" s="43">
        <v>23</v>
      </c>
      <c r="AA84" s="43">
        <v>2</v>
      </c>
      <c r="AB84" s="43">
        <v>3</v>
      </c>
      <c r="AC84" s="43">
        <v>0</v>
      </c>
      <c r="AD84" s="31">
        <f t="shared" si="52"/>
        <v>192</v>
      </c>
      <c r="AF84" s="30">
        <v>5</v>
      </c>
      <c r="AG84" s="44">
        <f t="shared" si="53"/>
        <v>76</v>
      </c>
      <c r="AH84" s="45">
        <f t="shared" si="54"/>
        <v>126</v>
      </c>
      <c r="AI84" s="45">
        <f t="shared" si="55"/>
        <v>121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107.66666666666667</v>
      </c>
      <c r="AO84" s="47">
        <f t="shared" si="61"/>
        <v>107.66666666666667</v>
      </c>
      <c r="AQ84" s="35">
        <v>5</v>
      </c>
      <c r="AR84" s="48">
        <v>37.700000000000003</v>
      </c>
      <c r="AS84" s="48">
        <v>40.700000000000003</v>
      </c>
      <c r="AT84" s="48">
        <v>40.299999999999997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9910</v>
      </c>
      <c r="BK84" s="79">
        <f>SUM(C73:D73,F73:H73,M73)</f>
        <v>922</v>
      </c>
      <c r="BL84" s="80">
        <f>SUM(E73,I73:L73,N73)</f>
        <v>360</v>
      </c>
      <c r="BM84" s="64">
        <f>SUM(BJ84:BL84)</f>
        <v>11192</v>
      </c>
    </row>
    <row r="85" spans="1:65" x14ac:dyDescent="0.2">
      <c r="A85" s="30">
        <v>6</v>
      </c>
      <c r="B85" s="43">
        <v>468</v>
      </c>
      <c r="C85" s="43">
        <v>13</v>
      </c>
      <c r="D85" s="43">
        <v>0</v>
      </c>
      <c r="E85" s="43">
        <v>1</v>
      </c>
      <c r="F85" s="43">
        <v>0</v>
      </c>
      <c r="G85" s="43">
        <v>0</v>
      </c>
      <c r="H85" s="43">
        <v>0</v>
      </c>
      <c r="I85" s="43">
        <v>0</v>
      </c>
      <c r="J85" s="43">
        <v>13</v>
      </c>
      <c r="K85" s="43">
        <v>0</v>
      </c>
      <c r="L85" s="43">
        <v>2</v>
      </c>
      <c r="M85" s="43">
        <v>0</v>
      </c>
      <c r="N85" s="43">
        <v>0</v>
      </c>
      <c r="O85" s="31">
        <f t="shared" si="51"/>
        <v>497</v>
      </c>
      <c r="Q85" s="30">
        <v>6</v>
      </c>
      <c r="R85" s="43">
        <v>0</v>
      </c>
      <c r="S85" s="43">
        <v>0</v>
      </c>
      <c r="T85" s="43">
        <v>0</v>
      </c>
      <c r="U85" s="43">
        <v>12</v>
      </c>
      <c r="V85" s="43">
        <v>24</v>
      </c>
      <c r="W85" s="43">
        <v>113</v>
      </c>
      <c r="X85" s="43">
        <v>218</v>
      </c>
      <c r="Y85" s="43">
        <v>99</v>
      </c>
      <c r="Z85" s="43">
        <v>21</v>
      </c>
      <c r="AA85" s="43">
        <v>6</v>
      </c>
      <c r="AB85" s="43">
        <v>4</v>
      </c>
      <c r="AC85" s="43">
        <v>0</v>
      </c>
      <c r="AD85" s="31">
        <f t="shared" si="52"/>
        <v>497</v>
      </c>
      <c r="AF85" s="30">
        <v>6</v>
      </c>
      <c r="AG85" s="44">
        <f t="shared" si="53"/>
        <v>233</v>
      </c>
      <c r="AH85" s="45">
        <f t="shared" si="54"/>
        <v>270</v>
      </c>
      <c r="AI85" s="45">
        <f t="shared" si="55"/>
        <v>294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265.66666666666669</v>
      </c>
      <c r="AO85" s="47">
        <f t="shared" si="61"/>
        <v>265.66666666666669</v>
      </c>
      <c r="AQ85" s="35">
        <v>6</v>
      </c>
      <c r="AR85" s="48">
        <v>38.6</v>
      </c>
      <c r="AS85" s="48">
        <v>40.5</v>
      </c>
      <c r="AT85" s="48">
        <v>39.9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11192</v>
      </c>
      <c r="BB85" s="82">
        <f t="shared" si="62"/>
        <v>11595</v>
      </c>
      <c r="BC85" s="82">
        <f t="shared" si="62"/>
        <v>11758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909</v>
      </c>
      <c r="C86" s="43">
        <v>44</v>
      </c>
      <c r="D86" s="43">
        <v>2</v>
      </c>
      <c r="E86" s="43">
        <v>0</v>
      </c>
      <c r="F86" s="43">
        <v>3</v>
      </c>
      <c r="G86" s="43">
        <v>0</v>
      </c>
      <c r="H86" s="43">
        <v>0</v>
      </c>
      <c r="I86" s="43">
        <v>1</v>
      </c>
      <c r="J86" s="43">
        <v>13</v>
      </c>
      <c r="K86" s="43">
        <v>1</v>
      </c>
      <c r="L86" s="43">
        <v>3</v>
      </c>
      <c r="M86" s="43">
        <v>1</v>
      </c>
      <c r="N86" s="43">
        <v>0</v>
      </c>
      <c r="O86" s="31">
        <f t="shared" si="51"/>
        <v>977</v>
      </c>
      <c r="Q86" s="30">
        <v>7</v>
      </c>
      <c r="R86" s="43">
        <v>0</v>
      </c>
      <c r="S86" s="43">
        <v>7</v>
      </c>
      <c r="T86" s="43">
        <v>2</v>
      </c>
      <c r="U86" s="43">
        <v>57</v>
      </c>
      <c r="V86" s="43">
        <v>228</v>
      </c>
      <c r="W86" s="43">
        <v>320</v>
      </c>
      <c r="X86" s="43">
        <v>261</v>
      </c>
      <c r="Y86" s="43">
        <v>77</v>
      </c>
      <c r="Z86" s="43">
        <v>21</v>
      </c>
      <c r="AA86" s="43">
        <v>3</v>
      </c>
      <c r="AB86" s="43">
        <v>1</v>
      </c>
      <c r="AC86" s="43">
        <v>0</v>
      </c>
      <c r="AD86" s="31">
        <f t="shared" si="52"/>
        <v>977</v>
      </c>
      <c r="AF86" s="30">
        <v>7</v>
      </c>
      <c r="AG86" s="44">
        <f t="shared" si="53"/>
        <v>372</v>
      </c>
      <c r="AH86" s="45">
        <f t="shared" si="54"/>
        <v>479</v>
      </c>
      <c r="AI86" s="45">
        <f t="shared" si="55"/>
        <v>478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443</v>
      </c>
      <c r="AO86" s="47">
        <f t="shared" si="61"/>
        <v>443</v>
      </c>
      <c r="AQ86" s="35">
        <v>7</v>
      </c>
      <c r="AR86" s="48">
        <v>38.5</v>
      </c>
      <c r="AS86" s="48">
        <v>39.700000000000003</v>
      </c>
      <c r="AT86" s="48">
        <v>37.6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8562</v>
      </c>
      <c r="BK86" s="88">
        <f>SUM(C140:D140,F140:H140,M140)</f>
        <v>817</v>
      </c>
      <c r="BL86" s="89">
        <f>SUM(E140,I140:L140,N140)</f>
        <v>209</v>
      </c>
      <c r="BM86" s="64">
        <f>SUM(BJ86:BL86)</f>
        <v>9588</v>
      </c>
    </row>
    <row r="87" spans="1:65" x14ac:dyDescent="0.2">
      <c r="A87" s="30">
        <v>8</v>
      </c>
      <c r="B87" s="43">
        <v>1342</v>
      </c>
      <c r="C87" s="43">
        <v>64</v>
      </c>
      <c r="D87" s="43">
        <v>6</v>
      </c>
      <c r="E87" s="43">
        <v>1</v>
      </c>
      <c r="F87" s="43">
        <v>8</v>
      </c>
      <c r="G87" s="43">
        <v>0</v>
      </c>
      <c r="H87" s="43">
        <v>0</v>
      </c>
      <c r="I87" s="43">
        <v>10</v>
      </c>
      <c r="J87" s="43">
        <v>8</v>
      </c>
      <c r="K87" s="43">
        <v>1</v>
      </c>
      <c r="L87" s="43">
        <v>7</v>
      </c>
      <c r="M87" s="43">
        <v>5</v>
      </c>
      <c r="N87" s="43">
        <v>0</v>
      </c>
      <c r="O87" s="31">
        <f t="shared" si="51"/>
        <v>1452</v>
      </c>
      <c r="Q87" s="30">
        <v>8</v>
      </c>
      <c r="R87" s="43">
        <v>15</v>
      </c>
      <c r="S87" s="43">
        <v>427</v>
      </c>
      <c r="T87" s="43">
        <v>311</v>
      </c>
      <c r="U87" s="43">
        <v>329</v>
      </c>
      <c r="V87" s="43">
        <v>183</v>
      </c>
      <c r="W87" s="43">
        <v>114</v>
      </c>
      <c r="X87" s="43">
        <v>60</v>
      </c>
      <c r="Y87" s="43">
        <v>9</v>
      </c>
      <c r="Z87" s="43">
        <v>1</v>
      </c>
      <c r="AA87" s="43">
        <v>3</v>
      </c>
      <c r="AB87" s="43">
        <v>0</v>
      </c>
      <c r="AC87" s="43">
        <v>0</v>
      </c>
      <c r="AD87" s="31">
        <f t="shared" si="52"/>
        <v>1452</v>
      </c>
      <c r="AF87" s="30">
        <v>8</v>
      </c>
      <c r="AG87" s="44">
        <f t="shared" si="53"/>
        <v>591</v>
      </c>
      <c r="AH87" s="45">
        <f t="shared" si="54"/>
        <v>684</v>
      </c>
      <c r="AI87" s="45">
        <f t="shared" si="55"/>
        <v>673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649.33333333333337</v>
      </c>
      <c r="AO87" s="47">
        <f t="shared" si="61"/>
        <v>649.33333333333337</v>
      </c>
      <c r="AQ87" s="35">
        <v>8</v>
      </c>
      <c r="AR87" s="48">
        <v>36.1</v>
      </c>
      <c r="AS87" s="48">
        <v>37.299999999999997</v>
      </c>
      <c r="AT87" s="48">
        <v>38.299999999999997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9690</v>
      </c>
      <c r="BK87" s="69">
        <f>SUM(C141:D141,F141:H141,M141)</f>
        <v>862</v>
      </c>
      <c r="BL87" s="70">
        <f>SUM(E141,I141:L141,N141)</f>
        <v>218</v>
      </c>
      <c r="BM87" s="64">
        <f>SUM(BJ87:BL87)</f>
        <v>10770</v>
      </c>
    </row>
    <row r="88" spans="1:65" x14ac:dyDescent="0.2">
      <c r="A88" s="30">
        <v>9</v>
      </c>
      <c r="B88" s="43">
        <v>937</v>
      </c>
      <c r="C88" s="43">
        <v>104</v>
      </c>
      <c r="D88" s="43">
        <v>2</v>
      </c>
      <c r="E88" s="43">
        <v>1</v>
      </c>
      <c r="F88" s="43">
        <v>2</v>
      </c>
      <c r="G88" s="43">
        <v>0</v>
      </c>
      <c r="H88" s="43">
        <v>0</v>
      </c>
      <c r="I88" s="43">
        <v>3</v>
      </c>
      <c r="J88" s="43">
        <v>18</v>
      </c>
      <c r="K88" s="43">
        <v>0</v>
      </c>
      <c r="L88" s="43">
        <v>9</v>
      </c>
      <c r="M88" s="43">
        <v>6</v>
      </c>
      <c r="N88" s="43">
        <v>0</v>
      </c>
      <c r="O88" s="31">
        <f t="shared" si="51"/>
        <v>1082</v>
      </c>
      <c r="Q88" s="30">
        <v>9</v>
      </c>
      <c r="R88" s="43">
        <v>5</v>
      </c>
      <c r="S88" s="43">
        <v>190</v>
      </c>
      <c r="T88" s="43">
        <v>66</v>
      </c>
      <c r="U88" s="43">
        <v>56</v>
      </c>
      <c r="V88" s="43">
        <v>146</v>
      </c>
      <c r="W88" s="43">
        <v>269</v>
      </c>
      <c r="X88" s="43">
        <v>251</v>
      </c>
      <c r="Y88" s="43">
        <v>91</v>
      </c>
      <c r="Z88" s="43">
        <v>6</v>
      </c>
      <c r="AA88" s="43">
        <v>2</v>
      </c>
      <c r="AB88" s="43">
        <v>0</v>
      </c>
      <c r="AC88" s="43">
        <v>0</v>
      </c>
      <c r="AD88" s="31">
        <f t="shared" si="52"/>
        <v>1082</v>
      </c>
      <c r="AF88" s="30">
        <v>9</v>
      </c>
      <c r="AG88" s="44">
        <f t="shared" si="53"/>
        <v>712</v>
      </c>
      <c r="AH88" s="45">
        <f t="shared" si="54"/>
        <v>746</v>
      </c>
      <c r="AI88" s="45">
        <f t="shared" si="55"/>
        <v>767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741.66666666666663</v>
      </c>
      <c r="AO88" s="47">
        <f t="shared" si="61"/>
        <v>741.66666666666663</v>
      </c>
      <c r="AQ88" s="35">
        <v>9</v>
      </c>
      <c r="AR88" s="48">
        <v>37.299999999999997</v>
      </c>
      <c r="AS88" s="48">
        <v>39.5</v>
      </c>
      <c r="AT88" s="48">
        <v>39.799999999999997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9888</v>
      </c>
      <c r="BK88" s="75">
        <f>SUM(C142:D142,F142:H142,M142)</f>
        <v>878</v>
      </c>
      <c r="BL88" s="76">
        <f>SUM(E142,I142:L142,N142)</f>
        <v>220</v>
      </c>
      <c r="BM88" s="64">
        <f>SUM(BJ88:BL88)</f>
        <v>10986</v>
      </c>
    </row>
    <row r="89" spans="1:65" x14ac:dyDescent="0.2">
      <c r="A89" s="30">
        <v>10</v>
      </c>
      <c r="B89" s="43">
        <v>560</v>
      </c>
      <c r="C89" s="43">
        <v>75</v>
      </c>
      <c r="D89" s="43">
        <v>7</v>
      </c>
      <c r="E89" s="43">
        <v>1</v>
      </c>
      <c r="F89" s="43">
        <v>3</v>
      </c>
      <c r="G89" s="43">
        <v>0</v>
      </c>
      <c r="H89" s="43">
        <v>0</v>
      </c>
      <c r="I89" s="43">
        <v>1</v>
      </c>
      <c r="J89" s="43">
        <v>20</v>
      </c>
      <c r="K89" s="43">
        <v>0</v>
      </c>
      <c r="L89" s="43">
        <v>10</v>
      </c>
      <c r="M89" s="43">
        <v>5</v>
      </c>
      <c r="N89" s="43">
        <v>0</v>
      </c>
      <c r="O89" s="31">
        <f t="shared" si="51"/>
        <v>682</v>
      </c>
      <c r="Q89" s="30">
        <v>10</v>
      </c>
      <c r="R89" s="43">
        <v>0</v>
      </c>
      <c r="S89" s="43">
        <v>0</v>
      </c>
      <c r="T89" s="43">
        <v>1</v>
      </c>
      <c r="U89" s="43">
        <v>15</v>
      </c>
      <c r="V89" s="43">
        <v>112</v>
      </c>
      <c r="W89" s="43">
        <v>238</v>
      </c>
      <c r="X89" s="43">
        <v>225</v>
      </c>
      <c r="Y89" s="43">
        <v>76</v>
      </c>
      <c r="Z89" s="43">
        <v>11</v>
      </c>
      <c r="AA89" s="43">
        <v>2</v>
      </c>
      <c r="AB89" s="43">
        <v>2</v>
      </c>
      <c r="AC89" s="43">
        <v>0</v>
      </c>
      <c r="AD89" s="31">
        <f t="shared" si="52"/>
        <v>682</v>
      </c>
      <c r="AF89" s="30">
        <v>10</v>
      </c>
      <c r="AG89" s="44">
        <f t="shared" si="53"/>
        <v>621</v>
      </c>
      <c r="AH89" s="45">
        <f t="shared" si="54"/>
        <v>610</v>
      </c>
      <c r="AI89" s="45">
        <f t="shared" si="55"/>
        <v>613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614.66666666666663</v>
      </c>
      <c r="AO89" s="47">
        <f t="shared" si="61"/>
        <v>614.66666666666663</v>
      </c>
      <c r="AQ89" s="35">
        <v>10</v>
      </c>
      <c r="AR89" s="48">
        <v>38.700000000000003</v>
      </c>
      <c r="AS89" s="48">
        <v>39.700000000000003</v>
      </c>
      <c r="AT89" s="48">
        <v>38.5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10471</v>
      </c>
      <c r="BK89" s="79">
        <f>SUM(C143:D143,F143:H143,M143)</f>
        <v>898</v>
      </c>
      <c r="BL89" s="80">
        <f>SUM(E143,I143:L143,N143)</f>
        <v>226</v>
      </c>
      <c r="BM89" s="64">
        <f>SUM(BJ89:BL89)</f>
        <v>11595</v>
      </c>
    </row>
    <row r="90" spans="1:65" x14ac:dyDescent="0.2">
      <c r="A90" s="30">
        <v>11</v>
      </c>
      <c r="B90" s="43">
        <v>420</v>
      </c>
      <c r="C90" s="43">
        <v>64</v>
      </c>
      <c r="D90" s="43">
        <v>12</v>
      </c>
      <c r="E90" s="43">
        <v>1</v>
      </c>
      <c r="F90" s="43">
        <v>5</v>
      </c>
      <c r="G90" s="43">
        <v>1</v>
      </c>
      <c r="H90" s="43">
        <v>0</v>
      </c>
      <c r="I90" s="43">
        <v>0</v>
      </c>
      <c r="J90" s="43">
        <v>23</v>
      </c>
      <c r="K90" s="43">
        <v>0</v>
      </c>
      <c r="L90" s="43">
        <v>12</v>
      </c>
      <c r="M90" s="43">
        <v>10</v>
      </c>
      <c r="N90" s="43">
        <v>0</v>
      </c>
      <c r="O90" s="31">
        <f t="shared" si="51"/>
        <v>548</v>
      </c>
      <c r="Q90" s="30">
        <v>11</v>
      </c>
      <c r="R90" s="43">
        <v>1</v>
      </c>
      <c r="S90" s="43">
        <v>0</v>
      </c>
      <c r="T90" s="43">
        <v>1</v>
      </c>
      <c r="U90" s="43">
        <v>11</v>
      </c>
      <c r="V90" s="43">
        <v>83</v>
      </c>
      <c r="W90" s="43">
        <v>147</v>
      </c>
      <c r="X90" s="43">
        <v>198</v>
      </c>
      <c r="Y90" s="43">
        <v>84</v>
      </c>
      <c r="Z90" s="43">
        <v>21</v>
      </c>
      <c r="AA90" s="43">
        <v>1</v>
      </c>
      <c r="AB90" s="43">
        <v>1</v>
      </c>
      <c r="AC90" s="43">
        <v>0</v>
      </c>
      <c r="AD90" s="31">
        <f t="shared" si="52"/>
        <v>548</v>
      </c>
      <c r="AF90" s="30">
        <v>11</v>
      </c>
      <c r="AG90" s="44">
        <f t="shared" si="53"/>
        <v>563</v>
      </c>
      <c r="AH90" s="45">
        <f t="shared" si="54"/>
        <v>632</v>
      </c>
      <c r="AI90" s="45">
        <f t="shared" si="55"/>
        <v>638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611</v>
      </c>
      <c r="AO90" s="47">
        <f t="shared" si="61"/>
        <v>611</v>
      </c>
      <c r="AQ90" s="35">
        <v>11</v>
      </c>
      <c r="AR90" s="48">
        <v>38</v>
      </c>
      <c r="AS90" s="48">
        <v>39.299999999999997</v>
      </c>
      <c r="AT90" s="48">
        <v>39.4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466</v>
      </c>
      <c r="C91" s="43">
        <v>58</v>
      </c>
      <c r="D91" s="43">
        <v>12</v>
      </c>
      <c r="E91" s="43">
        <v>0</v>
      </c>
      <c r="F91" s="43">
        <v>7</v>
      </c>
      <c r="G91" s="43">
        <v>0</v>
      </c>
      <c r="H91" s="43">
        <v>2</v>
      </c>
      <c r="I91" s="43">
        <v>1</v>
      </c>
      <c r="J91" s="43">
        <v>23</v>
      </c>
      <c r="K91" s="43">
        <v>0</v>
      </c>
      <c r="L91" s="43">
        <v>11</v>
      </c>
      <c r="M91" s="43">
        <v>11</v>
      </c>
      <c r="N91" s="43">
        <v>0</v>
      </c>
      <c r="O91" s="31">
        <f t="shared" si="51"/>
        <v>591</v>
      </c>
      <c r="Q91" s="30">
        <v>12</v>
      </c>
      <c r="R91" s="43">
        <v>0</v>
      </c>
      <c r="S91" s="43">
        <v>2</v>
      </c>
      <c r="T91" s="43">
        <v>0</v>
      </c>
      <c r="U91" s="43">
        <v>21</v>
      </c>
      <c r="V91" s="43">
        <v>112</v>
      </c>
      <c r="W91" s="43">
        <v>169</v>
      </c>
      <c r="X91" s="43">
        <v>198</v>
      </c>
      <c r="Y91" s="43">
        <v>65</v>
      </c>
      <c r="Z91" s="43">
        <v>17</v>
      </c>
      <c r="AA91" s="43">
        <v>7</v>
      </c>
      <c r="AB91" s="43">
        <v>0</v>
      </c>
      <c r="AC91" s="43">
        <v>0</v>
      </c>
      <c r="AD91" s="31">
        <f t="shared" si="52"/>
        <v>591</v>
      </c>
      <c r="AF91" s="30">
        <v>12</v>
      </c>
      <c r="AG91" s="44">
        <f t="shared" si="53"/>
        <v>570</v>
      </c>
      <c r="AH91" s="45">
        <f t="shared" si="54"/>
        <v>638</v>
      </c>
      <c r="AI91" s="45">
        <f t="shared" si="55"/>
        <v>632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613.33333333333337</v>
      </c>
      <c r="AO91" s="47">
        <f t="shared" si="61"/>
        <v>613.33333333333337</v>
      </c>
      <c r="AQ91" s="35">
        <v>12</v>
      </c>
      <c r="AR91" s="48">
        <v>38.5</v>
      </c>
      <c r="AS91" s="48">
        <v>38.4</v>
      </c>
      <c r="AT91" s="48">
        <v>39.4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8738</v>
      </c>
      <c r="BK91" s="88">
        <f>SUM(C210:D210,F210:H210,M210)</f>
        <v>799</v>
      </c>
      <c r="BL91" s="89">
        <f>SUM(E210,I210:L210,N210)</f>
        <v>172</v>
      </c>
      <c r="BM91" s="64">
        <f>SUM(BJ91:BL91)</f>
        <v>9709</v>
      </c>
    </row>
    <row r="92" spans="1:65" x14ac:dyDescent="0.2">
      <c r="A92" s="30">
        <v>13</v>
      </c>
      <c r="B92" s="43">
        <v>457</v>
      </c>
      <c r="C92" s="43">
        <v>53</v>
      </c>
      <c r="D92" s="43">
        <v>5</v>
      </c>
      <c r="E92" s="43">
        <v>1</v>
      </c>
      <c r="F92" s="43">
        <v>7</v>
      </c>
      <c r="G92" s="43">
        <v>0</v>
      </c>
      <c r="H92" s="43">
        <v>1</v>
      </c>
      <c r="I92" s="43">
        <v>0</v>
      </c>
      <c r="J92" s="43">
        <v>29</v>
      </c>
      <c r="K92" s="43">
        <v>0</v>
      </c>
      <c r="L92" s="43">
        <v>5</v>
      </c>
      <c r="M92" s="43">
        <v>5</v>
      </c>
      <c r="N92" s="43">
        <v>0</v>
      </c>
      <c r="O92" s="31">
        <f t="shared" si="51"/>
        <v>563</v>
      </c>
      <c r="Q92" s="30">
        <v>13</v>
      </c>
      <c r="R92" s="43">
        <v>0</v>
      </c>
      <c r="S92" s="43">
        <v>0</v>
      </c>
      <c r="T92" s="43">
        <v>0</v>
      </c>
      <c r="U92" s="43">
        <v>0</v>
      </c>
      <c r="V92" s="43">
        <v>27</v>
      </c>
      <c r="W92" s="43">
        <v>163</v>
      </c>
      <c r="X92" s="43">
        <v>244</v>
      </c>
      <c r="Y92" s="43">
        <v>98</v>
      </c>
      <c r="Z92" s="43">
        <v>26</v>
      </c>
      <c r="AA92" s="43">
        <v>3</v>
      </c>
      <c r="AB92" s="43">
        <v>2</v>
      </c>
      <c r="AC92" s="43">
        <v>0</v>
      </c>
      <c r="AD92" s="31">
        <f t="shared" si="52"/>
        <v>563</v>
      </c>
      <c r="AF92" s="30">
        <v>13</v>
      </c>
      <c r="AG92" s="44">
        <f t="shared" si="53"/>
        <v>602</v>
      </c>
      <c r="AH92" s="45">
        <f t="shared" si="54"/>
        <v>619</v>
      </c>
      <c r="AI92" s="45">
        <f t="shared" si="55"/>
        <v>664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628.33333333333337</v>
      </c>
      <c r="AO92" s="47">
        <f t="shared" si="61"/>
        <v>628.33333333333337</v>
      </c>
      <c r="AQ92" s="35">
        <v>13</v>
      </c>
      <c r="AR92" s="48">
        <v>39</v>
      </c>
      <c r="AS92" s="48">
        <v>39.5</v>
      </c>
      <c r="AT92" s="48">
        <v>39.1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9873</v>
      </c>
      <c r="BK92" s="69">
        <f>SUM(C211:D211,F211:H211,M211)</f>
        <v>858</v>
      </c>
      <c r="BL92" s="70">
        <f>SUM(E211,I211:L211,N211)</f>
        <v>184</v>
      </c>
      <c r="BM92" s="64">
        <f>SUM(BJ92:BL92)</f>
        <v>10915</v>
      </c>
    </row>
    <row r="93" spans="1:65" x14ac:dyDescent="0.2">
      <c r="A93" s="30">
        <v>14</v>
      </c>
      <c r="B93" s="43">
        <v>578</v>
      </c>
      <c r="C93" s="43">
        <v>65</v>
      </c>
      <c r="D93" s="43">
        <v>16</v>
      </c>
      <c r="E93" s="43">
        <v>2</v>
      </c>
      <c r="F93" s="43">
        <v>11</v>
      </c>
      <c r="G93" s="43">
        <v>0</v>
      </c>
      <c r="H93" s="43">
        <v>1</v>
      </c>
      <c r="I93" s="43">
        <v>0</v>
      </c>
      <c r="J93" s="43">
        <v>19</v>
      </c>
      <c r="K93" s="43">
        <v>0</v>
      </c>
      <c r="L93" s="43">
        <v>11</v>
      </c>
      <c r="M93" s="43">
        <v>5</v>
      </c>
      <c r="N93" s="43">
        <v>0</v>
      </c>
      <c r="O93" s="31">
        <f t="shared" si="51"/>
        <v>708</v>
      </c>
      <c r="Q93" s="30">
        <v>14</v>
      </c>
      <c r="R93" s="43">
        <v>0</v>
      </c>
      <c r="S93" s="43">
        <v>0</v>
      </c>
      <c r="T93" s="43">
        <v>1</v>
      </c>
      <c r="U93" s="43">
        <v>10</v>
      </c>
      <c r="V93" s="43">
        <v>89</v>
      </c>
      <c r="W93" s="43">
        <v>223</v>
      </c>
      <c r="X93" s="43">
        <v>267</v>
      </c>
      <c r="Y93" s="43">
        <v>103</v>
      </c>
      <c r="Z93" s="43">
        <v>10</v>
      </c>
      <c r="AA93" s="43">
        <v>2</v>
      </c>
      <c r="AB93" s="43">
        <v>0</v>
      </c>
      <c r="AC93" s="43">
        <v>3</v>
      </c>
      <c r="AD93" s="31">
        <f t="shared" si="52"/>
        <v>708</v>
      </c>
      <c r="AF93" s="30">
        <v>14</v>
      </c>
      <c r="AG93" s="44">
        <f t="shared" si="53"/>
        <v>704</v>
      </c>
      <c r="AH93" s="45">
        <f t="shared" si="54"/>
        <v>662</v>
      </c>
      <c r="AI93" s="45">
        <f t="shared" si="55"/>
        <v>727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697.66666666666663</v>
      </c>
      <c r="AO93" s="47">
        <f t="shared" si="61"/>
        <v>697.66666666666663</v>
      </c>
      <c r="AQ93" s="35">
        <v>14</v>
      </c>
      <c r="AR93" s="48">
        <v>37.799999999999997</v>
      </c>
      <c r="AS93" s="48">
        <v>39.6</v>
      </c>
      <c r="AT93" s="48">
        <v>38.299999999999997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10072</v>
      </c>
      <c r="BK93" s="75">
        <f>SUM(C212:D212,F212:H212,M212)</f>
        <v>866</v>
      </c>
      <c r="BL93" s="76">
        <f>SUM(E212,I212:L212,N212)</f>
        <v>185</v>
      </c>
      <c r="BM93" s="64">
        <f>SUM(BJ93:BL93)</f>
        <v>11123</v>
      </c>
    </row>
    <row r="94" spans="1:65" x14ac:dyDescent="0.2">
      <c r="A94" s="30">
        <v>15</v>
      </c>
      <c r="B94" s="43">
        <v>533</v>
      </c>
      <c r="C94" s="43">
        <v>59</v>
      </c>
      <c r="D94" s="43">
        <v>4</v>
      </c>
      <c r="E94" s="43">
        <v>2</v>
      </c>
      <c r="F94" s="43">
        <v>3</v>
      </c>
      <c r="G94" s="43">
        <v>0</v>
      </c>
      <c r="H94" s="43">
        <v>2</v>
      </c>
      <c r="I94" s="43">
        <v>1</v>
      </c>
      <c r="J94" s="43">
        <v>31</v>
      </c>
      <c r="K94" s="43">
        <v>0</v>
      </c>
      <c r="L94" s="43">
        <v>8</v>
      </c>
      <c r="M94" s="43">
        <v>10</v>
      </c>
      <c r="N94" s="43">
        <v>0</v>
      </c>
      <c r="O94" s="31">
        <f t="shared" si="51"/>
        <v>653</v>
      </c>
      <c r="Q94" s="30">
        <v>15</v>
      </c>
      <c r="R94" s="43">
        <v>1</v>
      </c>
      <c r="S94" s="43">
        <v>1</v>
      </c>
      <c r="T94" s="43">
        <v>10</v>
      </c>
      <c r="U94" s="43">
        <v>19</v>
      </c>
      <c r="V94" s="43">
        <v>87</v>
      </c>
      <c r="W94" s="43">
        <v>197</v>
      </c>
      <c r="X94" s="43">
        <v>231</v>
      </c>
      <c r="Y94" s="43">
        <v>79</v>
      </c>
      <c r="Z94" s="43">
        <v>23</v>
      </c>
      <c r="AA94" s="43">
        <v>3</v>
      </c>
      <c r="AB94" s="43">
        <v>1</v>
      </c>
      <c r="AC94" s="43">
        <v>1</v>
      </c>
      <c r="AD94" s="31">
        <f t="shared" si="52"/>
        <v>653</v>
      </c>
      <c r="AF94" s="30">
        <v>15</v>
      </c>
      <c r="AG94" s="44">
        <f t="shared" si="53"/>
        <v>724</v>
      </c>
      <c r="AH94" s="45">
        <f t="shared" si="54"/>
        <v>726</v>
      </c>
      <c r="AI94" s="45">
        <f t="shared" si="55"/>
        <v>736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728.66666666666663</v>
      </c>
      <c r="AO94" s="47">
        <f t="shared" si="61"/>
        <v>728.66666666666663</v>
      </c>
      <c r="AQ94" s="35">
        <v>15</v>
      </c>
      <c r="AR94" s="48">
        <v>39.299999999999997</v>
      </c>
      <c r="AS94" s="48">
        <v>39.1</v>
      </c>
      <c r="AT94" s="48">
        <v>39.6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10682</v>
      </c>
      <c r="BK94" s="79">
        <f>SUM(C213:D213,F213:H213,M213)</f>
        <v>888</v>
      </c>
      <c r="BL94" s="80">
        <f>SUM(E213,I213:L213,N213)</f>
        <v>188</v>
      </c>
      <c r="BM94" s="64">
        <f>SUM(BJ94:BL94)</f>
        <v>11758</v>
      </c>
    </row>
    <row r="95" spans="1:65" x14ac:dyDescent="0.2">
      <c r="A95" s="30">
        <v>16</v>
      </c>
      <c r="B95" s="43">
        <v>559</v>
      </c>
      <c r="C95" s="43">
        <v>58</v>
      </c>
      <c r="D95" s="43">
        <v>2</v>
      </c>
      <c r="E95" s="43">
        <v>1</v>
      </c>
      <c r="F95" s="43">
        <v>5</v>
      </c>
      <c r="G95" s="43">
        <v>0</v>
      </c>
      <c r="H95" s="43">
        <v>0</v>
      </c>
      <c r="I95" s="43">
        <v>3</v>
      </c>
      <c r="J95" s="43">
        <v>23</v>
      </c>
      <c r="K95" s="43">
        <v>0</v>
      </c>
      <c r="L95" s="43">
        <v>8</v>
      </c>
      <c r="M95" s="43">
        <v>5</v>
      </c>
      <c r="N95" s="43">
        <v>0</v>
      </c>
      <c r="O95" s="31">
        <f t="shared" si="51"/>
        <v>664</v>
      </c>
      <c r="Q95" s="30">
        <v>16</v>
      </c>
      <c r="R95" s="43">
        <v>1</v>
      </c>
      <c r="S95" s="43">
        <v>11</v>
      </c>
      <c r="T95" s="43">
        <v>5</v>
      </c>
      <c r="U95" s="43">
        <v>16</v>
      </c>
      <c r="V95" s="43">
        <v>63</v>
      </c>
      <c r="W95" s="43">
        <v>212</v>
      </c>
      <c r="X95" s="43">
        <v>240</v>
      </c>
      <c r="Y95" s="43">
        <v>90</v>
      </c>
      <c r="Z95" s="43">
        <v>24</v>
      </c>
      <c r="AA95" s="43">
        <v>1</v>
      </c>
      <c r="AB95" s="43">
        <v>1</v>
      </c>
      <c r="AC95" s="43">
        <v>0</v>
      </c>
      <c r="AD95" s="31">
        <f t="shared" si="52"/>
        <v>664</v>
      </c>
      <c r="AF95" s="30">
        <v>16</v>
      </c>
      <c r="AG95" s="44">
        <f t="shared" si="53"/>
        <v>865</v>
      </c>
      <c r="AH95" s="45">
        <f t="shared" si="54"/>
        <v>861</v>
      </c>
      <c r="AI95" s="45">
        <f t="shared" si="55"/>
        <v>873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866.33333333333337</v>
      </c>
      <c r="AO95" s="47">
        <f t="shared" si="61"/>
        <v>866.33333333333337</v>
      </c>
      <c r="AQ95" s="35">
        <v>16</v>
      </c>
      <c r="AR95" s="48">
        <v>38.6</v>
      </c>
      <c r="AS95" s="48">
        <v>39.200000000000003</v>
      </c>
      <c r="AT95" s="48">
        <v>39.6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662</v>
      </c>
      <c r="C96" s="43">
        <v>38</v>
      </c>
      <c r="D96" s="43">
        <v>2</v>
      </c>
      <c r="E96" s="43">
        <v>2</v>
      </c>
      <c r="F96" s="43">
        <v>6</v>
      </c>
      <c r="G96" s="43">
        <v>0</v>
      </c>
      <c r="H96" s="43">
        <v>0</v>
      </c>
      <c r="I96" s="43">
        <v>1</v>
      </c>
      <c r="J96" s="43">
        <v>12</v>
      </c>
      <c r="K96" s="43">
        <v>0</v>
      </c>
      <c r="L96" s="43">
        <v>2</v>
      </c>
      <c r="M96" s="43">
        <v>4</v>
      </c>
      <c r="N96" s="43">
        <v>0</v>
      </c>
      <c r="O96" s="31">
        <f t="shared" si="51"/>
        <v>729</v>
      </c>
      <c r="Q96" s="30">
        <v>17</v>
      </c>
      <c r="R96" s="43">
        <v>20</v>
      </c>
      <c r="S96" s="43">
        <v>17</v>
      </c>
      <c r="T96" s="43">
        <v>12</v>
      </c>
      <c r="U96" s="43">
        <v>25</v>
      </c>
      <c r="V96" s="43">
        <v>75</v>
      </c>
      <c r="W96" s="43">
        <v>242</v>
      </c>
      <c r="X96" s="43">
        <v>210</v>
      </c>
      <c r="Y96" s="43">
        <v>99</v>
      </c>
      <c r="Z96" s="43">
        <v>21</v>
      </c>
      <c r="AA96" s="43">
        <v>7</v>
      </c>
      <c r="AB96" s="43">
        <v>0</v>
      </c>
      <c r="AC96" s="43">
        <v>1</v>
      </c>
      <c r="AD96" s="31">
        <f t="shared" si="52"/>
        <v>729</v>
      </c>
      <c r="AF96" s="30">
        <v>17</v>
      </c>
      <c r="AG96" s="44">
        <f t="shared" si="53"/>
        <v>1508</v>
      </c>
      <c r="AH96" s="45">
        <f t="shared" si="54"/>
        <v>1471</v>
      </c>
      <c r="AI96" s="45">
        <f t="shared" si="55"/>
        <v>1477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1485.3333333333333</v>
      </c>
      <c r="AO96" s="47">
        <f t="shared" si="61"/>
        <v>1485.3333333333333</v>
      </c>
      <c r="AQ96" s="35">
        <v>17</v>
      </c>
      <c r="AR96" s="48">
        <v>36.200000000000003</v>
      </c>
      <c r="AS96" s="48">
        <v>37.6</v>
      </c>
      <c r="AT96" s="48">
        <v>37.4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692</v>
      </c>
      <c r="C97" s="43">
        <v>21</v>
      </c>
      <c r="D97" s="43">
        <v>1</v>
      </c>
      <c r="E97" s="43">
        <v>2</v>
      </c>
      <c r="F97" s="43">
        <v>1</v>
      </c>
      <c r="G97" s="43">
        <v>0</v>
      </c>
      <c r="H97" s="43">
        <v>0</v>
      </c>
      <c r="I97" s="43">
        <v>2</v>
      </c>
      <c r="J97" s="43">
        <v>3</v>
      </c>
      <c r="K97" s="43">
        <v>1</v>
      </c>
      <c r="L97" s="43">
        <v>3</v>
      </c>
      <c r="M97" s="43">
        <v>4</v>
      </c>
      <c r="N97" s="43">
        <v>0</v>
      </c>
      <c r="O97" s="31">
        <f t="shared" si="51"/>
        <v>730</v>
      </c>
      <c r="Q97" s="30">
        <v>18</v>
      </c>
      <c r="R97" s="43">
        <v>1</v>
      </c>
      <c r="S97" s="43">
        <v>6</v>
      </c>
      <c r="T97" s="43">
        <v>8</v>
      </c>
      <c r="U97" s="43">
        <v>25</v>
      </c>
      <c r="V97" s="43">
        <v>89</v>
      </c>
      <c r="W97" s="43">
        <v>203</v>
      </c>
      <c r="X97" s="43">
        <v>243</v>
      </c>
      <c r="Y97" s="43">
        <v>121</v>
      </c>
      <c r="Z97" s="43">
        <v>32</v>
      </c>
      <c r="AA97" s="43">
        <v>2</v>
      </c>
      <c r="AB97" s="43">
        <v>0</v>
      </c>
      <c r="AC97" s="43">
        <v>0</v>
      </c>
      <c r="AD97" s="31">
        <f t="shared" si="52"/>
        <v>730</v>
      </c>
      <c r="AF97" s="30">
        <v>18</v>
      </c>
      <c r="AG97" s="44">
        <f t="shared" si="53"/>
        <v>1241</v>
      </c>
      <c r="AH97" s="45">
        <f t="shared" si="54"/>
        <v>1222</v>
      </c>
      <c r="AI97" s="45">
        <f t="shared" si="55"/>
        <v>1185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1216</v>
      </c>
      <c r="AO97" s="47">
        <f t="shared" si="61"/>
        <v>1216</v>
      </c>
      <c r="AQ97" s="35">
        <v>18</v>
      </c>
      <c r="AR97" s="48">
        <v>38.5</v>
      </c>
      <c r="AS97" s="48">
        <v>39.299999999999997</v>
      </c>
      <c r="AT97" s="48">
        <v>39.6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477</v>
      </c>
      <c r="C98" s="43">
        <v>19</v>
      </c>
      <c r="D98" s="43">
        <v>1</v>
      </c>
      <c r="E98" s="43">
        <v>0</v>
      </c>
      <c r="F98" s="43">
        <v>2</v>
      </c>
      <c r="G98" s="43">
        <v>0</v>
      </c>
      <c r="H98" s="43">
        <v>0</v>
      </c>
      <c r="I98" s="43">
        <v>2</v>
      </c>
      <c r="J98" s="43">
        <v>17</v>
      </c>
      <c r="K98" s="43">
        <v>0</v>
      </c>
      <c r="L98" s="43">
        <v>5</v>
      </c>
      <c r="M98" s="43">
        <v>2</v>
      </c>
      <c r="N98" s="43">
        <v>0</v>
      </c>
      <c r="O98" s="31">
        <f t="shared" si="51"/>
        <v>525</v>
      </c>
      <c r="Q98" s="30">
        <v>19</v>
      </c>
      <c r="R98" s="43">
        <v>0</v>
      </c>
      <c r="S98" s="43">
        <v>1</v>
      </c>
      <c r="T98" s="43">
        <v>0</v>
      </c>
      <c r="U98" s="43">
        <v>10</v>
      </c>
      <c r="V98" s="43">
        <v>24</v>
      </c>
      <c r="W98" s="43">
        <v>97</v>
      </c>
      <c r="X98" s="43">
        <v>168</v>
      </c>
      <c r="Y98" s="43">
        <v>155</v>
      </c>
      <c r="Z98" s="43">
        <v>56</v>
      </c>
      <c r="AA98" s="43">
        <v>12</v>
      </c>
      <c r="AB98" s="43">
        <v>2</v>
      </c>
      <c r="AC98" s="43">
        <v>0</v>
      </c>
      <c r="AD98" s="31">
        <f t="shared" si="52"/>
        <v>525</v>
      </c>
      <c r="AF98" s="30">
        <v>19</v>
      </c>
      <c r="AG98" s="44">
        <f t="shared" si="53"/>
        <v>736</v>
      </c>
      <c r="AH98" s="45">
        <f t="shared" si="54"/>
        <v>717</v>
      </c>
      <c r="AI98" s="45">
        <f t="shared" si="55"/>
        <v>724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725.66666666666663</v>
      </c>
      <c r="AO98" s="47">
        <f t="shared" si="61"/>
        <v>725.66666666666663</v>
      </c>
      <c r="AQ98" s="35">
        <v>19</v>
      </c>
      <c r="AR98" s="48">
        <v>40.5</v>
      </c>
      <c r="AS98" s="48">
        <v>40.6</v>
      </c>
      <c r="AT98" s="48">
        <v>41.2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240</v>
      </c>
      <c r="C99" s="43">
        <v>7</v>
      </c>
      <c r="D99" s="43">
        <v>0</v>
      </c>
      <c r="E99" s="43">
        <v>0</v>
      </c>
      <c r="F99" s="43">
        <v>1</v>
      </c>
      <c r="G99" s="43">
        <v>0</v>
      </c>
      <c r="H99" s="43">
        <v>0</v>
      </c>
      <c r="I99" s="43">
        <v>0</v>
      </c>
      <c r="J99" s="43">
        <v>7</v>
      </c>
      <c r="K99" s="43">
        <v>0</v>
      </c>
      <c r="L99" s="43">
        <v>5</v>
      </c>
      <c r="M99" s="43">
        <v>2</v>
      </c>
      <c r="N99" s="43">
        <v>0</v>
      </c>
      <c r="O99" s="31">
        <f t="shared" si="51"/>
        <v>262</v>
      </c>
      <c r="Q99" s="30">
        <v>20</v>
      </c>
      <c r="R99" s="43">
        <v>0</v>
      </c>
      <c r="S99" s="43">
        <v>0</v>
      </c>
      <c r="T99" s="43">
        <v>1</v>
      </c>
      <c r="U99" s="43">
        <v>1</v>
      </c>
      <c r="V99" s="43">
        <v>17</v>
      </c>
      <c r="W99" s="43">
        <v>47</v>
      </c>
      <c r="X99" s="43">
        <v>75</v>
      </c>
      <c r="Y99" s="43">
        <v>85</v>
      </c>
      <c r="Z99" s="43">
        <v>29</v>
      </c>
      <c r="AA99" s="43">
        <v>6</v>
      </c>
      <c r="AB99" s="43">
        <v>1</v>
      </c>
      <c r="AC99" s="43">
        <v>0</v>
      </c>
      <c r="AD99" s="31">
        <f t="shared" si="52"/>
        <v>262</v>
      </c>
      <c r="AF99" s="30">
        <v>20</v>
      </c>
      <c r="AG99" s="44">
        <f t="shared" si="53"/>
        <v>343</v>
      </c>
      <c r="AH99" s="45">
        <f t="shared" si="54"/>
        <v>351</v>
      </c>
      <c r="AI99" s="45">
        <f t="shared" si="55"/>
        <v>326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340</v>
      </c>
      <c r="AO99" s="47">
        <f t="shared" si="61"/>
        <v>340</v>
      </c>
      <c r="AQ99" s="35">
        <v>20</v>
      </c>
      <c r="AR99" s="48">
        <v>42.5</v>
      </c>
      <c r="AS99" s="48">
        <v>42</v>
      </c>
      <c r="AT99" s="48">
        <v>43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221</v>
      </c>
      <c r="C100" s="43">
        <v>6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3</v>
      </c>
      <c r="K100" s="43">
        <v>0</v>
      </c>
      <c r="L100" s="43">
        <v>1</v>
      </c>
      <c r="M100" s="43">
        <v>0</v>
      </c>
      <c r="N100" s="43">
        <v>0</v>
      </c>
      <c r="O100" s="31">
        <f t="shared" si="51"/>
        <v>231</v>
      </c>
      <c r="Q100" s="30">
        <v>21</v>
      </c>
      <c r="R100" s="43">
        <v>0</v>
      </c>
      <c r="S100" s="43">
        <v>0</v>
      </c>
      <c r="T100" s="43">
        <v>6</v>
      </c>
      <c r="U100" s="43">
        <v>3</v>
      </c>
      <c r="V100" s="43">
        <v>14</v>
      </c>
      <c r="W100" s="43">
        <v>39</v>
      </c>
      <c r="X100" s="43">
        <v>88</v>
      </c>
      <c r="Y100" s="43">
        <v>48</v>
      </c>
      <c r="Z100" s="43">
        <v>24</v>
      </c>
      <c r="AA100" s="43">
        <v>7</v>
      </c>
      <c r="AB100" s="43">
        <v>2</v>
      </c>
      <c r="AC100" s="43">
        <v>0</v>
      </c>
      <c r="AD100" s="31">
        <f t="shared" si="52"/>
        <v>231</v>
      </c>
      <c r="AF100" s="30">
        <v>21</v>
      </c>
      <c r="AG100" s="44">
        <f t="shared" si="53"/>
        <v>193</v>
      </c>
      <c r="AH100" s="45">
        <f t="shared" si="54"/>
        <v>207</v>
      </c>
      <c r="AI100" s="45">
        <f t="shared" si="55"/>
        <v>241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213.66666666666666</v>
      </c>
      <c r="AO100" s="47">
        <f t="shared" si="61"/>
        <v>213.66666666666666</v>
      </c>
      <c r="AQ100" s="35">
        <v>21</v>
      </c>
      <c r="AR100" s="48">
        <v>43.6</v>
      </c>
      <c r="AS100" s="48">
        <v>43.7</v>
      </c>
      <c r="AT100" s="48">
        <v>42.5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165</v>
      </c>
      <c r="C101" s="43">
        <v>7</v>
      </c>
      <c r="D101" s="43">
        <v>0</v>
      </c>
      <c r="E101" s="43">
        <v>0</v>
      </c>
      <c r="F101" s="43">
        <v>1</v>
      </c>
      <c r="G101" s="43">
        <v>0</v>
      </c>
      <c r="H101" s="43">
        <v>0</v>
      </c>
      <c r="I101" s="43">
        <v>1</v>
      </c>
      <c r="J101" s="43">
        <v>5</v>
      </c>
      <c r="K101" s="43">
        <v>0</v>
      </c>
      <c r="L101" s="43">
        <v>2</v>
      </c>
      <c r="M101" s="43">
        <v>1</v>
      </c>
      <c r="N101" s="43">
        <v>0</v>
      </c>
      <c r="O101" s="31">
        <f t="shared" si="51"/>
        <v>182</v>
      </c>
      <c r="Q101" s="30">
        <v>22</v>
      </c>
      <c r="R101" s="43">
        <v>0</v>
      </c>
      <c r="S101" s="43">
        <v>0</v>
      </c>
      <c r="T101" s="43">
        <v>0</v>
      </c>
      <c r="U101" s="43">
        <v>2</v>
      </c>
      <c r="V101" s="43">
        <v>7</v>
      </c>
      <c r="W101" s="43">
        <v>39</v>
      </c>
      <c r="X101" s="43">
        <v>66</v>
      </c>
      <c r="Y101" s="43">
        <v>42</v>
      </c>
      <c r="Z101" s="43">
        <v>20</v>
      </c>
      <c r="AA101" s="43">
        <v>3</v>
      </c>
      <c r="AB101" s="43">
        <v>2</v>
      </c>
      <c r="AC101" s="43">
        <v>1</v>
      </c>
      <c r="AD101" s="31">
        <f t="shared" si="52"/>
        <v>182</v>
      </c>
      <c r="AF101" s="30">
        <v>22</v>
      </c>
      <c r="AG101" s="44">
        <f t="shared" si="53"/>
        <v>156</v>
      </c>
      <c r="AH101" s="45">
        <f t="shared" si="54"/>
        <v>145</v>
      </c>
      <c r="AI101" s="45">
        <f t="shared" si="55"/>
        <v>161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154</v>
      </c>
      <c r="AO101" s="47">
        <f t="shared" si="61"/>
        <v>154</v>
      </c>
      <c r="AQ101" s="35">
        <v>22</v>
      </c>
      <c r="AR101" s="48">
        <v>43</v>
      </c>
      <c r="AS101" s="48">
        <v>43.3</v>
      </c>
      <c r="AT101" s="48">
        <v>43.8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130</v>
      </c>
      <c r="C102" s="43">
        <v>8</v>
      </c>
      <c r="D102" s="43">
        <v>1</v>
      </c>
      <c r="E102" s="43">
        <v>1</v>
      </c>
      <c r="F102" s="43">
        <v>0</v>
      </c>
      <c r="G102" s="43">
        <v>0</v>
      </c>
      <c r="H102" s="43">
        <v>0</v>
      </c>
      <c r="I102" s="43">
        <v>0</v>
      </c>
      <c r="J102" s="43">
        <v>3</v>
      </c>
      <c r="K102" s="43">
        <v>0</v>
      </c>
      <c r="L102" s="43">
        <v>1</v>
      </c>
      <c r="M102" s="43">
        <v>1</v>
      </c>
      <c r="N102" s="43">
        <v>0</v>
      </c>
      <c r="O102" s="31">
        <f t="shared" si="51"/>
        <v>145</v>
      </c>
      <c r="Q102" s="30">
        <v>23</v>
      </c>
      <c r="R102" s="43">
        <v>0</v>
      </c>
      <c r="S102" s="43">
        <v>1</v>
      </c>
      <c r="T102" s="43">
        <v>0</v>
      </c>
      <c r="U102" s="43">
        <v>2</v>
      </c>
      <c r="V102" s="43">
        <v>6</v>
      </c>
      <c r="W102" s="43">
        <v>22</v>
      </c>
      <c r="X102" s="43">
        <v>57</v>
      </c>
      <c r="Y102" s="43">
        <v>39</v>
      </c>
      <c r="Z102" s="43">
        <v>12</v>
      </c>
      <c r="AA102" s="43">
        <v>5</v>
      </c>
      <c r="AB102" s="43">
        <v>1</v>
      </c>
      <c r="AC102" s="43">
        <v>0</v>
      </c>
      <c r="AD102" s="31">
        <f t="shared" si="52"/>
        <v>145</v>
      </c>
      <c r="AF102" s="30">
        <v>23</v>
      </c>
      <c r="AG102" s="44">
        <f t="shared" si="53"/>
        <v>168</v>
      </c>
      <c r="AH102" s="45">
        <f t="shared" si="54"/>
        <v>147</v>
      </c>
      <c r="AI102" s="45">
        <f t="shared" si="55"/>
        <v>131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148.66666666666666</v>
      </c>
      <c r="AO102" s="47">
        <f t="shared" si="61"/>
        <v>148.66666666666666</v>
      </c>
      <c r="AQ102" s="35">
        <v>23</v>
      </c>
      <c r="AR102" s="48">
        <v>42.6</v>
      </c>
      <c r="AS102" s="48">
        <v>43.7</v>
      </c>
      <c r="AT102" s="48">
        <v>46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48</v>
      </c>
      <c r="C103" s="43">
        <v>4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4</v>
      </c>
      <c r="K103" s="43">
        <v>0</v>
      </c>
      <c r="L103" s="43">
        <v>0</v>
      </c>
      <c r="M103" s="43">
        <v>0</v>
      </c>
      <c r="N103" s="43">
        <v>0</v>
      </c>
      <c r="O103" s="31">
        <f t="shared" si="51"/>
        <v>56</v>
      </c>
      <c r="Q103" s="30">
        <v>24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4</v>
      </c>
      <c r="X103" s="43">
        <v>14</v>
      </c>
      <c r="Y103" s="43">
        <v>22</v>
      </c>
      <c r="Z103" s="43">
        <v>10</v>
      </c>
      <c r="AA103" s="43">
        <v>4</v>
      </c>
      <c r="AB103" s="43">
        <v>2</v>
      </c>
      <c r="AC103" s="43">
        <v>0</v>
      </c>
      <c r="AD103" s="31">
        <f t="shared" si="52"/>
        <v>56</v>
      </c>
      <c r="AF103" s="30">
        <v>24</v>
      </c>
      <c r="AG103" s="44">
        <f t="shared" si="53"/>
        <v>81</v>
      </c>
      <c r="AH103" s="45">
        <f t="shared" si="54"/>
        <v>69</v>
      </c>
      <c r="AI103" s="45">
        <f t="shared" si="55"/>
        <v>77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75.666666666666671</v>
      </c>
      <c r="AO103" s="47">
        <f t="shared" si="61"/>
        <v>75.666666666666671</v>
      </c>
      <c r="AQ103" s="35">
        <v>24</v>
      </c>
      <c r="AR103" s="48">
        <v>43.7</v>
      </c>
      <c r="AS103" s="48">
        <v>42.6</v>
      </c>
      <c r="AT103" s="48">
        <v>43.6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7683</v>
      </c>
      <c r="C105" s="92">
        <f t="shared" si="63"/>
        <v>678</v>
      </c>
      <c r="D105" s="92">
        <f t="shared" si="63"/>
        <v>70</v>
      </c>
      <c r="E105" s="92">
        <f t="shared" si="63"/>
        <v>14</v>
      </c>
      <c r="F105" s="92">
        <f t="shared" si="63"/>
        <v>60</v>
      </c>
      <c r="G105" s="92">
        <f t="shared" si="63"/>
        <v>1</v>
      </c>
      <c r="H105" s="92">
        <f t="shared" si="63"/>
        <v>6</v>
      </c>
      <c r="I105" s="92">
        <f t="shared" si="63"/>
        <v>24</v>
      </c>
      <c r="J105" s="92">
        <f t="shared" si="63"/>
        <v>226</v>
      </c>
      <c r="K105" s="92">
        <f t="shared" si="63"/>
        <v>2</v>
      </c>
      <c r="L105" s="92">
        <f t="shared" si="63"/>
        <v>91</v>
      </c>
      <c r="M105" s="92">
        <f t="shared" si="63"/>
        <v>72</v>
      </c>
      <c r="N105" s="92">
        <f t="shared" si="63"/>
        <v>0</v>
      </c>
      <c r="O105" s="93">
        <f t="shared" si="63"/>
        <v>8927</v>
      </c>
      <c r="Q105" s="91" t="s">
        <v>34</v>
      </c>
      <c r="R105" s="92">
        <f t="shared" ref="R105:AD105" si="64">SUM(R87:R98)</f>
        <v>44</v>
      </c>
      <c r="S105" s="92">
        <f t="shared" si="64"/>
        <v>655</v>
      </c>
      <c r="T105" s="92">
        <f t="shared" si="64"/>
        <v>415</v>
      </c>
      <c r="U105" s="92">
        <f t="shared" si="64"/>
        <v>537</v>
      </c>
      <c r="V105" s="92">
        <f t="shared" si="64"/>
        <v>1090</v>
      </c>
      <c r="W105" s="92">
        <f t="shared" si="64"/>
        <v>2274</v>
      </c>
      <c r="X105" s="92">
        <f t="shared" si="64"/>
        <v>2535</v>
      </c>
      <c r="Y105" s="92">
        <f t="shared" si="64"/>
        <v>1070</v>
      </c>
      <c r="Z105" s="92">
        <f t="shared" si="64"/>
        <v>248</v>
      </c>
      <c r="AA105" s="92">
        <f t="shared" si="64"/>
        <v>45</v>
      </c>
      <c r="AB105" s="92">
        <f t="shared" si="64"/>
        <v>9</v>
      </c>
      <c r="AC105" s="92">
        <f t="shared" si="64"/>
        <v>5</v>
      </c>
      <c r="AD105" s="93">
        <f t="shared" si="64"/>
        <v>8927</v>
      </c>
      <c r="AF105" s="91" t="s">
        <v>34</v>
      </c>
      <c r="AG105" s="92">
        <f t="shared" ref="AG105:AO105" si="65">SUM(AG87:AG98)</f>
        <v>9437</v>
      </c>
      <c r="AH105" s="92">
        <f t="shared" si="65"/>
        <v>9588</v>
      </c>
      <c r="AI105" s="92">
        <f t="shared" si="65"/>
        <v>9709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9577.9999999999982</v>
      </c>
      <c r="AO105" s="94">
        <f t="shared" si="65"/>
        <v>9577.9999999999982</v>
      </c>
      <c r="AQ105" s="95" t="s">
        <v>38</v>
      </c>
      <c r="AR105" s="96">
        <v>38.299999999999997</v>
      </c>
      <c r="AS105" s="96">
        <v>38.799999999999997</v>
      </c>
      <c r="AT105" s="96">
        <v>39.4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9218</v>
      </c>
      <c r="C106" s="98">
        <f t="shared" si="66"/>
        <v>742</v>
      </c>
      <c r="D106" s="98">
        <f t="shared" si="66"/>
        <v>72</v>
      </c>
      <c r="E106" s="98">
        <f t="shared" si="66"/>
        <v>14</v>
      </c>
      <c r="F106" s="98">
        <f t="shared" si="66"/>
        <v>65</v>
      </c>
      <c r="G106" s="98">
        <f t="shared" si="66"/>
        <v>1</v>
      </c>
      <c r="H106" s="98">
        <f t="shared" si="66"/>
        <v>6</v>
      </c>
      <c r="I106" s="98">
        <f t="shared" si="66"/>
        <v>26</v>
      </c>
      <c r="J106" s="98">
        <f t="shared" si="66"/>
        <v>254</v>
      </c>
      <c r="K106" s="98">
        <f t="shared" si="66"/>
        <v>3</v>
      </c>
      <c r="L106" s="98">
        <f t="shared" si="66"/>
        <v>102</v>
      </c>
      <c r="M106" s="98">
        <f t="shared" si="66"/>
        <v>76</v>
      </c>
      <c r="N106" s="98">
        <f t="shared" si="66"/>
        <v>0</v>
      </c>
      <c r="O106" s="93">
        <f t="shared" si="66"/>
        <v>10579</v>
      </c>
      <c r="Q106" s="97" t="s">
        <v>35</v>
      </c>
      <c r="R106" s="98">
        <f t="shared" ref="R106:AD106" si="67">SUM(R86:R101)</f>
        <v>44</v>
      </c>
      <c r="S106" s="98">
        <f t="shared" si="67"/>
        <v>662</v>
      </c>
      <c r="T106" s="98">
        <f t="shared" si="67"/>
        <v>424</v>
      </c>
      <c r="U106" s="98">
        <f t="shared" si="67"/>
        <v>600</v>
      </c>
      <c r="V106" s="98">
        <f t="shared" si="67"/>
        <v>1356</v>
      </c>
      <c r="W106" s="98">
        <f t="shared" si="67"/>
        <v>2719</v>
      </c>
      <c r="X106" s="98">
        <f t="shared" si="67"/>
        <v>3025</v>
      </c>
      <c r="Y106" s="98">
        <f t="shared" si="67"/>
        <v>1322</v>
      </c>
      <c r="Z106" s="98">
        <f t="shared" si="67"/>
        <v>342</v>
      </c>
      <c r="AA106" s="98">
        <f t="shared" si="67"/>
        <v>64</v>
      </c>
      <c r="AB106" s="98">
        <f t="shared" si="67"/>
        <v>15</v>
      </c>
      <c r="AC106" s="98">
        <f t="shared" si="67"/>
        <v>6</v>
      </c>
      <c r="AD106" s="93">
        <f t="shared" si="67"/>
        <v>10579</v>
      </c>
      <c r="AF106" s="97" t="s">
        <v>35</v>
      </c>
      <c r="AG106" s="98">
        <f t="shared" ref="AG106:AO106" si="68">SUM(AG86:AG101)</f>
        <v>10501</v>
      </c>
      <c r="AH106" s="98">
        <f t="shared" si="68"/>
        <v>10770</v>
      </c>
      <c r="AI106" s="98">
        <f t="shared" si="68"/>
        <v>10915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10728.666666666664</v>
      </c>
      <c r="AO106" s="94">
        <f t="shared" si="68"/>
        <v>10728.666666666664</v>
      </c>
      <c r="AQ106" s="99" t="s">
        <v>39</v>
      </c>
      <c r="AR106" s="100">
        <v>38.9</v>
      </c>
      <c r="AS106" s="100">
        <v>39.200000000000003</v>
      </c>
      <c r="AT106" s="100">
        <v>39.6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9396</v>
      </c>
      <c r="C107" s="102">
        <f t="shared" si="69"/>
        <v>754</v>
      </c>
      <c r="D107" s="102">
        <f t="shared" si="69"/>
        <v>73</v>
      </c>
      <c r="E107" s="102">
        <f t="shared" si="69"/>
        <v>15</v>
      </c>
      <c r="F107" s="102">
        <f t="shared" si="69"/>
        <v>65</v>
      </c>
      <c r="G107" s="102">
        <f t="shared" si="69"/>
        <v>1</v>
      </c>
      <c r="H107" s="102">
        <f t="shared" si="69"/>
        <v>6</v>
      </c>
      <c r="I107" s="102">
        <f t="shared" si="69"/>
        <v>26</v>
      </c>
      <c r="J107" s="102">
        <f t="shared" si="69"/>
        <v>261</v>
      </c>
      <c r="K107" s="102">
        <f t="shared" si="69"/>
        <v>3</v>
      </c>
      <c r="L107" s="102">
        <f t="shared" si="69"/>
        <v>103</v>
      </c>
      <c r="M107" s="102">
        <f t="shared" si="69"/>
        <v>77</v>
      </c>
      <c r="N107" s="102">
        <f t="shared" si="69"/>
        <v>0</v>
      </c>
      <c r="O107" s="93">
        <f t="shared" si="69"/>
        <v>10780</v>
      </c>
      <c r="Q107" s="101" t="s">
        <v>36</v>
      </c>
      <c r="R107" s="102">
        <f t="shared" ref="R107:AD107" si="70">SUM(R86:R103)</f>
        <v>44</v>
      </c>
      <c r="S107" s="102">
        <f t="shared" si="70"/>
        <v>663</v>
      </c>
      <c r="T107" s="102">
        <f t="shared" si="70"/>
        <v>424</v>
      </c>
      <c r="U107" s="102">
        <f t="shared" si="70"/>
        <v>602</v>
      </c>
      <c r="V107" s="102">
        <f t="shared" si="70"/>
        <v>1362</v>
      </c>
      <c r="W107" s="102">
        <f t="shared" si="70"/>
        <v>2745</v>
      </c>
      <c r="X107" s="102">
        <f t="shared" si="70"/>
        <v>3096</v>
      </c>
      <c r="Y107" s="102">
        <f t="shared" si="70"/>
        <v>1383</v>
      </c>
      <c r="Z107" s="102">
        <f t="shared" si="70"/>
        <v>364</v>
      </c>
      <c r="AA107" s="102">
        <f t="shared" si="70"/>
        <v>73</v>
      </c>
      <c r="AB107" s="102">
        <f t="shared" si="70"/>
        <v>18</v>
      </c>
      <c r="AC107" s="102">
        <f t="shared" si="70"/>
        <v>6</v>
      </c>
      <c r="AD107" s="93">
        <f t="shared" si="70"/>
        <v>10780</v>
      </c>
      <c r="AF107" s="101" t="s">
        <v>36</v>
      </c>
      <c r="AG107" s="102">
        <f t="shared" ref="AG107:AO107" si="71">SUM(AG86:AG103)</f>
        <v>10750</v>
      </c>
      <c r="AH107" s="102">
        <f t="shared" si="71"/>
        <v>10986</v>
      </c>
      <c r="AI107" s="102">
        <f t="shared" si="71"/>
        <v>11123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10952.999999999996</v>
      </c>
      <c r="AO107" s="94">
        <f t="shared" si="71"/>
        <v>10952.999999999996</v>
      </c>
      <c r="AQ107" s="103" t="s">
        <v>37</v>
      </c>
      <c r="AR107" s="104">
        <v>38.6</v>
      </c>
      <c r="AS107" s="104">
        <v>39.5</v>
      </c>
      <c r="AT107" s="104">
        <v>39.5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10237</v>
      </c>
      <c r="C108" s="106">
        <f t="shared" si="72"/>
        <v>786</v>
      </c>
      <c r="D108" s="106">
        <f t="shared" si="72"/>
        <v>74</v>
      </c>
      <c r="E108" s="106">
        <f t="shared" si="72"/>
        <v>16</v>
      </c>
      <c r="F108" s="106">
        <f t="shared" si="72"/>
        <v>67</v>
      </c>
      <c r="G108" s="106">
        <f t="shared" si="72"/>
        <v>1</v>
      </c>
      <c r="H108" s="106">
        <f t="shared" si="72"/>
        <v>6</v>
      </c>
      <c r="I108" s="106">
        <f t="shared" si="72"/>
        <v>26</v>
      </c>
      <c r="J108" s="106">
        <f t="shared" si="72"/>
        <v>285</v>
      </c>
      <c r="K108" s="106">
        <f t="shared" si="72"/>
        <v>3</v>
      </c>
      <c r="L108" s="106">
        <f t="shared" si="72"/>
        <v>117</v>
      </c>
      <c r="M108" s="106">
        <f t="shared" si="72"/>
        <v>79</v>
      </c>
      <c r="N108" s="106">
        <f t="shared" si="72"/>
        <v>0</v>
      </c>
      <c r="O108" s="93">
        <f t="shared" si="72"/>
        <v>11697</v>
      </c>
      <c r="Q108" s="105" t="s">
        <v>37</v>
      </c>
      <c r="R108" s="106">
        <f t="shared" ref="R108:AD108" si="73">SUM(R80:R103)</f>
        <v>44</v>
      </c>
      <c r="S108" s="106">
        <f t="shared" si="73"/>
        <v>663</v>
      </c>
      <c r="T108" s="106">
        <f t="shared" si="73"/>
        <v>424</v>
      </c>
      <c r="U108" s="106">
        <f t="shared" si="73"/>
        <v>614</v>
      </c>
      <c r="V108" s="106">
        <f t="shared" si="73"/>
        <v>1398</v>
      </c>
      <c r="W108" s="106">
        <f t="shared" si="73"/>
        <v>2910</v>
      </c>
      <c r="X108" s="106">
        <f t="shared" si="73"/>
        <v>3431</v>
      </c>
      <c r="Y108" s="106">
        <f t="shared" si="73"/>
        <v>1626</v>
      </c>
      <c r="Z108" s="106">
        <f t="shared" si="73"/>
        <v>454</v>
      </c>
      <c r="AA108" s="106">
        <f t="shared" si="73"/>
        <v>95</v>
      </c>
      <c r="AB108" s="106">
        <f t="shared" si="73"/>
        <v>31</v>
      </c>
      <c r="AC108" s="106">
        <f t="shared" si="73"/>
        <v>7</v>
      </c>
      <c r="AD108" s="93">
        <f t="shared" si="73"/>
        <v>11697</v>
      </c>
      <c r="AF108" s="105" t="s">
        <v>37</v>
      </c>
      <c r="AG108" s="106">
        <f t="shared" ref="AG108:AO108" si="74">SUM(AG80:AG103)</f>
        <v>11192</v>
      </c>
      <c r="AH108" s="106">
        <f t="shared" si="74"/>
        <v>11595</v>
      </c>
      <c r="AI108" s="106">
        <f t="shared" si="74"/>
        <v>11758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11514.999999999998</v>
      </c>
      <c r="AO108" s="94">
        <f t="shared" si="74"/>
        <v>11514.999999999998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39.199999999999996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Southwestbound</v>
      </c>
      <c r="R111" s="3" t="s">
        <v>40</v>
      </c>
      <c r="S111" s="5" t="str">
        <f>C41</f>
        <v>Southwestbound</v>
      </c>
      <c r="AR111" s="12" t="s">
        <v>40</v>
      </c>
      <c r="AS111" s="13" t="str">
        <f>C41</f>
        <v>Southwestbound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64</v>
      </c>
      <c r="C115" s="43">
        <v>4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31">
        <f t="shared" ref="O115:O138" si="78">SUM(B115:N115)</f>
        <v>68</v>
      </c>
      <c r="Q115" s="30">
        <v>1</v>
      </c>
      <c r="R115" s="43">
        <v>0</v>
      </c>
      <c r="S115" s="43">
        <v>0</v>
      </c>
      <c r="T115" s="43">
        <v>0</v>
      </c>
      <c r="U115" s="43">
        <v>0</v>
      </c>
      <c r="V115" s="43">
        <v>1</v>
      </c>
      <c r="W115" s="43">
        <v>6</v>
      </c>
      <c r="X115" s="43">
        <v>30</v>
      </c>
      <c r="Y115" s="43">
        <v>17</v>
      </c>
      <c r="Z115" s="43">
        <v>8</v>
      </c>
      <c r="AA115" s="43">
        <v>3</v>
      </c>
      <c r="AB115" s="43">
        <v>3</v>
      </c>
      <c r="AC115" s="43">
        <v>0</v>
      </c>
      <c r="AD115" s="31">
        <f t="shared" ref="AD115:AD138" si="79">SUM(R115:AC115)</f>
        <v>68</v>
      </c>
      <c r="AQ115" s="35">
        <v>1</v>
      </c>
      <c r="AR115" s="112">
        <v>48.700000762939453</v>
      </c>
      <c r="AS115" s="112">
        <v>53.900001525878906</v>
      </c>
      <c r="AT115" s="112">
        <v>53.700000762939453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29</v>
      </c>
      <c r="C116" s="43">
        <v>1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31">
        <f t="shared" si="78"/>
        <v>30</v>
      </c>
      <c r="Q116" s="30">
        <v>2</v>
      </c>
      <c r="R116" s="43">
        <v>0</v>
      </c>
      <c r="S116" s="43">
        <v>0</v>
      </c>
      <c r="T116" s="43">
        <v>0</v>
      </c>
      <c r="U116" s="43">
        <v>0</v>
      </c>
      <c r="V116" s="43">
        <v>2</v>
      </c>
      <c r="W116" s="43">
        <v>2</v>
      </c>
      <c r="X116" s="43">
        <v>16</v>
      </c>
      <c r="Y116" s="43">
        <v>8</v>
      </c>
      <c r="Z116" s="43">
        <v>1</v>
      </c>
      <c r="AA116" s="43">
        <v>1</v>
      </c>
      <c r="AB116" s="43">
        <v>0</v>
      </c>
      <c r="AC116" s="43">
        <v>0</v>
      </c>
      <c r="AD116" s="31">
        <f t="shared" si="79"/>
        <v>30</v>
      </c>
      <c r="AQ116" s="57">
        <v>2</v>
      </c>
      <c r="AR116" s="112">
        <v>48.900001525878906</v>
      </c>
      <c r="AS116" s="112">
        <v>48.700000762939453</v>
      </c>
      <c r="AT116" s="112">
        <v>48.900001525878906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56</v>
      </c>
      <c r="C117" s="43">
        <v>3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1</v>
      </c>
      <c r="M117" s="43">
        <v>0</v>
      </c>
      <c r="N117" s="43">
        <v>0</v>
      </c>
      <c r="O117" s="31">
        <f t="shared" si="78"/>
        <v>60</v>
      </c>
      <c r="Q117" s="30">
        <v>3</v>
      </c>
      <c r="R117" s="43">
        <v>0</v>
      </c>
      <c r="S117" s="43">
        <v>0</v>
      </c>
      <c r="T117" s="43">
        <v>0</v>
      </c>
      <c r="U117" s="43">
        <v>1</v>
      </c>
      <c r="V117" s="43">
        <v>7</v>
      </c>
      <c r="W117" s="43">
        <v>7</v>
      </c>
      <c r="X117" s="43">
        <v>15</v>
      </c>
      <c r="Y117" s="43">
        <v>24</v>
      </c>
      <c r="Z117" s="43">
        <v>4</v>
      </c>
      <c r="AA117" s="43">
        <v>2</v>
      </c>
      <c r="AB117" s="43">
        <v>0</v>
      </c>
      <c r="AC117" s="43">
        <v>0</v>
      </c>
      <c r="AD117" s="31">
        <f t="shared" si="79"/>
        <v>60</v>
      </c>
      <c r="AQ117" s="35">
        <v>3</v>
      </c>
      <c r="AR117" s="112">
        <v>48.799999237060547</v>
      </c>
      <c r="AS117" s="112">
        <v>48.5</v>
      </c>
      <c r="AT117" s="112">
        <v>48.5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3666.2857142857142</v>
      </c>
      <c r="BK117" s="88">
        <f t="shared" si="80"/>
        <v>350.28571428571428</v>
      </c>
      <c r="BL117" s="89">
        <f t="shared" si="80"/>
        <v>88.285714285714292</v>
      </c>
      <c r="BM117" s="114">
        <f>SUM(BJ117:BL117)</f>
        <v>4104.8571428571431</v>
      </c>
    </row>
    <row r="118" spans="1:65" x14ac:dyDescent="0.2">
      <c r="A118" s="30">
        <v>4</v>
      </c>
      <c r="B118" s="43">
        <v>52</v>
      </c>
      <c r="C118" s="43">
        <v>3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31">
        <f t="shared" si="78"/>
        <v>55</v>
      </c>
      <c r="Q118" s="30">
        <v>4</v>
      </c>
      <c r="R118" s="43">
        <v>0</v>
      </c>
      <c r="S118" s="43">
        <v>1</v>
      </c>
      <c r="T118" s="43">
        <v>0</v>
      </c>
      <c r="U118" s="43">
        <v>0</v>
      </c>
      <c r="V118" s="43">
        <v>5</v>
      </c>
      <c r="W118" s="43">
        <v>11</v>
      </c>
      <c r="X118" s="43">
        <v>11</v>
      </c>
      <c r="Y118" s="43">
        <v>21</v>
      </c>
      <c r="Z118" s="43">
        <v>4</v>
      </c>
      <c r="AA118" s="43">
        <v>2</v>
      </c>
      <c r="AB118" s="43">
        <v>0</v>
      </c>
      <c r="AC118" s="43">
        <v>0</v>
      </c>
      <c r="AD118" s="31">
        <f t="shared" si="79"/>
        <v>55</v>
      </c>
      <c r="AQ118" s="35">
        <v>4</v>
      </c>
      <c r="AR118" s="112">
        <v>48</v>
      </c>
      <c r="AS118" s="112">
        <v>48.400001525878906</v>
      </c>
      <c r="AT118" s="112">
        <v>48.099998474121094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4129.1428571428569</v>
      </c>
      <c r="BK118" s="116">
        <f t="shared" si="80"/>
        <v>372.71428571428572</v>
      </c>
      <c r="BL118" s="117">
        <f t="shared" si="80"/>
        <v>96.142857142857139</v>
      </c>
      <c r="BM118" s="114">
        <f>SUM(BJ118:BL118)</f>
        <v>4597.9999999999991</v>
      </c>
    </row>
    <row r="119" spans="1:65" x14ac:dyDescent="0.2">
      <c r="A119" s="30">
        <v>5</v>
      </c>
      <c r="B119" s="43">
        <v>124</v>
      </c>
      <c r="C119" s="43">
        <v>0</v>
      </c>
      <c r="D119" s="43">
        <v>1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1</v>
      </c>
      <c r="M119" s="43">
        <v>0</v>
      </c>
      <c r="N119" s="43">
        <v>0</v>
      </c>
      <c r="O119" s="31">
        <f t="shared" si="78"/>
        <v>126</v>
      </c>
      <c r="Q119" s="30">
        <v>5</v>
      </c>
      <c r="R119" s="43">
        <v>0</v>
      </c>
      <c r="S119" s="43">
        <v>1</v>
      </c>
      <c r="T119" s="43">
        <v>2</v>
      </c>
      <c r="U119" s="43">
        <v>4</v>
      </c>
      <c r="V119" s="43">
        <v>16</v>
      </c>
      <c r="W119" s="43">
        <v>41</v>
      </c>
      <c r="X119" s="43">
        <v>25</v>
      </c>
      <c r="Y119" s="43">
        <v>33</v>
      </c>
      <c r="Z119" s="43">
        <v>4</v>
      </c>
      <c r="AA119" s="43">
        <v>0</v>
      </c>
      <c r="AB119" s="43">
        <v>0</v>
      </c>
      <c r="AC119" s="43">
        <v>0</v>
      </c>
      <c r="AD119" s="31">
        <f t="shared" si="79"/>
        <v>126</v>
      </c>
      <c r="AQ119" s="35">
        <v>5</v>
      </c>
      <c r="AR119" s="112">
        <v>43.5</v>
      </c>
      <c r="AS119" s="112">
        <v>48.099998474121094</v>
      </c>
      <c r="AT119" s="112">
        <v>48.799999237060547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4220.2857142857147</v>
      </c>
      <c r="BK119" s="119">
        <f t="shared" si="80"/>
        <v>377.28571428571428</v>
      </c>
      <c r="BL119" s="120">
        <f t="shared" si="80"/>
        <v>96.571428571428569</v>
      </c>
      <c r="BM119" s="114">
        <f>SUM(BJ119:BL119)</f>
        <v>4694.1428571428578</v>
      </c>
    </row>
    <row r="120" spans="1:65" x14ac:dyDescent="0.2">
      <c r="A120" s="30">
        <v>6</v>
      </c>
      <c r="B120" s="43">
        <v>258</v>
      </c>
      <c r="C120" s="43">
        <v>7</v>
      </c>
      <c r="D120" s="43">
        <v>1</v>
      </c>
      <c r="E120" s="43">
        <v>0</v>
      </c>
      <c r="F120" s="43">
        <v>0</v>
      </c>
      <c r="G120" s="43">
        <v>0</v>
      </c>
      <c r="H120" s="43">
        <v>0</v>
      </c>
      <c r="I120" s="43">
        <v>2</v>
      </c>
      <c r="J120" s="43">
        <v>1</v>
      </c>
      <c r="K120" s="43">
        <v>0</v>
      </c>
      <c r="L120" s="43">
        <v>1</v>
      </c>
      <c r="M120" s="43">
        <v>0</v>
      </c>
      <c r="N120" s="43">
        <v>0</v>
      </c>
      <c r="O120" s="31">
        <f t="shared" si="78"/>
        <v>270</v>
      </c>
      <c r="Q120" s="30">
        <v>6</v>
      </c>
      <c r="R120" s="43">
        <v>0</v>
      </c>
      <c r="S120" s="43">
        <v>1</v>
      </c>
      <c r="T120" s="43">
        <v>0</v>
      </c>
      <c r="U120" s="43">
        <v>8</v>
      </c>
      <c r="V120" s="43">
        <v>41</v>
      </c>
      <c r="W120" s="43">
        <v>89</v>
      </c>
      <c r="X120" s="43">
        <v>86</v>
      </c>
      <c r="Y120" s="43">
        <v>31</v>
      </c>
      <c r="Z120" s="43">
        <v>9</v>
      </c>
      <c r="AA120" s="43">
        <v>4</v>
      </c>
      <c r="AB120" s="43">
        <v>1</v>
      </c>
      <c r="AC120" s="43">
        <v>0</v>
      </c>
      <c r="AD120" s="31">
        <f t="shared" si="79"/>
        <v>270</v>
      </c>
      <c r="AQ120" s="35">
        <v>6</v>
      </c>
      <c r="AR120" s="112">
        <v>48.900001525878906</v>
      </c>
      <c r="AS120" s="112">
        <v>48.799999237060547</v>
      </c>
      <c r="AT120" s="112">
        <v>43.400001525878906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4437.5714285714284</v>
      </c>
      <c r="BK120" s="79">
        <f t="shared" si="80"/>
        <v>386.85714285714283</v>
      </c>
      <c r="BL120" s="80">
        <f t="shared" si="80"/>
        <v>110.57142857142857</v>
      </c>
      <c r="BM120" s="114">
        <f>SUM(BJ120:BL120)</f>
        <v>4935</v>
      </c>
    </row>
    <row r="121" spans="1:65" x14ac:dyDescent="0.2">
      <c r="A121" s="30">
        <v>7</v>
      </c>
      <c r="B121" s="43">
        <v>462</v>
      </c>
      <c r="C121" s="43">
        <v>10</v>
      </c>
      <c r="D121" s="43">
        <v>1</v>
      </c>
      <c r="E121" s="43">
        <v>0</v>
      </c>
      <c r="F121" s="43">
        <v>3</v>
      </c>
      <c r="G121" s="43">
        <v>0</v>
      </c>
      <c r="H121" s="43">
        <v>1</v>
      </c>
      <c r="I121" s="43">
        <v>0</v>
      </c>
      <c r="J121" s="43">
        <v>1</v>
      </c>
      <c r="K121" s="43">
        <v>0</v>
      </c>
      <c r="L121" s="43">
        <v>0</v>
      </c>
      <c r="M121" s="43">
        <v>1</v>
      </c>
      <c r="N121" s="43">
        <v>0</v>
      </c>
      <c r="O121" s="31">
        <f t="shared" si="78"/>
        <v>479</v>
      </c>
      <c r="Q121" s="30">
        <v>7</v>
      </c>
      <c r="R121" s="43">
        <v>0</v>
      </c>
      <c r="S121" s="43">
        <v>1</v>
      </c>
      <c r="T121" s="43">
        <v>0</v>
      </c>
      <c r="U121" s="43">
        <v>33</v>
      </c>
      <c r="V121" s="43">
        <v>101</v>
      </c>
      <c r="W121" s="43">
        <v>124</v>
      </c>
      <c r="X121" s="43">
        <v>143</v>
      </c>
      <c r="Y121" s="43">
        <v>50</v>
      </c>
      <c r="Z121" s="43">
        <v>23</v>
      </c>
      <c r="AA121" s="43">
        <v>1</v>
      </c>
      <c r="AB121" s="43">
        <v>3</v>
      </c>
      <c r="AC121" s="43">
        <v>0</v>
      </c>
      <c r="AD121" s="31">
        <f t="shared" si="79"/>
        <v>479</v>
      </c>
      <c r="AQ121" s="35">
        <v>7</v>
      </c>
      <c r="AR121" s="112">
        <v>43.400001525878906</v>
      </c>
      <c r="AS121" s="112">
        <v>48.5</v>
      </c>
      <c r="AT121" s="112">
        <v>43.5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660</v>
      </c>
      <c r="C122" s="43">
        <v>11</v>
      </c>
      <c r="D122" s="43">
        <v>0</v>
      </c>
      <c r="E122" s="43">
        <v>1</v>
      </c>
      <c r="F122" s="43">
        <v>2</v>
      </c>
      <c r="G122" s="43">
        <v>0</v>
      </c>
      <c r="H122" s="43">
        <v>2</v>
      </c>
      <c r="I122" s="43">
        <v>0</v>
      </c>
      <c r="J122" s="43">
        <v>1</v>
      </c>
      <c r="K122" s="43">
        <v>0</v>
      </c>
      <c r="L122" s="43">
        <v>4</v>
      </c>
      <c r="M122" s="43">
        <v>3</v>
      </c>
      <c r="N122" s="43">
        <v>0</v>
      </c>
      <c r="O122" s="31">
        <f t="shared" si="78"/>
        <v>684</v>
      </c>
      <c r="Q122" s="30">
        <v>8</v>
      </c>
      <c r="R122" s="43">
        <v>3</v>
      </c>
      <c r="S122" s="43">
        <v>32</v>
      </c>
      <c r="T122" s="43">
        <v>14</v>
      </c>
      <c r="U122" s="43">
        <v>39</v>
      </c>
      <c r="V122" s="43">
        <v>131</v>
      </c>
      <c r="W122" s="43">
        <v>222</v>
      </c>
      <c r="X122" s="43">
        <v>182</v>
      </c>
      <c r="Y122" s="43">
        <v>49</v>
      </c>
      <c r="Z122" s="43">
        <v>7</v>
      </c>
      <c r="AA122" s="43">
        <v>5</v>
      </c>
      <c r="AB122" s="43">
        <v>0</v>
      </c>
      <c r="AC122" s="43">
        <v>0</v>
      </c>
      <c r="AD122" s="31">
        <f t="shared" si="79"/>
        <v>684</v>
      </c>
      <c r="AQ122" s="35">
        <v>8</v>
      </c>
      <c r="AR122" s="112">
        <v>43.700000762939453</v>
      </c>
      <c r="AS122" s="112">
        <v>43.799999237060547</v>
      </c>
      <c r="AT122" s="112">
        <v>43.5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691</v>
      </c>
      <c r="C123" s="43">
        <v>39</v>
      </c>
      <c r="D123" s="43">
        <v>1</v>
      </c>
      <c r="E123" s="43">
        <v>0</v>
      </c>
      <c r="F123" s="43">
        <v>1</v>
      </c>
      <c r="G123" s="43">
        <v>0</v>
      </c>
      <c r="H123" s="43">
        <v>1</v>
      </c>
      <c r="I123" s="43">
        <v>0</v>
      </c>
      <c r="J123" s="43">
        <v>5</v>
      </c>
      <c r="K123" s="43">
        <v>0</v>
      </c>
      <c r="L123" s="43">
        <v>3</v>
      </c>
      <c r="M123" s="43">
        <v>5</v>
      </c>
      <c r="N123" s="43">
        <v>0</v>
      </c>
      <c r="O123" s="31">
        <f t="shared" si="78"/>
        <v>746</v>
      </c>
      <c r="Q123" s="30">
        <v>9</v>
      </c>
      <c r="R123" s="43">
        <v>0</v>
      </c>
      <c r="S123" s="43">
        <v>10</v>
      </c>
      <c r="T123" s="43">
        <v>1</v>
      </c>
      <c r="U123" s="43">
        <v>18</v>
      </c>
      <c r="V123" s="43">
        <v>123</v>
      </c>
      <c r="W123" s="43">
        <v>252</v>
      </c>
      <c r="X123" s="43">
        <v>273</v>
      </c>
      <c r="Y123" s="43">
        <v>59</v>
      </c>
      <c r="Z123" s="43">
        <v>9</v>
      </c>
      <c r="AA123" s="43">
        <v>0</v>
      </c>
      <c r="AB123" s="43">
        <v>0</v>
      </c>
      <c r="AC123" s="43">
        <v>1</v>
      </c>
      <c r="AD123" s="31">
        <f t="shared" si="79"/>
        <v>746</v>
      </c>
      <c r="AQ123" s="35">
        <v>9</v>
      </c>
      <c r="AR123" s="112">
        <v>43.5</v>
      </c>
      <c r="AS123" s="112">
        <v>43.599998474121094</v>
      </c>
      <c r="AT123" s="112">
        <v>48.200000762939453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517</v>
      </c>
      <c r="C124" s="43">
        <v>67</v>
      </c>
      <c r="D124" s="43">
        <v>2</v>
      </c>
      <c r="E124" s="43">
        <v>2</v>
      </c>
      <c r="F124" s="43">
        <v>2</v>
      </c>
      <c r="G124" s="43">
        <v>0</v>
      </c>
      <c r="H124" s="43">
        <v>0</v>
      </c>
      <c r="I124" s="43">
        <v>0</v>
      </c>
      <c r="J124" s="43">
        <v>2</v>
      </c>
      <c r="K124" s="43">
        <v>0</v>
      </c>
      <c r="L124" s="43">
        <v>14</v>
      </c>
      <c r="M124" s="43">
        <v>4</v>
      </c>
      <c r="N124" s="43">
        <v>0</v>
      </c>
      <c r="O124" s="31">
        <f t="shared" si="78"/>
        <v>610</v>
      </c>
      <c r="Q124" s="30">
        <v>10</v>
      </c>
      <c r="R124" s="43">
        <v>0</v>
      </c>
      <c r="S124" s="43">
        <v>0</v>
      </c>
      <c r="T124" s="43">
        <v>0</v>
      </c>
      <c r="U124" s="43">
        <v>25</v>
      </c>
      <c r="V124" s="43">
        <v>96</v>
      </c>
      <c r="W124" s="43">
        <v>210</v>
      </c>
      <c r="X124" s="43">
        <v>226</v>
      </c>
      <c r="Y124" s="43">
        <v>43</v>
      </c>
      <c r="Z124" s="43">
        <v>3</v>
      </c>
      <c r="AA124" s="43">
        <v>4</v>
      </c>
      <c r="AB124" s="43">
        <v>3</v>
      </c>
      <c r="AC124" s="43">
        <v>0</v>
      </c>
      <c r="AD124" s="31">
        <f t="shared" si="79"/>
        <v>610</v>
      </c>
      <c r="AQ124" s="35">
        <v>10</v>
      </c>
      <c r="AR124" s="112">
        <v>43.5</v>
      </c>
      <c r="AS124" s="112">
        <v>43.799999237060547</v>
      </c>
      <c r="AT124" s="112">
        <v>43.299999237060547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526</v>
      </c>
      <c r="C125" s="43">
        <v>73</v>
      </c>
      <c r="D125" s="43">
        <v>6</v>
      </c>
      <c r="E125" s="43">
        <v>4</v>
      </c>
      <c r="F125" s="43">
        <v>1</v>
      </c>
      <c r="G125" s="43">
        <v>0</v>
      </c>
      <c r="H125" s="43">
        <v>0</v>
      </c>
      <c r="I125" s="43">
        <v>0</v>
      </c>
      <c r="J125" s="43">
        <v>4</v>
      </c>
      <c r="K125" s="43">
        <v>0</v>
      </c>
      <c r="L125" s="43">
        <v>14</v>
      </c>
      <c r="M125" s="43">
        <v>4</v>
      </c>
      <c r="N125" s="43">
        <v>0</v>
      </c>
      <c r="O125" s="31">
        <f t="shared" si="78"/>
        <v>632</v>
      </c>
      <c r="Q125" s="30">
        <v>11</v>
      </c>
      <c r="R125" s="43">
        <v>0</v>
      </c>
      <c r="S125" s="43">
        <v>0</v>
      </c>
      <c r="T125" s="43">
        <v>0</v>
      </c>
      <c r="U125" s="43">
        <v>18</v>
      </c>
      <c r="V125" s="43">
        <v>136</v>
      </c>
      <c r="W125" s="43">
        <v>212</v>
      </c>
      <c r="X125" s="43">
        <v>205</v>
      </c>
      <c r="Y125" s="43">
        <v>48</v>
      </c>
      <c r="Z125" s="43">
        <v>12</v>
      </c>
      <c r="AA125" s="43">
        <v>1</v>
      </c>
      <c r="AB125" s="43">
        <v>0</v>
      </c>
      <c r="AC125" s="43">
        <v>0</v>
      </c>
      <c r="AD125" s="31">
        <f t="shared" si="79"/>
        <v>632</v>
      </c>
      <c r="AQ125" s="35">
        <v>11</v>
      </c>
      <c r="AR125" s="112">
        <v>43.5</v>
      </c>
      <c r="AS125" s="112">
        <v>43</v>
      </c>
      <c r="AT125" s="112">
        <v>43.099998474121094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541</v>
      </c>
      <c r="C126" s="43">
        <v>60</v>
      </c>
      <c r="D126" s="43">
        <v>4</v>
      </c>
      <c r="E126" s="43">
        <v>2</v>
      </c>
      <c r="F126" s="43">
        <v>6</v>
      </c>
      <c r="G126" s="43">
        <v>0</v>
      </c>
      <c r="H126" s="43">
        <v>1</v>
      </c>
      <c r="I126" s="43">
        <v>0</v>
      </c>
      <c r="J126" s="43">
        <v>7</v>
      </c>
      <c r="K126" s="43">
        <v>0</v>
      </c>
      <c r="L126" s="43">
        <v>13</v>
      </c>
      <c r="M126" s="43">
        <v>4</v>
      </c>
      <c r="N126" s="43">
        <v>0</v>
      </c>
      <c r="O126" s="31">
        <f t="shared" si="78"/>
        <v>638</v>
      </c>
      <c r="Q126" s="30">
        <v>12</v>
      </c>
      <c r="R126" s="43">
        <v>0</v>
      </c>
      <c r="S126" s="43">
        <v>0</v>
      </c>
      <c r="T126" s="43">
        <v>0</v>
      </c>
      <c r="U126" s="43">
        <v>45</v>
      </c>
      <c r="V126" s="43">
        <v>161</v>
      </c>
      <c r="W126" s="43">
        <v>189</v>
      </c>
      <c r="X126" s="43">
        <v>200</v>
      </c>
      <c r="Y126" s="43">
        <v>36</v>
      </c>
      <c r="Z126" s="43">
        <v>4</v>
      </c>
      <c r="AA126" s="43">
        <v>3</v>
      </c>
      <c r="AB126" s="43">
        <v>0</v>
      </c>
      <c r="AC126" s="43">
        <v>0</v>
      </c>
      <c r="AD126" s="31">
        <f t="shared" si="79"/>
        <v>638</v>
      </c>
      <c r="AQ126" s="35">
        <v>12</v>
      </c>
      <c r="AR126" s="112">
        <v>43.400001525878906</v>
      </c>
      <c r="AS126" s="112">
        <v>43.200000762939453</v>
      </c>
      <c r="AT126" s="112">
        <v>43.599998474121094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518</v>
      </c>
      <c r="C127" s="43">
        <v>68</v>
      </c>
      <c r="D127" s="43">
        <v>6</v>
      </c>
      <c r="E127" s="43">
        <v>2</v>
      </c>
      <c r="F127" s="43">
        <v>4</v>
      </c>
      <c r="G127" s="43">
        <v>0</v>
      </c>
      <c r="H127" s="43">
        <v>1</v>
      </c>
      <c r="I127" s="43">
        <v>1</v>
      </c>
      <c r="J127" s="43">
        <v>10</v>
      </c>
      <c r="K127" s="43">
        <v>0</v>
      </c>
      <c r="L127" s="43">
        <v>6</v>
      </c>
      <c r="M127" s="43">
        <v>3</v>
      </c>
      <c r="N127" s="43">
        <v>0</v>
      </c>
      <c r="O127" s="31">
        <f t="shared" si="78"/>
        <v>619</v>
      </c>
      <c r="Q127" s="30">
        <v>13</v>
      </c>
      <c r="R127" s="43">
        <v>0</v>
      </c>
      <c r="S127" s="43">
        <v>0</v>
      </c>
      <c r="T127" s="43">
        <v>0</v>
      </c>
      <c r="U127" s="43">
        <v>13</v>
      </c>
      <c r="V127" s="43">
        <v>127</v>
      </c>
      <c r="W127" s="43">
        <v>216</v>
      </c>
      <c r="X127" s="43">
        <v>210</v>
      </c>
      <c r="Y127" s="43">
        <v>41</v>
      </c>
      <c r="Z127" s="43">
        <v>8</v>
      </c>
      <c r="AA127" s="43">
        <v>2</v>
      </c>
      <c r="AB127" s="43">
        <v>2</v>
      </c>
      <c r="AC127" s="43">
        <v>0</v>
      </c>
      <c r="AD127" s="31">
        <f t="shared" si="79"/>
        <v>619</v>
      </c>
      <c r="AQ127" s="35">
        <v>13</v>
      </c>
      <c r="AR127" s="112">
        <v>43.400001525878906</v>
      </c>
      <c r="AS127" s="112">
        <v>43.099998474121094</v>
      </c>
      <c r="AT127" s="112">
        <v>43.200000762939453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566</v>
      </c>
      <c r="C128" s="43">
        <v>66</v>
      </c>
      <c r="D128" s="43">
        <v>6</v>
      </c>
      <c r="E128" s="43">
        <v>2</v>
      </c>
      <c r="F128" s="43">
        <v>2</v>
      </c>
      <c r="G128" s="43">
        <v>0</v>
      </c>
      <c r="H128" s="43">
        <v>0</v>
      </c>
      <c r="I128" s="43">
        <v>1</v>
      </c>
      <c r="J128" s="43">
        <v>4</v>
      </c>
      <c r="K128" s="43">
        <v>0</v>
      </c>
      <c r="L128" s="43">
        <v>6</v>
      </c>
      <c r="M128" s="43">
        <v>9</v>
      </c>
      <c r="N128" s="43">
        <v>0</v>
      </c>
      <c r="O128" s="31">
        <f t="shared" si="78"/>
        <v>662</v>
      </c>
      <c r="Q128" s="30">
        <v>14</v>
      </c>
      <c r="R128" s="43">
        <v>0</v>
      </c>
      <c r="S128" s="43">
        <v>0</v>
      </c>
      <c r="T128" s="43">
        <v>0</v>
      </c>
      <c r="U128" s="43">
        <v>20</v>
      </c>
      <c r="V128" s="43">
        <v>146</v>
      </c>
      <c r="W128" s="43">
        <v>230</v>
      </c>
      <c r="X128" s="43">
        <v>170</v>
      </c>
      <c r="Y128" s="43">
        <v>81</v>
      </c>
      <c r="Z128" s="43">
        <v>11</v>
      </c>
      <c r="AA128" s="43">
        <v>0</v>
      </c>
      <c r="AB128" s="43">
        <v>1</v>
      </c>
      <c r="AC128" s="43">
        <v>3</v>
      </c>
      <c r="AD128" s="31">
        <f t="shared" si="79"/>
        <v>662</v>
      </c>
      <c r="AQ128" s="35">
        <v>14</v>
      </c>
      <c r="AR128" s="112">
        <v>43.299999237060547</v>
      </c>
      <c r="AS128" s="112">
        <v>48.099998474121094</v>
      </c>
      <c r="AT128" s="112">
        <v>43.900001525878906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615</v>
      </c>
      <c r="C129" s="43">
        <v>65</v>
      </c>
      <c r="D129" s="43">
        <v>6</v>
      </c>
      <c r="E129" s="43">
        <v>5</v>
      </c>
      <c r="F129" s="43">
        <v>3</v>
      </c>
      <c r="G129" s="43">
        <v>0</v>
      </c>
      <c r="H129" s="43">
        <v>0</v>
      </c>
      <c r="I129" s="43">
        <v>0</v>
      </c>
      <c r="J129" s="43">
        <v>6</v>
      </c>
      <c r="K129" s="43">
        <v>0</v>
      </c>
      <c r="L129" s="43">
        <v>17</v>
      </c>
      <c r="M129" s="43">
        <v>9</v>
      </c>
      <c r="N129" s="43">
        <v>0</v>
      </c>
      <c r="O129" s="31">
        <f t="shared" si="78"/>
        <v>726</v>
      </c>
      <c r="Q129" s="30">
        <v>15</v>
      </c>
      <c r="R129" s="43">
        <v>0</v>
      </c>
      <c r="S129" s="43">
        <v>1</v>
      </c>
      <c r="T129" s="43">
        <v>0</v>
      </c>
      <c r="U129" s="43">
        <v>17</v>
      </c>
      <c r="V129" s="43">
        <v>203</v>
      </c>
      <c r="W129" s="43">
        <v>193</v>
      </c>
      <c r="X129" s="43">
        <v>233</v>
      </c>
      <c r="Y129" s="43">
        <v>70</v>
      </c>
      <c r="Z129" s="43">
        <v>8</v>
      </c>
      <c r="AA129" s="43">
        <v>0</v>
      </c>
      <c r="AB129" s="43">
        <v>0</v>
      </c>
      <c r="AC129" s="43">
        <v>1</v>
      </c>
      <c r="AD129" s="31">
        <f t="shared" si="79"/>
        <v>726</v>
      </c>
      <c r="AQ129" s="35">
        <v>15</v>
      </c>
      <c r="AR129" s="112">
        <v>43.099998474121094</v>
      </c>
      <c r="AS129" s="112">
        <v>43.299999237060547</v>
      </c>
      <c r="AT129" s="112">
        <v>43.099998474121094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751</v>
      </c>
      <c r="C130" s="43">
        <v>71</v>
      </c>
      <c r="D130" s="43">
        <v>3</v>
      </c>
      <c r="E130" s="43">
        <v>2</v>
      </c>
      <c r="F130" s="43">
        <v>4</v>
      </c>
      <c r="G130" s="43">
        <v>0</v>
      </c>
      <c r="H130" s="43">
        <v>0</v>
      </c>
      <c r="I130" s="43">
        <v>0</v>
      </c>
      <c r="J130" s="43">
        <v>5</v>
      </c>
      <c r="K130" s="43">
        <v>0</v>
      </c>
      <c r="L130" s="43">
        <v>15</v>
      </c>
      <c r="M130" s="43">
        <v>10</v>
      </c>
      <c r="N130" s="43">
        <v>0</v>
      </c>
      <c r="O130" s="31">
        <f t="shared" si="78"/>
        <v>861</v>
      </c>
      <c r="Q130" s="30">
        <v>16</v>
      </c>
      <c r="R130" s="43">
        <v>0</v>
      </c>
      <c r="S130" s="43">
        <v>2</v>
      </c>
      <c r="T130" s="43">
        <v>6</v>
      </c>
      <c r="U130" s="43">
        <v>45</v>
      </c>
      <c r="V130" s="43">
        <v>144</v>
      </c>
      <c r="W130" s="43">
        <v>311</v>
      </c>
      <c r="X130" s="43">
        <v>257</v>
      </c>
      <c r="Y130" s="43">
        <v>78</v>
      </c>
      <c r="Z130" s="43">
        <v>16</v>
      </c>
      <c r="AA130" s="43">
        <v>2</v>
      </c>
      <c r="AB130" s="43">
        <v>0</v>
      </c>
      <c r="AC130" s="43">
        <v>0</v>
      </c>
      <c r="AD130" s="31">
        <f t="shared" si="79"/>
        <v>861</v>
      </c>
      <c r="AQ130" s="35">
        <v>16</v>
      </c>
      <c r="AR130" s="112">
        <v>43.200000762939453</v>
      </c>
      <c r="AS130" s="112">
        <v>43.099998474121094</v>
      </c>
      <c r="AT130" s="112">
        <v>43.400001525878906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1356</v>
      </c>
      <c r="C131" s="43">
        <v>81</v>
      </c>
      <c r="D131" s="43">
        <v>1</v>
      </c>
      <c r="E131" s="43">
        <v>1</v>
      </c>
      <c r="F131" s="43">
        <v>2</v>
      </c>
      <c r="G131" s="43">
        <v>1</v>
      </c>
      <c r="H131" s="43">
        <v>0</v>
      </c>
      <c r="I131" s="43">
        <v>5</v>
      </c>
      <c r="J131" s="43">
        <v>7</v>
      </c>
      <c r="K131" s="43">
        <v>1</v>
      </c>
      <c r="L131" s="43">
        <v>12</v>
      </c>
      <c r="M131" s="43">
        <v>4</v>
      </c>
      <c r="N131" s="43">
        <v>0</v>
      </c>
      <c r="O131" s="31">
        <f t="shared" si="78"/>
        <v>1471</v>
      </c>
      <c r="Q131" s="30">
        <v>17</v>
      </c>
      <c r="R131" s="43">
        <v>1</v>
      </c>
      <c r="S131" s="43">
        <v>3</v>
      </c>
      <c r="T131" s="43">
        <v>9</v>
      </c>
      <c r="U131" s="43">
        <v>108</v>
      </c>
      <c r="V131" s="43">
        <v>340</v>
      </c>
      <c r="W131" s="43">
        <v>605</v>
      </c>
      <c r="X131" s="43">
        <v>343</v>
      </c>
      <c r="Y131" s="43">
        <v>57</v>
      </c>
      <c r="Z131" s="43">
        <v>5</v>
      </c>
      <c r="AA131" s="43">
        <v>0</v>
      </c>
      <c r="AB131" s="43">
        <v>0</v>
      </c>
      <c r="AC131" s="43">
        <v>0</v>
      </c>
      <c r="AD131" s="31">
        <f t="shared" si="79"/>
        <v>1471</v>
      </c>
      <c r="AQ131" s="35">
        <v>17</v>
      </c>
      <c r="AR131" s="112">
        <v>44</v>
      </c>
      <c r="AS131" s="112">
        <v>43</v>
      </c>
      <c r="AT131" s="112">
        <v>43.299999237060547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1142</v>
      </c>
      <c r="C132" s="43">
        <v>56</v>
      </c>
      <c r="D132" s="43">
        <v>3</v>
      </c>
      <c r="E132" s="43">
        <v>1</v>
      </c>
      <c r="F132" s="43">
        <v>1</v>
      </c>
      <c r="G132" s="43">
        <v>1</v>
      </c>
      <c r="H132" s="43">
        <v>0</v>
      </c>
      <c r="I132" s="43">
        <v>4</v>
      </c>
      <c r="J132" s="43">
        <v>5</v>
      </c>
      <c r="K132" s="43">
        <v>1</v>
      </c>
      <c r="L132" s="43">
        <v>8</v>
      </c>
      <c r="M132" s="43">
        <v>0</v>
      </c>
      <c r="N132" s="43">
        <v>0</v>
      </c>
      <c r="O132" s="31">
        <f t="shared" si="78"/>
        <v>1222</v>
      </c>
      <c r="Q132" s="30">
        <v>18</v>
      </c>
      <c r="R132" s="43">
        <v>0</v>
      </c>
      <c r="S132" s="43">
        <v>7</v>
      </c>
      <c r="T132" s="43">
        <v>18</v>
      </c>
      <c r="U132" s="43">
        <v>51</v>
      </c>
      <c r="V132" s="43">
        <v>164</v>
      </c>
      <c r="W132" s="43">
        <v>445</v>
      </c>
      <c r="X132" s="43">
        <v>424</v>
      </c>
      <c r="Y132" s="43">
        <v>96</v>
      </c>
      <c r="Z132" s="43">
        <v>15</v>
      </c>
      <c r="AA132" s="43">
        <v>2</v>
      </c>
      <c r="AB132" s="43">
        <v>0</v>
      </c>
      <c r="AC132" s="43">
        <v>0</v>
      </c>
      <c r="AD132" s="31">
        <f t="shared" si="79"/>
        <v>1222</v>
      </c>
      <c r="AQ132" s="35">
        <v>18</v>
      </c>
      <c r="AR132" s="112">
        <v>43.099998474121094</v>
      </c>
      <c r="AS132" s="112">
        <v>43.5</v>
      </c>
      <c r="AT132" s="112">
        <v>43.900001525878906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679</v>
      </c>
      <c r="C133" s="43">
        <v>29</v>
      </c>
      <c r="D133" s="43">
        <v>1</v>
      </c>
      <c r="E133" s="43">
        <v>0</v>
      </c>
      <c r="F133" s="43">
        <v>1</v>
      </c>
      <c r="G133" s="43">
        <v>0</v>
      </c>
      <c r="H133" s="43">
        <v>0</v>
      </c>
      <c r="I133" s="43">
        <v>1</v>
      </c>
      <c r="J133" s="43">
        <v>3</v>
      </c>
      <c r="K133" s="43">
        <v>0</v>
      </c>
      <c r="L133" s="43">
        <v>2</v>
      </c>
      <c r="M133" s="43">
        <v>1</v>
      </c>
      <c r="N133" s="43">
        <v>0</v>
      </c>
      <c r="O133" s="31">
        <f t="shared" si="78"/>
        <v>717</v>
      </c>
      <c r="Q133" s="30">
        <v>19</v>
      </c>
      <c r="R133" s="43">
        <v>0</v>
      </c>
      <c r="S133" s="43">
        <v>0</v>
      </c>
      <c r="T133" s="43">
        <v>0</v>
      </c>
      <c r="U133" s="43">
        <v>40</v>
      </c>
      <c r="V133" s="43">
        <v>86</v>
      </c>
      <c r="W133" s="43">
        <v>183</v>
      </c>
      <c r="X133" s="43">
        <v>314</v>
      </c>
      <c r="Y133" s="43">
        <v>73</v>
      </c>
      <c r="Z133" s="43">
        <v>14</v>
      </c>
      <c r="AA133" s="43">
        <v>6</v>
      </c>
      <c r="AB133" s="43">
        <v>0</v>
      </c>
      <c r="AC133" s="43">
        <v>1</v>
      </c>
      <c r="AD133" s="31">
        <f t="shared" si="79"/>
        <v>717</v>
      </c>
      <c r="AQ133" s="35">
        <v>19</v>
      </c>
      <c r="AR133" s="112">
        <v>48.400001525878906</v>
      </c>
      <c r="AS133" s="112">
        <v>48.700000762939453</v>
      </c>
      <c r="AT133" s="112">
        <v>48.799999237060547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327</v>
      </c>
      <c r="C134" s="43">
        <v>17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3</v>
      </c>
      <c r="K134" s="43">
        <v>0</v>
      </c>
      <c r="L134" s="43">
        <v>4</v>
      </c>
      <c r="M134" s="43">
        <v>0</v>
      </c>
      <c r="N134" s="43">
        <v>0</v>
      </c>
      <c r="O134" s="31">
        <f t="shared" si="78"/>
        <v>351</v>
      </c>
      <c r="Q134" s="30">
        <v>20</v>
      </c>
      <c r="R134" s="43">
        <v>0</v>
      </c>
      <c r="S134" s="43">
        <v>0</v>
      </c>
      <c r="T134" s="43">
        <v>3</v>
      </c>
      <c r="U134" s="43">
        <v>18</v>
      </c>
      <c r="V134" s="43">
        <v>25</v>
      </c>
      <c r="W134" s="43">
        <v>70</v>
      </c>
      <c r="X134" s="43">
        <v>149</v>
      </c>
      <c r="Y134" s="43">
        <v>63</v>
      </c>
      <c r="Z134" s="43">
        <v>18</v>
      </c>
      <c r="AA134" s="43">
        <v>2</v>
      </c>
      <c r="AB134" s="43">
        <v>3</v>
      </c>
      <c r="AC134" s="43">
        <v>0</v>
      </c>
      <c r="AD134" s="31">
        <f t="shared" si="79"/>
        <v>351</v>
      </c>
      <c r="AQ134" s="35">
        <v>20</v>
      </c>
      <c r="AR134" s="112">
        <v>48.400001525878906</v>
      </c>
      <c r="AS134" s="112">
        <v>48.5</v>
      </c>
      <c r="AT134" s="112">
        <v>48.299999237060547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201</v>
      </c>
      <c r="C135" s="43">
        <v>5</v>
      </c>
      <c r="D135" s="43">
        <v>0</v>
      </c>
      <c r="E135" s="43">
        <v>0</v>
      </c>
      <c r="F135" s="43">
        <v>1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31">
        <f t="shared" si="78"/>
        <v>207</v>
      </c>
      <c r="Q135" s="30">
        <v>21</v>
      </c>
      <c r="R135" s="43">
        <v>0</v>
      </c>
      <c r="S135" s="43">
        <v>0</v>
      </c>
      <c r="T135" s="43">
        <v>0</v>
      </c>
      <c r="U135" s="43">
        <v>4</v>
      </c>
      <c r="V135" s="43">
        <v>8</v>
      </c>
      <c r="W135" s="43">
        <v>40</v>
      </c>
      <c r="X135" s="43">
        <v>85</v>
      </c>
      <c r="Y135" s="43">
        <v>47</v>
      </c>
      <c r="Z135" s="43">
        <v>20</v>
      </c>
      <c r="AA135" s="43">
        <v>2</v>
      </c>
      <c r="AB135" s="43">
        <v>1</v>
      </c>
      <c r="AC135" s="43">
        <v>0</v>
      </c>
      <c r="AD135" s="31">
        <f t="shared" si="79"/>
        <v>207</v>
      </c>
      <c r="AQ135" s="35">
        <v>21</v>
      </c>
      <c r="AR135" s="112">
        <v>48.5</v>
      </c>
      <c r="AS135" s="112">
        <v>48.799999237060547</v>
      </c>
      <c r="AT135" s="112">
        <v>48.700000762939453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138</v>
      </c>
      <c r="C136" s="43">
        <v>6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1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31">
        <f t="shared" si="78"/>
        <v>145</v>
      </c>
      <c r="Q136" s="30">
        <v>22</v>
      </c>
      <c r="R136" s="43">
        <v>0</v>
      </c>
      <c r="S136" s="43">
        <v>0</v>
      </c>
      <c r="T136" s="43">
        <v>0</v>
      </c>
      <c r="U136" s="43">
        <v>0</v>
      </c>
      <c r="V136" s="43">
        <v>5</v>
      </c>
      <c r="W136" s="43">
        <v>38</v>
      </c>
      <c r="X136" s="43">
        <v>61</v>
      </c>
      <c r="Y136" s="43">
        <v>30</v>
      </c>
      <c r="Z136" s="43">
        <v>8</v>
      </c>
      <c r="AA136" s="43">
        <v>1</v>
      </c>
      <c r="AB136" s="43">
        <v>2</v>
      </c>
      <c r="AC136" s="43">
        <v>0</v>
      </c>
      <c r="AD136" s="31">
        <f t="shared" si="79"/>
        <v>145</v>
      </c>
      <c r="AQ136" s="35">
        <v>22</v>
      </c>
      <c r="AR136" s="112">
        <v>48.200000762939453</v>
      </c>
      <c r="AS136" s="112">
        <v>48.099998474121094</v>
      </c>
      <c r="AT136" s="112">
        <v>48.299999237060547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133</v>
      </c>
      <c r="C137" s="43">
        <v>10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1</v>
      </c>
      <c r="K137" s="43">
        <v>0</v>
      </c>
      <c r="L137" s="43">
        <v>1</v>
      </c>
      <c r="M137" s="43">
        <v>2</v>
      </c>
      <c r="N137" s="43">
        <v>0</v>
      </c>
      <c r="O137" s="31">
        <f t="shared" si="78"/>
        <v>147</v>
      </c>
      <c r="Q137" s="30">
        <v>23</v>
      </c>
      <c r="R137" s="43">
        <v>0</v>
      </c>
      <c r="S137" s="43">
        <v>0</v>
      </c>
      <c r="T137" s="43">
        <v>0</v>
      </c>
      <c r="U137" s="43">
        <v>7</v>
      </c>
      <c r="V137" s="43">
        <v>6</v>
      </c>
      <c r="W137" s="43">
        <v>30</v>
      </c>
      <c r="X137" s="43">
        <v>47</v>
      </c>
      <c r="Y137" s="43">
        <v>35</v>
      </c>
      <c r="Z137" s="43">
        <v>18</v>
      </c>
      <c r="AA137" s="43">
        <v>3</v>
      </c>
      <c r="AB137" s="43">
        <v>1</v>
      </c>
      <c r="AC137" s="43">
        <v>0</v>
      </c>
      <c r="AD137" s="31">
        <f t="shared" si="79"/>
        <v>147</v>
      </c>
      <c r="AQ137" s="35">
        <v>23</v>
      </c>
      <c r="AR137" s="112">
        <v>48.5</v>
      </c>
      <c r="AS137" s="112">
        <v>53.200000762939453</v>
      </c>
      <c r="AT137" s="112">
        <v>53.099998474121094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65</v>
      </c>
      <c r="C138" s="43">
        <v>3</v>
      </c>
      <c r="D138" s="43">
        <v>0</v>
      </c>
      <c r="E138" s="43">
        <v>0</v>
      </c>
      <c r="F138" s="43">
        <v>1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31">
        <f t="shared" si="78"/>
        <v>69</v>
      </c>
      <c r="Q138" s="30">
        <v>24</v>
      </c>
      <c r="R138" s="43">
        <v>0</v>
      </c>
      <c r="S138" s="43">
        <v>0</v>
      </c>
      <c r="T138" s="43">
        <v>0</v>
      </c>
      <c r="U138" s="43">
        <v>1</v>
      </c>
      <c r="V138" s="43">
        <v>6</v>
      </c>
      <c r="W138" s="43">
        <v>14</v>
      </c>
      <c r="X138" s="43">
        <v>29</v>
      </c>
      <c r="Y138" s="43">
        <v>14</v>
      </c>
      <c r="Z138" s="43">
        <v>5</v>
      </c>
      <c r="AA138" s="43">
        <v>0</v>
      </c>
      <c r="AB138" s="43">
        <v>0</v>
      </c>
      <c r="AC138" s="43">
        <v>0</v>
      </c>
      <c r="AD138" s="31">
        <f t="shared" si="79"/>
        <v>69</v>
      </c>
      <c r="AQ138" s="35">
        <v>24</v>
      </c>
      <c r="AR138" s="112">
        <v>48.299999237060547</v>
      </c>
      <c r="AS138" s="112">
        <v>48.700000762939453</v>
      </c>
      <c r="AT138" s="112">
        <v>48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8562</v>
      </c>
      <c r="C140" s="92">
        <f t="shared" si="81"/>
        <v>686</v>
      </c>
      <c r="D140" s="92">
        <f t="shared" si="81"/>
        <v>39</v>
      </c>
      <c r="E140" s="92">
        <f t="shared" si="81"/>
        <v>22</v>
      </c>
      <c r="F140" s="92">
        <f t="shared" si="81"/>
        <v>29</v>
      </c>
      <c r="G140" s="92">
        <f t="shared" si="81"/>
        <v>2</v>
      </c>
      <c r="H140" s="92">
        <f t="shared" si="81"/>
        <v>5</v>
      </c>
      <c r="I140" s="92">
        <f t="shared" si="81"/>
        <v>12</v>
      </c>
      <c r="J140" s="92">
        <f t="shared" si="81"/>
        <v>59</v>
      </c>
      <c r="K140" s="92">
        <f t="shared" si="81"/>
        <v>2</v>
      </c>
      <c r="L140" s="92">
        <f t="shared" si="81"/>
        <v>114</v>
      </c>
      <c r="M140" s="92">
        <f t="shared" si="81"/>
        <v>56</v>
      </c>
      <c r="N140" s="92">
        <f t="shared" si="81"/>
        <v>0</v>
      </c>
      <c r="O140" s="93">
        <f t="shared" si="81"/>
        <v>9588</v>
      </c>
      <c r="Q140" s="91" t="s">
        <v>34</v>
      </c>
      <c r="R140" s="92">
        <f t="shared" ref="R140:AD140" si="82">SUM(R122:R133)</f>
        <v>4</v>
      </c>
      <c r="S140" s="92">
        <f t="shared" si="82"/>
        <v>55</v>
      </c>
      <c r="T140" s="92">
        <f t="shared" si="82"/>
        <v>48</v>
      </c>
      <c r="U140" s="92">
        <f t="shared" si="82"/>
        <v>439</v>
      </c>
      <c r="V140" s="92">
        <f t="shared" si="82"/>
        <v>1857</v>
      </c>
      <c r="W140" s="92">
        <f t="shared" si="82"/>
        <v>3268</v>
      </c>
      <c r="X140" s="92">
        <f t="shared" si="82"/>
        <v>3037</v>
      </c>
      <c r="Y140" s="92">
        <f t="shared" si="82"/>
        <v>731</v>
      </c>
      <c r="Z140" s="92">
        <f t="shared" si="82"/>
        <v>112</v>
      </c>
      <c r="AA140" s="92">
        <f t="shared" si="82"/>
        <v>25</v>
      </c>
      <c r="AB140" s="92">
        <f t="shared" si="82"/>
        <v>6</v>
      </c>
      <c r="AC140" s="92">
        <f t="shared" si="82"/>
        <v>6</v>
      </c>
      <c r="AD140" s="93">
        <f t="shared" si="82"/>
        <v>9588</v>
      </c>
      <c r="AQ140" s="95" t="s">
        <v>38</v>
      </c>
      <c r="AR140" s="96">
        <v>43.599998474121094</v>
      </c>
      <c r="AS140" s="96">
        <v>43.5</v>
      </c>
      <c r="AT140" s="96">
        <v>43.299999237060547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9690</v>
      </c>
      <c r="C141" s="98">
        <f t="shared" si="83"/>
        <v>724</v>
      </c>
      <c r="D141" s="98">
        <f t="shared" si="83"/>
        <v>40</v>
      </c>
      <c r="E141" s="98">
        <f t="shared" si="83"/>
        <v>22</v>
      </c>
      <c r="F141" s="98">
        <f t="shared" si="83"/>
        <v>33</v>
      </c>
      <c r="G141" s="98">
        <f t="shared" si="83"/>
        <v>2</v>
      </c>
      <c r="H141" s="98">
        <f t="shared" si="83"/>
        <v>6</v>
      </c>
      <c r="I141" s="98">
        <f t="shared" si="83"/>
        <v>13</v>
      </c>
      <c r="J141" s="98">
        <f t="shared" si="83"/>
        <v>63</v>
      </c>
      <c r="K141" s="98">
        <f t="shared" si="83"/>
        <v>2</v>
      </c>
      <c r="L141" s="98">
        <f t="shared" si="83"/>
        <v>118</v>
      </c>
      <c r="M141" s="98">
        <f t="shared" si="83"/>
        <v>57</v>
      </c>
      <c r="N141" s="98">
        <f t="shared" si="83"/>
        <v>0</v>
      </c>
      <c r="O141" s="93">
        <f t="shared" si="83"/>
        <v>10770</v>
      </c>
      <c r="Q141" s="97" t="s">
        <v>35</v>
      </c>
      <c r="R141" s="98">
        <f t="shared" ref="R141:AD141" si="84">SUM(R121:R136)</f>
        <v>4</v>
      </c>
      <c r="S141" s="98">
        <f t="shared" si="84"/>
        <v>56</v>
      </c>
      <c r="T141" s="98">
        <f t="shared" si="84"/>
        <v>51</v>
      </c>
      <c r="U141" s="98">
        <f t="shared" si="84"/>
        <v>494</v>
      </c>
      <c r="V141" s="98">
        <f t="shared" si="84"/>
        <v>1996</v>
      </c>
      <c r="W141" s="98">
        <f t="shared" si="84"/>
        <v>3540</v>
      </c>
      <c r="X141" s="98">
        <f t="shared" si="84"/>
        <v>3475</v>
      </c>
      <c r="Y141" s="98">
        <f t="shared" si="84"/>
        <v>921</v>
      </c>
      <c r="Z141" s="98">
        <f t="shared" si="84"/>
        <v>181</v>
      </c>
      <c r="AA141" s="98">
        <f t="shared" si="84"/>
        <v>31</v>
      </c>
      <c r="AB141" s="98">
        <f t="shared" si="84"/>
        <v>15</v>
      </c>
      <c r="AC141" s="98">
        <f t="shared" si="84"/>
        <v>6</v>
      </c>
      <c r="AD141" s="93">
        <f t="shared" si="84"/>
        <v>10770</v>
      </c>
      <c r="AQ141" s="99" t="s">
        <v>39</v>
      </c>
      <c r="AR141" s="100">
        <v>43.5</v>
      </c>
      <c r="AS141" s="100">
        <v>43.400001525878906</v>
      </c>
      <c r="AT141" s="100">
        <v>43.799999237060547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9888</v>
      </c>
      <c r="C142" s="102">
        <f t="shared" si="85"/>
        <v>737</v>
      </c>
      <c r="D142" s="102">
        <f t="shared" si="85"/>
        <v>40</v>
      </c>
      <c r="E142" s="102">
        <f t="shared" si="85"/>
        <v>22</v>
      </c>
      <c r="F142" s="102">
        <f t="shared" si="85"/>
        <v>34</v>
      </c>
      <c r="G142" s="102">
        <f t="shared" si="85"/>
        <v>2</v>
      </c>
      <c r="H142" s="102">
        <f t="shared" si="85"/>
        <v>6</v>
      </c>
      <c r="I142" s="102">
        <f t="shared" si="85"/>
        <v>13</v>
      </c>
      <c r="J142" s="102">
        <f t="shared" si="85"/>
        <v>64</v>
      </c>
      <c r="K142" s="102">
        <f t="shared" si="85"/>
        <v>2</v>
      </c>
      <c r="L142" s="102">
        <f t="shared" si="85"/>
        <v>119</v>
      </c>
      <c r="M142" s="102">
        <f t="shared" si="85"/>
        <v>59</v>
      </c>
      <c r="N142" s="102">
        <f t="shared" si="85"/>
        <v>0</v>
      </c>
      <c r="O142" s="93">
        <f t="shared" si="85"/>
        <v>10986</v>
      </c>
      <c r="Q142" s="101" t="s">
        <v>36</v>
      </c>
      <c r="R142" s="102">
        <f t="shared" ref="R142:AD142" si="86">SUM(R121:R138)</f>
        <v>4</v>
      </c>
      <c r="S142" s="102">
        <f t="shared" si="86"/>
        <v>56</v>
      </c>
      <c r="T142" s="102">
        <f t="shared" si="86"/>
        <v>51</v>
      </c>
      <c r="U142" s="102">
        <f t="shared" si="86"/>
        <v>502</v>
      </c>
      <c r="V142" s="102">
        <f t="shared" si="86"/>
        <v>2008</v>
      </c>
      <c r="W142" s="102">
        <f t="shared" si="86"/>
        <v>3584</v>
      </c>
      <c r="X142" s="102">
        <f t="shared" si="86"/>
        <v>3551</v>
      </c>
      <c r="Y142" s="102">
        <f t="shared" si="86"/>
        <v>970</v>
      </c>
      <c r="Z142" s="102">
        <f t="shared" si="86"/>
        <v>204</v>
      </c>
      <c r="AA142" s="102">
        <f t="shared" si="86"/>
        <v>34</v>
      </c>
      <c r="AB142" s="102">
        <f t="shared" si="86"/>
        <v>16</v>
      </c>
      <c r="AC142" s="102">
        <f t="shared" si="86"/>
        <v>6</v>
      </c>
      <c r="AD142" s="93">
        <f t="shared" si="86"/>
        <v>10986</v>
      </c>
      <c r="AQ142" s="103" t="s">
        <v>37</v>
      </c>
      <c r="AR142" s="104">
        <v>43.200000762939453</v>
      </c>
      <c r="AS142" s="104">
        <v>43.099998474121094</v>
      </c>
      <c r="AT142" s="104">
        <v>43.299999237060547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10471</v>
      </c>
      <c r="C143" s="106">
        <f t="shared" si="87"/>
        <v>755</v>
      </c>
      <c r="D143" s="106">
        <f t="shared" si="87"/>
        <v>42</v>
      </c>
      <c r="E143" s="106">
        <f t="shared" si="87"/>
        <v>22</v>
      </c>
      <c r="F143" s="106">
        <f t="shared" si="87"/>
        <v>34</v>
      </c>
      <c r="G143" s="106">
        <f t="shared" si="87"/>
        <v>2</v>
      </c>
      <c r="H143" s="106">
        <f t="shared" si="87"/>
        <v>6</v>
      </c>
      <c r="I143" s="106">
        <f t="shared" si="87"/>
        <v>15</v>
      </c>
      <c r="J143" s="106">
        <f t="shared" si="87"/>
        <v>65</v>
      </c>
      <c r="K143" s="106">
        <f t="shared" si="87"/>
        <v>2</v>
      </c>
      <c r="L143" s="106">
        <f t="shared" si="87"/>
        <v>122</v>
      </c>
      <c r="M143" s="106">
        <f t="shared" si="87"/>
        <v>59</v>
      </c>
      <c r="N143" s="106">
        <f t="shared" si="87"/>
        <v>0</v>
      </c>
      <c r="O143" s="93">
        <f t="shared" si="87"/>
        <v>11595</v>
      </c>
      <c r="Q143" s="105" t="s">
        <v>37</v>
      </c>
      <c r="R143" s="106">
        <f t="shared" ref="R143:AD143" si="88">SUM(R115:R138)</f>
        <v>4</v>
      </c>
      <c r="S143" s="106">
        <f t="shared" si="88"/>
        <v>59</v>
      </c>
      <c r="T143" s="106">
        <f t="shared" si="88"/>
        <v>53</v>
      </c>
      <c r="U143" s="106">
        <f t="shared" si="88"/>
        <v>515</v>
      </c>
      <c r="V143" s="106">
        <f t="shared" si="88"/>
        <v>2080</v>
      </c>
      <c r="W143" s="106">
        <f t="shared" si="88"/>
        <v>3740</v>
      </c>
      <c r="X143" s="106">
        <f t="shared" si="88"/>
        <v>3734</v>
      </c>
      <c r="Y143" s="106">
        <f t="shared" si="88"/>
        <v>1104</v>
      </c>
      <c r="Z143" s="106">
        <f t="shared" si="88"/>
        <v>234</v>
      </c>
      <c r="AA143" s="106">
        <f t="shared" si="88"/>
        <v>46</v>
      </c>
      <c r="AB143" s="106">
        <f t="shared" si="88"/>
        <v>20</v>
      </c>
      <c r="AC143" s="106">
        <f t="shared" si="88"/>
        <v>6</v>
      </c>
      <c r="AD143" s="93">
        <f t="shared" si="88"/>
        <v>11595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43.199999491373696</v>
      </c>
    </row>
    <row r="146" spans="1:30" x14ac:dyDescent="0.2">
      <c r="A146" s="5"/>
      <c r="B146" s="3" t="s">
        <v>0</v>
      </c>
      <c r="C146" s="5" t="str">
        <f>C6</f>
        <v>Northeastbound</v>
      </c>
      <c r="R146" s="3" t="s">
        <v>0</v>
      </c>
      <c r="S146" s="5" t="str">
        <f>C6</f>
        <v>Northeastbound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40</v>
      </c>
      <c r="C150" s="43">
        <v>4</v>
      </c>
      <c r="D150" s="43">
        <v>1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2</v>
      </c>
      <c r="K150" s="43">
        <v>0</v>
      </c>
      <c r="L150" s="43">
        <v>2</v>
      </c>
      <c r="M150" s="43">
        <v>0</v>
      </c>
      <c r="N150" s="43">
        <v>0</v>
      </c>
      <c r="O150" s="31">
        <f t="shared" ref="O150:O173" si="90">SUM(B150:N150)</f>
        <v>49</v>
      </c>
      <c r="Q150" s="30">
        <v>1</v>
      </c>
      <c r="R150" s="43">
        <v>0</v>
      </c>
      <c r="S150" s="43">
        <v>0</v>
      </c>
      <c r="T150" s="43">
        <v>0</v>
      </c>
      <c r="U150" s="43">
        <v>0</v>
      </c>
      <c r="V150" s="43">
        <v>3</v>
      </c>
      <c r="W150" s="43">
        <v>5</v>
      </c>
      <c r="X150" s="43">
        <v>7</v>
      </c>
      <c r="Y150" s="43">
        <v>15</v>
      </c>
      <c r="Z150" s="43">
        <v>10</v>
      </c>
      <c r="AA150" s="43">
        <v>8</v>
      </c>
      <c r="AB150" s="43">
        <v>1</v>
      </c>
      <c r="AC150" s="43">
        <v>0</v>
      </c>
      <c r="AD150" s="31">
        <f t="shared" ref="AD150:AD173" si="91">SUM(R150:AC150)</f>
        <v>49</v>
      </c>
    </row>
    <row r="151" spans="1:30" x14ac:dyDescent="0.2">
      <c r="A151" s="30">
        <v>2</v>
      </c>
      <c r="B151" s="43">
        <v>33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2</v>
      </c>
      <c r="K151" s="43">
        <v>0</v>
      </c>
      <c r="L151" s="43">
        <v>1</v>
      </c>
      <c r="M151" s="43">
        <v>0</v>
      </c>
      <c r="N151" s="43">
        <v>0</v>
      </c>
      <c r="O151" s="31">
        <f t="shared" si="90"/>
        <v>36</v>
      </c>
      <c r="Q151" s="30">
        <v>2</v>
      </c>
      <c r="R151" s="43">
        <v>0</v>
      </c>
      <c r="S151" s="43">
        <v>0</v>
      </c>
      <c r="T151" s="43">
        <v>0</v>
      </c>
      <c r="U151" s="43">
        <v>2</v>
      </c>
      <c r="V151" s="43">
        <v>2</v>
      </c>
      <c r="W151" s="43">
        <v>4</v>
      </c>
      <c r="X151" s="43">
        <v>8</v>
      </c>
      <c r="Y151" s="43">
        <v>14</v>
      </c>
      <c r="Z151" s="43">
        <v>5</v>
      </c>
      <c r="AA151" s="43">
        <v>1</v>
      </c>
      <c r="AB151" s="43">
        <v>0</v>
      </c>
      <c r="AC151" s="43">
        <v>0</v>
      </c>
      <c r="AD151" s="31">
        <f t="shared" si="91"/>
        <v>36</v>
      </c>
    </row>
    <row r="152" spans="1:30" x14ac:dyDescent="0.2">
      <c r="A152" s="30">
        <v>3</v>
      </c>
      <c r="B152" s="43">
        <v>40</v>
      </c>
      <c r="C152" s="43">
        <v>6</v>
      </c>
      <c r="D152" s="43">
        <v>0</v>
      </c>
      <c r="E152" s="43">
        <v>0</v>
      </c>
      <c r="F152" s="43">
        <v>1</v>
      </c>
      <c r="G152" s="43">
        <v>0</v>
      </c>
      <c r="H152" s="43">
        <v>0</v>
      </c>
      <c r="I152" s="43">
        <v>0</v>
      </c>
      <c r="J152" s="43">
        <v>3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50</v>
      </c>
      <c r="Q152" s="30">
        <v>3</v>
      </c>
      <c r="R152" s="43">
        <v>0</v>
      </c>
      <c r="S152" s="43">
        <v>0</v>
      </c>
      <c r="T152" s="43">
        <v>0</v>
      </c>
      <c r="U152" s="43">
        <v>0</v>
      </c>
      <c r="V152" s="43">
        <v>3</v>
      </c>
      <c r="W152" s="43">
        <v>4</v>
      </c>
      <c r="X152" s="43">
        <v>6</v>
      </c>
      <c r="Y152" s="43">
        <v>12</v>
      </c>
      <c r="Z152" s="43">
        <v>14</v>
      </c>
      <c r="AA152" s="43">
        <v>9</v>
      </c>
      <c r="AB152" s="43">
        <v>1</v>
      </c>
      <c r="AC152" s="43">
        <v>1</v>
      </c>
      <c r="AD152" s="31">
        <f t="shared" si="91"/>
        <v>50</v>
      </c>
    </row>
    <row r="153" spans="1:30" x14ac:dyDescent="0.2">
      <c r="A153" s="30">
        <v>4</v>
      </c>
      <c r="B153" s="43">
        <v>86</v>
      </c>
      <c r="C153" s="43">
        <v>4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2</v>
      </c>
      <c r="K153" s="43">
        <v>0</v>
      </c>
      <c r="L153" s="43">
        <v>1</v>
      </c>
      <c r="M153" s="43">
        <v>0</v>
      </c>
      <c r="N153" s="43">
        <v>0</v>
      </c>
      <c r="O153" s="31">
        <f t="shared" si="90"/>
        <v>93</v>
      </c>
      <c r="Q153" s="30">
        <v>4</v>
      </c>
      <c r="R153" s="43">
        <v>0</v>
      </c>
      <c r="S153" s="43">
        <v>0</v>
      </c>
      <c r="T153" s="43">
        <v>0</v>
      </c>
      <c r="U153" s="43">
        <v>0</v>
      </c>
      <c r="V153" s="43">
        <v>4</v>
      </c>
      <c r="W153" s="43">
        <v>11</v>
      </c>
      <c r="X153" s="43">
        <v>27</v>
      </c>
      <c r="Y153" s="43">
        <v>36</v>
      </c>
      <c r="Z153" s="43">
        <v>9</v>
      </c>
      <c r="AA153" s="43">
        <v>5</v>
      </c>
      <c r="AB153" s="43">
        <v>1</v>
      </c>
      <c r="AC153" s="43">
        <v>0</v>
      </c>
      <c r="AD153" s="31">
        <f t="shared" si="91"/>
        <v>93</v>
      </c>
    </row>
    <row r="154" spans="1:30" x14ac:dyDescent="0.2">
      <c r="A154" s="30">
        <v>5</v>
      </c>
      <c r="B154" s="43">
        <v>169</v>
      </c>
      <c r="C154" s="43">
        <v>9</v>
      </c>
      <c r="D154" s="43">
        <v>1</v>
      </c>
      <c r="E154" s="43">
        <v>0</v>
      </c>
      <c r="F154" s="43">
        <v>2</v>
      </c>
      <c r="G154" s="43">
        <v>0</v>
      </c>
      <c r="H154" s="43">
        <v>0</v>
      </c>
      <c r="I154" s="43">
        <v>0</v>
      </c>
      <c r="J154" s="43">
        <v>8</v>
      </c>
      <c r="K154" s="43">
        <v>0</v>
      </c>
      <c r="L154" s="43">
        <v>1</v>
      </c>
      <c r="M154" s="43">
        <v>1</v>
      </c>
      <c r="N154" s="43">
        <v>0</v>
      </c>
      <c r="O154" s="31">
        <f t="shared" si="90"/>
        <v>191</v>
      </c>
      <c r="Q154" s="30">
        <v>5</v>
      </c>
      <c r="R154" s="43">
        <v>0</v>
      </c>
      <c r="S154" s="43">
        <v>0</v>
      </c>
      <c r="T154" s="43">
        <v>0</v>
      </c>
      <c r="U154" s="43">
        <v>5</v>
      </c>
      <c r="V154" s="43">
        <v>15</v>
      </c>
      <c r="W154" s="43">
        <v>21</v>
      </c>
      <c r="X154" s="43">
        <v>49</v>
      </c>
      <c r="Y154" s="43">
        <v>51</v>
      </c>
      <c r="Z154" s="43">
        <v>38</v>
      </c>
      <c r="AA154" s="43">
        <v>9</v>
      </c>
      <c r="AB154" s="43">
        <v>3</v>
      </c>
      <c r="AC154" s="43">
        <v>0</v>
      </c>
      <c r="AD154" s="31">
        <f t="shared" si="91"/>
        <v>191</v>
      </c>
    </row>
    <row r="155" spans="1:30" x14ac:dyDescent="0.2">
      <c r="A155" s="30">
        <v>6</v>
      </c>
      <c r="B155" s="43">
        <v>493</v>
      </c>
      <c r="C155" s="43">
        <v>18</v>
      </c>
      <c r="D155" s="43">
        <v>1</v>
      </c>
      <c r="E155" s="43">
        <v>1</v>
      </c>
      <c r="F155" s="43">
        <v>2</v>
      </c>
      <c r="G155" s="43">
        <v>0</v>
      </c>
      <c r="H155" s="43">
        <v>0</v>
      </c>
      <c r="I155" s="43">
        <v>1</v>
      </c>
      <c r="J155" s="43">
        <v>9</v>
      </c>
      <c r="K155" s="43">
        <v>0</v>
      </c>
      <c r="L155" s="43">
        <v>1</v>
      </c>
      <c r="M155" s="43">
        <v>0</v>
      </c>
      <c r="N155" s="43">
        <v>0</v>
      </c>
      <c r="O155" s="31">
        <f t="shared" si="90"/>
        <v>526</v>
      </c>
      <c r="Q155" s="30">
        <v>6</v>
      </c>
      <c r="R155" s="43">
        <v>0</v>
      </c>
      <c r="S155" s="43">
        <v>0</v>
      </c>
      <c r="T155" s="43">
        <v>0</v>
      </c>
      <c r="U155" s="43">
        <v>5</v>
      </c>
      <c r="V155" s="43">
        <v>47</v>
      </c>
      <c r="W155" s="43">
        <v>177</v>
      </c>
      <c r="X155" s="43">
        <v>173</v>
      </c>
      <c r="Y155" s="43">
        <v>90</v>
      </c>
      <c r="Z155" s="43">
        <v>24</v>
      </c>
      <c r="AA155" s="43">
        <v>9</v>
      </c>
      <c r="AB155" s="43">
        <v>1</v>
      </c>
      <c r="AC155" s="43">
        <v>0</v>
      </c>
      <c r="AD155" s="31">
        <f t="shared" si="91"/>
        <v>526</v>
      </c>
    </row>
    <row r="156" spans="1:30" x14ac:dyDescent="0.2">
      <c r="A156" s="30">
        <v>7</v>
      </c>
      <c r="B156" s="43">
        <v>908</v>
      </c>
      <c r="C156" s="43">
        <v>38</v>
      </c>
      <c r="D156" s="43">
        <v>3</v>
      </c>
      <c r="E156" s="43">
        <v>0</v>
      </c>
      <c r="F156" s="43">
        <v>2</v>
      </c>
      <c r="G156" s="43">
        <v>0</v>
      </c>
      <c r="H156" s="43">
        <v>0</v>
      </c>
      <c r="I156" s="43">
        <v>2</v>
      </c>
      <c r="J156" s="43">
        <v>16</v>
      </c>
      <c r="K156" s="43">
        <v>0</v>
      </c>
      <c r="L156" s="43">
        <v>5</v>
      </c>
      <c r="M156" s="43">
        <v>1</v>
      </c>
      <c r="N156" s="43">
        <v>0</v>
      </c>
      <c r="O156" s="31">
        <f t="shared" si="90"/>
        <v>975</v>
      </c>
      <c r="Q156" s="30">
        <v>7</v>
      </c>
      <c r="R156" s="43">
        <v>0</v>
      </c>
      <c r="S156" s="43">
        <v>0</v>
      </c>
      <c r="T156" s="43">
        <v>17</v>
      </c>
      <c r="U156" s="43">
        <v>89</v>
      </c>
      <c r="V156" s="43">
        <v>187</v>
      </c>
      <c r="W156" s="43">
        <v>324</v>
      </c>
      <c r="X156" s="43">
        <v>223</v>
      </c>
      <c r="Y156" s="43">
        <v>97</v>
      </c>
      <c r="Z156" s="43">
        <v>29</v>
      </c>
      <c r="AA156" s="43">
        <v>8</v>
      </c>
      <c r="AB156" s="43">
        <v>1</v>
      </c>
      <c r="AC156" s="43">
        <v>0</v>
      </c>
      <c r="AD156" s="31">
        <f t="shared" si="91"/>
        <v>975</v>
      </c>
    </row>
    <row r="157" spans="1:30" x14ac:dyDescent="0.2">
      <c r="A157" s="30">
        <v>8</v>
      </c>
      <c r="B157" s="43">
        <v>1334</v>
      </c>
      <c r="C157" s="43">
        <v>47</v>
      </c>
      <c r="D157" s="43">
        <v>2</v>
      </c>
      <c r="E157" s="43">
        <v>0</v>
      </c>
      <c r="F157" s="43">
        <v>6</v>
      </c>
      <c r="G157" s="43">
        <v>0</v>
      </c>
      <c r="H157" s="43">
        <v>0</v>
      </c>
      <c r="I157" s="43">
        <v>13</v>
      </c>
      <c r="J157" s="43">
        <v>8</v>
      </c>
      <c r="K157" s="43">
        <v>1</v>
      </c>
      <c r="L157" s="43">
        <v>5</v>
      </c>
      <c r="M157" s="43">
        <v>4</v>
      </c>
      <c r="N157" s="43">
        <v>0</v>
      </c>
      <c r="O157" s="31">
        <f t="shared" si="90"/>
        <v>1420</v>
      </c>
      <c r="Q157" s="30">
        <v>8</v>
      </c>
      <c r="R157" s="43">
        <v>26</v>
      </c>
      <c r="S157" s="43">
        <v>246</v>
      </c>
      <c r="T157" s="43">
        <v>347</v>
      </c>
      <c r="U157" s="43">
        <v>322</v>
      </c>
      <c r="V157" s="43">
        <v>264</v>
      </c>
      <c r="W157" s="43">
        <v>148</v>
      </c>
      <c r="X157" s="43">
        <v>49</v>
      </c>
      <c r="Y157" s="43">
        <v>13</v>
      </c>
      <c r="Z157" s="43">
        <v>5</v>
      </c>
      <c r="AA157" s="43">
        <v>0</v>
      </c>
      <c r="AB157" s="43">
        <v>0</v>
      </c>
      <c r="AC157" s="43">
        <v>0</v>
      </c>
      <c r="AD157" s="31">
        <f t="shared" si="91"/>
        <v>1420</v>
      </c>
    </row>
    <row r="158" spans="1:30" x14ac:dyDescent="0.2">
      <c r="A158" s="30">
        <v>9</v>
      </c>
      <c r="B158" s="43">
        <v>955</v>
      </c>
      <c r="C158" s="43">
        <v>80</v>
      </c>
      <c r="D158" s="43">
        <v>4</v>
      </c>
      <c r="E158" s="43">
        <v>1</v>
      </c>
      <c r="F158" s="43">
        <v>4</v>
      </c>
      <c r="G158" s="43">
        <v>0</v>
      </c>
      <c r="H158" s="43">
        <v>1</v>
      </c>
      <c r="I158" s="43">
        <v>4</v>
      </c>
      <c r="J158" s="43">
        <v>12</v>
      </c>
      <c r="K158" s="43">
        <v>0</v>
      </c>
      <c r="L158" s="43">
        <v>6</v>
      </c>
      <c r="M158" s="43">
        <v>7</v>
      </c>
      <c r="N158" s="43">
        <v>0</v>
      </c>
      <c r="O158" s="31">
        <f t="shared" si="90"/>
        <v>1074</v>
      </c>
      <c r="Q158" s="30">
        <v>9</v>
      </c>
      <c r="R158" s="43">
        <v>6</v>
      </c>
      <c r="S158" s="43">
        <v>45</v>
      </c>
      <c r="T158" s="43">
        <v>7</v>
      </c>
      <c r="U158" s="43">
        <v>51</v>
      </c>
      <c r="V158" s="43">
        <v>202</v>
      </c>
      <c r="W158" s="43">
        <v>358</v>
      </c>
      <c r="X158" s="43">
        <v>268</v>
      </c>
      <c r="Y158" s="43">
        <v>107</v>
      </c>
      <c r="Z158" s="43">
        <v>21</v>
      </c>
      <c r="AA158" s="43">
        <v>7</v>
      </c>
      <c r="AB158" s="43">
        <v>2</v>
      </c>
      <c r="AC158" s="43">
        <v>0</v>
      </c>
      <c r="AD158" s="31">
        <f t="shared" si="91"/>
        <v>1074</v>
      </c>
    </row>
    <row r="159" spans="1:30" x14ac:dyDescent="0.2">
      <c r="A159" s="30">
        <v>10</v>
      </c>
      <c r="B159" s="43">
        <v>496</v>
      </c>
      <c r="C159" s="43">
        <v>64</v>
      </c>
      <c r="D159" s="43">
        <v>8</v>
      </c>
      <c r="E159" s="43">
        <v>1</v>
      </c>
      <c r="F159" s="43">
        <v>5</v>
      </c>
      <c r="G159" s="43">
        <v>0</v>
      </c>
      <c r="H159" s="43">
        <v>0</v>
      </c>
      <c r="I159" s="43">
        <v>0</v>
      </c>
      <c r="J159" s="43">
        <v>15</v>
      </c>
      <c r="K159" s="43">
        <v>0</v>
      </c>
      <c r="L159" s="43">
        <v>6</v>
      </c>
      <c r="M159" s="43">
        <v>8</v>
      </c>
      <c r="N159" s="43">
        <v>0</v>
      </c>
      <c r="O159" s="31">
        <f t="shared" si="90"/>
        <v>603</v>
      </c>
      <c r="Q159" s="30">
        <v>10</v>
      </c>
      <c r="R159" s="43">
        <v>1</v>
      </c>
      <c r="S159" s="43">
        <v>3</v>
      </c>
      <c r="T159" s="43">
        <v>2</v>
      </c>
      <c r="U159" s="43">
        <v>8</v>
      </c>
      <c r="V159" s="43">
        <v>23</v>
      </c>
      <c r="W159" s="43">
        <v>134</v>
      </c>
      <c r="X159" s="43">
        <v>251</v>
      </c>
      <c r="Y159" s="43">
        <v>149</v>
      </c>
      <c r="Z159" s="43">
        <v>28</v>
      </c>
      <c r="AA159" s="43">
        <v>3</v>
      </c>
      <c r="AB159" s="43">
        <v>1</v>
      </c>
      <c r="AC159" s="43">
        <v>0</v>
      </c>
      <c r="AD159" s="31">
        <f t="shared" si="91"/>
        <v>603</v>
      </c>
    </row>
    <row r="160" spans="1:30" x14ac:dyDescent="0.2">
      <c r="A160" s="30">
        <v>11</v>
      </c>
      <c r="B160" s="43">
        <v>462</v>
      </c>
      <c r="C160" s="43">
        <v>52</v>
      </c>
      <c r="D160" s="43">
        <v>7</v>
      </c>
      <c r="E160" s="43">
        <v>1</v>
      </c>
      <c r="F160" s="43">
        <v>8</v>
      </c>
      <c r="G160" s="43">
        <v>0</v>
      </c>
      <c r="H160" s="43">
        <v>2</v>
      </c>
      <c r="I160" s="43">
        <v>1</v>
      </c>
      <c r="J160" s="43">
        <v>16</v>
      </c>
      <c r="K160" s="43">
        <v>0</v>
      </c>
      <c r="L160" s="43">
        <v>7</v>
      </c>
      <c r="M160" s="43">
        <v>7</v>
      </c>
      <c r="N160" s="43">
        <v>0</v>
      </c>
      <c r="O160" s="31">
        <f t="shared" si="90"/>
        <v>563</v>
      </c>
      <c r="Q160" s="30">
        <v>11</v>
      </c>
      <c r="R160" s="43">
        <v>0</v>
      </c>
      <c r="S160" s="43">
        <v>0</v>
      </c>
      <c r="T160" s="43">
        <v>0</v>
      </c>
      <c r="U160" s="43">
        <v>2</v>
      </c>
      <c r="V160" s="43">
        <v>31</v>
      </c>
      <c r="W160" s="43">
        <v>157</v>
      </c>
      <c r="X160" s="43">
        <v>208</v>
      </c>
      <c r="Y160" s="43">
        <v>134</v>
      </c>
      <c r="Z160" s="43">
        <v>24</v>
      </c>
      <c r="AA160" s="43">
        <v>6</v>
      </c>
      <c r="AB160" s="43">
        <v>1</v>
      </c>
      <c r="AC160" s="43">
        <v>0</v>
      </c>
      <c r="AD160" s="31">
        <f t="shared" si="91"/>
        <v>563</v>
      </c>
    </row>
    <row r="161" spans="1:30" x14ac:dyDescent="0.2">
      <c r="A161" s="30">
        <v>12</v>
      </c>
      <c r="B161" s="43">
        <v>490</v>
      </c>
      <c r="C161" s="43">
        <v>65</v>
      </c>
      <c r="D161" s="43">
        <v>5</v>
      </c>
      <c r="E161" s="43">
        <v>2</v>
      </c>
      <c r="F161" s="43">
        <v>3</v>
      </c>
      <c r="G161" s="43">
        <v>0</v>
      </c>
      <c r="H161" s="43">
        <v>1</v>
      </c>
      <c r="I161" s="43">
        <v>2</v>
      </c>
      <c r="J161" s="43">
        <v>23</v>
      </c>
      <c r="K161" s="43">
        <v>1</v>
      </c>
      <c r="L161" s="43">
        <v>6</v>
      </c>
      <c r="M161" s="43">
        <v>5</v>
      </c>
      <c r="N161" s="43">
        <v>0</v>
      </c>
      <c r="O161" s="31">
        <f t="shared" si="90"/>
        <v>603</v>
      </c>
      <c r="Q161" s="30">
        <v>12</v>
      </c>
      <c r="R161" s="43">
        <v>0</v>
      </c>
      <c r="S161" s="43">
        <v>0</v>
      </c>
      <c r="T161" s="43">
        <v>0</v>
      </c>
      <c r="U161" s="43">
        <v>1</v>
      </c>
      <c r="V161" s="43">
        <v>23</v>
      </c>
      <c r="W161" s="43">
        <v>148</v>
      </c>
      <c r="X161" s="43">
        <v>260</v>
      </c>
      <c r="Y161" s="43">
        <v>122</v>
      </c>
      <c r="Z161" s="43">
        <v>40</v>
      </c>
      <c r="AA161" s="43">
        <v>7</v>
      </c>
      <c r="AB161" s="43">
        <v>2</v>
      </c>
      <c r="AC161" s="43">
        <v>0</v>
      </c>
      <c r="AD161" s="31">
        <f t="shared" si="91"/>
        <v>603</v>
      </c>
    </row>
    <row r="162" spans="1:30" x14ac:dyDescent="0.2">
      <c r="A162" s="30">
        <v>13</v>
      </c>
      <c r="B162" s="43">
        <v>496</v>
      </c>
      <c r="C162" s="43">
        <v>59</v>
      </c>
      <c r="D162" s="43">
        <v>4</v>
      </c>
      <c r="E162" s="43">
        <v>0</v>
      </c>
      <c r="F162" s="43">
        <v>2</v>
      </c>
      <c r="G162" s="43">
        <v>0</v>
      </c>
      <c r="H162" s="43">
        <v>0</v>
      </c>
      <c r="I162" s="43">
        <v>0</v>
      </c>
      <c r="J162" s="43">
        <v>18</v>
      </c>
      <c r="K162" s="43">
        <v>0</v>
      </c>
      <c r="L162" s="43">
        <v>8</v>
      </c>
      <c r="M162" s="43">
        <v>7</v>
      </c>
      <c r="N162" s="43">
        <v>0</v>
      </c>
      <c r="O162" s="31">
        <f t="shared" si="90"/>
        <v>594</v>
      </c>
      <c r="Q162" s="30">
        <v>13</v>
      </c>
      <c r="R162" s="43">
        <v>0</v>
      </c>
      <c r="S162" s="43">
        <v>0</v>
      </c>
      <c r="T162" s="43">
        <v>0</v>
      </c>
      <c r="U162" s="43">
        <v>6</v>
      </c>
      <c r="V162" s="43">
        <v>35</v>
      </c>
      <c r="W162" s="43">
        <v>156</v>
      </c>
      <c r="X162" s="43">
        <v>254</v>
      </c>
      <c r="Y162" s="43">
        <v>110</v>
      </c>
      <c r="Z162" s="43">
        <v>24</v>
      </c>
      <c r="AA162" s="43">
        <v>8</v>
      </c>
      <c r="AB162" s="43">
        <v>0</v>
      </c>
      <c r="AC162" s="43">
        <v>1</v>
      </c>
      <c r="AD162" s="31">
        <f t="shared" si="91"/>
        <v>594</v>
      </c>
    </row>
    <row r="163" spans="1:30" x14ac:dyDescent="0.2">
      <c r="A163" s="30">
        <v>14</v>
      </c>
      <c r="B163" s="43">
        <v>591</v>
      </c>
      <c r="C163" s="43">
        <v>48</v>
      </c>
      <c r="D163" s="43">
        <v>10</v>
      </c>
      <c r="E163" s="43">
        <v>1</v>
      </c>
      <c r="F163" s="43">
        <v>3</v>
      </c>
      <c r="G163" s="43">
        <v>0</v>
      </c>
      <c r="H163" s="43">
        <v>2</v>
      </c>
      <c r="I163" s="43">
        <v>1</v>
      </c>
      <c r="J163" s="43">
        <v>18</v>
      </c>
      <c r="K163" s="43">
        <v>0</v>
      </c>
      <c r="L163" s="43">
        <v>4</v>
      </c>
      <c r="M163" s="43">
        <v>10</v>
      </c>
      <c r="N163" s="43">
        <v>0</v>
      </c>
      <c r="O163" s="31">
        <f t="shared" si="90"/>
        <v>688</v>
      </c>
      <c r="Q163" s="30">
        <v>14</v>
      </c>
      <c r="R163" s="43">
        <v>0</v>
      </c>
      <c r="S163" s="43">
        <v>0</v>
      </c>
      <c r="T163" s="43">
        <v>1</v>
      </c>
      <c r="U163" s="43">
        <v>7</v>
      </c>
      <c r="V163" s="43">
        <v>82</v>
      </c>
      <c r="W163" s="43">
        <v>218</v>
      </c>
      <c r="X163" s="43">
        <v>232</v>
      </c>
      <c r="Y163" s="43">
        <v>114</v>
      </c>
      <c r="Z163" s="43">
        <v>30</v>
      </c>
      <c r="AA163" s="43">
        <v>1</v>
      </c>
      <c r="AB163" s="43">
        <v>3</v>
      </c>
      <c r="AC163" s="43">
        <v>0</v>
      </c>
      <c r="AD163" s="31">
        <f t="shared" si="91"/>
        <v>688</v>
      </c>
    </row>
    <row r="164" spans="1:30" x14ac:dyDescent="0.2">
      <c r="A164" s="30">
        <v>15</v>
      </c>
      <c r="B164" s="43">
        <v>619</v>
      </c>
      <c r="C164" s="43">
        <v>64</v>
      </c>
      <c r="D164" s="43">
        <v>4</v>
      </c>
      <c r="E164" s="43">
        <v>1</v>
      </c>
      <c r="F164" s="43">
        <v>6</v>
      </c>
      <c r="G164" s="43">
        <v>1</v>
      </c>
      <c r="H164" s="43">
        <v>2</v>
      </c>
      <c r="I164" s="43">
        <v>1</v>
      </c>
      <c r="J164" s="43">
        <v>27</v>
      </c>
      <c r="K164" s="43">
        <v>0</v>
      </c>
      <c r="L164" s="43">
        <v>7</v>
      </c>
      <c r="M164" s="43">
        <v>6</v>
      </c>
      <c r="N164" s="43">
        <v>0</v>
      </c>
      <c r="O164" s="31">
        <f t="shared" si="90"/>
        <v>738</v>
      </c>
      <c r="Q164" s="30">
        <v>15</v>
      </c>
      <c r="R164" s="43">
        <v>0</v>
      </c>
      <c r="S164" s="43">
        <v>2</v>
      </c>
      <c r="T164" s="43">
        <v>1</v>
      </c>
      <c r="U164" s="43">
        <v>12</v>
      </c>
      <c r="V164" s="43">
        <v>84</v>
      </c>
      <c r="W164" s="43">
        <v>250</v>
      </c>
      <c r="X164" s="43">
        <v>275</v>
      </c>
      <c r="Y164" s="43">
        <v>95</v>
      </c>
      <c r="Z164" s="43">
        <v>18</v>
      </c>
      <c r="AA164" s="43">
        <v>0</v>
      </c>
      <c r="AB164" s="43">
        <v>1</v>
      </c>
      <c r="AC164" s="43">
        <v>0</v>
      </c>
      <c r="AD164" s="31">
        <f t="shared" si="91"/>
        <v>738</v>
      </c>
    </row>
    <row r="165" spans="1:30" x14ac:dyDescent="0.2">
      <c r="A165" s="30">
        <v>16</v>
      </c>
      <c r="B165" s="43">
        <v>540</v>
      </c>
      <c r="C165" s="43">
        <v>53</v>
      </c>
      <c r="D165" s="43">
        <v>6</v>
      </c>
      <c r="E165" s="43">
        <v>2</v>
      </c>
      <c r="F165" s="43">
        <v>7</v>
      </c>
      <c r="G165" s="43">
        <v>0</v>
      </c>
      <c r="H165" s="43">
        <v>1</v>
      </c>
      <c r="I165" s="43">
        <v>0</v>
      </c>
      <c r="J165" s="43">
        <v>11</v>
      </c>
      <c r="K165" s="43">
        <v>0</v>
      </c>
      <c r="L165" s="43">
        <v>8</v>
      </c>
      <c r="M165" s="43">
        <v>5</v>
      </c>
      <c r="N165" s="43">
        <v>0</v>
      </c>
      <c r="O165" s="31">
        <f t="shared" si="90"/>
        <v>633</v>
      </c>
      <c r="Q165" s="30">
        <v>16</v>
      </c>
      <c r="R165" s="43">
        <v>1</v>
      </c>
      <c r="S165" s="43">
        <v>1</v>
      </c>
      <c r="T165" s="43">
        <v>0</v>
      </c>
      <c r="U165" s="43">
        <v>0</v>
      </c>
      <c r="V165" s="43">
        <v>39</v>
      </c>
      <c r="W165" s="43">
        <v>203</v>
      </c>
      <c r="X165" s="43">
        <v>245</v>
      </c>
      <c r="Y165" s="43">
        <v>112</v>
      </c>
      <c r="Z165" s="43">
        <v>29</v>
      </c>
      <c r="AA165" s="43">
        <v>2</v>
      </c>
      <c r="AB165" s="43">
        <v>0</v>
      </c>
      <c r="AC165" s="43">
        <v>1</v>
      </c>
      <c r="AD165" s="31">
        <f t="shared" si="91"/>
        <v>633</v>
      </c>
    </row>
    <row r="166" spans="1:30" x14ac:dyDescent="0.2">
      <c r="A166" s="30">
        <v>17</v>
      </c>
      <c r="B166" s="43">
        <v>586</v>
      </c>
      <c r="C166" s="43">
        <v>32</v>
      </c>
      <c r="D166" s="43">
        <v>2</v>
      </c>
      <c r="E166" s="43">
        <v>2</v>
      </c>
      <c r="F166" s="43">
        <v>0</v>
      </c>
      <c r="G166" s="43">
        <v>0</v>
      </c>
      <c r="H166" s="43">
        <v>0</v>
      </c>
      <c r="I166" s="43">
        <v>1</v>
      </c>
      <c r="J166" s="43">
        <v>9</v>
      </c>
      <c r="K166" s="43">
        <v>0</v>
      </c>
      <c r="L166" s="43">
        <v>3</v>
      </c>
      <c r="M166" s="43">
        <v>4</v>
      </c>
      <c r="N166" s="43">
        <v>0</v>
      </c>
      <c r="O166" s="31">
        <f t="shared" si="90"/>
        <v>639</v>
      </c>
      <c r="Q166" s="30">
        <v>17</v>
      </c>
      <c r="R166" s="43">
        <v>0</v>
      </c>
      <c r="S166" s="43">
        <v>0</v>
      </c>
      <c r="T166" s="43">
        <v>1</v>
      </c>
      <c r="U166" s="43">
        <v>16</v>
      </c>
      <c r="V166" s="43">
        <v>62</v>
      </c>
      <c r="W166" s="43">
        <v>200</v>
      </c>
      <c r="X166" s="43">
        <v>231</v>
      </c>
      <c r="Y166" s="43">
        <v>104</v>
      </c>
      <c r="Z166" s="43">
        <v>23</v>
      </c>
      <c r="AA166" s="43">
        <v>2</v>
      </c>
      <c r="AB166" s="43">
        <v>0</v>
      </c>
      <c r="AC166" s="43">
        <v>0</v>
      </c>
      <c r="AD166" s="31">
        <f t="shared" si="91"/>
        <v>639</v>
      </c>
    </row>
    <row r="167" spans="1:30" x14ac:dyDescent="0.2">
      <c r="A167" s="30">
        <v>18</v>
      </c>
      <c r="B167" s="43">
        <v>671</v>
      </c>
      <c r="C167" s="43">
        <v>23</v>
      </c>
      <c r="D167" s="43">
        <v>1</v>
      </c>
      <c r="E167" s="43">
        <v>0</v>
      </c>
      <c r="F167" s="43">
        <v>6</v>
      </c>
      <c r="G167" s="43">
        <v>0</v>
      </c>
      <c r="H167" s="43">
        <v>0</v>
      </c>
      <c r="I167" s="43">
        <v>0</v>
      </c>
      <c r="J167" s="43">
        <v>10</v>
      </c>
      <c r="K167" s="43">
        <v>0</v>
      </c>
      <c r="L167" s="43">
        <v>5</v>
      </c>
      <c r="M167" s="43">
        <v>2</v>
      </c>
      <c r="N167" s="43">
        <v>0</v>
      </c>
      <c r="O167" s="31">
        <f t="shared" si="90"/>
        <v>718</v>
      </c>
      <c r="Q167" s="30">
        <v>18</v>
      </c>
      <c r="R167" s="43">
        <v>2</v>
      </c>
      <c r="S167" s="43">
        <v>1</v>
      </c>
      <c r="T167" s="43">
        <v>1</v>
      </c>
      <c r="U167" s="43">
        <v>8</v>
      </c>
      <c r="V167" s="43">
        <v>67</v>
      </c>
      <c r="W167" s="43">
        <v>213</v>
      </c>
      <c r="X167" s="43">
        <v>254</v>
      </c>
      <c r="Y167" s="43">
        <v>152</v>
      </c>
      <c r="Z167" s="43">
        <v>17</v>
      </c>
      <c r="AA167" s="43">
        <v>3</v>
      </c>
      <c r="AB167" s="43">
        <v>0</v>
      </c>
      <c r="AC167" s="43">
        <v>0</v>
      </c>
      <c r="AD167" s="31">
        <f t="shared" si="91"/>
        <v>718</v>
      </c>
    </row>
    <row r="168" spans="1:30" x14ac:dyDescent="0.2">
      <c r="A168" s="30">
        <v>19</v>
      </c>
      <c r="B168" s="43">
        <v>482</v>
      </c>
      <c r="C168" s="43">
        <v>14</v>
      </c>
      <c r="D168" s="43">
        <v>3</v>
      </c>
      <c r="E168" s="43">
        <v>0</v>
      </c>
      <c r="F168" s="43">
        <v>1</v>
      </c>
      <c r="G168" s="43">
        <v>0</v>
      </c>
      <c r="H168" s="43">
        <v>0</v>
      </c>
      <c r="I168" s="43">
        <v>1</v>
      </c>
      <c r="J168" s="43">
        <v>8</v>
      </c>
      <c r="K168" s="43">
        <v>0</v>
      </c>
      <c r="L168" s="43">
        <v>5</v>
      </c>
      <c r="M168" s="43">
        <v>1</v>
      </c>
      <c r="N168" s="43">
        <v>0</v>
      </c>
      <c r="O168" s="31">
        <f t="shared" si="90"/>
        <v>515</v>
      </c>
      <c r="Q168" s="30">
        <v>19</v>
      </c>
      <c r="R168" s="43">
        <v>0</v>
      </c>
      <c r="S168" s="43">
        <v>2</v>
      </c>
      <c r="T168" s="43">
        <v>0</v>
      </c>
      <c r="U168" s="43">
        <v>0</v>
      </c>
      <c r="V168" s="43">
        <v>16</v>
      </c>
      <c r="W168" s="43">
        <v>86</v>
      </c>
      <c r="X168" s="43">
        <v>190</v>
      </c>
      <c r="Y168" s="43">
        <v>156</v>
      </c>
      <c r="Z168" s="43">
        <v>56</v>
      </c>
      <c r="AA168" s="43">
        <v>8</v>
      </c>
      <c r="AB168" s="43">
        <v>1</v>
      </c>
      <c r="AC168" s="43">
        <v>0</v>
      </c>
      <c r="AD168" s="31">
        <f t="shared" si="91"/>
        <v>515</v>
      </c>
    </row>
    <row r="169" spans="1:30" x14ac:dyDescent="0.2">
      <c r="A169" s="30">
        <v>20</v>
      </c>
      <c r="B169" s="43">
        <v>279</v>
      </c>
      <c r="C169" s="43">
        <v>14</v>
      </c>
      <c r="D169" s="43">
        <v>0</v>
      </c>
      <c r="E169" s="43">
        <v>0</v>
      </c>
      <c r="F169" s="43">
        <v>2</v>
      </c>
      <c r="G169" s="43">
        <v>0</v>
      </c>
      <c r="H169" s="43">
        <v>0</v>
      </c>
      <c r="I169" s="43">
        <v>0</v>
      </c>
      <c r="J169" s="43">
        <v>13</v>
      </c>
      <c r="K169" s="43">
        <v>0</v>
      </c>
      <c r="L169" s="43">
        <v>0</v>
      </c>
      <c r="M169" s="43">
        <v>0</v>
      </c>
      <c r="N169" s="43">
        <v>0</v>
      </c>
      <c r="O169" s="31">
        <f t="shared" si="90"/>
        <v>308</v>
      </c>
      <c r="Q169" s="30">
        <v>20</v>
      </c>
      <c r="R169" s="43">
        <v>0</v>
      </c>
      <c r="S169" s="43">
        <v>0</v>
      </c>
      <c r="T169" s="43">
        <v>0</v>
      </c>
      <c r="U169" s="43">
        <v>1</v>
      </c>
      <c r="V169" s="43">
        <v>21</v>
      </c>
      <c r="W169" s="43">
        <v>55</v>
      </c>
      <c r="X169" s="43">
        <v>107</v>
      </c>
      <c r="Y169" s="43">
        <v>83</v>
      </c>
      <c r="Z169" s="43">
        <v>32</v>
      </c>
      <c r="AA169" s="43">
        <v>5</v>
      </c>
      <c r="AB169" s="43">
        <v>4</v>
      </c>
      <c r="AC169" s="43">
        <v>0</v>
      </c>
      <c r="AD169" s="31">
        <f t="shared" si="91"/>
        <v>308</v>
      </c>
    </row>
    <row r="170" spans="1:30" x14ac:dyDescent="0.2">
      <c r="A170" s="30">
        <v>21</v>
      </c>
      <c r="B170" s="43">
        <v>232</v>
      </c>
      <c r="C170" s="43">
        <v>9</v>
      </c>
      <c r="D170" s="43">
        <v>2</v>
      </c>
      <c r="E170" s="43">
        <v>0</v>
      </c>
      <c r="F170" s="43">
        <v>1</v>
      </c>
      <c r="G170" s="43">
        <v>1</v>
      </c>
      <c r="H170" s="43">
        <v>0</v>
      </c>
      <c r="I170" s="43">
        <v>0</v>
      </c>
      <c r="J170" s="43">
        <v>2</v>
      </c>
      <c r="K170" s="43">
        <v>1</v>
      </c>
      <c r="L170" s="43">
        <v>3</v>
      </c>
      <c r="M170" s="43">
        <v>0</v>
      </c>
      <c r="N170" s="43">
        <v>0</v>
      </c>
      <c r="O170" s="31">
        <f t="shared" si="90"/>
        <v>251</v>
      </c>
      <c r="Q170" s="30">
        <v>21</v>
      </c>
      <c r="R170" s="43">
        <v>0</v>
      </c>
      <c r="S170" s="43">
        <v>0</v>
      </c>
      <c r="T170" s="43">
        <v>0</v>
      </c>
      <c r="U170" s="43">
        <v>0</v>
      </c>
      <c r="V170" s="43">
        <v>9</v>
      </c>
      <c r="W170" s="43">
        <v>44</v>
      </c>
      <c r="X170" s="43">
        <v>96</v>
      </c>
      <c r="Y170" s="43">
        <v>73</v>
      </c>
      <c r="Z170" s="43">
        <v>19</v>
      </c>
      <c r="AA170" s="43">
        <v>9</v>
      </c>
      <c r="AB170" s="43">
        <v>1</v>
      </c>
      <c r="AC170" s="43">
        <v>0</v>
      </c>
      <c r="AD170" s="31">
        <f t="shared" si="91"/>
        <v>251</v>
      </c>
    </row>
    <row r="171" spans="1:30" x14ac:dyDescent="0.2">
      <c r="A171" s="30">
        <v>22</v>
      </c>
      <c r="B171" s="43">
        <v>208</v>
      </c>
      <c r="C171" s="43">
        <v>5</v>
      </c>
      <c r="D171" s="43">
        <v>1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3</v>
      </c>
      <c r="K171" s="43">
        <v>0</v>
      </c>
      <c r="L171" s="43">
        <v>2</v>
      </c>
      <c r="M171" s="43">
        <v>0</v>
      </c>
      <c r="N171" s="43">
        <v>0</v>
      </c>
      <c r="O171" s="31">
        <f t="shared" si="90"/>
        <v>219</v>
      </c>
      <c r="Q171" s="30">
        <v>22</v>
      </c>
      <c r="R171" s="43">
        <v>0</v>
      </c>
      <c r="S171" s="43">
        <v>0</v>
      </c>
      <c r="T171" s="43">
        <v>0</v>
      </c>
      <c r="U171" s="43">
        <v>0</v>
      </c>
      <c r="V171" s="43">
        <v>6</v>
      </c>
      <c r="W171" s="43">
        <v>41</v>
      </c>
      <c r="X171" s="43">
        <v>85</v>
      </c>
      <c r="Y171" s="43">
        <v>59</v>
      </c>
      <c r="Z171" s="43">
        <v>20</v>
      </c>
      <c r="AA171" s="43">
        <v>4</v>
      </c>
      <c r="AB171" s="43">
        <v>3</v>
      </c>
      <c r="AC171" s="43">
        <v>1</v>
      </c>
      <c r="AD171" s="31">
        <f t="shared" si="91"/>
        <v>219</v>
      </c>
    </row>
    <row r="172" spans="1:30" x14ac:dyDescent="0.2">
      <c r="A172" s="30">
        <v>23</v>
      </c>
      <c r="B172" s="43">
        <v>148</v>
      </c>
      <c r="C172" s="43">
        <v>6</v>
      </c>
      <c r="D172" s="43">
        <v>1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2</v>
      </c>
      <c r="M172" s="43">
        <v>0</v>
      </c>
      <c r="N172" s="43">
        <v>0</v>
      </c>
      <c r="O172" s="31">
        <f t="shared" si="90"/>
        <v>157</v>
      </c>
      <c r="Q172" s="30">
        <v>23</v>
      </c>
      <c r="R172" s="43">
        <v>0</v>
      </c>
      <c r="S172" s="43">
        <v>0</v>
      </c>
      <c r="T172" s="43">
        <v>0</v>
      </c>
      <c r="U172" s="43">
        <v>0</v>
      </c>
      <c r="V172" s="43">
        <v>4</v>
      </c>
      <c r="W172" s="43">
        <v>19</v>
      </c>
      <c r="X172" s="43">
        <v>44</v>
      </c>
      <c r="Y172" s="43">
        <v>42</v>
      </c>
      <c r="Z172" s="43">
        <v>36</v>
      </c>
      <c r="AA172" s="43">
        <v>9</v>
      </c>
      <c r="AB172" s="43">
        <v>3</v>
      </c>
      <c r="AC172" s="43">
        <v>0</v>
      </c>
      <c r="AD172" s="31">
        <f t="shared" si="91"/>
        <v>157</v>
      </c>
    </row>
    <row r="173" spans="1:30" x14ac:dyDescent="0.2">
      <c r="A173" s="30">
        <v>24</v>
      </c>
      <c r="B173" s="43">
        <v>59</v>
      </c>
      <c r="C173" s="43">
        <v>2</v>
      </c>
      <c r="D173" s="43">
        <v>0</v>
      </c>
      <c r="E173" s="43">
        <v>0</v>
      </c>
      <c r="F173" s="43">
        <v>1</v>
      </c>
      <c r="G173" s="43">
        <v>0</v>
      </c>
      <c r="H173" s="43">
        <v>0</v>
      </c>
      <c r="I173" s="43">
        <v>1</v>
      </c>
      <c r="J173" s="43">
        <v>7</v>
      </c>
      <c r="K173" s="43">
        <v>0</v>
      </c>
      <c r="L173" s="43">
        <v>0</v>
      </c>
      <c r="M173" s="43">
        <v>1</v>
      </c>
      <c r="N173" s="43">
        <v>0</v>
      </c>
      <c r="O173" s="31">
        <f t="shared" si="90"/>
        <v>71</v>
      </c>
      <c r="Q173" s="30">
        <v>24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8</v>
      </c>
      <c r="X173" s="43">
        <v>29</v>
      </c>
      <c r="Y173" s="43">
        <v>22</v>
      </c>
      <c r="Z173" s="43">
        <v>6</v>
      </c>
      <c r="AA173" s="43">
        <v>5</v>
      </c>
      <c r="AB173" s="43">
        <v>1</v>
      </c>
      <c r="AC173" s="43">
        <v>0</v>
      </c>
      <c r="AD173" s="31">
        <f t="shared" si="91"/>
        <v>71</v>
      </c>
    </row>
    <row r="175" spans="1:30" x14ac:dyDescent="0.2">
      <c r="A175" s="91" t="s">
        <v>34</v>
      </c>
      <c r="B175" s="92">
        <f t="shared" ref="B175:O175" si="92">SUM(B157:B168)</f>
        <v>7722</v>
      </c>
      <c r="C175" s="92">
        <f t="shared" si="92"/>
        <v>601</v>
      </c>
      <c r="D175" s="92">
        <f t="shared" si="92"/>
        <v>56</v>
      </c>
      <c r="E175" s="92">
        <f t="shared" si="92"/>
        <v>11</v>
      </c>
      <c r="F175" s="92">
        <f t="shared" si="92"/>
        <v>51</v>
      </c>
      <c r="G175" s="92">
        <f t="shared" si="92"/>
        <v>1</v>
      </c>
      <c r="H175" s="92">
        <f t="shared" si="92"/>
        <v>9</v>
      </c>
      <c r="I175" s="92">
        <f t="shared" si="92"/>
        <v>24</v>
      </c>
      <c r="J175" s="92">
        <f t="shared" si="92"/>
        <v>175</v>
      </c>
      <c r="K175" s="92">
        <f t="shared" si="92"/>
        <v>2</v>
      </c>
      <c r="L175" s="92">
        <f t="shared" si="92"/>
        <v>70</v>
      </c>
      <c r="M175" s="92">
        <f t="shared" si="92"/>
        <v>66</v>
      </c>
      <c r="N175" s="92">
        <f t="shared" si="92"/>
        <v>0</v>
      </c>
      <c r="O175" s="93">
        <f t="shared" si="92"/>
        <v>8788</v>
      </c>
      <c r="Q175" s="91" t="s">
        <v>34</v>
      </c>
      <c r="R175" s="92">
        <f t="shared" ref="R175:AD175" si="93">SUM(R157:R168)</f>
        <v>36</v>
      </c>
      <c r="S175" s="92">
        <f t="shared" si="93"/>
        <v>300</v>
      </c>
      <c r="T175" s="92">
        <f t="shared" si="93"/>
        <v>360</v>
      </c>
      <c r="U175" s="92">
        <f t="shared" si="93"/>
        <v>433</v>
      </c>
      <c r="V175" s="92">
        <f t="shared" si="93"/>
        <v>928</v>
      </c>
      <c r="W175" s="92">
        <f t="shared" si="93"/>
        <v>2271</v>
      </c>
      <c r="X175" s="92">
        <f t="shared" si="93"/>
        <v>2717</v>
      </c>
      <c r="Y175" s="92">
        <f t="shared" si="93"/>
        <v>1368</v>
      </c>
      <c r="Z175" s="92">
        <f t="shared" si="93"/>
        <v>315</v>
      </c>
      <c r="AA175" s="92">
        <f t="shared" si="93"/>
        <v>47</v>
      </c>
      <c r="AB175" s="92">
        <f t="shared" si="93"/>
        <v>11</v>
      </c>
      <c r="AC175" s="92">
        <f t="shared" si="93"/>
        <v>2</v>
      </c>
      <c r="AD175" s="93">
        <f t="shared" si="93"/>
        <v>8788</v>
      </c>
    </row>
    <row r="176" spans="1:30" x14ac:dyDescent="0.2">
      <c r="A176" s="97" t="s">
        <v>35</v>
      </c>
      <c r="B176" s="98">
        <f t="shared" ref="B176:O176" si="94">SUM(B156:B171)</f>
        <v>9349</v>
      </c>
      <c r="C176" s="98">
        <f t="shared" si="94"/>
        <v>667</v>
      </c>
      <c r="D176" s="98">
        <f t="shared" si="94"/>
        <v>62</v>
      </c>
      <c r="E176" s="98">
        <f t="shared" si="94"/>
        <v>11</v>
      </c>
      <c r="F176" s="98">
        <f t="shared" si="94"/>
        <v>56</v>
      </c>
      <c r="G176" s="98">
        <f t="shared" si="94"/>
        <v>2</v>
      </c>
      <c r="H176" s="98">
        <f t="shared" si="94"/>
        <v>9</v>
      </c>
      <c r="I176" s="98">
        <f t="shared" si="94"/>
        <v>26</v>
      </c>
      <c r="J176" s="98">
        <f t="shared" si="94"/>
        <v>209</v>
      </c>
      <c r="K176" s="98">
        <f t="shared" si="94"/>
        <v>3</v>
      </c>
      <c r="L176" s="98">
        <f t="shared" si="94"/>
        <v>80</v>
      </c>
      <c r="M176" s="98">
        <f t="shared" si="94"/>
        <v>67</v>
      </c>
      <c r="N176" s="98">
        <f t="shared" si="94"/>
        <v>0</v>
      </c>
      <c r="O176" s="93">
        <f t="shared" si="94"/>
        <v>10541</v>
      </c>
      <c r="Q176" s="97" t="s">
        <v>35</v>
      </c>
      <c r="R176" s="98">
        <f t="shared" ref="R176:AD176" si="95">SUM(R156:R171)</f>
        <v>36</v>
      </c>
      <c r="S176" s="98">
        <f t="shared" si="95"/>
        <v>300</v>
      </c>
      <c r="T176" s="98">
        <f t="shared" si="95"/>
        <v>377</v>
      </c>
      <c r="U176" s="98">
        <f t="shared" si="95"/>
        <v>523</v>
      </c>
      <c r="V176" s="98">
        <f t="shared" si="95"/>
        <v>1151</v>
      </c>
      <c r="W176" s="98">
        <f t="shared" si="95"/>
        <v>2735</v>
      </c>
      <c r="X176" s="98">
        <f t="shared" si="95"/>
        <v>3228</v>
      </c>
      <c r="Y176" s="98">
        <f t="shared" si="95"/>
        <v>1680</v>
      </c>
      <c r="Z176" s="98">
        <f t="shared" si="95"/>
        <v>415</v>
      </c>
      <c r="AA176" s="98">
        <f t="shared" si="95"/>
        <v>73</v>
      </c>
      <c r="AB176" s="98">
        <f t="shared" si="95"/>
        <v>20</v>
      </c>
      <c r="AC176" s="98">
        <f t="shared" si="95"/>
        <v>3</v>
      </c>
      <c r="AD176" s="93">
        <f t="shared" si="95"/>
        <v>10541</v>
      </c>
    </row>
    <row r="177" spans="1:30" x14ac:dyDescent="0.2">
      <c r="A177" s="101" t="s">
        <v>36</v>
      </c>
      <c r="B177" s="102">
        <f t="shared" ref="B177:O177" si="96">SUM(B156:B173)</f>
        <v>9556</v>
      </c>
      <c r="C177" s="102">
        <f t="shared" si="96"/>
        <v>675</v>
      </c>
      <c r="D177" s="102">
        <f t="shared" si="96"/>
        <v>63</v>
      </c>
      <c r="E177" s="102">
        <f t="shared" si="96"/>
        <v>11</v>
      </c>
      <c r="F177" s="102">
        <f t="shared" si="96"/>
        <v>57</v>
      </c>
      <c r="G177" s="102">
        <f t="shared" si="96"/>
        <v>2</v>
      </c>
      <c r="H177" s="102">
        <f t="shared" si="96"/>
        <v>9</v>
      </c>
      <c r="I177" s="102">
        <f t="shared" si="96"/>
        <v>27</v>
      </c>
      <c r="J177" s="102">
        <f t="shared" si="96"/>
        <v>216</v>
      </c>
      <c r="K177" s="102">
        <f t="shared" si="96"/>
        <v>3</v>
      </c>
      <c r="L177" s="102">
        <f t="shared" si="96"/>
        <v>82</v>
      </c>
      <c r="M177" s="102">
        <f t="shared" si="96"/>
        <v>68</v>
      </c>
      <c r="N177" s="102">
        <f t="shared" si="96"/>
        <v>0</v>
      </c>
      <c r="O177" s="93">
        <f t="shared" si="96"/>
        <v>10769</v>
      </c>
      <c r="Q177" s="101" t="s">
        <v>36</v>
      </c>
      <c r="R177" s="102">
        <f t="shared" ref="R177:AD177" si="97">SUM(R156:R173)</f>
        <v>36</v>
      </c>
      <c r="S177" s="102">
        <f t="shared" si="97"/>
        <v>300</v>
      </c>
      <c r="T177" s="102">
        <f t="shared" si="97"/>
        <v>377</v>
      </c>
      <c r="U177" s="102">
        <f t="shared" si="97"/>
        <v>523</v>
      </c>
      <c r="V177" s="102">
        <f t="shared" si="97"/>
        <v>1155</v>
      </c>
      <c r="W177" s="102">
        <f t="shared" si="97"/>
        <v>2762</v>
      </c>
      <c r="X177" s="102">
        <f t="shared" si="97"/>
        <v>3301</v>
      </c>
      <c r="Y177" s="102">
        <f t="shared" si="97"/>
        <v>1744</v>
      </c>
      <c r="Z177" s="102">
        <f t="shared" si="97"/>
        <v>457</v>
      </c>
      <c r="AA177" s="102">
        <f t="shared" si="97"/>
        <v>87</v>
      </c>
      <c r="AB177" s="102">
        <f t="shared" si="97"/>
        <v>24</v>
      </c>
      <c r="AC177" s="102">
        <f t="shared" si="97"/>
        <v>3</v>
      </c>
      <c r="AD177" s="93">
        <f t="shared" si="97"/>
        <v>10769</v>
      </c>
    </row>
    <row r="178" spans="1:30" x14ac:dyDescent="0.2">
      <c r="A178" s="105" t="s">
        <v>37</v>
      </c>
      <c r="B178" s="106">
        <f t="shared" ref="B178:O178" si="98">SUM(B150:B173)</f>
        <v>10417</v>
      </c>
      <c r="C178" s="106">
        <f t="shared" si="98"/>
        <v>716</v>
      </c>
      <c r="D178" s="106">
        <f t="shared" si="98"/>
        <v>66</v>
      </c>
      <c r="E178" s="106">
        <f t="shared" si="98"/>
        <v>12</v>
      </c>
      <c r="F178" s="106">
        <f t="shared" si="98"/>
        <v>62</v>
      </c>
      <c r="G178" s="106">
        <f t="shared" si="98"/>
        <v>2</v>
      </c>
      <c r="H178" s="106">
        <f t="shared" si="98"/>
        <v>9</v>
      </c>
      <c r="I178" s="106">
        <f t="shared" si="98"/>
        <v>28</v>
      </c>
      <c r="J178" s="106">
        <f t="shared" si="98"/>
        <v>242</v>
      </c>
      <c r="K178" s="106">
        <f t="shared" si="98"/>
        <v>3</v>
      </c>
      <c r="L178" s="106">
        <f t="shared" si="98"/>
        <v>88</v>
      </c>
      <c r="M178" s="106">
        <f t="shared" si="98"/>
        <v>69</v>
      </c>
      <c r="N178" s="106">
        <f t="shared" si="98"/>
        <v>0</v>
      </c>
      <c r="O178" s="93">
        <f t="shared" si="98"/>
        <v>11714</v>
      </c>
      <c r="Q178" s="105" t="s">
        <v>37</v>
      </c>
      <c r="R178" s="106">
        <f t="shared" ref="R178:AD178" si="99">SUM(R150:R173)</f>
        <v>36</v>
      </c>
      <c r="S178" s="106">
        <f t="shared" si="99"/>
        <v>300</v>
      </c>
      <c r="T178" s="106">
        <f t="shared" si="99"/>
        <v>377</v>
      </c>
      <c r="U178" s="106">
        <f t="shared" si="99"/>
        <v>535</v>
      </c>
      <c r="V178" s="106">
        <f t="shared" si="99"/>
        <v>1229</v>
      </c>
      <c r="W178" s="106">
        <f t="shared" si="99"/>
        <v>2984</v>
      </c>
      <c r="X178" s="106">
        <f t="shared" si="99"/>
        <v>3571</v>
      </c>
      <c r="Y178" s="106">
        <f t="shared" si="99"/>
        <v>1962</v>
      </c>
      <c r="Z178" s="106">
        <f t="shared" si="99"/>
        <v>557</v>
      </c>
      <c r="AA178" s="106">
        <f t="shared" si="99"/>
        <v>128</v>
      </c>
      <c r="AB178" s="106">
        <f t="shared" si="99"/>
        <v>31</v>
      </c>
      <c r="AC178" s="106">
        <f t="shared" si="99"/>
        <v>4</v>
      </c>
      <c r="AD178" s="93">
        <f t="shared" si="99"/>
        <v>11714</v>
      </c>
    </row>
    <row r="181" spans="1:30" x14ac:dyDescent="0.2">
      <c r="A181" s="5"/>
      <c r="B181" s="3" t="s">
        <v>40</v>
      </c>
      <c r="C181" s="5" t="str">
        <f>C41</f>
        <v>Southwestbound</v>
      </c>
      <c r="R181" s="3" t="s">
        <v>40</v>
      </c>
      <c r="S181" s="5" t="str">
        <f>C41</f>
        <v>Southwestbound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51</v>
      </c>
      <c r="C185" s="43">
        <v>5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31">
        <f t="shared" ref="O185:O208" si="101">SUM(B185:N185)</f>
        <v>56</v>
      </c>
      <c r="Q185" s="30">
        <v>1</v>
      </c>
      <c r="R185" s="43">
        <v>0</v>
      </c>
      <c r="S185" s="43">
        <v>0</v>
      </c>
      <c r="T185" s="43">
        <v>0</v>
      </c>
      <c r="U185" s="43">
        <v>0</v>
      </c>
      <c r="V185" s="43">
        <v>1</v>
      </c>
      <c r="W185" s="43">
        <v>4</v>
      </c>
      <c r="X185" s="43">
        <v>17</v>
      </c>
      <c r="Y185" s="43">
        <v>23</v>
      </c>
      <c r="Z185" s="43">
        <v>9</v>
      </c>
      <c r="AA185" s="43">
        <v>1</v>
      </c>
      <c r="AB185" s="43">
        <v>1</v>
      </c>
      <c r="AC185" s="43">
        <v>0</v>
      </c>
      <c r="AD185" s="31">
        <f t="shared" ref="AD185:AD208" si="102">SUM(R185:AC185)</f>
        <v>56</v>
      </c>
    </row>
    <row r="186" spans="1:30" x14ac:dyDescent="0.2">
      <c r="A186" s="30">
        <v>2</v>
      </c>
      <c r="B186" s="43">
        <v>40</v>
      </c>
      <c r="C186" s="43">
        <v>3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31">
        <f t="shared" si="101"/>
        <v>43</v>
      </c>
      <c r="Q186" s="30">
        <v>2</v>
      </c>
      <c r="R186" s="43">
        <v>0</v>
      </c>
      <c r="S186" s="43">
        <v>1</v>
      </c>
      <c r="T186" s="43">
        <v>0</v>
      </c>
      <c r="U186" s="43">
        <v>2</v>
      </c>
      <c r="V186" s="43">
        <v>2</v>
      </c>
      <c r="W186" s="43">
        <v>5</v>
      </c>
      <c r="X186" s="43">
        <v>15</v>
      </c>
      <c r="Y186" s="43">
        <v>15</v>
      </c>
      <c r="Z186" s="43">
        <v>1</v>
      </c>
      <c r="AA186" s="43">
        <v>2</v>
      </c>
      <c r="AB186" s="43">
        <v>0</v>
      </c>
      <c r="AC186" s="43">
        <v>0</v>
      </c>
      <c r="AD186" s="31">
        <f t="shared" si="102"/>
        <v>43</v>
      </c>
    </row>
    <row r="187" spans="1:30" x14ac:dyDescent="0.2">
      <c r="A187" s="30">
        <v>3</v>
      </c>
      <c r="B187" s="43">
        <v>61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61</v>
      </c>
      <c r="Q187" s="30">
        <v>3</v>
      </c>
      <c r="R187" s="43">
        <v>0</v>
      </c>
      <c r="S187" s="43">
        <v>0</v>
      </c>
      <c r="T187" s="43">
        <v>0</v>
      </c>
      <c r="U187" s="43">
        <v>0</v>
      </c>
      <c r="V187" s="43">
        <v>3</v>
      </c>
      <c r="W187" s="43">
        <v>7</v>
      </c>
      <c r="X187" s="43">
        <v>25</v>
      </c>
      <c r="Y187" s="43">
        <v>21</v>
      </c>
      <c r="Z187" s="43">
        <v>2</v>
      </c>
      <c r="AA187" s="43">
        <v>1</v>
      </c>
      <c r="AB187" s="43">
        <v>2</v>
      </c>
      <c r="AC187" s="43">
        <v>0</v>
      </c>
      <c r="AD187" s="31">
        <f t="shared" si="102"/>
        <v>61</v>
      </c>
    </row>
    <row r="188" spans="1:30" x14ac:dyDescent="0.2">
      <c r="A188" s="30">
        <v>4</v>
      </c>
      <c r="B188" s="43">
        <v>58</v>
      </c>
      <c r="C188" s="43">
        <v>2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31">
        <f t="shared" si="101"/>
        <v>60</v>
      </c>
      <c r="Q188" s="30">
        <v>4</v>
      </c>
      <c r="R188" s="43">
        <v>0</v>
      </c>
      <c r="S188" s="43">
        <v>0</v>
      </c>
      <c r="T188" s="43">
        <v>0</v>
      </c>
      <c r="U188" s="43">
        <v>0</v>
      </c>
      <c r="V188" s="43">
        <v>3</v>
      </c>
      <c r="W188" s="43">
        <v>17</v>
      </c>
      <c r="X188" s="43">
        <v>21</v>
      </c>
      <c r="Y188" s="43">
        <v>13</v>
      </c>
      <c r="Z188" s="43">
        <v>5</v>
      </c>
      <c r="AA188" s="43">
        <v>1</v>
      </c>
      <c r="AB188" s="43">
        <v>0</v>
      </c>
      <c r="AC188" s="43">
        <v>0</v>
      </c>
      <c r="AD188" s="31">
        <f t="shared" si="102"/>
        <v>60</v>
      </c>
    </row>
    <row r="189" spans="1:30" x14ac:dyDescent="0.2">
      <c r="A189" s="30">
        <v>5</v>
      </c>
      <c r="B189" s="43">
        <v>116</v>
      </c>
      <c r="C189" s="43">
        <v>4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1</v>
      </c>
      <c r="K189" s="43">
        <v>0</v>
      </c>
      <c r="L189" s="43">
        <v>0</v>
      </c>
      <c r="M189" s="43">
        <v>0</v>
      </c>
      <c r="N189" s="43">
        <v>0</v>
      </c>
      <c r="O189" s="31">
        <f t="shared" si="101"/>
        <v>121</v>
      </c>
      <c r="Q189" s="30">
        <v>5</v>
      </c>
      <c r="R189" s="43">
        <v>0</v>
      </c>
      <c r="S189" s="43">
        <v>0</v>
      </c>
      <c r="T189" s="43">
        <v>0</v>
      </c>
      <c r="U189" s="43">
        <v>6</v>
      </c>
      <c r="V189" s="43">
        <v>18</v>
      </c>
      <c r="W189" s="43">
        <v>29</v>
      </c>
      <c r="X189" s="43">
        <v>53</v>
      </c>
      <c r="Y189" s="43">
        <v>12</v>
      </c>
      <c r="Z189" s="43">
        <v>3</v>
      </c>
      <c r="AA189" s="43">
        <v>0</v>
      </c>
      <c r="AB189" s="43">
        <v>0</v>
      </c>
      <c r="AC189" s="43">
        <v>0</v>
      </c>
      <c r="AD189" s="31">
        <f t="shared" si="102"/>
        <v>121</v>
      </c>
    </row>
    <row r="190" spans="1:30" x14ac:dyDescent="0.2">
      <c r="A190" s="30">
        <v>6</v>
      </c>
      <c r="B190" s="43">
        <v>284</v>
      </c>
      <c r="C190" s="43">
        <v>7</v>
      </c>
      <c r="D190" s="43">
        <v>1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2</v>
      </c>
      <c r="M190" s="43">
        <v>0</v>
      </c>
      <c r="N190" s="43">
        <v>0</v>
      </c>
      <c r="O190" s="31">
        <f t="shared" si="101"/>
        <v>294</v>
      </c>
      <c r="Q190" s="30">
        <v>6</v>
      </c>
      <c r="R190" s="43">
        <v>0</v>
      </c>
      <c r="S190" s="43">
        <v>0</v>
      </c>
      <c r="T190" s="43">
        <v>0</v>
      </c>
      <c r="U190" s="43">
        <v>18</v>
      </c>
      <c r="V190" s="43">
        <v>40</v>
      </c>
      <c r="W190" s="43">
        <v>94</v>
      </c>
      <c r="X190" s="43">
        <v>103</v>
      </c>
      <c r="Y190" s="43">
        <v>32</v>
      </c>
      <c r="Z190" s="43">
        <v>6</v>
      </c>
      <c r="AA190" s="43">
        <v>1</v>
      </c>
      <c r="AB190" s="43">
        <v>0</v>
      </c>
      <c r="AC190" s="43">
        <v>0</v>
      </c>
      <c r="AD190" s="31">
        <f t="shared" si="102"/>
        <v>294</v>
      </c>
    </row>
    <row r="191" spans="1:30" x14ac:dyDescent="0.2">
      <c r="A191" s="30">
        <v>7</v>
      </c>
      <c r="B191" s="43">
        <v>453</v>
      </c>
      <c r="C191" s="43">
        <v>13</v>
      </c>
      <c r="D191" s="43">
        <v>0</v>
      </c>
      <c r="E191" s="43">
        <v>1</v>
      </c>
      <c r="F191" s="43">
        <v>1</v>
      </c>
      <c r="G191" s="43">
        <v>0</v>
      </c>
      <c r="H191" s="43">
        <v>1</v>
      </c>
      <c r="I191" s="43">
        <v>1</v>
      </c>
      <c r="J191" s="43">
        <v>1</v>
      </c>
      <c r="K191" s="43">
        <v>0</v>
      </c>
      <c r="L191" s="43">
        <v>5</v>
      </c>
      <c r="M191" s="43">
        <v>2</v>
      </c>
      <c r="N191" s="43">
        <v>0</v>
      </c>
      <c r="O191" s="31">
        <f t="shared" si="101"/>
        <v>478</v>
      </c>
      <c r="Q191" s="30">
        <v>7</v>
      </c>
      <c r="R191" s="43">
        <v>0</v>
      </c>
      <c r="S191" s="43">
        <v>0</v>
      </c>
      <c r="T191" s="43">
        <v>4</v>
      </c>
      <c r="U191" s="43">
        <v>43</v>
      </c>
      <c r="V191" s="43">
        <v>149</v>
      </c>
      <c r="W191" s="43">
        <v>138</v>
      </c>
      <c r="X191" s="43">
        <v>96</v>
      </c>
      <c r="Y191" s="43">
        <v>38</v>
      </c>
      <c r="Z191" s="43">
        <v>5</v>
      </c>
      <c r="AA191" s="43">
        <v>5</v>
      </c>
      <c r="AB191" s="43">
        <v>0</v>
      </c>
      <c r="AC191" s="43">
        <v>0</v>
      </c>
      <c r="AD191" s="31">
        <f t="shared" si="102"/>
        <v>478</v>
      </c>
    </row>
    <row r="192" spans="1:30" x14ac:dyDescent="0.2">
      <c r="A192" s="30">
        <v>8</v>
      </c>
      <c r="B192" s="43">
        <v>649</v>
      </c>
      <c r="C192" s="43">
        <v>19</v>
      </c>
      <c r="D192" s="43">
        <v>0</v>
      </c>
      <c r="E192" s="43">
        <v>1</v>
      </c>
      <c r="F192" s="43">
        <v>2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3">
        <v>1</v>
      </c>
      <c r="M192" s="43">
        <v>1</v>
      </c>
      <c r="N192" s="43">
        <v>0</v>
      </c>
      <c r="O192" s="31">
        <f t="shared" si="101"/>
        <v>673</v>
      </c>
      <c r="Q192" s="30">
        <v>8</v>
      </c>
      <c r="R192" s="43">
        <v>3</v>
      </c>
      <c r="S192" s="43">
        <v>4</v>
      </c>
      <c r="T192" s="43">
        <v>12</v>
      </c>
      <c r="U192" s="43">
        <v>41</v>
      </c>
      <c r="V192" s="43">
        <v>156</v>
      </c>
      <c r="W192" s="43">
        <v>184</v>
      </c>
      <c r="X192" s="43">
        <v>209</v>
      </c>
      <c r="Y192" s="43">
        <v>55</v>
      </c>
      <c r="Z192" s="43">
        <v>9</v>
      </c>
      <c r="AA192" s="43">
        <v>0</v>
      </c>
      <c r="AB192" s="43">
        <v>0</v>
      </c>
      <c r="AC192" s="43">
        <v>0</v>
      </c>
      <c r="AD192" s="31">
        <f t="shared" si="102"/>
        <v>673</v>
      </c>
    </row>
    <row r="193" spans="1:30" x14ac:dyDescent="0.2">
      <c r="A193" s="30">
        <v>9</v>
      </c>
      <c r="B193" s="43">
        <v>708</v>
      </c>
      <c r="C193" s="43">
        <v>45</v>
      </c>
      <c r="D193" s="43">
        <v>1</v>
      </c>
      <c r="E193" s="43">
        <v>0</v>
      </c>
      <c r="F193" s="43">
        <v>3</v>
      </c>
      <c r="G193" s="43">
        <v>0</v>
      </c>
      <c r="H193" s="43">
        <v>0</v>
      </c>
      <c r="I193" s="43">
        <v>0</v>
      </c>
      <c r="J193" s="43">
        <v>4</v>
      </c>
      <c r="K193" s="43">
        <v>0</v>
      </c>
      <c r="L193" s="43">
        <v>4</v>
      </c>
      <c r="M193" s="43">
        <v>2</v>
      </c>
      <c r="N193" s="43">
        <v>0</v>
      </c>
      <c r="O193" s="31">
        <f t="shared" si="101"/>
        <v>767</v>
      </c>
      <c r="Q193" s="30">
        <v>9</v>
      </c>
      <c r="R193" s="43">
        <v>0</v>
      </c>
      <c r="S193" s="43">
        <v>2</v>
      </c>
      <c r="T193" s="43">
        <v>7</v>
      </c>
      <c r="U193" s="43">
        <v>34</v>
      </c>
      <c r="V193" s="43">
        <v>127</v>
      </c>
      <c r="W193" s="43">
        <v>242</v>
      </c>
      <c r="X193" s="43">
        <v>244</v>
      </c>
      <c r="Y193" s="43">
        <v>93</v>
      </c>
      <c r="Z193" s="43">
        <v>9</v>
      </c>
      <c r="AA193" s="43">
        <v>6</v>
      </c>
      <c r="AB193" s="43">
        <v>3</v>
      </c>
      <c r="AC193" s="43">
        <v>0</v>
      </c>
      <c r="AD193" s="31">
        <f t="shared" si="102"/>
        <v>767</v>
      </c>
    </row>
    <row r="194" spans="1:30" x14ac:dyDescent="0.2">
      <c r="A194" s="30">
        <v>10</v>
      </c>
      <c r="B194" s="43">
        <v>534</v>
      </c>
      <c r="C194" s="43">
        <v>57</v>
      </c>
      <c r="D194" s="43">
        <v>4</v>
      </c>
      <c r="E194" s="43">
        <v>2</v>
      </c>
      <c r="F194" s="43">
        <v>3</v>
      </c>
      <c r="G194" s="43">
        <v>0</v>
      </c>
      <c r="H194" s="43">
        <v>0</v>
      </c>
      <c r="I194" s="43">
        <v>1</v>
      </c>
      <c r="J194" s="43">
        <v>2</v>
      </c>
      <c r="K194" s="43">
        <v>0</v>
      </c>
      <c r="L194" s="43">
        <v>6</v>
      </c>
      <c r="M194" s="43">
        <v>4</v>
      </c>
      <c r="N194" s="43">
        <v>0</v>
      </c>
      <c r="O194" s="31">
        <f t="shared" si="101"/>
        <v>613</v>
      </c>
      <c r="Q194" s="30">
        <v>10</v>
      </c>
      <c r="R194" s="43">
        <v>0</v>
      </c>
      <c r="S194" s="43">
        <v>1</v>
      </c>
      <c r="T194" s="43">
        <v>0</v>
      </c>
      <c r="U194" s="43">
        <v>46</v>
      </c>
      <c r="V194" s="43">
        <v>139</v>
      </c>
      <c r="W194" s="43">
        <v>212</v>
      </c>
      <c r="X194" s="43">
        <v>146</v>
      </c>
      <c r="Y194" s="43">
        <v>60</v>
      </c>
      <c r="Z194" s="43">
        <v>6</v>
      </c>
      <c r="AA194" s="43">
        <v>2</v>
      </c>
      <c r="AB194" s="43">
        <v>1</v>
      </c>
      <c r="AC194" s="43">
        <v>0</v>
      </c>
      <c r="AD194" s="31">
        <f t="shared" si="102"/>
        <v>613</v>
      </c>
    </row>
    <row r="195" spans="1:30" x14ac:dyDescent="0.2">
      <c r="A195" s="30">
        <v>11</v>
      </c>
      <c r="B195" s="43">
        <v>560</v>
      </c>
      <c r="C195" s="43">
        <v>51</v>
      </c>
      <c r="D195" s="43">
        <v>2</v>
      </c>
      <c r="E195" s="43">
        <v>2</v>
      </c>
      <c r="F195" s="43">
        <v>2</v>
      </c>
      <c r="G195" s="43">
        <v>0</v>
      </c>
      <c r="H195" s="43">
        <v>2</v>
      </c>
      <c r="I195" s="43">
        <v>1</v>
      </c>
      <c r="J195" s="43">
        <v>5</v>
      </c>
      <c r="K195" s="43">
        <v>0</v>
      </c>
      <c r="L195" s="43">
        <v>5</v>
      </c>
      <c r="M195" s="43">
        <v>8</v>
      </c>
      <c r="N195" s="43">
        <v>0</v>
      </c>
      <c r="O195" s="31">
        <f t="shared" si="101"/>
        <v>638</v>
      </c>
      <c r="Q195" s="30">
        <v>11</v>
      </c>
      <c r="R195" s="43">
        <v>0</v>
      </c>
      <c r="S195" s="43">
        <v>0</v>
      </c>
      <c r="T195" s="43">
        <v>0</v>
      </c>
      <c r="U195" s="43">
        <v>16</v>
      </c>
      <c r="V195" s="43">
        <v>119</v>
      </c>
      <c r="W195" s="43">
        <v>250</v>
      </c>
      <c r="X195" s="43">
        <v>193</v>
      </c>
      <c r="Y195" s="43">
        <v>54</v>
      </c>
      <c r="Z195" s="43">
        <v>4</v>
      </c>
      <c r="AA195" s="43">
        <v>0</v>
      </c>
      <c r="AB195" s="43">
        <v>2</v>
      </c>
      <c r="AC195" s="43">
        <v>0</v>
      </c>
      <c r="AD195" s="31">
        <f t="shared" si="102"/>
        <v>638</v>
      </c>
    </row>
    <row r="196" spans="1:30" x14ac:dyDescent="0.2">
      <c r="A196" s="30">
        <v>12</v>
      </c>
      <c r="B196" s="43">
        <v>539</v>
      </c>
      <c r="C196" s="43">
        <v>68</v>
      </c>
      <c r="D196" s="43">
        <v>4</v>
      </c>
      <c r="E196" s="43">
        <v>2</v>
      </c>
      <c r="F196" s="43">
        <v>3</v>
      </c>
      <c r="G196" s="43">
        <v>0</v>
      </c>
      <c r="H196" s="43">
        <v>2</v>
      </c>
      <c r="I196" s="43">
        <v>1</v>
      </c>
      <c r="J196" s="43">
        <v>4</v>
      </c>
      <c r="K196" s="43">
        <v>0</v>
      </c>
      <c r="L196" s="43">
        <v>5</v>
      </c>
      <c r="M196" s="43">
        <v>4</v>
      </c>
      <c r="N196" s="43">
        <v>0</v>
      </c>
      <c r="O196" s="31">
        <f t="shared" si="101"/>
        <v>632</v>
      </c>
      <c r="Q196" s="30">
        <v>12</v>
      </c>
      <c r="R196" s="43">
        <v>0</v>
      </c>
      <c r="S196" s="43">
        <v>0</v>
      </c>
      <c r="T196" s="43">
        <v>0</v>
      </c>
      <c r="U196" s="43">
        <v>12</v>
      </c>
      <c r="V196" s="43">
        <v>144</v>
      </c>
      <c r="W196" s="43">
        <v>220</v>
      </c>
      <c r="X196" s="43">
        <v>187</v>
      </c>
      <c r="Y196" s="43">
        <v>56</v>
      </c>
      <c r="Z196" s="43">
        <v>12</v>
      </c>
      <c r="AA196" s="43">
        <v>1</v>
      </c>
      <c r="AB196" s="43">
        <v>0</v>
      </c>
      <c r="AC196" s="43">
        <v>0</v>
      </c>
      <c r="AD196" s="31">
        <f t="shared" si="102"/>
        <v>632</v>
      </c>
    </row>
    <row r="197" spans="1:30" x14ac:dyDescent="0.2">
      <c r="A197" s="30">
        <v>13</v>
      </c>
      <c r="B197" s="43">
        <v>557</v>
      </c>
      <c r="C197" s="43">
        <v>73</v>
      </c>
      <c r="D197" s="43">
        <v>5</v>
      </c>
      <c r="E197" s="43">
        <v>1</v>
      </c>
      <c r="F197" s="43">
        <v>1</v>
      </c>
      <c r="G197" s="43">
        <v>0</v>
      </c>
      <c r="H197" s="43">
        <v>0</v>
      </c>
      <c r="I197" s="43">
        <v>1</v>
      </c>
      <c r="J197" s="43">
        <v>8</v>
      </c>
      <c r="K197" s="43">
        <v>0</v>
      </c>
      <c r="L197" s="43">
        <v>15</v>
      </c>
      <c r="M197" s="43">
        <v>3</v>
      </c>
      <c r="N197" s="43">
        <v>0</v>
      </c>
      <c r="O197" s="31">
        <f t="shared" si="101"/>
        <v>664</v>
      </c>
      <c r="Q197" s="30">
        <v>13</v>
      </c>
      <c r="R197" s="43">
        <v>0</v>
      </c>
      <c r="S197" s="43">
        <v>0</v>
      </c>
      <c r="T197" s="43">
        <v>0</v>
      </c>
      <c r="U197" s="43">
        <v>23</v>
      </c>
      <c r="V197" s="43">
        <v>144</v>
      </c>
      <c r="W197" s="43">
        <v>247</v>
      </c>
      <c r="X197" s="43">
        <v>192</v>
      </c>
      <c r="Y197" s="43">
        <v>40</v>
      </c>
      <c r="Z197" s="43">
        <v>13</v>
      </c>
      <c r="AA197" s="43">
        <v>3</v>
      </c>
      <c r="AB197" s="43">
        <v>1</v>
      </c>
      <c r="AC197" s="43">
        <v>1</v>
      </c>
      <c r="AD197" s="31">
        <f t="shared" si="102"/>
        <v>664</v>
      </c>
    </row>
    <row r="198" spans="1:30" x14ac:dyDescent="0.2">
      <c r="A198" s="30">
        <v>14</v>
      </c>
      <c r="B198" s="43">
        <v>631</v>
      </c>
      <c r="C198" s="43">
        <v>57</v>
      </c>
      <c r="D198" s="43">
        <v>6</v>
      </c>
      <c r="E198" s="43">
        <v>2</v>
      </c>
      <c r="F198" s="43">
        <v>3</v>
      </c>
      <c r="G198" s="43">
        <v>0</v>
      </c>
      <c r="H198" s="43">
        <v>0</v>
      </c>
      <c r="I198" s="43">
        <v>1</v>
      </c>
      <c r="J198" s="43">
        <v>5</v>
      </c>
      <c r="K198" s="43">
        <v>0</v>
      </c>
      <c r="L198" s="43">
        <v>17</v>
      </c>
      <c r="M198" s="43">
        <v>5</v>
      </c>
      <c r="N198" s="43">
        <v>0</v>
      </c>
      <c r="O198" s="31">
        <f t="shared" si="101"/>
        <v>727</v>
      </c>
      <c r="Q198" s="30">
        <v>14</v>
      </c>
      <c r="R198" s="43">
        <v>0</v>
      </c>
      <c r="S198" s="43">
        <v>3</v>
      </c>
      <c r="T198" s="43">
        <v>6</v>
      </c>
      <c r="U198" s="43">
        <v>58</v>
      </c>
      <c r="V198" s="43">
        <v>169</v>
      </c>
      <c r="W198" s="43">
        <v>232</v>
      </c>
      <c r="X198" s="43">
        <v>184</v>
      </c>
      <c r="Y198" s="43">
        <v>60</v>
      </c>
      <c r="Z198" s="43">
        <v>9</v>
      </c>
      <c r="AA198" s="43">
        <v>2</v>
      </c>
      <c r="AB198" s="43">
        <v>4</v>
      </c>
      <c r="AC198" s="43">
        <v>0</v>
      </c>
      <c r="AD198" s="31">
        <f t="shared" si="102"/>
        <v>727</v>
      </c>
    </row>
    <row r="199" spans="1:30" x14ac:dyDescent="0.2">
      <c r="A199" s="30">
        <v>15</v>
      </c>
      <c r="B199" s="43">
        <v>633</v>
      </c>
      <c r="C199" s="43">
        <v>62</v>
      </c>
      <c r="D199" s="43">
        <v>7</v>
      </c>
      <c r="E199" s="43">
        <v>4</v>
      </c>
      <c r="F199" s="43">
        <v>5</v>
      </c>
      <c r="G199" s="43">
        <v>0</v>
      </c>
      <c r="H199" s="43">
        <v>0</v>
      </c>
      <c r="I199" s="43">
        <v>2</v>
      </c>
      <c r="J199" s="43">
        <v>4</v>
      </c>
      <c r="K199" s="43">
        <v>0</v>
      </c>
      <c r="L199" s="43">
        <v>9</v>
      </c>
      <c r="M199" s="43">
        <v>10</v>
      </c>
      <c r="N199" s="43">
        <v>0</v>
      </c>
      <c r="O199" s="31">
        <f t="shared" si="101"/>
        <v>736</v>
      </c>
      <c r="Q199" s="30">
        <v>15</v>
      </c>
      <c r="R199" s="43">
        <v>0</v>
      </c>
      <c r="S199" s="43">
        <v>0</v>
      </c>
      <c r="T199" s="43">
        <v>0</v>
      </c>
      <c r="U199" s="43">
        <v>23</v>
      </c>
      <c r="V199" s="43">
        <v>162</v>
      </c>
      <c r="W199" s="43">
        <v>214</v>
      </c>
      <c r="X199" s="43">
        <v>255</v>
      </c>
      <c r="Y199" s="43">
        <v>64</v>
      </c>
      <c r="Z199" s="43">
        <v>18</v>
      </c>
      <c r="AA199" s="43">
        <v>0</v>
      </c>
      <c r="AB199" s="43">
        <v>0</v>
      </c>
      <c r="AC199" s="43">
        <v>0</v>
      </c>
      <c r="AD199" s="31">
        <f t="shared" si="102"/>
        <v>736</v>
      </c>
    </row>
    <row r="200" spans="1:30" x14ac:dyDescent="0.2">
      <c r="A200" s="30">
        <v>16</v>
      </c>
      <c r="B200" s="43">
        <v>775</v>
      </c>
      <c r="C200" s="43">
        <v>66</v>
      </c>
      <c r="D200" s="43">
        <v>4</v>
      </c>
      <c r="E200" s="43">
        <v>1</v>
      </c>
      <c r="F200" s="43">
        <v>2</v>
      </c>
      <c r="G200" s="43">
        <v>0</v>
      </c>
      <c r="H200" s="43">
        <v>1</v>
      </c>
      <c r="I200" s="43">
        <v>2</v>
      </c>
      <c r="J200" s="43">
        <v>8</v>
      </c>
      <c r="K200" s="43">
        <v>0</v>
      </c>
      <c r="L200" s="43">
        <v>12</v>
      </c>
      <c r="M200" s="43">
        <v>2</v>
      </c>
      <c r="N200" s="43">
        <v>0</v>
      </c>
      <c r="O200" s="31">
        <f t="shared" si="101"/>
        <v>873</v>
      </c>
      <c r="Q200" s="30">
        <v>16</v>
      </c>
      <c r="R200" s="43">
        <v>0</v>
      </c>
      <c r="S200" s="43">
        <v>0</v>
      </c>
      <c r="T200" s="43">
        <v>0</v>
      </c>
      <c r="U200" s="43">
        <v>22</v>
      </c>
      <c r="V200" s="43">
        <v>160</v>
      </c>
      <c r="W200" s="43">
        <v>317</v>
      </c>
      <c r="X200" s="43">
        <v>290</v>
      </c>
      <c r="Y200" s="43">
        <v>71</v>
      </c>
      <c r="Z200" s="43">
        <v>9</v>
      </c>
      <c r="AA200" s="43">
        <v>1</v>
      </c>
      <c r="AB200" s="43">
        <v>1</v>
      </c>
      <c r="AC200" s="43">
        <v>2</v>
      </c>
      <c r="AD200" s="31">
        <f t="shared" si="102"/>
        <v>873</v>
      </c>
    </row>
    <row r="201" spans="1:30" x14ac:dyDescent="0.2">
      <c r="A201" s="30">
        <v>17</v>
      </c>
      <c r="B201" s="43">
        <v>1358</v>
      </c>
      <c r="C201" s="43">
        <v>89</v>
      </c>
      <c r="D201" s="43">
        <v>1</v>
      </c>
      <c r="E201" s="43">
        <v>0</v>
      </c>
      <c r="F201" s="43">
        <v>3</v>
      </c>
      <c r="G201" s="43">
        <v>0</v>
      </c>
      <c r="H201" s="43">
        <v>0</v>
      </c>
      <c r="I201" s="43">
        <v>6</v>
      </c>
      <c r="J201" s="43">
        <v>5</v>
      </c>
      <c r="K201" s="43">
        <v>1</v>
      </c>
      <c r="L201" s="43">
        <v>5</v>
      </c>
      <c r="M201" s="43">
        <v>9</v>
      </c>
      <c r="N201" s="43">
        <v>0</v>
      </c>
      <c r="O201" s="31">
        <f t="shared" si="101"/>
        <v>1477</v>
      </c>
      <c r="Q201" s="30">
        <v>17</v>
      </c>
      <c r="R201" s="43">
        <v>0</v>
      </c>
      <c r="S201" s="43">
        <v>0</v>
      </c>
      <c r="T201" s="43">
        <v>5</v>
      </c>
      <c r="U201" s="43">
        <v>102</v>
      </c>
      <c r="V201" s="43">
        <v>356</v>
      </c>
      <c r="W201" s="43">
        <v>679</v>
      </c>
      <c r="X201" s="43">
        <v>277</v>
      </c>
      <c r="Y201" s="43">
        <v>54</v>
      </c>
      <c r="Z201" s="43">
        <v>2</v>
      </c>
      <c r="AA201" s="43">
        <v>2</v>
      </c>
      <c r="AB201" s="43">
        <v>0</v>
      </c>
      <c r="AC201" s="43">
        <v>0</v>
      </c>
      <c r="AD201" s="31">
        <f t="shared" si="102"/>
        <v>1477</v>
      </c>
    </row>
    <row r="202" spans="1:30" x14ac:dyDescent="0.2">
      <c r="A202" s="30">
        <v>18</v>
      </c>
      <c r="B202" s="43">
        <v>1110</v>
      </c>
      <c r="C202" s="43">
        <v>61</v>
      </c>
      <c r="D202" s="43">
        <v>1</v>
      </c>
      <c r="E202" s="43">
        <v>0</v>
      </c>
      <c r="F202" s="43">
        <v>1</v>
      </c>
      <c r="G202" s="43">
        <v>0</v>
      </c>
      <c r="H202" s="43">
        <v>0</v>
      </c>
      <c r="I202" s="43">
        <v>1</v>
      </c>
      <c r="J202" s="43">
        <v>3</v>
      </c>
      <c r="K202" s="43">
        <v>1</v>
      </c>
      <c r="L202" s="43">
        <v>6</v>
      </c>
      <c r="M202" s="43">
        <v>1</v>
      </c>
      <c r="N202" s="43">
        <v>0</v>
      </c>
      <c r="O202" s="31">
        <f t="shared" si="101"/>
        <v>1185</v>
      </c>
      <c r="Q202" s="30">
        <v>18</v>
      </c>
      <c r="R202" s="43">
        <v>0</v>
      </c>
      <c r="S202" s="43">
        <v>0</v>
      </c>
      <c r="T202" s="43">
        <v>1</v>
      </c>
      <c r="U202" s="43">
        <v>35</v>
      </c>
      <c r="V202" s="43">
        <v>195</v>
      </c>
      <c r="W202" s="43">
        <v>424</v>
      </c>
      <c r="X202" s="43">
        <v>437</v>
      </c>
      <c r="Y202" s="43">
        <v>81</v>
      </c>
      <c r="Z202" s="43">
        <v>9</v>
      </c>
      <c r="AA202" s="43">
        <v>3</v>
      </c>
      <c r="AB202" s="43">
        <v>0</v>
      </c>
      <c r="AC202" s="43">
        <v>0</v>
      </c>
      <c r="AD202" s="31">
        <f t="shared" si="102"/>
        <v>1185</v>
      </c>
    </row>
    <row r="203" spans="1:30" x14ac:dyDescent="0.2">
      <c r="A203" s="30">
        <v>19</v>
      </c>
      <c r="B203" s="43">
        <v>684</v>
      </c>
      <c r="C203" s="43">
        <v>32</v>
      </c>
      <c r="D203" s="43">
        <v>0</v>
      </c>
      <c r="E203" s="43">
        <v>0</v>
      </c>
      <c r="F203" s="43">
        <v>1</v>
      </c>
      <c r="G203" s="43">
        <v>0</v>
      </c>
      <c r="H203" s="43">
        <v>0</v>
      </c>
      <c r="I203" s="43">
        <v>0</v>
      </c>
      <c r="J203" s="43">
        <v>2</v>
      </c>
      <c r="K203" s="43">
        <v>0</v>
      </c>
      <c r="L203" s="43">
        <v>4</v>
      </c>
      <c r="M203" s="43">
        <v>1</v>
      </c>
      <c r="N203" s="43">
        <v>0</v>
      </c>
      <c r="O203" s="31">
        <f t="shared" si="101"/>
        <v>724</v>
      </c>
      <c r="Q203" s="30">
        <v>19</v>
      </c>
      <c r="R203" s="43">
        <v>0</v>
      </c>
      <c r="S203" s="43">
        <v>0</v>
      </c>
      <c r="T203" s="43">
        <v>0</v>
      </c>
      <c r="U203" s="43">
        <v>12</v>
      </c>
      <c r="V203" s="43">
        <v>116</v>
      </c>
      <c r="W203" s="43">
        <v>154</v>
      </c>
      <c r="X203" s="43">
        <v>306</v>
      </c>
      <c r="Y203" s="43">
        <v>110</v>
      </c>
      <c r="Z203" s="43">
        <v>24</v>
      </c>
      <c r="AA203" s="43">
        <v>2</v>
      </c>
      <c r="AB203" s="43">
        <v>0</v>
      </c>
      <c r="AC203" s="43">
        <v>0</v>
      </c>
      <c r="AD203" s="31">
        <f t="shared" si="102"/>
        <v>724</v>
      </c>
    </row>
    <row r="204" spans="1:30" x14ac:dyDescent="0.2">
      <c r="A204" s="30">
        <v>20</v>
      </c>
      <c r="B204" s="43">
        <v>309</v>
      </c>
      <c r="C204" s="43">
        <v>14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1</v>
      </c>
      <c r="K204" s="43">
        <v>0</v>
      </c>
      <c r="L204" s="43">
        <v>2</v>
      </c>
      <c r="M204" s="43">
        <v>0</v>
      </c>
      <c r="N204" s="43">
        <v>0</v>
      </c>
      <c r="O204" s="31">
        <f t="shared" si="101"/>
        <v>326</v>
      </c>
      <c r="Q204" s="30">
        <v>20</v>
      </c>
      <c r="R204" s="43">
        <v>0</v>
      </c>
      <c r="S204" s="43">
        <v>0</v>
      </c>
      <c r="T204" s="43">
        <v>0</v>
      </c>
      <c r="U204" s="43">
        <v>10</v>
      </c>
      <c r="V204" s="43">
        <v>13</v>
      </c>
      <c r="W204" s="43">
        <v>61</v>
      </c>
      <c r="X204" s="43">
        <v>150</v>
      </c>
      <c r="Y204" s="43">
        <v>74</v>
      </c>
      <c r="Z204" s="43">
        <v>14</v>
      </c>
      <c r="AA204" s="43">
        <v>2</v>
      </c>
      <c r="AB204" s="43">
        <v>2</v>
      </c>
      <c r="AC204" s="43">
        <v>0</v>
      </c>
      <c r="AD204" s="31">
        <f t="shared" si="102"/>
        <v>326</v>
      </c>
    </row>
    <row r="205" spans="1:30" x14ac:dyDescent="0.2">
      <c r="A205" s="30">
        <v>21</v>
      </c>
      <c r="B205" s="43">
        <v>227</v>
      </c>
      <c r="C205" s="43">
        <v>12</v>
      </c>
      <c r="D205" s="43">
        <v>1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1</v>
      </c>
      <c r="M205" s="43">
        <v>0</v>
      </c>
      <c r="N205" s="43">
        <v>0</v>
      </c>
      <c r="O205" s="31">
        <f t="shared" si="101"/>
        <v>241</v>
      </c>
      <c r="Q205" s="30">
        <v>21</v>
      </c>
      <c r="R205" s="43">
        <v>0</v>
      </c>
      <c r="S205" s="43">
        <v>0</v>
      </c>
      <c r="T205" s="43">
        <v>0</v>
      </c>
      <c r="U205" s="43">
        <v>5</v>
      </c>
      <c r="V205" s="43">
        <v>31</v>
      </c>
      <c r="W205" s="43">
        <v>43</v>
      </c>
      <c r="X205" s="43">
        <v>85</v>
      </c>
      <c r="Y205" s="43">
        <v>64</v>
      </c>
      <c r="Z205" s="43">
        <v>11</v>
      </c>
      <c r="AA205" s="43">
        <v>1</v>
      </c>
      <c r="AB205" s="43">
        <v>1</v>
      </c>
      <c r="AC205" s="43">
        <v>0</v>
      </c>
      <c r="AD205" s="31">
        <f t="shared" si="102"/>
        <v>241</v>
      </c>
    </row>
    <row r="206" spans="1:30" x14ac:dyDescent="0.2">
      <c r="A206" s="30">
        <v>22</v>
      </c>
      <c r="B206" s="43">
        <v>146</v>
      </c>
      <c r="C206" s="43">
        <v>13</v>
      </c>
      <c r="D206" s="43">
        <v>2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31">
        <f t="shared" si="101"/>
        <v>161</v>
      </c>
      <c r="Q206" s="30">
        <v>22</v>
      </c>
      <c r="R206" s="43">
        <v>0</v>
      </c>
      <c r="S206" s="43">
        <v>0</v>
      </c>
      <c r="T206" s="43">
        <v>0</v>
      </c>
      <c r="U206" s="43">
        <v>2</v>
      </c>
      <c r="V206" s="43">
        <v>6</v>
      </c>
      <c r="W206" s="43">
        <v>33</v>
      </c>
      <c r="X206" s="43">
        <v>65</v>
      </c>
      <c r="Y206" s="43">
        <v>39</v>
      </c>
      <c r="Z206" s="43">
        <v>12</v>
      </c>
      <c r="AA206" s="43">
        <v>3</v>
      </c>
      <c r="AB206" s="43">
        <v>1</v>
      </c>
      <c r="AC206" s="43">
        <v>0</v>
      </c>
      <c r="AD206" s="31">
        <f t="shared" si="102"/>
        <v>161</v>
      </c>
    </row>
    <row r="207" spans="1:30" x14ac:dyDescent="0.2">
      <c r="A207" s="30">
        <v>23</v>
      </c>
      <c r="B207" s="43">
        <v>126</v>
      </c>
      <c r="C207" s="43">
        <v>4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1</v>
      </c>
      <c r="M207" s="43">
        <v>0</v>
      </c>
      <c r="N207" s="43">
        <v>0</v>
      </c>
      <c r="O207" s="31">
        <f t="shared" si="101"/>
        <v>131</v>
      </c>
      <c r="Q207" s="30">
        <v>23</v>
      </c>
      <c r="R207" s="43">
        <v>0</v>
      </c>
      <c r="S207" s="43">
        <v>0</v>
      </c>
      <c r="T207" s="43">
        <v>0</v>
      </c>
      <c r="U207" s="43">
        <v>1</v>
      </c>
      <c r="V207" s="43">
        <v>3</v>
      </c>
      <c r="W207" s="43">
        <v>17</v>
      </c>
      <c r="X207" s="43">
        <v>46</v>
      </c>
      <c r="Y207" s="43">
        <v>38</v>
      </c>
      <c r="Z207" s="43">
        <v>20</v>
      </c>
      <c r="AA207" s="43">
        <v>3</v>
      </c>
      <c r="AB207" s="43">
        <v>2</v>
      </c>
      <c r="AC207" s="43">
        <v>1</v>
      </c>
      <c r="AD207" s="31">
        <f t="shared" si="102"/>
        <v>131</v>
      </c>
    </row>
    <row r="208" spans="1:30" x14ac:dyDescent="0.2">
      <c r="A208" s="30">
        <v>24</v>
      </c>
      <c r="B208" s="43">
        <v>73</v>
      </c>
      <c r="C208" s="43">
        <v>3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1</v>
      </c>
      <c r="N208" s="43">
        <v>0</v>
      </c>
      <c r="O208" s="31">
        <f t="shared" si="101"/>
        <v>77</v>
      </c>
      <c r="Q208" s="30">
        <v>24</v>
      </c>
      <c r="R208" s="43">
        <v>0</v>
      </c>
      <c r="S208" s="43">
        <v>0</v>
      </c>
      <c r="T208" s="43">
        <v>0</v>
      </c>
      <c r="U208" s="43">
        <v>1</v>
      </c>
      <c r="V208" s="43">
        <v>4</v>
      </c>
      <c r="W208" s="43">
        <v>19</v>
      </c>
      <c r="X208" s="43">
        <v>24</v>
      </c>
      <c r="Y208" s="43">
        <v>22</v>
      </c>
      <c r="Z208" s="43">
        <v>4</v>
      </c>
      <c r="AA208" s="43">
        <v>3</v>
      </c>
      <c r="AB208" s="43">
        <v>0</v>
      </c>
      <c r="AC208" s="43">
        <v>0</v>
      </c>
      <c r="AD208" s="31">
        <f t="shared" si="102"/>
        <v>77</v>
      </c>
    </row>
    <row r="210" spans="1:30" x14ac:dyDescent="0.2">
      <c r="A210" s="91" t="s">
        <v>34</v>
      </c>
      <c r="B210" s="92">
        <f t="shared" ref="B210:O210" si="103">SUM(B192:B203)</f>
        <v>8738</v>
      </c>
      <c r="C210" s="92">
        <f t="shared" si="103"/>
        <v>680</v>
      </c>
      <c r="D210" s="92">
        <f t="shared" si="103"/>
        <v>35</v>
      </c>
      <c r="E210" s="92">
        <f t="shared" si="103"/>
        <v>15</v>
      </c>
      <c r="F210" s="92">
        <f t="shared" si="103"/>
        <v>29</v>
      </c>
      <c r="G210" s="92">
        <f t="shared" si="103"/>
        <v>0</v>
      </c>
      <c r="H210" s="92">
        <f t="shared" si="103"/>
        <v>5</v>
      </c>
      <c r="I210" s="92">
        <f t="shared" si="103"/>
        <v>16</v>
      </c>
      <c r="J210" s="92">
        <f t="shared" si="103"/>
        <v>50</v>
      </c>
      <c r="K210" s="92">
        <f t="shared" si="103"/>
        <v>2</v>
      </c>
      <c r="L210" s="92">
        <f t="shared" si="103"/>
        <v>89</v>
      </c>
      <c r="M210" s="92">
        <f t="shared" si="103"/>
        <v>50</v>
      </c>
      <c r="N210" s="92">
        <f t="shared" si="103"/>
        <v>0</v>
      </c>
      <c r="O210" s="93">
        <f t="shared" si="103"/>
        <v>9709</v>
      </c>
      <c r="Q210" s="91" t="s">
        <v>34</v>
      </c>
      <c r="R210" s="92">
        <f t="shared" ref="R210:AD210" si="104">SUM(R192:R203)</f>
        <v>3</v>
      </c>
      <c r="S210" s="92">
        <f t="shared" si="104"/>
        <v>10</v>
      </c>
      <c r="T210" s="92">
        <f t="shared" si="104"/>
        <v>31</v>
      </c>
      <c r="U210" s="92">
        <f t="shared" si="104"/>
        <v>424</v>
      </c>
      <c r="V210" s="92">
        <f t="shared" si="104"/>
        <v>1987</v>
      </c>
      <c r="W210" s="92">
        <f t="shared" si="104"/>
        <v>3375</v>
      </c>
      <c r="X210" s="92">
        <f t="shared" si="104"/>
        <v>2920</v>
      </c>
      <c r="Y210" s="92">
        <f t="shared" si="104"/>
        <v>798</v>
      </c>
      <c r="Z210" s="92">
        <f t="shared" si="104"/>
        <v>124</v>
      </c>
      <c r="AA210" s="92">
        <f t="shared" si="104"/>
        <v>22</v>
      </c>
      <c r="AB210" s="92">
        <f t="shared" si="104"/>
        <v>12</v>
      </c>
      <c r="AC210" s="92">
        <f t="shared" si="104"/>
        <v>3</v>
      </c>
      <c r="AD210" s="93">
        <f t="shared" si="104"/>
        <v>9709</v>
      </c>
    </row>
    <row r="211" spans="1:30" x14ac:dyDescent="0.2">
      <c r="A211" s="97" t="s">
        <v>35</v>
      </c>
      <c r="B211" s="98">
        <f t="shared" ref="B211:O211" si="105">SUM(B191:B206)</f>
        <v>9873</v>
      </c>
      <c r="C211" s="98">
        <f t="shared" si="105"/>
        <v>732</v>
      </c>
      <c r="D211" s="98">
        <f t="shared" si="105"/>
        <v>38</v>
      </c>
      <c r="E211" s="98">
        <f t="shared" si="105"/>
        <v>16</v>
      </c>
      <c r="F211" s="98">
        <f t="shared" si="105"/>
        <v>30</v>
      </c>
      <c r="G211" s="98">
        <f t="shared" si="105"/>
        <v>0</v>
      </c>
      <c r="H211" s="98">
        <f t="shared" si="105"/>
        <v>6</v>
      </c>
      <c r="I211" s="98">
        <f t="shared" si="105"/>
        <v>17</v>
      </c>
      <c r="J211" s="98">
        <f t="shared" si="105"/>
        <v>52</v>
      </c>
      <c r="K211" s="98">
        <f t="shared" si="105"/>
        <v>2</v>
      </c>
      <c r="L211" s="98">
        <f t="shared" si="105"/>
        <v>97</v>
      </c>
      <c r="M211" s="98">
        <f t="shared" si="105"/>
        <v>52</v>
      </c>
      <c r="N211" s="98">
        <f t="shared" si="105"/>
        <v>0</v>
      </c>
      <c r="O211" s="93">
        <f t="shared" si="105"/>
        <v>10915</v>
      </c>
      <c r="Q211" s="97" t="s">
        <v>35</v>
      </c>
      <c r="R211" s="98">
        <f t="shared" ref="R211:AD211" si="106">SUM(R191:R206)</f>
        <v>3</v>
      </c>
      <c r="S211" s="98">
        <f t="shared" si="106"/>
        <v>10</v>
      </c>
      <c r="T211" s="98">
        <f t="shared" si="106"/>
        <v>35</v>
      </c>
      <c r="U211" s="98">
        <f t="shared" si="106"/>
        <v>484</v>
      </c>
      <c r="V211" s="98">
        <f t="shared" si="106"/>
        <v>2186</v>
      </c>
      <c r="W211" s="98">
        <f t="shared" si="106"/>
        <v>3650</v>
      </c>
      <c r="X211" s="98">
        <f t="shared" si="106"/>
        <v>3316</v>
      </c>
      <c r="Y211" s="98">
        <f t="shared" si="106"/>
        <v>1013</v>
      </c>
      <c r="Z211" s="98">
        <f t="shared" si="106"/>
        <v>166</v>
      </c>
      <c r="AA211" s="98">
        <f t="shared" si="106"/>
        <v>33</v>
      </c>
      <c r="AB211" s="98">
        <f t="shared" si="106"/>
        <v>16</v>
      </c>
      <c r="AC211" s="98">
        <f t="shared" si="106"/>
        <v>3</v>
      </c>
      <c r="AD211" s="93">
        <f t="shared" si="106"/>
        <v>10915</v>
      </c>
    </row>
    <row r="212" spans="1:30" x14ac:dyDescent="0.2">
      <c r="A212" s="101" t="s">
        <v>36</v>
      </c>
      <c r="B212" s="102">
        <f t="shared" ref="B212:O212" si="107">SUM(B191:B208)</f>
        <v>10072</v>
      </c>
      <c r="C212" s="102">
        <f t="shared" si="107"/>
        <v>739</v>
      </c>
      <c r="D212" s="102">
        <f t="shared" si="107"/>
        <v>38</v>
      </c>
      <c r="E212" s="102">
        <f t="shared" si="107"/>
        <v>16</v>
      </c>
      <c r="F212" s="102">
        <f t="shared" si="107"/>
        <v>30</v>
      </c>
      <c r="G212" s="102">
        <f t="shared" si="107"/>
        <v>0</v>
      </c>
      <c r="H212" s="102">
        <f t="shared" si="107"/>
        <v>6</v>
      </c>
      <c r="I212" s="102">
        <f t="shared" si="107"/>
        <v>17</v>
      </c>
      <c r="J212" s="102">
        <f t="shared" si="107"/>
        <v>52</v>
      </c>
      <c r="K212" s="102">
        <f t="shared" si="107"/>
        <v>2</v>
      </c>
      <c r="L212" s="102">
        <f t="shared" si="107"/>
        <v>98</v>
      </c>
      <c r="M212" s="102">
        <f t="shared" si="107"/>
        <v>53</v>
      </c>
      <c r="N212" s="102">
        <f t="shared" si="107"/>
        <v>0</v>
      </c>
      <c r="O212" s="93">
        <f t="shared" si="107"/>
        <v>11123</v>
      </c>
      <c r="Q212" s="101" t="s">
        <v>36</v>
      </c>
      <c r="R212" s="102">
        <f t="shared" ref="R212:AD212" si="108">SUM(R191:R208)</f>
        <v>3</v>
      </c>
      <c r="S212" s="102">
        <f t="shared" si="108"/>
        <v>10</v>
      </c>
      <c r="T212" s="102">
        <f t="shared" si="108"/>
        <v>35</v>
      </c>
      <c r="U212" s="102">
        <f t="shared" si="108"/>
        <v>486</v>
      </c>
      <c r="V212" s="102">
        <f t="shared" si="108"/>
        <v>2193</v>
      </c>
      <c r="W212" s="102">
        <f t="shared" si="108"/>
        <v>3686</v>
      </c>
      <c r="X212" s="102">
        <f t="shared" si="108"/>
        <v>3386</v>
      </c>
      <c r="Y212" s="102">
        <f t="shared" si="108"/>
        <v>1073</v>
      </c>
      <c r="Z212" s="102">
        <f t="shared" si="108"/>
        <v>190</v>
      </c>
      <c r="AA212" s="102">
        <f t="shared" si="108"/>
        <v>39</v>
      </c>
      <c r="AB212" s="102">
        <f t="shared" si="108"/>
        <v>18</v>
      </c>
      <c r="AC212" s="102">
        <f t="shared" si="108"/>
        <v>4</v>
      </c>
      <c r="AD212" s="93">
        <f t="shared" si="108"/>
        <v>11123</v>
      </c>
    </row>
    <row r="213" spans="1:30" x14ac:dyDescent="0.2">
      <c r="A213" s="105" t="s">
        <v>37</v>
      </c>
      <c r="B213" s="106">
        <f t="shared" ref="B213:O213" si="109">SUM(B185:B208)</f>
        <v>10682</v>
      </c>
      <c r="C213" s="106">
        <f t="shared" si="109"/>
        <v>760</v>
      </c>
      <c r="D213" s="106">
        <f t="shared" si="109"/>
        <v>39</v>
      </c>
      <c r="E213" s="106">
        <f t="shared" si="109"/>
        <v>16</v>
      </c>
      <c r="F213" s="106">
        <f t="shared" si="109"/>
        <v>30</v>
      </c>
      <c r="G213" s="106">
        <f t="shared" si="109"/>
        <v>0</v>
      </c>
      <c r="H213" s="106">
        <f t="shared" si="109"/>
        <v>6</v>
      </c>
      <c r="I213" s="106">
        <f t="shared" si="109"/>
        <v>17</v>
      </c>
      <c r="J213" s="106">
        <f t="shared" si="109"/>
        <v>53</v>
      </c>
      <c r="K213" s="106">
        <f t="shared" si="109"/>
        <v>2</v>
      </c>
      <c r="L213" s="106">
        <f t="shared" si="109"/>
        <v>100</v>
      </c>
      <c r="M213" s="106">
        <f t="shared" si="109"/>
        <v>53</v>
      </c>
      <c r="N213" s="106">
        <f t="shared" si="109"/>
        <v>0</v>
      </c>
      <c r="O213" s="93">
        <f t="shared" si="109"/>
        <v>11758</v>
      </c>
      <c r="Q213" s="105" t="s">
        <v>37</v>
      </c>
      <c r="R213" s="106">
        <f t="shared" ref="R213:AD213" si="110">SUM(R185:R208)</f>
        <v>3</v>
      </c>
      <c r="S213" s="106">
        <f t="shared" si="110"/>
        <v>11</v>
      </c>
      <c r="T213" s="106">
        <f t="shared" si="110"/>
        <v>35</v>
      </c>
      <c r="U213" s="106">
        <f t="shared" si="110"/>
        <v>512</v>
      </c>
      <c r="V213" s="106">
        <f t="shared" si="110"/>
        <v>2260</v>
      </c>
      <c r="W213" s="106">
        <f t="shared" si="110"/>
        <v>3842</v>
      </c>
      <c r="X213" s="106">
        <f t="shared" si="110"/>
        <v>3620</v>
      </c>
      <c r="Y213" s="106">
        <f t="shared" si="110"/>
        <v>1189</v>
      </c>
      <c r="Z213" s="106">
        <f t="shared" si="110"/>
        <v>216</v>
      </c>
      <c r="AA213" s="106">
        <f t="shared" si="110"/>
        <v>45</v>
      </c>
      <c r="AB213" s="106">
        <f t="shared" si="110"/>
        <v>21</v>
      </c>
      <c r="AC213" s="106">
        <f t="shared" si="110"/>
        <v>4</v>
      </c>
      <c r="AD213" s="93">
        <f t="shared" si="110"/>
        <v>11758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3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M1614"/>
  <sheetViews>
    <sheetView topLeftCell="T61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76</v>
      </c>
      <c r="Q1" s="129" t="str">
        <f>A1</f>
        <v>1508 19 Grimsby ATC 23, A1173 Queens Road</v>
      </c>
      <c r="AF1" s="129" t="str">
        <f>A1</f>
        <v>1508 19 Grimsby ATC 23, A1173 Queens Road</v>
      </c>
      <c r="AQ1" s="130" t="str">
        <f>A1</f>
        <v>1508 19 Grimsby ATC 23, A1173 Queens Road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23, A1173 Queens Road</v>
      </c>
      <c r="BI1" s="129" t="str">
        <f>A1</f>
        <v>1508 19 Grimsby ATC 23, A1173 Queens Road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41</v>
      </c>
      <c r="R6" s="3" t="s">
        <v>0</v>
      </c>
      <c r="S6" s="5" t="str">
        <f>C6</f>
        <v>Eastbound</v>
      </c>
      <c r="AF6" s="6"/>
      <c r="AG6" s="3" t="s">
        <v>0</v>
      </c>
      <c r="AH6" s="7" t="str">
        <f>C6</f>
        <v>Eastbound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Eastbound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Eastbound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Eastbound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1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1</v>
      </c>
      <c r="Q10" s="30">
        <v>1</v>
      </c>
      <c r="R10" s="43">
        <v>0</v>
      </c>
      <c r="S10" s="43">
        <v>1</v>
      </c>
      <c r="T10" s="43">
        <v>0</v>
      </c>
      <c r="U10" s="43">
        <v>0</v>
      </c>
      <c r="V10" s="43">
        <v>0</v>
      </c>
      <c r="W10" s="43">
        <v>0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31">
        <f t="shared" ref="AD10:AD33" si="7">SUM(R10:AC10)</f>
        <v>1</v>
      </c>
      <c r="AF10" s="30">
        <v>1</v>
      </c>
      <c r="AG10" s="44">
        <f t="shared" ref="AG10:AG33" si="8">O10</f>
        <v>1</v>
      </c>
      <c r="AH10" s="45">
        <f t="shared" ref="AH10:AH33" si="9">O80</f>
        <v>6</v>
      </c>
      <c r="AI10" s="45">
        <f t="shared" ref="AI10:AI33" si="10">O150</f>
        <v>6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4.333333333333333</v>
      </c>
      <c r="AO10" s="47">
        <f>SUM(AG10:AM10)/3</f>
        <v>4.333333333333333</v>
      </c>
      <c r="AQ10" s="35">
        <v>1</v>
      </c>
      <c r="AR10" s="48">
        <v>15.5</v>
      </c>
      <c r="AS10" s="48">
        <v>35.5</v>
      </c>
      <c r="AT10" s="48">
        <v>28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116</v>
      </c>
      <c r="BB10" s="50">
        <f>SUM(R108:T108)</f>
        <v>118</v>
      </c>
      <c r="BC10" s="50">
        <f>SUM(R178:T178)</f>
        <v>136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1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2</v>
      </c>
      <c r="K11" s="43">
        <v>0</v>
      </c>
      <c r="L11" s="43">
        <v>0</v>
      </c>
      <c r="M11" s="43">
        <v>0</v>
      </c>
      <c r="N11" s="43">
        <v>0</v>
      </c>
      <c r="O11" s="31">
        <f t="shared" si="6"/>
        <v>3</v>
      </c>
      <c r="Q11" s="30">
        <v>2</v>
      </c>
      <c r="R11" s="43">
        <v>0</v>
      </c>
      <c r="S11" s="43">
        <v>0</v>
      </c>
      <c r="T11" s="43">
        <v>0</v>
      </c>
      <c r="U11" s="43">
        <v>2</v>
      </c>
      <c r="V11" s="43">
        <v>1</v>
      </c>
      <c r="W11" s="43">
        <v>0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31">
        <f t="shared" si="7"/>
        <v>3</v>
      </c>
      <c r="AF11" s="56">
        <v>2</v>
      </c>
      <c r="AG11" s="44">
        <f t="shared" si="8"/>
        <v>3</v>
      </c>
      <c r="AH11" s="45">
        <f t="shared" si="9"/>
        <v>1</v>
      </c>
      <c r="AI11" s="45">
        <f t="shared" si="10"/>
        <v>2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2</v>
      </c>
      <c r="AO11" s="47">
        <f t="shared" ref="AO11:AO33" si="16">SUM(AG11:AM11)/3</f>
        <v>2</v>
      </c>
      <c r="AQ11" s="57">
        <v>2</v>
      </c>
      <c r="AR11" s="48">
        <v>29.7</v>
      </c>
      <c r="AS11" s="48">
        <v>38</v>
      </c>
      <c r="AT11" s="48">
        <v>25.5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1230</v>
      </c>
      <c r="BB11" s="59">
        <f>SUM(U108:W108)</f>
        <v>1166</v>
      </c>
      <c r="BC11" s="59">
        <f>SUM(U178:W178)</f>
        <v>1265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1009</v>
      </c>
      <c r="BK11" s="62">
        <f>SUM(C35:D35,F35:H35,M35)</f>
        <v>212</v>
      </c>
      <c r="BL11" s="63">
        <f>SUM(E35,I35:L35,N35)</f>
        <v>200</v>
      </c>
      <c r="BM11" s="64">
        <f>SUM(BJ11:BL11)</f>
        <v>1421</v>
      </c>
    </row>
    <row r="12" spans="1:65" x14ac:dyDescent="0.2">
      <c r="A12" s="30">
        <v>3</v>
      </c>
      <c r="B12" s="43">
        <v>1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31">
        <f t="shared" si="6"/>
        <v>1</v>
      </c>
      <c r="Q12" s="30">
        <v>3</v>
      </c>
      <c r="R12" s="43">
        <v>0</v>
      </c>
      <c r="S12" s="43">
        <v>0</v>
      </c>
      <c r="T12" s="43">
        <v>0</v>
      </c>
      <c r="U12" s="43">
        <v>0</v>
      </c>
      <c r="V12" s="43">
        <v>1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31">
        <f t="shared" si="7"/>
        <v>1</v>
      </c>
      <c r="AF12" s="30">
        <v>3</v>
      </c>
      <c r="AG12" s="44">
        <f t="shared" si="8"/>
        <v>1</v>
      </c>
      <c r="AH12" s="45">
        <f t="shared" si="9"/>
        <v>2</v>
      </c>
      <c r="AI12" s="45">
        <f t="shared" si="10"/>
        <v>2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1.6666666666666667</v>
      </c>
      <c r="AO12" s="47">
        <f t="shared" si="16"/>
        <v>1.6666666666666667</v>
      </c>
      <c r="AQ12" s="35">
        <v>3</v>
      </c>
      <c r="AR12" s="48">
        <v>33</v>
      </c>
      <c r="AS12" s="48">
        <v>25.5</v>
      </c>
      <c r="AT12" s="48">
        <v>35.5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221</v>
      </c>
      <c r="BB12" s="66">
        <f>SUM(X108:Z108)</f>
        <v>244</v>
      </c>
      <c r="BC12" s="66">
        <f>SUM(X178:Z178)</f>
        <v>230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1080</v>
      </c>
      <c r="BK12" s="69">
        <f>SUM(C36:D36,F36:H36,M36)</f>
        <v>220</v>
      </c>
      <c r="BL12" s="70">
        <f>SUM(E36,I36:L36,N36)</f>
        <v>218</v>
      </c>
      <c r="BM12" s="64">
        <f>SUM(BJ12:BL12)</f>
        <v>1518</v>
      </c>
    </row>
    <row r="13" spans="1:65" x14ac:dyDescent="0.2">
      <c r="A13" s="30">
        <v>4</v>
      </c>
      <c r="B13" s="43">
        <v>3</v>
      </c>
      <c r="C13" s="43">
        <v>1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31">
        <f t="shared" si="6"/>
        <v>4</v>
      </c>
      <c r="Q13" s="30">
        <v>4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3</v>
      </c>
      <c r="X13" s="43">
        <v>0</v>
      </c>
      <c r="Y13" s="43">
        <v>1</v>
      </c>
      <c r="Z13" s="43">
        <v>0</v>
      </c>
      <c r="AA13" s="43">
        <v>0</v>
      </c>
      <c r="AB13" s="43">
        <v>0</v>
      </c>
      <c r="AC13" s="43">
        <v>0</v>
      </c>
      <c r="AD13" s="31">
        <f t="shared" si="7"/>
        <v>4</v>
      </c>
      <c r="AF13" s="30">
        <v>4</v>
      </c>
      <c r="AG13" s="44">
        <f t="shared" si="8"/>
        <v>4</v>
      </c>
      <c r="AH13" s="45">
        <f t="shared" si="9"/>
        <v>5</v>
      </c>
      <c r="AI13" s="45">
        <f t="shared" si="10"/>
        <v>2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3.6666666666666665</v>
      </c>
      <c r="AO13" s="47">
        <f t="shared" si="16"/>
        <v>3.6666666666666665</v>
      </c>
      <c r="AQ13" s="35">
        <v>4</v>
      </c>
      <c r="AR13" s="48">
        <v>40.5</v>
      </c>
      <c r="AS13" s="48">
        <v>34</v>
      </c>
      <c r="AT13" s="48">
        <v>30.5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2</v>
      </c>
      <c r="BB13" s="72">
        <f>SUM(AA108:AC108)</f>
        <v>4</v>
      </c>
      <c r="BC13" s="72">
        <f>SUM(AA178:AC178)</f>
        <v>2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1106</v>
      </c>
      <c r="BK13" s="75">
        <f>SUM(C37:D37,F37:H37,M37)</f>
        <v>221</v>
      </c>
      <c r="BL13" s="76">
        <f>SUM(E37,I37:L37,N37)</f>
        <v>218</v>
      </c>
      <c r="BM13" s="64">
        <f>SUM(BJ13:BL13)</f>
        <v>1545</v>
      </c>
    </row>
    <row r="14" spans="1:65" x14ac:dyDescent="0.2">
      <c r="A14" s="30">
        <v>5</v>
      </c>
      <c r="B14" s="43">
        <v>4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1</v>
      </c>
      <c r="K14" s="43">
        <v>0</v>
      </c>
      <c r="L14" s="43">
        <v>1</v>
      </c>
      <c r="M14" s="43">
        <v>0</v>
      </c>
      <c r="N14" s="43">
        <v>0</v>
      </c>
      <c r="O14" s="31">
        <f t="shared" si="6"/>
        <v>6</v>
      </c>
      <c r="Q14" s="30">
        <v>5</v>
      </c>
      <c r="R14" s="43">
        <v>0</v>
      </c>
      <c r="S14" s="43">
        <v>1</v>
      </c>
      <c r="T14" s="43">
        <v>2</v>
      </c>
      <c r="U14" s="43">
        <v>1</v>
      </c>
      <c r="V14" s="43">
        <v>2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31">
        <f t="shared" si="7"/>
        <v>6</v>
      </c>
      <c r="AF14" s="30">
        <v>5</v>
      </c>
      <c r="AG14" s="44">
        <f t="shared" si="8"/>
        <v>6</v>
      </c>
      <c r="AH14" s="45">
        <f t="shared" si="9"/>
        <v>4</v>
      </c>
      <c r="AI14" s="45">
        <f t="shared" si="10"/>
        <v>3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4.333333333333333</v>
      </c>
      <c r="AO14" s="47">
        <f t="shared" si="16"/>
        <v>4.333333333333333</v>
      </c>
      <c r="AQ14" s="35">
        <v>5</v>
      </c>
      <c r="AR14" s="48">
        <v>25.9</v>
      </c>
      <c r="AS14" s="48">
        <v>35.5</v>
      </c>
      <c r="AT14" s="48">
        <v>34.700000000000003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1121</v>
      </c>
      <c r="BK14" s="79">
        <f>SUM(C38:D38,F38:H38,M38)</f>
        <v>225</v>
      </c>
      <c r="BL14" s="80">
        <f>SUM(E38,I38:L38,N38)</f>
        <v>223</v>
      </c>
      <c r="BM14" s="64">
        <f>SUM(BJ14:BL14)</f>
        <v>1569</v>
      </c>
    </row>
    <row r="15" spans="1:65" x14ac:dyDescent="0.2">
      <c r="A15" s="30">
        <v>6</v>
      </c>
      <c r="B15" s="43">
        <v>5</v>
      </c>
      <c r="C15" s="43">
        <v>1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1</v>
      </c>
      <c r="K15" s="43">
        <v>0</v>
      </c>
      <c r="L15" s="43">
        <v>0</v>
      </c>
      <c r="M15" s="43">
        <v>2</v>
      </c>
      <c r="N15" s="43">
        <v>0</v>
      </c>
      <c r="O15" s="31">
        <f t="shared" si="6"/>
        <v>9</v>
      </c>
      <c r="Q15" s="30">
        <v>6</v>
      </c>
      <c r="R15" s="43">
        <v>0</v>
      </c>
      <c r="S15" s="43">
        <v>1</v>
      </c>
      <c r="T15" s="43">
        <v>0</v>
      </c>
      <c r="U15" s="43">
        <v>4</v>
      </c>
      <c r="V15" s="43">
        <v>3</v>
      </c>
      <c r="W15" s="43">
        <v>0</v>
      </c>
      <c r="X15" s="43">
        <v>1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31">
        <f t="shared" si="7"/>
        <v>9</v>
      </c>
      <c r="AF15" s="30">
        <v>6</v>
      </c>
      <c r="AG15" s="44">
        <f t="shared" si="8"/>
        <v>9</v>
      </c>
      <c r="AH15" s="45">
        <f t="shared" si="9"/>
        <v>19</v>
      </c>
      <c r="AI15" s="45">
        <f t="shared" si="10"/>
        <v>23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17</v>
      </c>
      <c r="AO15" s="47">
        <f t="shared" si="16"/>
        <v>17</v>
      </c>
      <c r="AQ15" s="35">
        <v>6</v>
      </c>
      <c r="AR15" s="48">
        <v>29.9</v>
      </c>
      <c r="AS15" s="48">
        <v>35.4</v>
      </c>
      <c r="AT15" s="48">
        <v>35.200000000000003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1569</v>
      </c>
      <c r="BB15" s="82">
        <f t="shared" si="17"/>
        <v>1532</v>
      </c>
      <c r="BC15" s="82">
        <f t="shared" si="17"/>
        <v>1633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21</v>
      </c>
      <c r="C16" s="43">
        <v>0</v>
      </c>
      <c r="D16" s="43">
        <v>0</v>
      </c>
      <c r="E16" s="43">
        <v>0</v>
      </c>
      <c r="F16" s="43">
        <v>1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8</v>
      </c>
      <c r="M16" s="43">
        <v>2</v>
      </c>
      <c r="N16" s="43">
        <v>0</v>
      </c>
      <c r="O16" s="31">
        <f t="shared" si="6"/>
        <v>32</v>
      </c>
      <c r="Q16" s="30">
        <v>7</v>
      </c>
      <c r="R16" s="43">
        <v>0</v>
      </c>
      <c r="S16" s="43">
        <v>0</v>
      </c>
      <c r="T16" s="43">
        <v>4</v>
      </c>
      <c r="U16" s="43">
        <v>9</v>
      </c>
      <c r="V16" s="43">
        <v>8</v>
      </c>
      <c r="W16" s="43">
        <v>9</v>
      </c>
      <c r="X16" s="43">
        <v>1</v>
      </c>
      <c r="Y16" s="43">
        <v>1</v>
      </c>
      <c r="Z16" s="43">
        <v>0</v>
      </c>
      <c r="AA16" s="43">
        <v>0</v>
      </c>
      <c r="AB16" s="43">
        <v>0</v>
      </c>
      <c r="AC16" s="43">
        <v>0</v>
      </c>
      <c r="AD16" s="31">
        <f t="shared" si="7"/>
        <v>32</v>
      </c>
      <c r="AF16" s="30">
        <v>7</v>
      </c>
      <c r="AG16" s="44">
        <f t="shared" si="8"/>
        <v>32</v>
      </c>
      <c r="AH16" s="45">
        <f t="shared" si="9"/>
        <v>33</v>
      </c>
      <c r="AI16" s="45">
        <f t="shared" si="10"/>
        <v>56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40.333333333333336</v>
      </c>
      <c r="AO16" s="47">
        <f t="shared" si="16"/>
        <v>40.333333333333336</v>
      </c>
      <c r="AQ16" s="35">
        <v>7</v>
      </c>
      <c r="AR16" s="48">
        <v>32.5</v>
      </c>
      <c r="AS16" s="48">
        <v>34.4</v>
      </c>
      <c r="AT16" s="48">
        <v>32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976</v>
      </c>
      <c r="BK16" s="88">
        <f>SUM(C105:D105,F105:H105,M105)</f>
        <v>210</v>
      </c>
      <c r="BL16" s="89">
        <f>SUM(E105,I105:L105,N105)</f>
        <v>182</v>
      </c>
      <c r="BM16" s="64">
        <f>SUM(BJ16:BL16)</f>
        <v>1368</v>
      </c>
    </row>
    <row r="17" spans="1:65" x14ac:dyDescent="0.2">
      <c r="A17" s="30">
        <v>8</v>
      </c>
      <c r="B17" s="43">
        <v>26</v>
      </c>
      <c r="C17" s="43">
        <v>7</v>
      </c>
      <c r="D17" s="43">
        <v>0</v>
      </c>
      <c r="E17" s="43">
        <v>0</v>
      </c>
      <c r="F17" s="43">
        <v>2</v>
      </c>
      <c r="G17" s="43">
        <v>0</v>
      </c>
      <c r="H17" s="43">
        <v>0</v>
      </c>
      <c r="I17" s="43">
        <v>0</v>
      </c>
      <c r="J17" s="43">
        <v>1</v>
      </c>
      <c r="K17" s="43">
        <v>0</v>
      </c>
      <c r="L17" s="43">
        <v>12</v>
      </c>
      <c r="M17" s="43">
        <v>1</v>
      </c>
      <c r="N17" s="43">
        <v>0</v>
      </c>
      <c r="O17" s="31">
        <f t="shared" si="6"/>
        <v>49</v>
      </c>
      <c r="Q17" s="30">
        <v>8</v>
      </c>
      <c r="R17" s="43">
        <v>0</v>
      </c>
      <c r="S17" s="43">
        <v>1</v>
      </c>
      <c r="T17" s="43">
        <v>8</v>
      </c>
      <c r="U17" s="43">
        <v>14</v>
      </c>
      <c r="V17" s="43">
        <v>15</v>
      </c>
      <c r="W17" s="43">
        <v>9</v>
      </c>
      <c r="X17" s="43">
        <v>2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31">
        <f t="shared" si="7"/>
        <v>49</v>
      </c>
      <c r="AF17" s="30">
        <v>8</v>
      </c>
      <c r="AG17" s="44">
        <f t="shared" si="8"/>
        <v>49</v>
      </c>
      <c r="AH17" s="45">
        <f t="shared" si="9"/>
        <v>40</v>
      </c>
      <c r="AI17" s="45">
        <f t="shared" si="10"/>
        <v>57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48.666666666666664</v>
      </c>
      <c r="AO17" s="47">
        <f t="shared" si="16"/>
        <v>48.666666666666664</v>
      </c>
      <c r="AQ17" s="35">
        <v>8</v>
      </c>
      <c r="AR17" s="48">
        <v>30.9</v>
      </c>
      <c r="AS17" s="48">
        <v>33.700000000000003</v>
      </c>
      <c r="AT17" s="48">
        <v>29.7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1050</v>
      </c>
      <c r="BK17" s="69">
        <f>SUM(C106:D106,F106:H106,M106)</f>
        <v>216</v>
      </c>
      <c r="BL17" s="70">
        <f>SUM(E106,I106:L106,N106)</f>
        <v>196</v>
      </c>
      <c r="BM17" s="64">
        <f>SUM(BJ17:BL17)</f>
        <v>1462</v>
      </c>
    </row>
    <row r="18" spans="1:65" x14ac:dyDescent="0.2">
      <c r="A18" s="30">
        <v>9</v>
      </c>
      <c r="B18" s="43">
        <v>43</v>
      </c>
      <c r="C18" s="43">
        <v>14</v>
      </c>
      <c r="D18" s="43">
        <v>0</v>
      </c>
      <c r="E18" s="43">
        <v>1</v>
      </c>
      <c r="F18" s="43">
        <v>1</v>
      </c>
      <c r="G18" s="43">
        <v>0</v>
      </c>
      <c r="H18" s="43">
        <v>0</v>
      </c>
      <c r="I18" s="43">
        <v>0</v>
      </c>
      <c r="J18" s="43">
        <v>3</v>
      </c>
      <c r="K18" s="43">
        <v>0</v>
      </c>
      <c r="L18" s="43">
        <v>18</v>
      </c>
      <c r="M18" s="43">
        <v>0</v>
      </c>
      <c r="N18" s="43">
        <v>0</v>
      </c>
      <c r="O18" s="31">
        <f t="shared" si="6"/>
        <v>80</v>
      </c>
      <c r="Q18" s="30">
        <v>9</v>
      </c>
      <c r="R18" s="43">
        <v>0</v>
      </c>
      <c r="S18" s="43">
        <v>2</v>
      </c>
      <c r="T18" s="43">
        <v>7</v>
      </c>
      <c r="U18" s="43">
        <v>32</v>
      </c>
      <c r="V18" s="43">
        <v>19</v>
      </c>
      <c r="W18" s="43">
        <v>16</v>
      </c>
      <c r="X18" s="43">
        <v>3</v>
      </c>
      <c r="Y18" s="43">
        <v>0</v>
      </c>
      <c r="Z18" s="43">
        <v>1</v>
      </c>
      <c r="AA18" s="43">
        <v>0</v>
      </c>
      <c r="AB18" s="43">
        <v>0</v>
      </c>
      <c r="AC18" s="43">
        <v>0</v>
      </c>
      <c r="AD18" s="31">
        <f t="shared" si="7"/>
        <v>80</v>
      </c>
      <c r="AF18" s="30">
        <v>9</v>
      </c>
      <c r="AG18" s="44">
        <f t="shared" si="8"/>
        <v>80</v>
      </c>
      <c r="AH18" s="45">
        <f t="shared" si="9"/>
        <v>57</v>
      </c>
      <c r="AI18" s="45">
        <f t="shared" si="10"/>
        <v>92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76.333333333333329</v>
      </c>
      <c r="AO18" s="47">
        <f t="shared" si="16"/>
        <v>76.333333333333329</v>
      </c>
      <c r="AQ18" s="35">
        <v>9</v>
      </c>
      <c r="AR18" s="48">
        <v>31.3</v>
      </c>
      <c r="AS18" s="48">
        <v>30.9</v>
      </c>
      <c r="AT18" s="48">
        <v>32.700000000000003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1081</v>
      </c>
      <c r="BK18" s="75">
        <f>SUM(C107:D107,F107:H107,M107)</f>
        <v>218</v>
      </c>
      <c r="BL18" s="76">
        <f>SUM(E107,I107:L107,N107)</f>
        <v>196</v>
      </c>
      <c r="BM18" s="64">
        <f>SUM(BJ18:BL18)</f>
        <v>1495</v>
      </c>
    </row>
    <row r="19" spans="1:65" x14ac:dyDescent="0.2">
      <c r="A19" s="30">
        <v>10</v>
      </c>
      <c r="B19" s="43">
        <v>35</v>
      </c>
      <c r="C19" s="43">
        <v>19</v>
      </c>
      <c r="D19" s="43">
        <v>2</v>
      </c>
      <c r="E19" s="43">
        <v>1</v>
      </c>
      <c r="F19" s="43">
        <v>1</v>
      </c>
      <c r="G19" s="43">
        <v>0</v>
      </c>
      <c r="H19" s="43">
        <v>0</v>
      </c>
      <c r="I19" s="43">
        <v>0</v>
      </c>
      <c r="J19" s="43">
        <v>2</v>
      </c>
      <c r="K19" s="43">
        <v>0</v>
      </c>
      <c r="L19" s="43">
        <v>10</v>
      </c>
      <c r="M19" s="43">
        <v>2</v>
      </c>
      <c r="N19" s="43">
        <v>0</v>
      </c>
      <c r="O19" s="31">
        <f t="shared" si="6"/>
        <v>72</v>
      </c>
      <c r="Q19" s="30">
        <v>10</v>
      </c>
      <c r="R19" s="43">
        <v>0</v>
      </c>
      <c r="S19" s="43">
        <v>1</v>
      </c>
      <c r="T19" s="43">
        <v>9</v>
      </c>
      <c r="U19" s="43">
        <v>20</v>
      </c>
      <c r="V19" s="43">
        <v>26</v>
      </c>
      <c r="W19" s="43">
        <v>11</v>
      </c>
      <c r="X19" s="43">
        <v>4</v>
      </c>
      <c r="Y19" s="43">
        <v>1</v>
      </c>
      <c r="Z19" s="43">
        <v>0</v>
      </c>
      <c r="AA19" s="43">
        <v>0</v>
      </c>
      <c r="AB19" s="43">
        <v>0</v>
      </c>
      <c r="AC19" s="43">
        <v>0</v>
      </c>
      <c r="AD19" s="31">
        <f t="shared" si="7"/>
        <v>72</v>
      </c>
      <c r="AF19" s="30">
        <v>10</v>
      </c>
      <c r="AG19" s="44">
        <f t="shared" si="8"/>
        <v>72</v>
      </c>
      <c r="AH19" s="45">
        <f t="shared" si="9"/>
        <v>77</v>
      </c>
      <c r="AI19" s="45">
        <f t="shared" si="10"/>
        <v>89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79.333333333333329</v>
      </c>
      <c r="AO19" s="47">
        <f t="shared" si="16"/>
        <v>79.333333333333329</v>
      </c>
      <c r="AQ19" s="35">
        <v>10</v>
      </c>
      <c r="AR19" s="48">
        <v>31.6</v>
      </c>
      <c r="AS19" s="48">
        <v>31.3</v>
      </c>
      <c r="AT19" s="48">
        <v>32.9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1106</v>
      </c>
      <c r="BK19" s="79">
        <f>SUM(C108:D108,F108:H108,M108)</f>
        <v>225</v>
      </c>
      <c r="BL19" s="80">
        <f>SUM(E108,I108:L108,N108)</f>
        <v>201</v>
      </c>
      <c r="BM19" s="64">
        <f>SUM(BJ19:BL19)</f>
        <v>1532</v>
      </c>
    </row>
    <row r="20" spans="1:65" x14ac:dyDescent="0.2">
      <c r="A20" s="30">
        <v>11</v>
      </c>
      <c r="B20" s="43">
        <v>44</v>
      </c>
      <c r="C20" s="43">
        <v>23</v>
      </c>
      <c r="D20" s="43">
        <v>1</v>
      </c>
      <c r="E20" s="43">
        <v>1</v>
      </c>
      <c r="F20" s="43">
        <v>3</v>
      </c>
      <c r="G20" s="43">
        <v>0</v>
      </c>
      <c r="H20" s="43">
        <v>0</v>
      </c>
      <c r="I20" s="43">
        <v>0</v>
      </c>
      <c r="J20" s="43">
        <v>4</v>
      </c>
      <c r="K20" s="43">
        <v>0</v>
      </c>
      <c r="L20" s="43">
        <v>14</v>
      </c>
      <c r="M20" s="43">
        <v>1</v>
      </c>
      <c r="N20" s="43">
        <v>0</v>
      </c>
      <c r="O20" s="31">
        <f t="shared" si="6"/>
        <v>91</v>
      </c>
      <c r="Q20" s="30">
        <v>11</v>
      </c>
      <c r="R20" s="43">
        <v>0</v>
      </c>
      <c r="S20" s="43">
        <v>2</v>
      </c>
      <c r="T20" s="43">
        <v>5</v>
      </c>
      <c r="U20" s="43">
        <v>27</v>
      </c>
      <c r="V20" s="43">
        <v>34</v>
      </c>
      <c r="W20" s="43">
        <v>20</v>
      </c>
      <c r="X20" s="43">
        <v>3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91</v>
      </c>
      <c r="AF20" s="30">
        <v>11</v>
      </c>
      <c r="AG20" s="44">
        <f t="shared" si="8"/>
        <v>91</v>
      </c>
      <c r="AH20" s="45">
        <f t="shared" si="9"/>
        <v>87</v>
      </c>
      <c r="AI20" s="45">
        <f t="shared" si="10"/>
        <v>92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90</v>
      </c>
      <c r="AO20" s="47">
        <f t="shared" si="16"/>
        <v>90</v>
      </c>
      <c r="AQ20" s="35">
        <v>11</v>
      </c>
      <c r="AR20" s="48">
        <v>32</v>
      </c>
      <c r="AS20" s="48">
        <v>31.2</v>
      </c>
      <c r="AT20" s="48">
        <v>33.5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57</v>
      </c>
      <c r="C21" s="43">
        <v>16</v>
      </c>
      <c r="D21" s="43">
        <v>0</v>
      </c>
      <c r="E21" s="43">
        <v>1</v>
      </c>
      <c r="F21" s="43">
        <v>2</v>
      </c>
      <c r="G21" s="43">
        <v>0</v>
      </c>
      <c r="H21" s="43">
        <v>0</v>
      </c>
      <c r="I21" s="43">
        <v>0</v>
      </c>
      <c r="J21" s="43">
        <v>5</v>
      </c>
      <c r="K21" s="43">
        <v>0</v>
      </c>
      <c r="L21" s="43">
        <v>14</v>
      </c>
      <c r="M21" s="43">
        <v>0</v>
      </c>
      <c r="N21" s="43">
        <v>0</v>
      </c>
      <c r="O21" s="31">
        <f t="shared" si="6"/>
        <v>95</v>
      </c>
      <c r="Q21" s="30">
        <v>12</v>
      </c>
      <c r="R21" s="43">
        <v>0</v>
      </c>
      <c r="S21" s="43">
        <v>2</v>
      </c>
      <c r="T21" s="43">
        <v>9</v>
      </c>
      <c r="U21" s="43">
        <v>24</v>
      </c>
      <c r="V21" s="43">
        <v>32</v>
      </c>
      <c r="W21" s="43">
        <v>16</v>
      </c>
      <c r="X21" s="43">
        <v>11</v>
      </c>
      <c r="Y21" s="43">
        <v>1</v>
      </c>
      <c r="Z21" s="43">
        <v>0</v>
      </c>
      <c r="AA21" s="43">
        <v>0</v>
      </c>
      <c r="AB21" s="43">
        <v>0</v>
      </c>
      <c r="AC21" s="43">
        <v>0</v>
      </c>
      <c r="AD21" s="31">
        <f t="shared" si="7"/>
        <v>95</v>
      </c>
      <c r="AF21" s="30">
        <v>12</v>
      </c>
      <c r="AG21" s="44">
        <f t="shared" si="8"/>
        <v>95</v>
      </c>
      <c r="AH21" s="45">
        <f t="shared" si="9"/>
        <v>100</v>
      </c>
      <c r="AI21" s="45">
        <f t="shared" si="10"/>
        <v>82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92.333333333333329</v>
      </c>
      <c r="AO21" s="47">
        <f t="shared" si="16"/>
        <v>92.333333333333329</v>
      </c>
      <c r="AQ21" s="35">
        <v>12</v>
      </c>
      <c r="AR21" s="48">
        <v>32.6</v>
      </c>
      <c r="AS21" s="48">
        <v>32.200000000000003</v>
      </c>
      <c r="AT21" s="48">
        <v>34.299999999999997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1061</v>
      </c>
      <c r="BK21" s="88">
        <f>SUM(C175:D175,F175:H175,M175)</f>
        <v>214</v>
      </c>
      <c r="BL21" s="89">
        <f>SUM(E175,I175:L175,N175)</f>
        <v>150</v>
      </c>
      <c r="BM21" s="64">
        <f>SUM(BJ21:BL21)</f>
        <v>1425</v>
      </c>
    </row>
    <row r="22" spans="1:65" x14ac:dyDescent="0.2">
      <c r="A22" s="30">
        <v>13</v>
      </c>
      <c r="B22" s="43">
        <v>77</v>
      </c>
      <c r="C22" s="43">
        <v>18</v>
      </c>
      <c r="D22" s="43">
        <v>1</v>
      </c>
      <c r="E22" s="43">
        <v>0</v>
      </c>
      <c r="F22" s="43">
        <v>1</v>
      </c>
      <c r="G22" s="43">
        <v>0</v>
      </c>
      <c r="H22" s="43">
        <v>0</v>
      </c>
      <c r="I22" s="43">
        <v>0</v>
      </c>
      <c r="J22" s="43">
        <v>5</v>
      </c>
      <c r="K22" s="43">
        <v>0</v>
      </c>
      <c r="L22" s="43">
        <v>8</v>
      </c>
      <c r="M22" s="43">
        <v>1</v>
      </c>
      <c r="N22" s="43">
        <v>0</v>
      </c>
      <c r="O22" s="31">
        <f t="shared" si="6"/>
        <v>111</v>
      </c>
      <c r="Q22" s="30">
        <v>13</v>
      </c>
      <c r="R22" s="43">
        <v>0</v>
      </c>
      <c r="S22" s="43">
        <v>1</v>
      </c>
      <c r="T22" s="43">
        <v>9</v>
      </c>
      <c r="U22" s="43">
        <v>22</v>
      </c>
      <c r="V22" s="43">
        <v>37</v>
      </c>
      <c r="W22" s="43">
        <v>29</v>
      </c>
      <c r="X22" s="43">
        <v>11</v>
      </c>
      <c r="Y22" s="43">
        <v>2</v>
      </c>
      <c r="Z22" s="43">
        <v>0</v>
      </c>
      <c r="AA22" s="43">
        <v>0</v>
      </c>
      <c r="AB22" s="43">
        <v>0</v>
      </c>
      <c r="AC22" s="43">
        <v>0</v>
      </c>
      <c r="AD22" s="31">
        <f t="shared" si="7"/>
        <v>111</v>
      </c>
      <c r="AF22" s="30">
        <v>13</v>
      </c>
      <c r="AG22" s="44">
        <f t="shared" si="8"/>
        <v>111</v>
      </c>
      <c r="AH22" s="45">
        <f t="shared" si="9"/>
        <v>100</v>
      </c>
      <c r="AI22" s="45">
        <f t="shared" si="10"/>
        <v>129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113.33333333333333</v>
      </c>
      <c r="AO22" s="47">
        <f t="shared" si="16"/>
        <v>113.33333333333333</v>
      </c>
      <c r="AQ22" s="35">
        <v>13</v>
      </c>
      <c r="AR22" s="48">
        <v>33.6</v>
      </c>
      <c r="AS22" s="48">
        <v>34.200000000000003</v>
      </c>
      <c r="AT22" s="48">
        <v>34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1173</v>
      </c>
      <c r="BK22" s="69">
        <f>SUM(C176:D176,F176:H176,M176)</f>
        <v>223</v>
      </c>
      <c r="BL22" s="70">
        <f>SUM(E176,I176:L176,N176)</f>
        <v>160</v>
      </c>
      <c r="BM22" s="64">
        <f>SUM(BJ22:BL22)</f>
        <v>1556</v>
      </c>
    </row>
    <row r="23" spans="1:65" x14ac:dyDescent="0.2">
      <c r="A23" s="30">
        <v>14</v>
      </c>
      <c r="B23" s="43">
        <v>57</v>
      </c>
      <c r="C23" s="43">
        <v>17</v>
      </c>
      <c r="D23" s="43">
        <v>0</v>
      </c>
      <c r="E23" s="43">
        <v>0</v>
      </c>
      <c r="F23" s="43">
        <v>2</v>
      </c>
      <c r="G23" s="43">
        <v>0</v>
      </c>
      <c r="H23" s="43">
        <v>0</v>
      </c>
      <c r="I23" s="43">
        <v>1</v>
      </c>
      <c r="J23" s="43">
        <v>8</v>
      </c>
      <c r="K23" s="43">
        <v>0</v>
      </c>
      <c r="L23" s="43">
        <v>19</v>
      </c>
      <c r="M23" s="43">
        <v>2</v>
      </c>
      <c r="N23" s="43">
        <v>0</v>
      </c>
      <c r="O23" s="31">
        <f t="shared" si="6"/>
        <v>106</v>
      </c>
      <c r="Q23" s="30">
        <v>14</v>
      </c>
      <c r="R23" s="43">
        <v>0</v>
      </c>
      <c r="S23" s="43">
        <v>2</v>
      </c>
      <c r="T23" s="43">
        <v>13</v>
      </c>
      <c r="U23" s="43">
        <v>32</v>
      </c>
      <c r="V23" s="43">
        <v>32</v>
      </c>
      <c r="W23" s="43">
        <v>20</v>
      </c>
      <c r="X23" s="43">
        <v>6</v>
      </c>
      <c r="Y23" s="43">
        <v>1</v>
      </c>
      <c r="Z23" s="43">
        <v>0</v>
      </c>
      <c r="AA23" s="43">
        <v>0</v>
      </c>
      <c r="AB23" s="43">
        <v>0</v>
      </c>
      <c r="AC23" s="43">
        <v>0</v>
      </c>
      <c r="AD23" s="31">
        <f t="shared" si="7"/>
        <v>106</v>
      </c>
      <c r="AF23" s="30">
        <v>14</v>
      </c>
      <c r="AG23" s="44">
        <f t="shared" si="8"/>
        <v>106</v>
      </c>
      <c r="AH23" s="45">
        <f t="shared" si="9"/>
        <v>96</v>
      </c>
      <c r="AI23" s="45">
        <f t="shared" si="10"/>
        <v>108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103.33333333333333</v>
      </c>
      <c r="AO23" s="47">
        <f t="shared" si="16"/>
        <v>103.33333333333333</v>
      </c>
      <c r="AQ23" s="35">
        <v>14</v>
      </c>
      <c r="AR23" s="48">
        <v>31.6</v>
      </c>
      <c r="AS23" s="48">
        <v>33.799999999999997</v>
      </c>
      <c r="AT23" s="48">
        <v>33.5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1210</v>
      </c>
      <c r="BK23" s="75">
        <f>SUM(C177:D177,F177:H177,M177)</f>
        <v>223</v>
      </c>
      <c r="BL23" s="76">
        <f>SUM(E177,I177:L177,N177)</f>
        <v>162</v>
      </c>
      <c r="BM23" s="64">
        <f>SUM(BJ23:BL23)</f>
        <v>1595</v>
      </c>
    </row>
    <row r="24" spans="1:65" x14ac:dyDescent="0.2">
      <c r="A24" s="30">
        <v>15</v>
      </c>
      <c r="B24" s="43">
        <v>67</v>
      </c>
      <c r="C24" s="43">
        <v>17</v>
      </c>
      <c r="D24" s="43">
        <v>0</v>
      </c>
      <c r="E24" s="43">
        <v>3</v>
      </c>
      <c r="F24" s="43">
        <v>4</v>
      </c>
      <c r="G24" s="43">
        <v>0</v>
      </c>
      <c r="H24" s="43">
        <v>0</v>
      </c>
      <c r="I24" s="43">
        <v>0</v>
      </c>
      <c r="J24" s="43">
        <v>5</v>
      </c>
      <c r="K24" s="43">
        <v>0</v>
      </c>
      <c r="L24" s="43">
        <v>13</v>
      </c>
      <c r="M24" s="43">
        <v>0</v>
      </c>
      <c r="N24" s="43">
        <v>0</v>
      </c>
      <c r="O24" s="31">
        <f t="shared" si="6"/>
        <v>109</v>
      </c>
      <c r="Q24" s="30">
        <v>15</v>
      </c>
      <c r="R24" s="43">
        <v>0</v>
      </c>
      <c r="S24" s="43">
        <v>4</v>
      </c>
      <c r="T24" s="43">
        <v>8</v>
      </c>
      <c r="U24" s="43">
        <v>24</v>
      </c>
      <c r="V24" s="43">
        <v>32</v>
      </c>
      <c r="W24" s="43">
        <v>28</v>
      </c>
      <c r="X24" s="43">
        <v>10</v>
      </c>
      <c r="Y24" s="43">
        <v>2</v>
      </c>
      <c r="Z24" s="43">
        <v>1</v>
      </c>
      <c r="AA24" s="43">
        <v>0</v>
      </c>
      <c r="AB24" s="43">
        <v>0</v>
      </c>
      <c r="AC24" s="43">
        <v>0</v>
      </c>
      <c r="AD24" s="31">
        <f t="shared" si="7"/>
        <v>109</v>
      </c>
      <c r="AF24" s="30">
        <v>15</v>
      </c>
      <c r="AG24" s="44">
        <f t="shared" si="8"/>
        <v>109</v>
      </c>
      <c r="AH24" s="45">
        <f t="shared" si="9"/>
        <v>120</v>
      </c>
      <c r="AI24" s="45">
        <f t="shared" si="10"/>
        <v>105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111.33333333333333</v>
      </c>
      <c r="AO24" s="47">
        <f t="shared" si="16"/>
        <v>111.33333333333333</v>
      </c>
      <c r="AQ24" s="35">
        <v>15</v>
      </c>
      <c r="AR24" s="48">
        <v>33.200000000000003</v>
      </c>
      <c r="AS24" s="48">
        <v>32.1</v>
      </c>
      <c r="AT24" s="48">
        <v>33.200000000000003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1235</v>
      </c>
      <c r="BK24" s="79">
        <f>SUM(C178:D178,F178:H178,M178)</f>
        <v>229</v>
      </c>
      <c r="BL24" s="80">
        <f>SUM(E178,I178:L178,N178)</f>
        <v>169</v>
      </c>
      <c r="BM24" s="64">
        <f>SUM(BJ24:BL24)</f>
        <v>1633</v>
      </c>
    </row>
    <row r="25" spans="1:65" x14ac:dyDescent="0.2">
      <c r="A25" s="30">
        <v>16</v>
      </c>
      <c r="B25" s="43">
        <v>89</v>
      </c>
      <c r="C25" s="43">
        <v>10</v>
      </c>
      <c r="D25" s="43">
        <v>0</v>
      </c>
      <c r="E25" s="43">
        <v>1</v>
      </c>
      <c r="F25" s="43">
        <v>1</v>
      </c>
      <c r="G25" s="43">
        <v>0</v>
      </c>
      <c r="H25" s="43">
        <v>0</v>
      </c>
      <c r="I25" s="43">
        <v>0</v>
      </c>
      <c r="J25" s="43">
        <v>6</v>
      </c>
      <c r="K25" s="43">
        <v>0</v>
      </c>
      <c r="L25" s="43">
        <v>8</v>
      </c>
      <c r="M25" s="43">
        <v>3</v>
      </c>
      <c r="N25" s="43">
        <v>0</v>
      </c>
      <c r="O25" s="31">
        <f t="shared" si="6"/>
        <v>118</v>
      </c>
      <c r="Q25" s="30">
        <v>16</v>
      </c>
      <c r="R25" s="43">
        <v>0</v>
      </c>
      <c r="S25" s="43">
        <v>1</v>
      </c>
      <c r="T25" s="43">
        <v>6</v>
      </c>
      <c r="U25" s="43">
        <v>21</v>
      </c>
      <c r="V25" s="43">
        <v>33</v>
      </c>
      <c r="W25" s="43">
        <v>34</v>
      </c>
      <c r="X25" s="43">
        <v>18</v>
      </c>
      <c r="Y25" s="43">
        <v>4</v>
      </c>
      <c r="Z25" s="43">
        <v>0</v>
      </c>
      <c r="AA25" s="43">
        <v>1</v>
      </c>
      <c r="AB25" s="43">
        <v>0</v>
      </c>
      <c r="AC25" s="43">
        <v>0</v>
      </c>
      <c r="AD25" s="31">
        <f t="shared" si="7"/>
        <v>118</v>
      </c>
      <c r="AF25" s="30">
        <v>16</v>
      </c>
      <c r="AG25" s="44">
        <f t="shared" si="8"/>
        <v>118</v>
      </c>
      <c r="AH25" s="45">
        <f t="shared" si="9"/>
        <v>127</v>
      </c>
      <c r="AI25" s="45">
        <f t="shared" si="10"/>
        <v>141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128.66666666666666</v>
      </c>
      <c r="AO25" s="47">
        <f t="shared" si="16"/>
        <v>128.66666666666666</v>
      </c>
      <c r="AQ25" s="35">
        <v>16</v>
      </c>
      <c r="AR25" s="48">
        <v>35.1</v>
      </c>
      <c r="AS25" s="48">
        <v>34.6</v>
      </c>
      <c r="AT25" s="48">
        <v>35.299999999999997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243</v>
      </c>
      <c r="C26" s="43">
        <v>21</v>
      </c>
      <c r="D26" s="43">
        <v>1</v>
      </c>
      <c r="E26" s="43">
        <v>0</v>
      </c>
      <c r="F26" s="43">
        <v>1</v>
      </c>
      <c r="G26" s="43">
        <v>0</v>
      </c>
      <c r="H26" s="43">
        <v>0</v>
      </c>
      <c r="I26" s="43">
        <v>0</v>
      </c>
      <c r="J26" s="43">
        <v>5</v>
      </c>
      <c r="K26" s="43">
        <v>0</v>
      </c>
      <c r="L26" s="43">
        <v>11</v>
      </c>
      <c r="M26" s="43">
        <v>1</v>
      </c>
      <c r="N26" s="43">
        <v>0</v>
      </c>
      <c r="O26" s="31">
        <f t="shared" si="6"/>
        <v>283</v>
      </c>
      <c r="Q26" s="30">
        <v>17</v>
      </c>
      <c r="R26" s="43">
        <v>0</v>
      </c>
      <c r="S26" s="43">
        <v>0</v>
      </c>
      <c r="T26" s="43">
        <v>3</v>
      </c>
      <c r="U26" s="43">
        <v>44</v>
      </c>
      <c r="V26" s="43">
        <v>103</v>
      </c>
      <c r="W26" s="43">
        <v>91</v>
      </c>
      <c r="X26" s="43">
        <v>28</v>
      </c>
      <c r="Y26" s="43">
        <v>12</v>
      </c>
      <c r="Z26" s="43">
        <v>2</v>
      </c>
      <c r="AA26" s="43">
        <v>0</v>
      </c>
      <c r="AB26" s="43">
        <v>0</v>
      </c>
      <c r="AC26" s="43">
        <v>0</v>
      </c>
      <c r="AD26" s="31">
        <f t="shared" si="7"/>
        <v>283</v>
      </c>
      <c r="AF26" s="30">
        <v>17</v>
      </c>
      <c r="AG26" s="44">
        <f t="shared" si="8"/>
        <v>283</v>
      </c>
      <c r="AH26" s="45">
        <f t="shared" si="9"/>
        <v>279</v>
      </c>
      <c r="AI26" s="45">
        <f t="shared" si="10"/>
        <v>268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276.66666666666669</v>
      </c>
      <c r="AO26" s="47">
        <f t="shared" si="16"/>
        <v>276.66666666666669</v>
      </c>
      <c r="AQ26" s="35">
        <v>17</v>
      </c>
      <c r="AR26" s="48">
        <v>35.5</v>
      </c>
      <c r="AS26" s="48">
        <v>36.799999999999997</v>
      </c>
      <c r="AT26" s="48">
        <v>35.299999999999997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198</v>
      </c>
      <c r="C27" s="43">
        <v>8</v>
      </c>
      <c r="D27" s="43">
        <v>0</v>
      </c>
      <c r="E27" s="43">
        <v>0</v>
      </c>
      <c r="F27" s="43">
        <v>3</v>
      </c>
      <c r="G27" s="43">
        <v>0</v>
      </c>
      <c r="H27" s="43">
        <v>0</v>
      </c>
      <c r="I27" s="43">
        <v>0</v>
      </c>
      <c r="J27" s="43">
        <v>3</v>
      </c>
      <c r="K27" s="43">
        <v>0</v>
      </c>
      <c r="L27" s="43">
        <v>7</v>
      </c>
      <c r="M27" s="43">
        <v>1</v>
      </c>
      <c r="N27" s="43">
        <v>0</v>
      </c>
      <c r="O27" s="31">
        <f t="shared" si="6"/>
        <v>220</v>
      </c>
      <c r="Q27" s="30">
        <v>18</v>
      </c>
      <c r="R27" s="43">
        <v>0</v>
      </c>
      <c r="S27" s="43">
        <v>1</v>
      </c>
      <c r="T27" s="43">
        <v>3</v>
      </c>
      <c r="U27" s="43">
        <v>22</v>
      </c>
      <c r="V27" s="43">
        <v>61</v>
      </c>
      <c r="W27" s="43">
        <v>85</v>
      </c>
      <c r="X27" s="43">
        <v>36</v>
      </c>
      <c r="Y27" s="43">
        <v>10</v>
      </c>
      <c r="Z27" s="43">
        <v>1</v>
      </c>
      <c r="AA27" s="43">
        <v>1</v>
      </c>
      <c r="AB27" s="43">
        <v>0</v>
      </c>
      <c r="AC27" s="43">
        <v>0</v>
      </c>
      <c r="AD27" s="31">
        <f t="shared" si="7"/>
        <v>220</v>
      </c>
      <c r="AF27" s="30">
        <v>18</v>
      </c>
      <c r="AG27" s="44">
        <f t="shared" si="8"/>
        <v>220</v>
      </c>
      <c r="AH27" s="45">
        <f t="shared" si="9"/>
        <v>204</v>
      </c>
      <c r="AI27" s="45">
        <f t="shared" si="10"/>
        <v>184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202.66666666666666</v>
      </c>
      <c r="AO27" s="47">
        <f t="shared" si="16"/>
        <v>202.66666666666666</v>
      </c>
      <c r="AQ27" s="35">
        <v>18</v>
      </c>
      <c r="AR27" s="48">
        <v>36.700000000000003</v>
      </c>
      <c r="AS27" s="48">
        <v>36.9</v>
      </c>
      <c r="AT27" s="48">
        <v>36.299999999999997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73</v>
      </c>
      <c r="C28" s="43">
        <v>3</v>
      </c>
      <c r="D28" s="43">
        <v>0</v>
      </c>
      <c r="E28" s="43">
        <v>0</v>
      </c>
      <c r="F28" s="43">
        <v>1</v>
      </c>
      <c r="G28" s="43">
        <v>0</v>
      </c>
      <c r="H28" s="43">
        <v>0</v>
      </c>
      <c r="I28" s="43">
        <v>0</v>
      </c>
      <c r="J28" s="43">
        <v>5</v>
      </c>
      <c r="K28" s="43">
        <v>0</v>
      </c>
      <c r="L28" s="43">
        <v>5</v>
      </c>
      <c r="M28" s="43">
        <v>0</v>
      </c>
      <c r="N28" s="43">
        <v>0</v>
      </c>
      <c r="O28" s="31">
        <f t="shared" si="6"/>
        <v>87</v>
      </c>
      <c r="Q28" s="30">
        <v>19</v>
      </c>
      <c r="R28" s="43">
        <v>0</v>
      </c>
      <c r="S28" s="43">
        <v>2</v>
      </c>
      <c r="T28" s="43">
        <v>3</v>
      </c>
      <c r="U28" s="43">
        <v>8</v>
      </c>
      <c r="V28" s="43">
        <v>24</v>
      </c>
      <c r="W28" s="43">
        <v>29</v>
      </c>
      <c r="X28" s="43">
        <v>18</v>
      </c>
      <c r="Y28" s="43">
        <v>2</v>
      </c>
      <c r="Z28" s="43">
        <v>1</v>
      </c>
      <c r="AA28" s="43">
        <v>0</v>
      </c>
      <c r="AB28" s="43">
        <v>0</v>
      </c>
      <c r="AC28" s="43">
        <v>0</v>
      </c>
      <c r="AD28" s="31">
        <f t="shared" si="7"/>
        <v>87</v>
      </c>
      <c r="AF28" s="30">
        <v>19</v>
      </c>
      <c r="AG28" s="44">
        <f t="shared" si="8"/>
        <v>87</v>
      </c>
      <c r="AH28" s="45">
        <f t="shared" si="9"/>
        <v>81</v>
      </c>
      <c r="AI28" s="45">
        <f t="shared" si="10"/>
        <v>78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82</v>
      </c>
      <c r="AO28" s="47">
        <f t="shared" si="16"/>
        <v>82</v>
      </c>
      <c r="AQ28" s="35">
        <v>19</v>
      </c>
      <c r="AR28" s="48">
        <v>36.1</v>
      </c>
      <c r="AS28" s="48">
        <v>38.5</v>
      </c>
      <c r="AT28" s="48">
        <v>34.700000000000003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22</v>
      </c>
      <c r="C29" s="43">
        <v>4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3</v>
      </c>
      <c r="K29" s="43">
        <v>0</v>
      </c>
      <c r="L29" s="43">
        <v>4</v>
      </c>
      <c r="M29" s="43">
        <v>0</v>
      </c>
      <c r="N29" s="43">
        <v>0</v>
      </c>
      <c r="O29" s="31">
        <f t="shared" si="6"/>
        <v>33</v>
      </c>
      <c r="Q29" s="30">
        <v>20</v>
      </c>
      <c r="R29" s="43">
        <v>0</v>
      </c>
      <c r="S29" s="43">
        <v>0</v>
      </c>
      <c r="T29" s="43">
        <v>2</v>
      </c>
      <c r="U29" s="43">
        <v>4</v>
      </c>
      <c r="V29" s="43">
        <v>12</v>
      </c>
      <c r="W29" s="43">
        <v>6</v>
      </c>
      <c r="X29" s="43">
        <v>7</v>
      </c>
      <c r="Y29" s="43">
        <v>2</v>
      </c>
      <c r="Z29" s="43">
        <v>0</v>
      </c>
      <c r="AA29" s="43">
        <v>0</v>
      </c>
      <c r="AB29" s="43">
        <v>0</v>
      </c>
      <c r="AC29" s="43">
        <v>0</v>
      </c>
      <c r="AD29" s="31">
        <f t="shared" si="7"/>
        <v>33</v>
      </c>
      <c r="AF29" s="30">
        <v>20</v>
      </c>
      <c r="AG29" s="44">
        <f t="shared" si="8"/>
        <v>33</v>
      </c>
      <c r="AH29" s="45">
        <f t="shared" si="9"/>
        <v>30</v>
      </c>
      <c r="AI29" s="45">
        <f t="shared" si="10"/>
        <v>41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34.666666666666664</v>
      </c>
      <c r="AO29" s="47">
        <f t="shared" si="16"/>
        <v>34.666666666666664</v>
      </c>
      <c r="AQ29" s="35">
        <v>20</v>
      </c>
      <c r="AR29" s="48">
        <v>35.700000000000003</v>
      </c>
      <c r="AS29" s="48">
        <v>34.9</v>
      </c>
      <c r="AT29" s="48">
        <v>36.5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8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1</v>
      </c>
      <c r="K30" s="43">
        <v>0</v>
      </c>
      <c r="L30" s="43">
        <v>1</v>
      </c>
      <c r="M30" s="43">
        <v>0</v>
      </c>
      <c r="N30" s="43">
        <v>0</v>
      </c>
      <c r="O30" s="31">
        <f t="shared" si="6"/>
        <v>10</v>
      </c>
      <c r="Q30" s="30">
        <v>21</v>
      </c>
      <c r="R30" s="43">
        <v>1</v>
      </c>
      <c r="S30" s="43">
        <v>0</v>
      </c>
      <c r="T30" s="43">
        <v>0</v>
      </c>
      <c r="U30" s="43">
        <v>1</v>
      </c>
      <c r="V30" s="43">
        <v>3</v>
      </c>
      <c r="W30" s="43">
        <v>4</v>
      </c>
      <c r="X30" s="43">
        <v>1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31">
        <f t="shared" si="7"/>
        <v>10</v>
      </c>
      <c r="AF30" s="30">
        <v>21</v>
      </c>
      <c r="AG30" s="44">
        <f t="shared" si="8"/>
        <v>10</v>
      </c>
      <c r="AH30" s="45">
        <f t="shared" si="9"/>
        <v>15</v>
      </c>
      <c r="AI30" s="45">
        <f t="shared" si="10"/>
        <v>21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15.333333333333334</v>
      </c>
      <c r="AO30" s="47">
        <f t="shared" si="16"/>
        <v>15.333333333333334</v>
      </c>
      <c r="AQ30" s="35">
        <v>21</v>
      </c>
      <c r="AR30" s="48">
        <v>32.700000000000003</v>
      </c>
      <c r="AS30" s="48">
        <v>32</v>
      </c>
      <c r="AT30" s="48">
        <v>28.7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20</v>
      </c>
      <c r="C31" s="43">
        <v>1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1</v>
      </c>
      <c r="M31" s="43">
        <v>0</v>
      </c>
      <c r="N31" s="43">
        <v>0</v>
      </c>
      <c r="O31" s="31">
        <f t="shared" si="6"/>
        <v>22</v>
      </c>
      <c r="Q31" s="30">
        <v>22</v>
      </c>
      <c r="R31" s="43">
        <v>0</v>
      </c>
      <c r="S31" s="43">
        <v>1</v>
      </c>
      <c r="T31" s="43">
        <v>0</v>
      </c>
      <c r="U31" s="43">
        <v>3</v>
      </c>
      <c r="V31" s="43">
        <v>8</v>
      </c>
      <c r="W31" s="43">
        <v>5</v>
      </c>
      <c r="X31" s="43">
        <v>4</v>
      </c>
      <c r="Y31" s="43">
        <v>1</v>
      </c>
      <c r="Z31" s="43">
        <v>0</v>
      </c>
      <c r="AA31" s="43">
        <v>0</v>
      </c>
      <c r="AB31" s="43">
        <v>0</v>
      </c>
      <c r="AC31" s="43">
        <v>0</v>
      </c>
      <c r="AD31" s="31">
        <f t="shared" si="7"/>
        <v>22</v>
      </c>
      <c r="AF31" s="30">
        <v>22</v>
      </c>
      <c r="AG31" s="44">
        <f t="shared" si="8"/>
        <v>22</v>
      </c>
      <c r="AH31" s="45">
        <f t="shared" si="9"/>
        <v>16</v>
      </c>
      <c r="AI31" s="45">
        <f t="shared" si="10"/>
        <v>13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17</v>
      </c>
      <c r="AO31" s="47">
        <f t="shared" si="16"/>
        <v>17</v>
      </c>
      <c r="AQ31" s="35">
        <v>22</v>
      </c>
      <c r="AR31" s="48">
        <v>35.200000000000003</v>
      </c>
      <c r="AS31" s="48">
        <v>35.200000000000003</v>
      </c>
      <c r="AT31" s="48">
        <v>32.6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17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31">
        <f t="shared" si="6"/>
        <v>17</v>
      </c>
      <c r="Q32" s="30">
        <v>23</v>
      </c>
      <c r="R32" s="43">
        <v>0</v>
      </c>
      <c r="S32" s="43">
        <v>0</v>
      </c>
      <c r="T32" s="43">
        <v>1</v>
      </c>
      <c r="U32" s="43">
        <v>1</v>
      </c>
      <c r="V32" s="43">
        <v>3</v>
      </c>
      <c r="W32" s="43">
        <v>6</v>
      </c>
      <c r="X32" s="43">
        <v>5</v>
      </c>
      <c r="Y32" s="43">
        <v>1</v>
      </c>
      <c r="Z32" s="43">
        <v>0</v>
      </c>
      <c r="AA32" s="43">
        <v>0</v>
      </c>
      <c r="AB32" s="43">
        <v>0</v>
      </c>
      <c r="AC32" s="43">
        <v>0</v>
      </c>
      <c r="AD32" s="31">
        <f t="shared" si="7"/>
        <v>17</v>
      </c>
      <c r="AF32" s="30">
        <v>23</v>
      </c>
      <c r="AG32" s="44">
        <f t="shared" si="8"/>
        <v>17</v>
      </c>
      <c r="AH32" s="45">
        <f t="shared" si="9"/>
        <v>17</v>
      </c>
      <c r="AI32" s="45">
        <f t="shared" si="10"/>
        <v>16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16.666666666666668</v>
      </c>
      <c r="AO32" s="47">
        <f t="shared" si="16"/>
        <v>16.666666666666668</v>
      </c>
      <c r="AQ32" s="35">
        <v>23</v>
      </c>
      <c r="AR32" s="48">
        <v>37.700000000000003</v>
      </c>
      <c r="AS32" s="48">
        <v>34.5</v>
      </c>
      <c r="AT32" s="48">
        <v>29.1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9</v>
      </c>
      <c r="C33" s="43">
        <v>1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31">
        <f t="shared" si="6"/>
        <v>10</v>
      </c>
      <c r="Q33" s="30">
        <v>24</v>
      </c>
      <c r="R33" s="43">
        <v>0</v>
      </c>
      <c r="S33" s="43">
        <v>0</v>
      </c>
      <c r="T33" s="43">
        <v>0</v>
      </c>
      <c r="U33" s="43">
        <v>1</v>
      </c>
      <c r="V33" s="43">
        <v>3</v>
      </c>
      <c r="W33" s="43">
        <v>1</v>
      </c>
      <c r="X33" s="43">
        <v>3</v>
      </c>
      <c r="Y33" s="43">
        <v>1</v>
      </c>
      <c r="Z33" s="43">
        <v>1</v>
      </c>
      <c r="AA33" s="43">
        <v>0</v>
      </c>
      <c r="AB33" s="43">
        <v>0</v>
      </c>
      <c r="AC33" s="43">
        <v>0</v>
      </c>
      <c r="AD33" s="31">
        <f t="shared" si="7"/>
        <v>10</v>
      </c>
      <c r="AF33" s="30">
        <v>24</v>
      </c>
      <c r="AG33" s="44">
        <f t="shared" si="8"/>
        <v>10</v>
      </c>
      <c r="AH33" s="45">
        <f t="shared" si="9"/>
        <v>16</v>
      </c>
      <c r="AI33" s="45">
        <f t="shared" si="10"/>
        <v>23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16.333333333333332</v>
      </c>
      <c r="AO33" s="47">
        <f t="shared" si="16"/>
        <v>16.333333333333332</v>
      </c>
      <c r="AQ33" s="35">
        <v>24</v>
      </c>
      <c r="AR33" s="48">
        <v>39.5</v>
      </c>
      <c r="AS33" s="48">
        <v>36.299999999999997</v>
      </c>
      <c r="AT33" s="48">
        <v>36.700000000000003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1009</v>
      </c>
      <c r="C35" s="92">
        <f t="shared" si="18"/>
        <v>173</v>
      </c>
      <c r="D35" s="92">
        <f t="shared" si="18"/>
        <v>5</v>
      </c>
      <c r="E35" s="92">
        <f t="shared" si="18"/>
        <v>8</v>
      </c>
      <c r="F35" s="92">
        <f t="shared" si="18"/>
        <v>22</v>
      </c>
      <c r="G35" s="92">
        <f t="shared" si="18"/>
        <v>0</v>
      </c>
      <c r="H35" s="92">
        <f t="shared" si="18"/>
        <v>0</v>
      </c>
      <c r="I35" s="92">
        <f t="shared" si="18"/>
        <v>1</v>
      </c>
      <c r="J35" s="92">
        <f t="shared" si="18"/>
        <v>52</v>
      </c>
      <c r="K35" s="92">
        <f t="shared" si="18"/>
        <v>0</v>
      </c>
      <c r="L35" s="92">
        <f t="shared" si="18"/>
        <v>139</v>
      </c>
      <c r="M35" s="92">
        <f t="shared" si="18"/>
        <v>12</v>
      </c>
      <c r="N35" s="92">
        <f t="shared" si="18"/>
        <v>0</v>
      </c>
      <c r="O35" s="93">
        <f t="shared" si="18"/>
        <v>1421</v>
      </c>
      <c r="Q35" s="91" t="s">
        <v>34</v>
      </c>
      <c r="R35" s="92">
        <f t="shared" ref="R35:AD35" si="19">SUM(R17:R28)</f>
        <v>0</v>
      </c>
      <c r="S35" s="92">
        <f t="shared" si="19"/>
        <v>19</v>
      </c>
      <c r="T35" s="92">
        <f t="shared" si="19"/>
        <v>83</v>
      </c>
      <c r="U35" s="92">
        <f t="shared" si="19"/>
        <v>290</v>
      </c>
      <c r="V35" s="92">
        <f t="shared" si="19"/>
        <v>448</v>
      </c>
      <c r="W35" s="92">
        <f t="shared" si="19"/>
        <v>388</v>
      </c>
      <c r="X35" s="92">
        <f t="shared" si="19"/>
        <v>150</v>
      </c>
      <c r="Y35" s="92">
        <f t="shared" si="19"/>
        <v>35</v>
      </c>
      <c r="Z35" s="92">
        <f t="shared" si="19"/>
        <v>6</v>
      </c>
      <c r="AA35" s="92">
        <f t="shared" si="19"/>
        <v>2</v>
      </c>
      <c r="AB35" s="92">
        <f t="shared" si="19"/>
        <v>0</v>
      </c>
      <c r="AC35" s="92">
        <f t="shared" si="19"/>
        <v>0</v>
      </c>
      <c r="AD35" s="93">
        <f t="shared" si="19"/>
        <v>1421</v>
      </c>
      <c r="AF35" s="91" t="s">
        <v>34</v>
      </c>
      <c r="AG35" s="92">
        <f t="shared" ref="AG35:AO35" si="20">SUM(AG17:AG28)</f>
        <v>1421</v>
      </c>
      <c r="AH35" s="92">
        <f t="shared" si="20"/>
        <v>1368</v>
      </c>
      <c r="AI35" s="92">
        <f t="shared" si="20"/>
        <v>1425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1404.6666666666667</v>
      </c>
      <c r="AO35" s="94">
        <f t="shared" si="20"/>
        <v>1404.6666666666667</v>
      </c>
      <c r="AQ35" s="95" t="s">
        <v>38</v>
      </c>
      <c r="AR35" s="96">
        <v>32.299999999999997</v>
      </c>
      <c r="AS35" s="96">
        <v>31.7</v>
      </c>
      <c r="AT35" s="96">
        <v>33.9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1080</v>
      </c>
      <c r="C36" s="98">
        <f t="shared" si="21"/>
        <v>178</v>
      </c>
      <c r="D36" s="98">
        <f t="shared" si="21"/>
        <v>5</v>
      </c>
      <c r="E36" s="98">
        <f t="shared" si="21"/>
        <v>8</v>
      </c>
      <c r="F36" s="98">
        <f t="shared" si="21"/>
        <v>23</v>
      </c>
      <c r="G36" s="98">
        <f t="shared" si="21"/>
        <v>0</v>
      </c>
      <c r="H36" s="98">
        <f t="shared" si="21"/>
        <v>0</v>
      </c>
      <c r="I36" s="98">
        <f t="shared" si="21"/>
        <v>1</v>
      </c>
      <c r="J36" s="98">
        <f t="shared" si="21"/>
        <v>56</v>
      </c>
      <c r="K36" s="98">
        <f t="shared" si="21"/>
        <v>0</v>
      </c>
      <c r="L36" s="98">
        <f t="shared" si="21"/>
        <v>153</v>
      </c>
      <c r="M36" s="98">
        <f t="shared" si="21"/>
        <v>14</v>
      </c>
      <c r="N36" s="98">
        <f t="shared" si="21"/>
        <v>0</v>
      </c>
      <c r="O36" s="93">
        <f t="shared" si="21"/>
        <v>1518</v>
      </c>
      <c r="Q36" s="97" t="s">
        <v>35</v>
      </c>
      <c r="R36" s="98">
        <f t="shared" ref="R36:AD36" si="22">SUM(R16:R31)</f>
        <v>1</v>
      </c>
      <c r="S36" s="98">
        <f t="shared" si="22"/>
        <v>20</v>
      </c>
      <c r="T36" s="98">
        <f t="shared" si="22"/>
        <v>89</v>
      </c>
      <c r="U36" s="98">
        <f t="shared" si="22"/>
        <v>307</v>
      </c>
      <c r="V36" s="98">
        <f t="shared" si="22"/>
        <v>479</v>
      </c>
      <c r="W36" s="98">
        <f t="shared" si="22"/>
        <v>412</v>
      </c>
      <c r="X36" s="98">
        <f t="shared" si="22"/>
        <v>163</v>
      </c>
      <c r="Y36" s="98">
        <f t="shared" si="22"/>
        <v>39</v>
      </c>
      <c r="Z36" s="98">
        <f t="shared" si="22"/>
        <v>6</v>
      </c>
      <c r="AA36" s="98">
        <f t="shared" si="22"/>
        <v>2</v>
      </c>
      <c r="AB36" s="98">
        <f t="shared" si="22"/>
        <v>0</v>
      </c>
      <c r="AC36" s="98">
        <f t="shared" si="22"/>
        <v>0</v>
      </c>
      <c r="AD36" s="93">
        <f t="shared" si="22"/>
        <v>1518</v>
      </c>
      <c r="AF36" s="97" t="s">
        <v>35</v>
      </c>
      <c r="AG36" s="98">
        <f t="shared" ref="AG36:AO36" si="23">SUM(AG16:AG31)</f>
        <v>1518</v>
      </c>
      <c r="AH36" s="98">
        <f t="shared" si="23"/>
        <v>1462</v>
      </c>
      <c r="AI36" s="98">
        <f t="shared" si="23"/>
        <v>1556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1512</v>
      </c>
      <c r="AO36" s="94">
        <f t="shared" si="23"/>
        <v>1512</v>
      </c>
      <c r="AQ36" s="99" t="s">
        <v>39</v>
      </c>
      <c r="AR36" s="100">
        <v>34.200000000000003</v>
      </c>
      <c r="AS36" s="100">
        <v>33.4</v>
      </c>
      <c r="AT36" s="100">
        <v>34.4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1106</v>
      </c>
      <c r="C37" s="102">
        <f t="shared" si="24"/>
        <v>179</v>
      </c>
      <c r="D37" s="102">
        <f t="shared" si="24"/>
        <v>5</v>
      </c>
      <c r="E37" s="102">
        <f t="shared" si="24"/>
        <v>8</v>
      </c>
      <c r="F37" s="102">
        <f t="shared" si="24"/>
        <v>23</v>
      </c>
      <c r="G37" s="102">
        <f t="shared" si="24"/>
        <v>0</v>
      </c>
      <c r="H37" s="102">
        <f t="shared" si="24"/>
        <v>0</v>
      </c>
      <c r="I37" s="102">
        <f t="shared" si="24"/>
        <v>1</v>
      </c>
      <c r="J37" s="102">
        <f t="shared" si="24"/>
        <v>56</v>
      </c>
      <c r="K37" s="102">
        <f t="shared" si="24"/>
        <v>0</v>
      </c>
      <c r="L37" s="102">
        <f t="shared" si="24"/>
        <v>153</v>
      </c>
      <c r="M37" s="102">
        <f t="shared" si="24"/>
        <v>14</v>
      </c>
      <c r="N37" s="102">
        <f t="shared" si="24"/>
        <v>0</v>
      </c>
      <c r="O37" s="93">
        <f t="shared" si="24"/>
        <v>1545</v>
      </c>
      <c r="Q37" s="101" t="s">
        <v>36</v>
      </c>
      <c r="R37" s="102">
        <f t="shared" ref="R37:AD37" si="25">SUM(R16:R33)</f>
        <v>1</v>
      </c>
      <c r="S37" s="102">
        <f t="shared" si="25"/>
        <v>20</v>
      </c>
      <c r="T37" s="102">
        <f t="shared" si="25"/>
        <v>90</v>
      </c>
      <c r="U37" s="102">
        <f t="shared" si="25"/>
        <v>309</v>
      </c>
      <c r="V37" s="102">
        <f t="shared" si="25"/>
        <v>485</v>
      </c>
      <c r="W37" s="102">
        <f t="shared" si="25"/>
        <v>419</v>
      </c>
      <c r="X37" s="102">
        <f t="shared" si="25"/>
        <v>171</v>
      </c>
      <c r="Y37" s="102">
        <f t="shared" si="25"/>
        <v>41</v>
      </c>
      <c r="Z37" s="102">
        <f t="shared" si="25"/>
        <v>7</v>
      </c>
      <c r="AA37" s="102">
        <f t="shared" si="25"/>
        <v>2</v>
      </c>
      <c r="AB37" s="102">
        <f t="shared" si="25"/>
        <v>0</v>
      </c>
      <c r="AC37" s="102">
        <f t="shared" si="25"/>
        <v>0</v>
      </c>
      <c r="AD37" s="93">
        <f t="shared" si="25"/>
        <v>1545</v>
      </c>
      <c r="AF37" s="101" t="s">
        <v>36</v>
      </c>
      <c r="AG37" s="102">
        <f t="shared" ref="AG37:AO37" si="26">SUM(AG16:AG33)</f>
        <v>1545</v>
      </c>
      <c r="AH37" s="102">
        <f t="shared" si="26"/>
        <v>1495</v>
      </c>
      <c r="AI37" s="102">
        <f t="shared" si="26"/>
        <v>1595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1545</v>
      </c>
      <c r="AO37" s="94">
        <f t="shared" si="26"/>
        <v>1545</v>
      </c>
      <c r="AQ37" s="103" t="s">
        <v>37</v>
      </c>
      <c r="AR37" s="104">
        <v>34.1</v>
      </c>
      <c r="AS37" s="104">
        <v>34.6</v>
      </c>
      <c r="AT37" s="104">
        <v>34.1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1121</v>
      </c>
      <c r="C38" s="106">
        <f t="shared" si="27"/>
        <v>181</v>
      </c>
      <c r="D38" s="106">
        <f t="shared" si="27"/>
        <v>5</v>
      </c>
      <c r="E38" s="106">
        <f t="shared" si="27"/>
        <v>8</v>
      </c>
      <c r="F38" s="106">
        <f t="shared" si="27"/>
        <v>23</v>
      </c>
      <c r="G38" s="106">
        <f t="shared" si="27"/>
        <v>0</v>
      </c>
      <c r="H38" s="106">
        <f t="shared" si="27"/>
        <v>0</v>
      </c>
      <c r="I38" s="106">
        <f t="shared" si="27"/>
        <v>1</v>
      </c>
      <c r="J38" s="106">
        <f t="shared" si="27"/>
        <v>60</v>
      </c>
      <c r="K38" s="106">
        <f t="shared" si="27"/>
        <v>0</v>
      </c>
      <c r="L38" s="106">
        <f t="shared" si="27"/>
        <v>154</v>
      </c>
      <c r="M38" s="106">
        <f t="shared" si="27"/>
        <v>16</v>
      </c>
      <c r="N38" s="106">
        <f t="shared" si="27"/>
        <v>0</v>
      </c>
      <c r="O38" s="93">
        <f t="shared" si="27"/>
        <v>1569</v>
      </c>
      <c r="Q38" s="105" t="s">
        <v>37</v>
      </c>
      <c r="R38" s="106">
        <f t="shared" ref="R38:AD38" si="28">SUM(R10:R33)</f>
        <v>1</v>
      </c>
      <c r="S38" s="106">
        <f t="shared" si="28"/>
        <v>23</v>
      </c>
      <c r="T38" s="106">
        <f t="shared" si="28"/>
        <v>92</v>
      </c>
      <c r="U38" s="106">
        <f t="shared" si="28"/>
        <v>316</v>
      </c>
      <c r="V38" s="106">
        <f t="shared" si="28"/>
        <v>492</v>
      </c>
      <c r="W38" s="106">
        <f t="shared" si="28"/>
        <v>422</v>
      </c>
      <c r="X38" s="106">
        <f t="shared" si="28"/>
        <v>172</v>
      </c>
      <c r="Y38" s="106">
        <f t="shared" si="28"/>
        <v>42</v>
      </c>
      <c r="Z38" s="106">
        <f t="shared" si="28"/>
        <v>7</v>
      </c>
      <c r="AA38" s="106">
        <f t="shared" si="28"/>
        <v>2</v>
      </c>
      <c r="AB38" s="106">
        <f t="shared" si="28"/>
        <v>0</v>
      </c>
      <c r="AC38" s="106">
        <f t="shared" si="28"/>
        <v>0</v>
      </c>
      <c r="AD38" s="93">
        <f t="shared" si="28"/>
        <v>1569</v>
      </c>
      <c r="AF38" s="105" t="s">
        <v>37</v>
      </c>
      <c r="AG38" s="106">
        <f t="shared" ref="AG38:AO38" si="29">SUM(AG10:AG33)</f>
        <v>1569</v>
      </c>
      <c r="AH38" s="106">
        <f t="shared" si="29"/>
        <v>1532</v>
      </c>
      <c r="AI38" s="106">
        <f t="shared" si="29"/>
        <v>1633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1578</v>
      </c>
      <c r="AO38" s="94">
        <f t="shared" si="29"/>
        <v>1578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34.266666666666673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1</v>
      </c>
      <c r="R41" s="3" t="s">
        <v>40</v>
      </c>
      <c r="S41" s="5" t="str">
        <f>C41</f>
        <v>Westbound</v>
      </c>
      <c r="AR41" s="12" t="s">
        <v>0</v>
      </c>
      <c r="AS41" s="13" t="str">
        <f>C6</f>
        <v>Eastbound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31">
        <f t="shared" ref="O45:O68" si="33">SUM(B45:N45)</f>
        <v>0</v>
      </c>
      <c r="Q45" s="30">
        <v>1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31">
        <f t="shared" ref="AD45:AD68" si="34">SUM(R45:AC45)</f>
        <v>0</v>
      </c>
      <c r="AQ45" s="35">
        <v>1</v>
      </c>
      <c r="AR45" s="112" t="s">
        <v>33</v>
      </c>
      <c r="AS45" s="112">
        <v>43.599998474121094</v>
      </c>
      <c r="AT45" s="112">
        <v>34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2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31">
        <f t="shared" si="33"/>
        <v>2</v>
      </c>
      <c r="Q46" s="30">
        <v>2</v>
      </c>
      <c r="R46" s="43">
        <v>0</v>
      </c>
      <c r="S46" s="43">
        <v>0</v>
      </c>
      <c r="T46" s="43">
        <v>0</v>
      </c>
      <c r="U46" s="43">
        <v>1</v>
      </c>
      <c r="V46" s="43">
        <v>1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2</v>
      </c>
      <c r="AQ46" s="57">
        <v>2</v>
      </c>
      <c r="AR46" s="112">
        <v>33.5</v>
      </c>
      <c r="AS46" s="112" t="s">
        <v>33</v>
      </c>
      <c r="AT46" s="112">
        <v>28.399999618530273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1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2</v>
      </c>
      <c r="M47" s="43">
        <v>0</v>
      </c>
      <c r="N47" s="43">
        <v>0</v>
      </c>
      <c r="O47" s="31">
        <f t="shared" si="33"/>
        <v>3</v>
      </c>
      <c r="Q47" s="30">
        <v>3</v>
      </c>
      <c r="R47" s="43">
        <v>0</v>
      </c>
      <c r="S47" s="43">
        <v>0</v>
      </c>
      <c r="T47" s="43">
        <v>0</v>
      </c>
      <c r="U47" s="43">
        <v>1</v>
      </c>
      <c r="V47" s="43">
        <v>2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31">
        <f t="shared" si="34"/>
        <v>3</v>
      </c>
      <c r="AQ47" s="35">
        <v>3</v>
      </c>
      <c r="AR47" s="112" t="s">
        <v>33</v>
      </c>
      <c r="AS47" s="112">
        <v>28.299999237060547</v>
      </c>
      <c r="AT47" s="112">
        <v>38.299999237060547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435.14285714285717</v>
      </c>
      <c r="BK47" s="88">
        <f t="shared" si="35"/>
        <v>90.857142857142861</v>
      </c>
      <c r="BL47" s="89">
        <f t="shared" si="35"/>
        <v>76</v>
      </c>
      <c r="BM47" s="114">
        <f>SUM(BJ47:BL47)</f>
        <v>602</v>
      </c>
    </row>
    <row r="48" spans="1:65" x14ac:dyDescent="0.2">
      <c r="A48" s="30">
        <v>4</v>
      </c>
      <c r="B48" s="43">
        <v>0</v>
      </c>
      <c r="C48" s="43">
        <v>1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31">
        <f t="shared" si="33"/>
        <v>1</v>
      </c>
      <c r="Q48" s="30">
        <v>4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1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31">
        <f t="shared" si="34"/>
        <v>1</v>
      </c>
      <c r="AQ48" s="35">
        <v>4</v>
      </c>
      <c r="AR48" s="112">
        <v>48.299999237060547</v>
      </c>
      <c r="AS48" s="112">
        <v>43.799999237060547</v>
      </c>
      <c r="AT48" s="112">
        <v>33.200000762939453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471.85714285714283</v>
      </c>
      <c r="BK48" s="116">
        <f t="shared" si="35"/>
        <v>94.142857142857139</v>
      </c>
      <c r="BL48" s="117">
        <f t="shared" si="35"/>
        <v>82</v>
      </c>
      <c r="BM48" s="114">
        <f>SUM(BJ48:BL48)</f>
        <v>648</v>
      </c>
    </row>
    <row r="49" spans="1:65" x14ac:dyDescent="0.2">
      <c r="A49" s="30">
        <v>5</v>
      </c>
      <c r="B49" s="43">
        <v>4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31">
        <f t="shared" si="33"/>
        <v>4</v>
      </c>
      <c r="Q49" s="30">
        <v>5</v>
      </c>
      <c r="R49" s="43">
        <v>0</v>
      </c>
      <c r="S49" s="43">
        <v>1</v>
      </c>
      <c r="T49" s="43">
        <v>0</v>
      </c>
      <c r="U49" s="43">
        <v>1</v>
      </c>
      <c r="V49" s="43">
        <v>2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4</v>
      </c>
      <c r="AQ49" s="35">
        <v>5</v>
      </c>
      <c r="AR49" s="112">
        <v>33.299999237060547</v>
      </c>
      <c r="AS49" s="112">
        <v>38.799999237060547</v>
      </c>
      <c r="AT49" s="112">
        <v>38.200000762939453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485.28571428571428</v>
      </c>
      <c r="BK49" s="119">
        <f t="shared" si="35"/>
        <v>94.571428571428569</v>
      </c>
      <c r="BL49" s="120">
        <f t="shared" si="35"/>
        <v>82.285714285714292</v>
      </c>
      <c r="BM49" s="114">
        <f>SUM(BJ49:BL49)</f>
        <v>662.14285714285722</v>
      </c>
    </row>
    <row r="50" spans="1:65" x14ac:dyDescent="0.2">
      <c r="A50" s="30">
        <v>6</v>
      </c>
      <c r="B50" s="43">
        <v>51</v>
      </c>
      <c r="C50" s="43">
        <v>1</v>
      </c>
      <c r="D50" s="43">
        <v>0</v>
      </c>
      <c r="E50" s="43">
        <v>0</v>
      </c>
      <c r="F50" s="43">
        <v>2</v>
      </c>
      <c r="G50" s="43">
        <v>0</v>
      </c>
      <c r="H50" s="43">
        <v>0</v>
      </c>
      <c r="I50" s="43">
        <v>0</v>
      </c>
      <c r="J50" s="43">
        <v>3</v>
      </c>
      <c r="K50" s="43">
        <v>0</v>
      </c>
      <c r="L50" s="43">
        <v>1</v>
      </c>
      <c r="M50" s="43">
        <v>0</v>
      </c>
      <c r="N50" s="43">
        <v>0</v>
      </c>
      <c r="O50" s="31">
        <f t="shared" si="33"/>
        <v>58</v>
      </c>
      <c r="Q50" s="30">
        <v>6</v>
      </c>
      <c r="R50" s="43">
        <v>0</v>
      </c>
      <c r="S50" s="43">
        <v>0</v>
      </c>
      <c r="T50" s="43">
        <v>2</v>
      </c>
      <c r="U50" s="43">
        <v>4</v>
      </c>
      <c r="V50" s="43">
        <v>28</v>
      </c>
      <c r="W50" s="43">
        <v>18</v>
      </c>
      <c r="X50" s="43">
        <v>5</v>
      </c>
      <c r="Y50" s="43">
        <v>1</v>
      </c>
      <c r="Z50" s="43">
        <v>0</v>
      </c>
      <c r="AA50" s="43">
        <v>0</v>
      </c>
      <c r="AB50" s="43">
        <v>0</v>
      </c>
      <c r="AC50" s="43">
        <v>0</v>
      </c>
      <c r="AD50" s="31">
        <f t="shared" si="34"/>
        <v>58</v>
      </c>
      <c r="AQ50" s="35">
        <v>6</v>
      </c>
      <c r="AR50" s="112">
        <v>33.799999237060547</v>
      </c>
      <c r="AS50" s="112">
        <v>43.599998474121094</v>
      </c>
      <c r="AT50" s="112">
        <v>38.599998474121094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494.57142857142856</v>
      </c>
      <c r="BK50" s="79">
        <f t="shared" si="35"/>
        <v>97</v>
      </c>
      <c r="BL50" s="80">
        <f t="shared" si="35"/>
        <v>84.714285714285708</v>
      </c>
      <c r="BM50" s="114">
        <f>SUM(BJ50:BL50)</f>
        <v>676.28571428571422</v>
      </c>
    </row>
    <row r="51" spans="1:65" x14ac:dyDescent="0.2">
      <c r="A51" s="30">
        <v>7</v>
      </c>
      <c r="B51" s="43">
        <v>120</v>
      </c>
      <c r="C51" s="43">
        <v>7</v>
      </c>
      <c r="D51" s="43">
        <v>0</v>
      </c>
      <c r="E51" s="43">
        <v>0</v>
      </c>
      <c r="F51" s="43">
        <v>4</v>
      </c>
      <c r="G51" s="43">
        <v>0</v>
      </c>
      <c r="H51" s="43">
        <v>0</v>
      </c>
      <c r="I51" s="43">
        <v>0</v>
      </c>
      <c r="J51" s="43">
        <v>4</v>
      </c>
      <c r="K51" s="43">
        <v>0</v>
      </c>
      <c r="L51" s="43">
        <v>2</v>
      </c>
      <c r="M51" s="43">
        <v>2</v>
      </c>
      <c r="N51" s="43">
        <v>0</v>
      </c>
      <c r="O51" s="31">
        <f t="shared" si="33"/>
        <v>139</v>
      </c>
      <c r="Q51" s="30">
        <v>7</v>
      </c>
      <c r="R51" s="43">
        <v>0</v>
      </c>
      <c r="S51" s="43">
        <v>1</v>
      </c>
      <c r="T51" s="43">
        <v>0</v>
      </c>
      <c r="U51" s="43">
        <v>12</v>
      </c>
      <c r="V51" s="43">
        <v>50</v>
      </c>
      <c r="W51" s="43">
        <v>52</v>
      </c>
      <c r="X51" s="43">
        <v>18</v>
      </c>
      <c r="Y51" s="43">
        <v>5</v>
      </c>
      <c r="Z51" s="43">
        <v>1</v>
      </c>
      <c r="AA51" s="43">
        <v>0</v>
      </c>
      <c r="AB51" s="43">
        <v>0</v>
      </c>
      <c r="AC51" s="43">
        <v>0</v>
      </c>
      <c r="AD51" s="31">
        <f t="shared" si="34"/>
        <v>139</v>
      </c>
      <c r="AQ51" s="35">
        <v>7</v>
      </c>
      <c r="AR51" s="112">
        <v>38</v>
      </c>
      <c r="AS51" s="112">
        <v>39</v>
      </c>
      <c r="AT51" s="112">
        <v>43.400001525878906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220</v>
      </c>
      <c r="C52" s="43">
        <v>17</v>
      </c>
      <c r="D52" s="43">
        <v>0</v>
      </c>
      <c r="E52" s="43">
        <v>0</v>
      </c>
      <c r="F52" s="43">
        <v>8</v>
      </c>
      <c r="G52" s="43">
        <v>0</v>
      </c>
      <c r="H52" s="43">
        <v>0</v>
      </c>
      <c r="I52" s="43">
        <v>0</v>
      </c>
      <c r="J52" s="43">
        <v>8</v>
      </c>
      <c r="K52" s="43">
        <v>0</v>
      </c>
      <c r="L52" s="43">
        <v>5</v>
      </c>
      <c r="M52" s="43">
        <v>0</v>
      </c>
      <c r="N52" s="43">
        <v>0</v>
      </c>
      <c r="O52" s="31">
        <f t="shared" si="33"/>
        <v>258</v>
      </c>
      <c r="Q52" s="30">
        <v>8</v>
      </c>
      <c r="R52" s="43">
        <v>0</v>
      </c>
      <c r="S52" s="43">
        <v>3</v>
      </c>
      <c r="T52" s="43">
        <v>6</v>
      </c>
      <c r="U52" s="43">
        <v>42</v>
      </c>
      <c r="V52" s="43">
        <v>107</v>
      </c>
      <c r="W52" s="43">
        <v>77</v>
      </c>
      <c r="X52" s="43">
        <v>20</v>
      </c>
      <c r="Y52" s="43">
        <v>2</v>
      </c>
      <c r="Z52" s="43">
        <v>1</v>
      </c>
      <c r="AA52" s="43">
        <v>0</v>
      </c>
      <c r="AB52" s="43">
        <v>0</v>
      </c>
      <c r="AC52" s="43">
        <v>0</v>
      </c>
      <c r="AD52" s="31">
        <f t="shared" si="34"/>
        <v>258</v>
      </c>
      <c r="AQ52" s="35">
        <v>8</v>
      </c>
      <c r="AR52" s="112">
        <v>38.799999237060547</v>
      </c>
      <c r="AS52" s="112">
        <v>43.900001525878906</v>
      </c>
      <c r="AT52" s="112">
        <v>38.400001525878906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163</v>
      </c>
      <c r="C53" s="43">
        <v>20</v>
      </c>
      <c r="D53" s="43">
        <v>0</v>
      </c>
      <c r="E53" s="43">
        <v>2</v>
      </c>
      <c r="F53" s="43">
        <v>5</v>
      </c>
      <c r="G53" s="43">
        <v>0</v>
      </c>
      <c r="H53" s="43">
        <v>0</v>
      </c>
      <c r="I53" s="43">
        <v>0</v>
      </c>
      <c r="J53" s="43">
        <v>8</v>
      </c>
      <c r="K53" s="43">
        <v>0</v>
      </c>
      <c r="L53" s="43">
        <v>7</v>
      </c>
      <c r="M53" s="43">
        <v>2</v>
      </c>
      <c r="N53" s="43">
        <v>0</v>
      </c>
      <c r="O53" s="31">
        <f t="shared" si="33"/>
        <v>207</v>
      </c>
      <c r="Q53" s="30">
        <v>9</v>
      </c>
      <c r="R53" s="43">
        <v>0</v>
      </c>
      <c r="S53" s="43">
        <v>8</v>
      </c>
      <c r="T53" s="43">
        <v>23</v>
      </c>
      <c r="U53" s="43">
        <v>40</v>
      </c>
      <c r="V53" s="43">
        <v>74</v>
      </c>
      <c r="W53" s="43">
        <v>51</v>
      </c>
      <c r="X53" s="43">
        <v>9</v>
      </c>
      <c r="Y53" s="43">
        <v>2</v>
      </c>
      <c r="Z53" s="43">
        <v>0</v>
      </c>
      <c r="AA53" s="43">
        <v>0</v>
      </c>
      <c r="AB53" s="43">
        <v>0</v>
      </c>
      <c r="AC53" s="43">
        <v>0</v>
      </c>
      <c r="AD53" s="31">
        <f t="shared" si="34"/>
        <v>207</v>
      </c>
      <c r="AQ53" s="35">
        <v>9</v>
      </c>
      <c r="AR53" s="112">
        <v>38.799999237060547</v>
      </c>
      <c r="AS53" s="112">
        <v>38.200000762939453</v>
      </c>
      <c r="AT53" s="112">
        <v>38.700000762939453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66</v>
      </c>
      <c r="C54" s="43">
        <v>19</v>
      </c>
      <c r="D54" s="43">
        <v>1</v>
      </c>
      <c r="E54" s="43">
        <v>0</v>
      </c>
      <c r="F54" s="43">
        <v>3</v>
      </c>
      <c r="G54" s="43">
        <v>0</v>
      </c>
      <c r="H54" s="43">
        <v>0</v>
      </c>
      <c r="I54" s="43">
        <v>0</v>
      </c>
      <c r="J54" s="43">
        <v>9</v>
      </c>
      <c r="K54" s="43">
        <v>0</v>
      </c>
      <c r="L54" s="43">
        <v>6</v>
      </c>
      <c r="M54" s="43">
        <v>1</v>
      </c>
      <c r="N54" s="43">
        <v>0</v>
      </c>
      <c r="O54" s="31">
        <f t="shared" si="33"/>
        <v>105</v>
      </c>
      <c r="Q54" s="30">
        <v>10</v>
      </c>
      <c r="R54" s="43">
        <v>0</v>
      </c>
      <c r="S54" s="43">
        <v>1</v>
      </c>
      <c r="T54" s="43">
        <v>9</v>
      </c>
      <c r="U54" s="43">
        <v>25</v>
      </c>
      <c r="V54" s="43">
        <v>42</v>
      </c>
      <c r="W54" s="43">
        <v>22</v>
      </c>
      <c r="X54" s="43">
        <v>6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31">
        <f t="shared" si="34"/>
        <v>105</v>
      </c>
      <c r="AQ54" s="35">
        <v>10</v>
      </c>
      <c r="AR54" s="112">
        <v>38.700000762939453</v>
      </c>
      <c r="AS54" s="112">
        <v>38.700000762939453</v>
      </c>
      <c r="AT54" s="112">
        <v>38.299999237060547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39</v>
      </c>
      <c r="C55" s="43">
        <v>20</v>
      </c>
      <c r="D55" s="43">
        <v>3</v>
      </c>
      <c r="E55" s="43">
        <v>2</v>
      </c>
      <c r="F55" s="43">
        <v>8</v>
      </c>
      <c r="G55" s="43">
        <v>0</v>
      </c>
      <c r="H55" s="43">
        <v>0</v>
      </c>
      <c r="I55" s="43">
        <v>0</v>
      </c>
      <c r="J55" s="43">
        <v>13</v>
      </c>
      <c r="K55" s="43">
        <v>0</v>
      </c>
      <c r="L55" s="43">
        <v>5</v>
      </c>
      <c r="M55" s="43">
        <v>0</v>
      </c>
      <c r="N55" s="43">
        <v>0</v>
      </c>
      <c r="O55" s="31">
        <f t="shared" si="33"/>
        <v>90</v>
      </c>
      <c r="Q55" s="30">
        <v>11</v>
      </c>
      <c r="R55" s="43">
        <v>0</v>
      </c>
      <c r="S55" s="43">
        <v>0</v>
      </c>
      <c r="T55" s="43">
        <v>6</v>
      </c>
      <c r="U55" s="43">
        <v>22</v>
      </c>
      <c r="V55" s="43">
        <v>39</v>
      </c>
      <c r="W55" s="43">
        <v>15</v>
      </c>
      <c r="X55" s="43">
        <v>6</v>
      </c>
      <c r="Y55" s="43">
        <v>2</v>
      </c>
      <c r="Z55" s="43">
        <v>0</v>
      </c>
      <c r="AA55" s="43">
        <v>0</v>
      </c>
      <c r="AB55" s="43">
        <v>0</v>
      </c>
      <c r="AC55" s="43">
        <v>0</v>
      </c>
      <c r="AD55" s="31">
        <f t="shared" si="34"/>
        <v>90</v>
      </c>
      <c r="AQ55" s="35">
        <v>11</v>
      </c>
      <c r="AR55" s="112">
        <v>38</v>
      </c>
      <c r="AS55" s="112">
        <v>39</v>
      </c>
      <c r="AT55" s="112">
        <v>38.599998474121094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72</v>
      </c>
      <c r="C56" s="43">
        <v>19</v>
      </c>
      <c r="D56" s="43">
        <v>1</v>
      </c>
      <c r="E56" s="43">
        <v>1</v>
      </c>
      <c r="F56" s="43">
        <v>4</v>
      </c>
      <c r="G56" s="43">
        <v>0</v>
      </c>
      <c r="H56" s="43">
        <v>0</v>
      </c>
      <c r="I56" s="43">
        <v>0</v>
      </c>
      <c r="J56" s="43">
        <v>13</v>
      </c>
      <c r="K56" s="43">
        <v>0</v>
      </c>
      <c r="L56" s="43">
        <v>7</v>
      </c>
      <c r="M56" s="43">
        <v>0</v>
      </c>
      <c r="N56" s="43">
        <v>0</v>
      </c>
      <c r="O56" s="31">
        <f t="shared" si="33"/>
        <v>117</v>
      </c>
      <c r="Q56" s="30">
        <v>12</v>
      </c>
      <c r="R56" s="43">
        <v>0</v>
      </c>
      <c r="S56" s="43">
        <v>1</v>
      </c>
      <c r="T56" s="43">
        <v>10</v>
      </c>
      <c r="U56" s="43">
        <v>35</v>
      </c>
      <c r="V56" s="43">
        <v>40</v>
      </c>
      <c r="W56" s="43">
        <v>26</v>
      </c>
      <c r="X56" s="43">
        <v>5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31">
        <f t="shared" si="34"/>
        <v>117</v>
      </c>
      <c r="AQ56" s="35">
        <v>12</v>
      </c>
      <c r="AR56" s="112">
        <v>38.400001525878906</v>
      </c>
      <c r="AS56" s="112">
        <v>38.200000762939453</v>
      </c>
      <c r="AT56" s="112">
        <v>38.200000762939453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72</v>
      </c>
      <c r="C57" s="43">
        <v>16</v>
      </c>
      <c r="D57" s="43">
        <v>0</v>
      </c>
      <c r="E57" s="43">
        <v>0</v>
      </c>
      <c r="F57" s="43">
        <v>5</v>
      </c>
      <c r="G57" s="43">
        <v>0</v>
      </c>
      <c r="H57" s="43">
        <v>0</v>
      </c>
      <c r="I57" s="43">
        <v>0</v>
      </c>
      <c r="J57" s="43">
        <v>9</v>
      </c>
      <c r="K57" s="43">
        <v>0</v>
      </c>
      <c r="L57" s="43">
        <v>9</v>
      </c>
      <c r="M57" s="43">
        <v>1</v>
      </c>
      <c r="N57" s="43">
        <v>0</v>
      </c>
      <c r="O57" s="31">
        <f t="shared" si="33"/>
        <v>112</v>
      </c>
      <c r="Q57" s="30">
        <v>13</v>
      </c>
      <c r="R57" s="43">
        <v>0</v>
      </c>
      <c r="S57" s="43">
        <v>1</v>
      </c>
      <c r="T57" s="43">
        <v>6</v>
      </c>
      <c r="U57" s="43">
        <v>28</v>
      </c>
      <c r="V57" s="43">
        <v>40</v>
      </c>
      <c r="W57" s="43">
        <v>28</v>
      </c>
      <c r="X57" s="43">
        <v>8</v>
      </c>
      <c r="Y57" s="43">
        <v>1</v>
      </c>
      <c r="Z57" s="43">
        <v>0</v>
      </c>
      <c r="AA57" s="43">
        <v>0</v>
      </c>
      <c r="AB57" s="43">
        <v>0</v>
      </c>
      <c r="AC57" s="43">
        <v>0</v>
      </c>
      <c r="AD57" s="31">
        <f t="shared" si="34"/>
        <v>112</v>
      </c>
      <c r="AQ57" s="35">
        <v>13</v>
      </c>
      <c r="AR57" s="112">
        <v>38.900001525878906</v>
      </c>
      <c r="AS57" s="112">
        <v>38.5</v>
      </c>
      <c r="AT57" s="112">
        <v>43.200000762939453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59</v>
      </c>
      <c r="C58" s="43">
        <v>16</v>
      </c>
      <c r="D58" s="43">
        <v>0</v>
      </c>
      <c r="E58" s="43">
        <v>2</v>
      </c>
      <c r="F58" s="43">
        <v>6</v>
      </c>
      <c r="G58" s="43">
        <v>0</v>
      </c>
      <c r="H58" s="43">
        <v>0</v>
      </c>
      <c r="I58" s="43">
        <v>0</v>
      </c>
      <c r="J58" s="43">
        <v>9</v>
      </c>
      <c r="K58" s="43">
        <v>0</v>
      </c>
      <c r="L58" s="43">
        <v>5</v>
      </c>
      <c r="M58" s="43">
        <v>0</v>
      </c>
      <c r="N58" s="43">
        <v>0</v>
      </c>
      <c r="O58" s="31">
        <f t="shared" si="33"/>
        <v>97</v>
      </c>
      <c r="Q58" s="30">
        <v>14</v>
      </c>
      <c r="R58" s="43">
        <v>0</v>
      </c>
      <c r="S58" s="43">
        <v>2</v>
      </c>
      <c r="T58" s="43">
        <v>5</v>
      </c>
      <c r="U58" s="43">
        <v>26</v>
      </c>
      <c r="V58" s="43">
        <v>38</v>
      </c>
      <c r="W58" s="43">
        <v>19</v>
      </c>
      <c r="X58" s="43">
        <v>6</v>
      </c>
      <c r="Y58" s="43">
        <v>1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97</v>
      </c>
      <c r="AQ58" s="35">
        <v>14</v>
      </c>
      <c r="AR58" s="112">
        <v>38.799999237060547</v>
      </c>
      <c r="AS58" s="112">
        <v>38.099998474121094</v>
      </c>
      <c r="AT58" s="112">
        <v>43.599998474121094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53</v>
      </c>
      <c r="C59" s="43">
        <v>16</v>
      </c>
      <c r="D59" s="43">
        <v>1</v>
      </c>
      <c r="E59" s="43">
        <v>3</v>
      </c>
      <c r="F59" s="43">
        <v>5</v>
      </c>
      <c r="G59" s="43">
        <v>0</v>
      </c>
      <c r="H59" s="43">
        <v>0</v>
      </c>
      <c r="I59" s="43">
        <v>0</v>
      </c>
      <c r="J59" s="43">
        <v>10</v>
      </c>
      <c r="K59" s="43">
        <v>0</v>
      </c>
      <c r="L59" s="43">
        <v>4</v>
      </c>
      <c r="M59" s="43">
        <v>0</v>
      </c>
      <c r="N59" s="43">
        <v>0</v>
      </c>
      <c r="O59" s="31">
        <f t="shared" si="33"/>
        <v>92</v>
      </c>
      <c r="Q59" s="30">
        <v>15</v>
      </c>
      <c r="R59" s="43">
        <v>0</v>
      </c>
      <c r="S59" s="43">
        <v>0</v>
      </c>
      <c r="T59" s="43">
        <v>8</v>
      </c>
      <c r="U59" s="43">
        <v>23</v>
      </c>
      <c r="V59" s="43">
        <v>34</v>
      </c>
      <c r="W59" s="43">
        <v>18</v>
      </c>
      <c r="X59" s="43">
        <v>9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31">
        <f t="shared" si="34"/>
        <v>92</v>
      </c>
      <c r="AQ59" s="35">
        <v>15</v>
      </c>
      <c r="AR59" s="112">
        <v>38.400001525878906</v>
      </c>
      <c r="AS59" s="112">
        <v>39</v>
      </c>
      <c r="AT59" s="112">
        <v>43.099998474121094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44</v>
      </c>
      <c r="C60" s="43">
        <v>6</v>
      </c>
      <c r="D60" s="43">
        <v>0</v>
      </c>
      <c r="E60" s="43">
        <v>2</v>
      </c>
      <c r="F60" s="43">
        <v>6</v>
      </c>
      <c r="G60" s="43">
        <v>0</v>
      </c>
      <c r="H60" s="43">
        <v>0</v>
      </c>
      <c r="I60" s="43">
        <v>0</v>
      </c>
      <c r="J60" s="43">
        <v>9</v>
      </c>
      <c r="K60" s="43">
        <v>0</v>
      </c>
      <c r="L60" s="43">
        <v>4</v>
      </c>
      <c r="M60" s="43">
        <v>2</v>
      </c>
      <c r="N60" s="43">
        <v>0</v>
      </c>
      <c r="O60" s="31">
        <f t="shared" si="33"/>
        <v>73</v>
      </c>
      <c r="Q60" s="30">
        <v>16</v>
      </c>
      <c r="R60" s="43">
        <v>0</v>
      </c>
      <c r="S60" s="43">
        <v>0</v>
      </c>
      <c r="T60" s="43">
        <v>7</v>
      </c>
      <c r="U60" s="43">
        <v>16</v>
      </c>
      <c r="V60" s="43">
        <v>24</v>
      </c>
      <c r="W60" s="43">
        <v>17</v>
      </c>
      <c r="X60" s="43">
        <v>9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31">
        <f t="shared" si="34"/>
        <v>73</v>
      </c>
      <c r="AQ60" s="35">
        <v>16</v>
      </c>
      <c r="AR60" s="112">
        <v>44</v>
      </c>
      <c r="AS60" s="112">
        <v>43.700000762939453</v>
      </c>
      <c r="AT60" s="112">
        <v>43.5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41</v>
      </c>
      <c r="C61" s="43">
        <v>7</v>
      </c>
      <c r="D61" s="43">
        <v>2</v>
      </c>
      <c r="E61" s="43">
        <v>1</v>
      </c>
      <c r="F61" s="43">
        <v>3</v>
      </c>
      <c r="G61" s="43">
        <v>0</v>
      </c>
      <c r="H61" s="43">
        <v>0</v>
      </c>
      <c r="I61" s="43">
        <v>0</v>
      </c>
      <c r="J61" s="43">
        <v>7</v>
      </c>
      <c r="K61" s="43">
        <v>0</v>
      </c>
      <c r="L61" s="43">
        <v>2</v>
      </c>
      <c r="M61" s="43">
        <v>0</v>
      </c>
      <c r="N61" s="43">
        <v>0</v>
      </c>
      <c r="O61" s="31">
        <f t="shared" si="33"/>
        <v>63</v>
      </c>
      <c r="Q61" s="30">
        <v>17</v>
      </c>
      <c r="R61" s="43">
        <v>0</v>
      </c>
      <c r="S61" s="43">
        <v>0</v>
      </c>
      <c r="T61" s="43">
        <v>2</v>
      </c>
      <c r="U61" s="43">
        <v>6</v>
      </c>
      <c r="V61" s="43">
        <v>30</v>
      </c>
      <c r="W61" s="43">
        <v>18</v>
      </c>
      <c r="X61" s="43">
        <v>5</v>
      </c>
      <c r="Y61" s="43">
        <v>2</v>
      </c>
      <c r="Z61" s="43">
        <v>0</v>
      </c>
      <c r="AA61" s="43">
        <v>0</v>
      </c>
      <c r="AB61" s="43">
        <v>0</v>
      </c>
      <c r="AC61" s="43">
        <v>0</v>
      </c>
      <c r="AD61" s="31">
        <f t="shared" si="34"/>
        <v>63</v>
      </c>
      <c r="AQ61" s="35">
        <v>17</v>
      </c>
      <c r="AR61" s="112">
        <v>43.900001525878906</v>
      </c>
      <c r="AS61" s="112">
        <v>43</v>
      </c>
      <c r="AT61" s="112">
        <v>43.900001525878906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43</v>
      </c>
      <c r="C62" s="43">
        <v>5</v>
      </c>
      <c r="D62" s="43">
        <v>0</v>
      </c>
      <c r="E62" s="43">
        <v>0</v>
      </c>
      <c r="F62" s="43">
        <v>4</v>
      </c>
      <c r="G62" s="43">
        <v>0</v>
      </c>
      <c r="H62" s="43">
        <v>0</v>
      </c>
      <c r="I62" s="43">
        <v>0</v>
      </c>
      <c r="J62" s="43">
        <v>2</v>
      </c>
      <c r="K62" s="43">
        <v>0</v>
      </c>
      <c r="L62" s="43">
        <v>1</v>
      </c>
      <c r="M62" s="43">
        <v>0</v>
      </c>
      <c r="N62" s="43">
        <v>0</v>
      </c>
      <c r="O62" s="31">
        <f t="shared" si="33"/>
        <v>55</v>
      </c>
      <c r="Q62" s="30">
        <v>18</v>
      </c>
      <c r="R62" s="43">
        <v>0</v>
      </c>
      <c r="S62" s="43">
        <v>1</v>
      </c>
      <c r="T62" s="43">
        <v>1</v>
      </c>
      <c r="U62" s="43">
        <v>8</v>
      </c>
      <c r="V62" s="43">
        <v>24</v>
      </c>
      <c r="W62" s="43">
        <v>16</v>
      </c>
      <c r="X62" s="43">
        <v>4</v>
      </c>
      <c r="Y62" s="43">
        <v>1</v>
      </c>
      <c r="Z62" s="43">
        <v>0</v>
      </c>
      <c r="AA62" s="43">
        <v>0</v>
      </c>
      <c r="AB62" s="43">
        <v>0</v>
      </c>
      <c r="AC62" s="43">
        <v>0</v>
      </c>
      <c r="AD62" s="31">
        <f t="shared" si="34"/>
        <v>55</v>
      </c>
      <c r="AQ62" s="35">
        <v>18</v>
      </c>
      <c r="AR62" s="112">
        <v>43.099998474121094</v>
      </c>
      <c r="AS62" s="112">
        <v>43.599998474121094</v>
      </c>
      <c r="AT62" s="112">
        <v>43.299999237060547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23</v>
      </c>
      <c r="C63" s="43">
        <v>0</v>
      </c>
      <c r="D63" s="43">
        <v>0</v>
      </c>
      <c r="E63" s="43">
        <v>0</v>
      </c>
      <c r="F63" s="43">
        <v>4</v>
      </c>
      <c r="G63" s="43">
        <v>0</v>
      </c>
      <c r="H63" s="43">
        <v>0</v>
      </c>
      <c r="I63" s="43">
        <v>0</v>
      </c>
      <c r="J63" s="43">
        <v>1</v>
      </c>
      <c r="K63" s="43">
        <v>0</v>
      </c>
      <c r="L63" s="43">
        <v>1</v>
      </c>
      <c r="M63" s="43">
        <v>0</v>
      </c>
      <c r="N63" s="43">
        <v>0</v>
      </c>
      <c r="O63" s="31">
        <f t="shared" si="33"/>
        <v>29</v>
      </c>
      <c r="Q63" s="30">
        <v>19</v>
      </c>
      <c r="R63" s="43">
        <v>0</v>
      </c>
      <c r="S63" s="43">
        <v>1</v>
      </c>
      <c r="T63" s="43">
        <v>2</v>
      </c>
      <c r="U63" s="43">
        <v>3</v>
      </c>
      <c r="V63" s="43">
        <v>5</v>
      </c>
      <c r="W63" s="43">
        <v>11</v>
      </c>
      <c r="X63" s="43">
        <v>5</v>
      </c>
      <c r="Y63" s="43">
        <v>2</v>
      </c>
      <c r="Z63" s="43">
        <v>0</v>
      </c>
      <c r="AA63" s="43">
        <v>0</v>
      </c>
      <c r="AB63" s="43">
        <v>0</v>
      </c>
      <c r="AC63" s="43">
        <v>0</v>
      </c>
      <c r="AD63" s="31">
        <f t="shared" si="34"/>
        <v>29</v>
      </c>
      <c r="AQ63" s="35">
        <v>19</v>
      </c>
      <c r="AR63" s="112">
        <v>43.900001525878906</v>
      </c>
      <c r="AS63" s="112">
        <v>43.099998474121094</v>
      </c>
      <c r="AT63" s="112">
        <v>43.799999237060547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5</v>
      </c>
      <c r="C64" s="43">
        <v>2</v>
      </c>
      <c r="D64" s="43">
        <v>0</v>
      </c>
      <c r="E64" s="43">
        <v>0</v>
      </c>
      <c r="F64" s="43">
        <v>4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31">
        <f t="shared" si="33"/>
        <v>11</v>
      </c>
      <c r="Q64" s="30">
        <v>20</v>
      </c>
      <c r="R64" s="43">
        <v>0</v>
      </c>
      <c r="S64" s="43">
        <v>0</v>
      </c>
      <c r="T64" s="43">
        <v>0</v>
      </c>
      <c r="U64" s="43">
        <v>4</v>
      </c>
      <c r="V64" s="43">
        <v>1</v>
      </c>
      <c r="W64" s="43">
        <v>4</v>
      </c>
      <c r="X64" s="43">
        <v>0</v>
      </c>
      <c r="Y64" s="43">
        <v>2</v>
      </c>
      <c r="Z64" s="43">
        <v>0</v>
      </c>
      <c r="AA64" s="43">
        <v>0</v>
      </c>
      <c r="AB64" s="43">
        <v>0</v>
      </c>
      <c r="AC64" s="43">
        <v>0</v>
      </c>
      <c r="AD64" s="31">
        <f t="shared" si="34"/>
        <v>11</v>
      </c>
      <c r="AQ64" s="35">
        <v>20</v>
      </c>
      <c r="AR64" s="112">
        <v>43.400001525878906</v>
      </c>
      <c r="AS64" s="112">
        <v>48.099998474121094</v>
      </c>
      <c r="AT64" s="112">
        <v>43.400001525878906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8</v>
      </c>
      <c r="C65" s="43">
        <v>0</v>
      </c>
      <c r="D65" s="43">
        <v>0</v>
      </c>
      <c r="E65" s="43">
        <v>0</v>
      </c>
      <c r="F65" s="43">
        <v>2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31">
        <f t="shared" si="33"/>
        <v>10</v>
      </c>
      <c r="Q65" s="30">
        <v>21</v>
      </c>
      <c r="R65" s="43">
        <v>0</v>
      </c>
      <c r="S65" s="43">
        <v>1</v>
      </c>
      <c r="T65" s="43">
        <v>0</v>
      </c>
      <c r="U65" s="43">
        <v>2</v>
      </c>
      <c r="V65" s="43">
        <v>3</v>
      </c>
      <c r="W65" s="43">
        <v>2</v>
      </c>
      <c r="X65" s="43">
        <v>2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31">
        <f t="shared" si="34"/>
        <v>10</v>
      </c>
      <c r="AQ65" s="35">
        <v>21</v>
      </c>
      <c r="AR65" s="112">
        <v>38.5</v>
      </c>
      <c r="AS65" s="112">
        <v>43.799999237060547</v>
      </c>
      <c r="AT65" s="112">
        <v>38.299999237060547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11</v>
      </c>
      <c r="C66" s="43">
        <v>2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1</v>
      </c>
      <c r="K66" s="43">
        <v>0</v>
      </c>
      <c r="L66" s="43">
        <v>0</v>
      </c>
      <c r="M66" s="43">
        <v>0</v>
      </c>
      <c r="N66" s="43">
        <v>0</v>
      </c>
      <c r="O66" s="31">
        <f t="shared" si="33"/>
        <v>14</v>
      </c>
      <c r="Q66" s="30">
        <v>22</v>
      </c>
      <c r="R66" s="43">
        <v>0</v>
      </c>
      <c r="S66" s="43">
        <v>0</v>
      </c>
      <c r="T66" s="43">
        <v>0</v>
      </c>
      <c r="U66" s="43">
        <v>3</v>
      </c>
      <c r="V66" s="43">
        <v>5</v>
      </c>
      <c r="W66" s="43">
        <v>4</v>
      </c>
      <c r="X66" s="43">
        <v>1</v>
      </c>
      <c r="Y66" s="43">
        <v>0</v>
      </c>
      <c r="Z66" s="43">
        <v>1</v>
      </c>
      <c r="AA66" s="43">
        <v>0</v>
      </c>
      <c r="AB66" s="43">
        <v>0</v>
      </c>
      <c r="AC66" s="43">
        <v>0</v>
      </c>
      <c r="AD66" s="31">
        <f t="shared" si="34"/>
        <v>14</v>
      </c>
      <c r="AQ66" s="35">
        <v>22</v>
      </c>
      <c r="AR66" s="112">
        <v>43.799999237060547</v>
      </c>
      <c r="AS66" s="112">
        <v>38.299999237060547</v>
      </c>
      <c r="AT66" s="112">
        <v>38.900001525878906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9</v>
      </c>
      <c r="C67" s="43">
        <v>0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31">
        <f t="shared" si="33"/>
        <v>9</v>
      </c>
      <c r="Q67" s="30">
        <v>23</v>
      </c>
      <c r="R67" s="43">
        <v>0</v>
      </c>
      <c r="S67" s="43">
        <v>1</v>
      </c>
      <c r="T67" s="43">
        <v>0</v>
      </c>
      <c r="U67" s="43">
        <v>2</v>
      </c>
      <c r="V67" s="43">
        <v>0</v>
      </c>
      <c r="W67" s="43">
        <v>0</v>
      </c>
      <c r="X67" s="43">
        <v>3</v>
      </c>
      <c r="Y67" s="43">
        <v>2</v>
      </c>
      <c r="Z67" s="43">
        <v>0</v>
      </c>
      <c r="AA67" s="43">
        <v>0</v>
      </c>
      <c r="AB67" s="43">
        <v>1</v>
      </c>
      <c r="AC67" s="43">
        <v>0</v>
      </c>
      <c r="AD67" s="31">
        <f t="shared" si="34"/>
        <v>9</v>
      </c>
      <c r="AQ67" s="35">
        <v>23</v>
      </c>
      <c r="AR67" s="112">
        <v>43.099998474121094</v>
      </c>
      <c r="AS67" s="112">
        <v>43</v>
      </c>
      <c r="AT67" s="112">
        <v>43.599998474121094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9</v>
      </c>
      <c r="C68" s="43">
        <v>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31">
        <f t="shared" si="33"/>
        <v>9</v>
      </c>
      <c r="Q68" s="30">
        <v>24</v>
      </c>
      <c r="R68" s="43">
        <v>0</v>
      </c>
      <c r="S68" s="43">
        <v>0</v>
      </c>
      <c r="T68" s="43">
        <v>0</v>
      </c>
      <c r="U68" s="43">
        <v>0</v>
      </c>
      <c r="V68" s="43">
        <v>2</v>
      </c>
      <c r="W68" s="43">
        <v>2</v>
      </c>
      <c r="X68" s="43">
        <v>3</v>
      </c>
      <c r="Y68" s="43">
        <v>1</v>
      </c>
      <c r="Z68" s="43">
        <v>0</v>
      </c>
      <c r="AA68" s="43">
        <v>0</v>
      </c>
      <c r="AB68" s="43">
        <v>0</v>
      </c>
      <c r="AC68" s="43">
        <v>1</v>
      </c>
      <c r="AD68" s="31">
        <f t="shared" si="34"/>
        <v>9</v>
      </c>
      <c r="AQ68" s="35">
        <v>24</v>
      </c>
      <c r="AR68" s="112">
        <v>48.599998474121094</v>
      </c>
      <c r="AS68" s="112">
        <v>43.299999237060547</v>
      </c>
      <c r="AT68" s="112">
        <v>43.599998474121094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895</v>
      </c>
      <c r="C70" s="92">
        <f t="shared" si="36"/>
        <v>161</v>
      </c>
      <c r="D70" s="92">
        <f t="shared" si="36"/>
        <v>8</v>
      </c>
      <c r="E70" s="92">
        <f t="shared" si="36"/>
        <v>13</v>
      </c>
      <c r="F70" s="92">
        <f t="shared" si="36"/>
        <v>61</v>
      </c>
      <c r="G70" s="92">
        <f t="shared" si="36"/>
        <v>0</v>
      </c>
      <c r="H70" s="92">
        <f t="shared" si="36"/>
        <v>0</v>
      </c>
      <c r="I70" s="92">
        <f t="shared" si="36"/>
        <v>0</v>
      </c>
      <c r="J70" s="92">
        <f t="shared" si="36"/>
        <v>98</v>
      </c>
      <c r="K70" s="92">
        <f t="shared" si="36"/>
        <v>0</v>
      </c>
      <c r="L70" s="92">
        <f t="shared" si="36"/>
        <v>56</v>
      </c>
      <c r="M70" s="92">
        <f t="shared" si="36"/>
        <v>6</v>
      </c>
      <c r="N70" s="92">
        <f t="shared" si="36"/>
        <v>0</v>
      </c>
      <c r="O70" s="93">
        <f t="shared" si="36"/>
        <v>1298</v>
      </c>
      <c r="Q70" s="91" t="s">
        <v>34</v>
      </c>
      <c r="R70" s="92">
        <f t="shared" ref="R70:AD70" si="37">SUM(R52:R63)</f>
        <v>0</v>
      </c>
      <c r="S70" s="92">
        <f t="shared" si="37"/>
        <v>18</v>
      </c>
      <c r="T70" s="92">
        <f t="shared" si="37"/>
        <v>85</v>
      </c>
      <c r="U70" s="92">
        <f t="shared" si="37"/>
        <v>274</v>
      </c>
      <c r="V70" s="92">
        <f t="shared" si="37"/>
        <v>497</v>
      </c>
      <c r="W70" s="92">
        <f t="shared" si="37"/>
        <v>318</v>
      </c>
      <c r="X70" s="92">
        <f t="shared" si="37"/>
        <v>92</v>
      </c>
      <c r="Y70" s="92">
        <f t="shared" si="37"/>
        <v>13</v>
      </c>
      <c r="Z70" s="92">
        <f t="shared" si="37"/>
        <v>1</v>
      </c>
      <c r="AA70" s="92">
        <f t="shared" si="37"/>
        <v>0</v>
      </c>
      <c r="AB70" s="92">
        <f t="shared" si="37"/>
        <v>0</v>
      </c>
      <c r="AC70" s="92">
        <f t="shared" si="37"/>
        <v>0</v>
      </c>
      <c r="AD70" s="93">
        <f t="shared" si="37"/>
        <v>1298</v>
      </c>
      <c r="AQ70" s="95" t="s">
        <v>38</v>
      </c>
      <c r="AR70" s="96">
        <v>38.5</v>
      </c>
      <c r="AS70" s="96">
        <v>38.400001525878906</v>
      </c>
      <c r="AT70" s="96">
        <v>38.400001525878906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1039</v>
      </c>
      <c r="C71" s="98">
        <f t="shared" si="38"/>
        <v>172</v>
      </c>
      <c r="D71" s="98">
        <f t="shared" si="38"/>
        <v>8</v>
      </c>
      <c r="E71" s="98">
        <f t="shared" si="38"/>
        <v>13</v>
      </c>
      <c r="F71" s="98">
        <f t="shared" si="38"/>
        <v>71</v>
      </c>
      <c r="G71" s="98">
        <f t="shared" si="38"/>
        <v>0</v>
      </c>
      <c r="H71" s="98">
        <f t="shared" si="38"/>
        <v>0</v>
      </c>
      <c r="I71" s="98">
        <f t="shared" si="38"/>
        <v>0</v>
      </c>
      <c r="J71" s="98">
        <f t="shared" si="38"/>
        <v>103</v>
      </c>
      <c r="K71" s="98">
        <f t="shared" si="38"/>
        <v>0</v>
      </c>
      <c r="L71" s="98">
        <f t="shared" si="38"/>
        <v>58</v>
      </c>
      <c r="M71" s="98">
        <f t="shared" si="38"/>
        <v>8</v>
      </c>
      <c r="N71" s="98">
        <f t="shared" si="38"/>
        <v>0</v>
      </c>
      <c r="O71" s="93">
        <f t="shared" si="38"/>
        <v>1472</v>
      </c>
      <c r="Q71" s="97" t="s">
        <v>35</v>
      </c>
      <c r="R71" s="98">
        <f t="shared" ref="R71:AD71" si="39">SUM(R51:R66)</f>
        <v>0</v>
      </c>
      <c r="S71" s="98">
        <f t="shared" si="39"/>
        <v>20</v>
      </c>
      <c r="T71" s="98">
        <f t="shared" si="39"/>
        <v>85</v>
      </c>
      <c r="U71" s="98">
        <f t="shared" si="39"/>
        <v>295</v>
      </c>
      <c r="V71" s="98">
        <f t="shared" si="39"/>
        <v>556</v>
      </c>
      <c r="W71" s="98">
        <f t="shared" si="39"/>
        <v>380</v>
      </c>
      <c r="X71" s="98">
        <f t="shared" si="39"/>
        <v>113</v>
      </c>
      <c r="Y71" s="98">
        <f t="shared" si="39"/>
        <v>20</v>
      </c>
      <c r="Z71" s="98">
        <f t="shared" si="39"/>
        <v>3</v>
      </c>
      <c r="AA71" s="98">
        <f t="shared" si="39"/>
        <v>0</v>
      </c>
      <c r="AB71" s="98">
        <f t="shared" si="39"/>
        <v>0</v>
      </c>
      <c r="AC71" s="98">
        <f t="shared" si="39"/>
        <v>0</v>
      </c>
      <c r="AD71" s="93">
        <f t="shared" si="39"/>
        <v>1472</v>
      </c>
      <c r="AQ71" s="99" t="s">
        <v>39</v>
      </c>
      <c r="AR71" s="100">
        <v>43.299999237060547</v>
      </c>
      <c r="AS71" s="100">
        <v>43.299999237060547</v>
      </c>
      <c r="AT71" s="100">
        <v>43.099998474121094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1057</v>
      </c>
      <c r="C72" s="102">
        <f t="shared" si="40"/>
        <v>172</v>
      </c>
      <c r="D72" s="102">
        <f t="shared" si="40"/>
        <v>8</v>
      </c>
      <c r="E72" s="102">
        <f t="shared" si="40"/>
        <v>13</v>
      </c>
      <c r="F72" s="102">
        <f t="shared" si="40"/>
        <v>71</v>
      </c>
      <c r="G72" s="102">
        <f t="shared" si="40"/>
        <v>0</v>
      </c>
      <c r="H72" s="102">
        <f t="shared" si="40"/>
        <v>0</v>
      </c>
      <c r="I72" s="102">
        <f t="shared" si="40"/>
        <v>0</v>
      </c>
      <c r="J72" s="102">
        <f t="shared" si="40"/>
        <v>103</v>
      </c>
      <c r="K72" s="102">
        <f t="shared" si="40"/>
        <v>0</v>
      </c>
      <c r="L72" s="102">
        <f t="shared" si="40"/>
        <v>58</v>
      </c>
      <c r="M72" s="102">
        <f t="shared" si="40"/>
        <v>8</v>
      </c>
      <c r="N72" s="102">
        <f t="shared" si="40"/>
        <v>0</v>
      </c>
      <c r="O72" s="93">
        <f t="shared" si="40"/>
        <v>1490</v>
      </c>
      <c r="Q72" s="101" t="s">
        <v>36</v>
      </c>
      <c r="R72" s="102">
        <f t="shared" ref="R72:AD72" si="41">SUM(R51:R68)</f>
        <v>0</v>
      </c>
      <c r="S72" s="102">
        <f t="shared" si="41"/>
        <v>21</v>
      </c>
      <c r="T72" s="102">
        <f t="shared" si="41"/>
        <v>85</v>
      </c>
      <c r="U72" s="102">
        <f t="shared" si="41"/>
        <v>297</v>
      </c>
      <c r="V72" s="102">
        <f t="shared" si="41"/>
        <v>558</v>
      </c>
      <c r="W72" s="102">
        <f t="shared" si="41"/>
        <v>382</v>
      </c>
      <c r="X72" s="102">
        <f t="shared" si="41"/>
        <v>119</v>
      </c>
      <c r="Y72" s="102">
        <f t="shared" si="41"/>
        <v>23</v>
      </c>
      <c r="Z72" s="102">
        <f t="shared" si="41"/>
        <v>3</v>
      </c>
      <c r="AA72" s="102">
        <f t="shared" si="41"/>
        <v>0</v>
      </c>
      <c r="AB72" s="102">
        <f t="shared" si="41"/>
        <v>1</v>
      </c>
      <c r="AC72" s="102">
        <f t="shared" si="41"/>
        <v>1</v>
      </c>
      <c r="AD72" s="93">
        <f t="shared" si="41"/>
        <v>1490</v>
      </c>
      <c r="AQ72" s="103" t="s">
        <v>37</v>
      </c>
      <c r="AR72" s="104">
        <v>43.599998474121094</v>
      </c>
      <c r="AS72" s="104">
        <v>43.900001525878906</v>
      </c>
      <c r="AT72" s="104">
        <v>43.599998474121094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1115</v>
      </c>
      <c r="C73" s="106">
        <f t="shared" si="42"/>
        <v>174</v>
      </c>
      <c r="D73" s="106">
        <f t="shared" si="42"/>
        <v>8</v>
      </c>
      <c r="E73" s="106">
        <f t="shared" si="42"/>
        <v>13</v>
      </c>
      <c r="F73" s="106">
        <f t="shared" si="42"/>
        <v>73</v>
      </c>
      <c r="G73" s="106">
        <f t="shared" si="42"/>
        <v>0</v>
      </c>
      <c r="H73" s="106">
        <f t="shared" si="42"/>
        <v>0</v>
      </c>
      <c r="I73" s="106">
        <f t="shared" si="42"/>
        <v>0</v>
      </c>
      <c r="J73" s="106">
        <f t="shared" si="42"/>
        <v>106</v>
      </c>
      <c r="K73" s="106">
        <f t="shared" si="42"/>
        <v>0</v>
      </c>
      <c r="L73" s="106">
        <f t="shared" si="42"/>
        <v>61</v>
      </c>
      <c r="M73" s="106">
        <f t="shared" si="42"/>
        <v>8</v>
      </c>
      <c r="N73" s="106">
        <f t="shared" si="42"/>
        <v>0</v>
      </c>
      <c r="O73" s="93">
        <f t="shared" si="42"/>
        <v>1558</v>
      </c>
      <c r="Q73" s="105" t="s">
        <v>37</v>
      </c>
      <c r="R73" s="106">
        <f t="shared" ref="R73:AD73" si="43">SUM(R45:R68)</f>
        <v>0</v>
      </c>
      <c r="S73" s="106">
        <f t="shared" si="43"/>
        <v>22</v>
      </c>
      <c r="T73" s="106">
        <f t="shared" si="43"/>
        <v>87</v>
      </c>
      <c r="U73" s="106">
        <f t="shared" si="43"/>
        <v>304</v>
      </c>
      <c r="V73" s="106">
        <f t="shared" si="43"/>
        <v>591</v>
      </c>
      <c r="W73" s="106">
        <f t="shared" si="43"/>
        <v>401</v>
      </c>
      <c r="X73" s="106">
        <f t="shared" si="43"/>
        <v>124</v>
      </c>
      <c r="Y73" s="106">
        <f t="shared" si="43"/>
        <v>24</v>
      </c>
      <c r="Z73" s="106">
        <f t="shared" si="43"/>
        <v>3</v>
      </c>
      <c r="AA73" s="106">
        <f t="shared" si="43"/>
        <v>0</v>
      </c>
      <c r="AB73" s="106">
        <f t="shared" si="43"/>
        <v>1</v>
      </c>
      <c r="AC73" s="106">
        <f t="shared" si="43"/>
        <v>1</v>
      </c>
      <c r="AD73" s="93">
        <f t="shared" si="43"/>
        <v>1558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43.699999491373696</v>
      </c>
    </row>
    <row r="76" spans="1:65" x14ac:dyDescent="0.2">
      <c r="A76" s="5"/>
      <c r="B76" s="3" t="s">
        <v>0</v>
      </c>
      <c r="C76" s="5" t="str">
        <f>C6</f>
        <v>Eastbound</v>
      </c>
      <c r="R76" s="3" t="s">
        <v>0</v>
      </c>
      <c r="S76" s="5" t="str">
        <f>C6</f>
        <v>Eastbound</v>
      </c>
      <c r="AF76" s="6"/>
      <c r="AG76" s="3" t="s">
        <v>40</v>
      </c>
      <c r="AH76" s="7" t="str">
        <f>C41</f>
        <v>Westbound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Westbound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Westbound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Westbound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5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1</v>
      </c>
      <c r="M80" s="43">
        <v>0</v>
      </c>
      <c r="N80" s="43">
        <v>0</v>
      </c>
      <c r="O80" s="31">
        <f t="shared" ref="O80:O103" si="51">SUM(B80:N80)</f>
        <v>6</v>
      </c>
      <c r="Q80" s="30">
        <v>1</v>
      </c>
      <c r="R80" s="43">
        <v>0</v>
      </c>
      <c r="S80" s="43">
        <v>0</v>
      </c>
      <c r="T80" s="43">
        <v>0</v>
      </c>
      <c r="U80" s="43">
        <v>2</v>
      </c>
      <c r="V80" s="43">
        <v>1</v>
      </c>
      <c r="W80" s="43">
        <v>1</v>
      </c>
      <c r="X80" s="43">
        <v>2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31">
        <f t="shared" ref="AD80:AD103" si="52">SUM(R80:AC80)</f>
        <v>6</v>
      </c>
      <c r="AF80" s="30">
        <v>1</v>
      </c>
      <c r="AG80" s="44">
        <f t="shared" ref="AG80:AG103" si="53">O45</f>
        <v>0</v>
      </c>
      <c r="AH80" s="45">
        <f t="shared" ref="AH80:AH103" si="54">O115</f>
        <v>4</v>
      </c>
      <c r="AI80" s="45">
        <f t="shared" ref="AI80:AI103" si="55">O185</f>
        <v>2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2</v>
      </c>
      <c r="AO80" s="47">
        <f>SUM(AG80:AM80)/3</f>
        <v>2</v>
      </c>
      <c r="AQ80" s="35">
        <v>1</v>
      </c>
      <c r="AR80" s="48" t="s">
        <v>33</v>
      </c>
      <c r="AS80" s="48">
        <v>45.5</v>
      </c>
      <c r="AT80" s="48">
        <v>24.2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109</v>
      </c>
      <c r="BB80" s="50">
        <f>SUM(R143:T143)</f>
        <v>86</v>
      </c>
      <c r="BC80" s="50">
        <f>SUM(R213:T213)</f>
        <v>80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1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31">
        <f t="shared" si="51"/>
        <v>1</v>
      </c>
      <c r="Q81" s="30">
        <v>2</v>
      </c>
      <c r="R81" s="43">
        <v>0</v>
      </c>
      <c r="S81" s="43">
        <v>0</v>
      </c>
      <c r="T81" s="43">
        <v>0</v>
      </c>
      <c r="U81" s="43">
        <v>0</v>
      </c>
      <c r="V81" s="43">
        <v>0</v>
      </c>
      <c r="W81" s="43">
        <v>1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1</v>
      </c>
      <c r="AF81" s="56">
        <v>2</v>
      </c>
      <c r="AG81" s="44">
        <f t="shared" si="53"/>
        <v>2</v>
      </c>
      <c r="AH81" s="45">
        <f t="shared" si="54"/>
        <v>2</v>
      </c>
      <c r="AI81" s="45">
        <f t="shared" si="55"/>
        <v>0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1.3333333333333333</v>
      </c>
      <c r="AO81" s="47">
        <f t="shared" ref="AO81:AO103" si="61">SUM(AG81:AM81)/3</f>
        <v>1.3333333333333333</v>
      </c>
      <c r="AQ81" s="57">
        <v>2</v>
      </c>
      <c r="AR81" s="48">
        <v>30.5</v>
      </c>
      <c r="AS81" s="48">
        <v>33</v>
      </c>
      <c r="AT81" s="48" t="s">
        <v>33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1296</v>
      </c>
      <c r="BB81" s="59">
        <f>SUM(U143:W143)</f>
        <v>1357</v>
      </c>
      <c r="BC81" s="59">
        <f>SUM(U213:W213)</f>
        <v>1336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895</v>
      </c>
      <c r="BK81" s="88">
        <f>SUM(C70:D70,F70:H70,M70)</f>
        <v>236</v>
      </c>
      <c r="BL81" s="89">
        <f>SUM(E70,I70:L70,N70)</f>
        <v>167</v>
      </c>
      <c r="BM81" s="64">
        <f>SUM(BJ81:BL81)</f>
        <v>1298</v>
      </c>
    </row>
    <row r="82" spans="1:65" x14ac:dyDescent="0.2">
      <c r="A82" s="30">
        <v>3</v>
      </c>
      <c r="B82" s="43">
        <v>1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1</v>
      </c>
      <c r="M82" s="43">
        <v>0</v>
      </c>
      <c r="N82" s="43">
        <v>0</v>
      </c>
      <c r="O82" s="31">
        <f t="shared" si="51"/>
        <v>2</v>
      </c>
      <c r="Q82" s="30">
        <v>3</v>
      </c>
      <c r="R82" s="43">
        <v>0</v>
      </c>
      <c r="S82" s="43">
        <v>0</v>
      </c>
      <c r="T82" s="43">
        <v>1</v>
      </c>
      <c r="U82" s="43">
        <v>1</v>
      </c>
      <c r="V82" s="43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31">
        <f t="shared" si="52"/>
        <v>2</v>
      </c>
      <c r="AF82" s="30">
        <v>3</v>
      </c>
      <c r="AG82" s="44">
        <f t="shared" si="53"/>
        <v>3</v>
      </c>
      <c r="AH82" s="45">
        <f t="shared" si="54"/>
        <v>0</v>
      </c>
      <c r="AI82" s="45">
        <f t="shared" si="55"/>
        <v>2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1.6666666666666667</v>
      </c>
      <c r="AO82" s="47">
        <f t="shared" si="61"/>
        <v>1.6666666666666667</v>
      </c>
      <c r="AQ82" s="35">
        <v>3</v>
      </c>
      <c r="AR82" s="48">
        <v>31.3</v>
      </c>
      <c r="AS82" s="48" t="s">
        <v>33</v>
      </c>
      <c r="AT82" s="48">
        <v>30.5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151</v>
      </c>
      <c r="BB82" s="66">
        <f>SUM(X143:Z143)</f>
        <v>151</v>
      </c>
      <c r="BC82" s="66">
        <f>SUM(X213:Z213)</f>
        <v>160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1039</v>
      </c>
      <c r="BK82" s="69">
        <f>SUM(C71:D71,F71:H71,M71)</f>
        <v>259</v>
      </c>
      <c r="BL82" s="70">
        <f>SUM(E71,I71:L71,N71)</f>
        <v>174</v>
      </c>
      <c r="BM82" s="64">
        <f>SUM(BJ82:BL82)</f>
        <v>1472</v>
      </c>
    </row>
    <row r="83" spans="1:65" x14ac:dyDescent="0.2">
      <c r="A83" s="30">
        <v>4</v>
      </c>
      <c r="B83" s="43">
        <v>3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1</v>
      </c>
      <c r="M83" s="43">
        <v>1</v>
      </c>
      <c r="N83" s="43">
        <v>0</v>
      </c>
      <c r="O83" s="31">
        <f t="shared" si="51"/>
        <v>5</v>
      </c>
      <c r="Q83" s="30">
        <v>4</v>
      </c>
      <c r="R83" s="43">
        <v>0</v>
      </c>
      <c r="S83" s="43">
        <v>0</v>
      </c>
      <c r="T83" s="43">
        <v>0</v>
      </c>
      <c r="U83" s="43">
        <v>3</v>
      </c>
      <c r="V83" s="43">
        <v>0</v>
      </c>
      <c r="W83" s="43">
        <v>0</v>
      </c>
      <c r="X83" s="43">
        <v>2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31">
        <f t="shared" si="52"/>
        <v>5</v>
      </c>
      <c r="AF83" s="30">
        <v>4</v>
      </c>
      <c r="AG83" s="44">
        <f t="shared" si="53"/>
        <v>1</v>
      </c>
      <c r="AH83" s="45">
        <f t="shared" si="54"/>
        <v>0</v>
      </c>
      <c r="AI83" s="45">
        <f t="shared" si="55"/>
        <v>1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0.66666666666666663</v>
      </c>
      <c r="AO83" s="47">
        <f t="shared" si="61"/>
        <v>0.66666666666666663</v>
      </c>
      <c r="AQ83" s="35">
        <v>4</v>
      </c>
      <c r="AR83" s="48">
        <v>38</v>
      </c>
      <c r="AS83" s="48" t="s">
        <v>33</v>
      </c>
      <c r="AT83" s="48">
        <v>43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2</v>
      </c>
      <c r="BB83" s="72">
        <f>SUM(AA143:AC143)</f>
        <v>6</v>
      </c>
      <c r="BC83" s="72">
        <f>SUM(AA213:AC213)</f>
        <v>2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1057</v>
      </c>
      <c r="BK83" s="75">
        <f>SUM(C72:D72,F72:H72,M72)</f>
        <v>259</v>
      </c>
      <c r="BL83" s="76">
        <f>SUM(E72,I72:L72,N72)</f>
        <v>174</v>
      </c>
      <c r="BM83" s="64">
        <f>SUM(BJ83:BL83)</f>
        <v>1490</v>
      </c>
    </row>
    <row r="84" spans="1:65" x14ac:dyDescent="0.2">
      <c r="A84" s="30">
        <v>5</v>
      </c>
      <c r="B84" s="43">
        <v>1</v>
      </c>
      <c r="C84" s="43">
        <v>2</v>
      </c>
      <c r="D84" s="43">
        <v>1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31">
        <f t="shared" si="51"/>
        <v>4</v>
      </c>
      <c r="Q84" s="30">
        <v>5</v>
      </c>
      <c r="R84" s="43">
        <v>0</v>
      </c>
      <c r="S84" s="43">
        <v>0</v>
      </c>
      <c r="T84" s="43">
        <v>0</v>
      </c>
      <c r="U84" s="43">
        <v>0</v>
      </c>
      <c r="V84" s="43">
        <v>2</v>
      </c>
      <c r="W84" s="43">
        <v>2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31">
        <f t="shared" si="52"/>
        <v>4</v>
      </c>
      <c r="AF84" s="30">
        <v>5</v>
      </c>
      <c r="AG84" s="44">
        <f t="shared" si="53"/>
        <v>4</v>
      </c>
      <c r="AH84" s="45">
        <f t="shared" si="54"/>
        <v>6</v>
      </c>
      <c r="AI84" s="45">
        <f t="shared" si="55"/>
        <v>9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6.333333333333333</v>
      </c>
      <c r="AO84" s="47">
        <f t="shared" si="61"/>
        <v>6.333333333333333</v>
      </c>
      <c r="AQ84" s="35">
        <v>5</v>
      </c>
      <c r="AR84" s="48">
        <v>27.4</v>
      </c>
      <c r="AS84" s="48">
        <v>30.1</v>
      </c>
      <c r="AT84" s="48">
        <v>31.6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1115</v>
      </c>
      <c r="BK84" s="79">
        <f>SUM(C73:D73,F73:H73,M73)</f>
        <v>263</v>
      </c>
      <c r="BL84" s="80">
        <f>SUM(E73,I73:L73,N73)</f>
        <v>180</v>
      </c>
      <c r="BM84" s="64">
        <f>SUM(BJ84:BL84)</f>
        <v>1558</v>
      </c>
    </row>
    <row r="85" spans="1:65" x14ac:dyDescent="0.2">
      <c r="A85" s="30">
        <v>6</v>
      </c>
      <c r="B85" s="43">
        <v>14</v>
      </c>
      <c r="C85" s="43">
        <v>1</v>
      </c>
      <c r="D85" s="43">
        <v>1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2</v>
      </c>
      <c r="M85" s="43">
        <v>1</v>
      </c>
      <c r="N85" s="43">
        <v>0</v>
      </c>
      <c r="O85" s="31">
        <f t="shared" si="51"/>
        <v>19</v>
      </c>
      <c r="Q85" s="30">
        <v>6</v>
      </c>
      <c r="R85" s="43">
        <v>0</v>
      </c>
      <c r="S85" s="43">
        <v>0</v>
      </c>
      <c r="T85" s="43">
        <v>1</v>
      </c>
      <c r="U85" s="43">
        <v>6</v>
      </c>
      <c r="V85" s="43">
        <v>3</v>
      </c>
      <c r="W85" s="43">
        <v>4</v>
      </c>
      <c r="X85" s="43">
        <v>3</v>
      </c>
      <c r="Y85" s="43">
        <v>1</v>
      </c>
      <c r="Z85" s="43">
        <v>1</v>
      </c>
      <c r="AA85" s="43">
        <v>0</v>
      </c>
      <c r="AB85" s="43">
        <v>0</v>
      </c>
      <c r="AC85" s="43">
        <v>0</v>
      </c>
      <c r="AD85" s="31">
        <f t="shared" si="52"/>
        <v>19</v>
      </c>
      <c r="AF85" s="30">
        <v>6</v>
      </c>
      <c r="AG85" s="44">
        <f t="shared" si="53"/>
        <v>58</v>
      </c>
      <c r="AH85" s="45">
        <f t="shared" si="54"/>
        <v>67</v>
      </c>
      <c r="AI85" s="45">
        <f t="shared" si="55"/>
        <v>74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66.333333333333329</v>
      </c>
      <c r="AO85" s="47">
        <f t="shared" si="61"/>
        <v>66.333333333333329</v>
      </c>
      <c r="AQ85" s="35">
        <v>6</v>
      </c>
      <c r="AR85" s="48">
        <v>35</v>
      </c>
      <c r="AS85" s="48">
        <v>35.200000000000003</v>
      </c>
      <c r="AT85" s="48">
        <v>34.799999999999997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1558</v>
      </c>
      <c r="BB85" s="82">
        <f t="shared" si="62"/>
        <v>1600</v>
      </c>
      <c r="BC85" s="82">
        <f t="shared" si="62"/>
        <v>1578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25</v>
      </c>
      <c r="C86" s="43">
        <v>1</v>
      </c>
      <c r="D86" s="43">
        <v>0</v>
      </c>
      <c r="E86" s="43">
        <v>0</v>
      </c>
      <c r="F86" s="43">
        <v>1</v>
      </c>
      <c r="G86" s="43">
        <v>0</v>
      </c>
      <c r="H86" s="43">
        <v>0</v>
      </c>
      <c r="I86" s="43">
        <v>0</v>
      </c>
      <c r="J86" s="43">
        <v>2</v>
      </c>
      <c r="K86" s="43">
        <v>0</v>
      </c>
      <c r="L86" s="43">
        <v>2</v>
      </c>
      <c r="M86" s="43">
        <v>2</v>
      </c>
      <c r="N86" s="43">
        <v>0</v>
      </c>
      <c r="O86" s="31">
        <f t="shared" si="51"/>
        <v>33</v>
      </c>
      <c r="Q86" s="30">
        <v>7</v>
      </c>
      <c r="R86" s="43">
        <v>0</v>
      </c>
      <c r="S86" s="43">
        <v>1</v>
      </c>
      <c r="T86" s="43">
        <v>0</v>
      </c>
      <c r="U86" s="43">
        <v>8</v>
      </c>
      <c r="V86" s="43">
        <v>8</v>
      </c>
      <c r="W86" s="43">
        <v>12</v>
      </c>
      <c r="X86" s="43">
        <v>3</v>
      </c>
      <c r="Y86" s="43">
        <v>1</v>
      </c>
      <c r="Z86" s="43">
        <v>0</v>
      </c>
      <c r="AA86" s="43">
        <v>0</v>
      </c>
      <c r="AB86" s="43">
        <v>0</v>
      </c>
      <c r="AC86" s="43">
        <v>0</v>
      </c>
      <c r="AD86" s="31">
        <f t="shared" si="52"/>
        <v>33</v>
      </c>
      <c r="AF86" s="30">
        <v>7</v>
      </c>
      <c r="AG86" s="44">
        <f t="shared" si="53"/>
        <v>139</v>
      </c>
      <c r="AH86" s="45">
        <f t="shared" si="54"/>
        <v>153</v>
      </c>
      <c r="AI86" s="45">
        <f t="shared" si="55"/>
        <v>156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149.33333333333334</v>
      </c>
      <c r="AO86" s="47">
        <f t="shared" si="61"/>
        <v>149.33333333333334</v>
      </c>
      <c r="AQ86" s="35">
        <v>7</v>
      </c>
      <c r="AR86" s="48">
        <v>36.299999999999997</v>
      </c>
      <c r="AS86" s="48">
        <v>34.700000000000003</v>
      </c>
      <c r="AT86" s="48">
        <v>34.700000000000003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882</v>
      </c>
      <c r="BK86" s="88">
        <f>SUM(C140:D140,F140:H140,M140)</f>
        <v>243</v>
      </c>
      <c r="BL86" s="89">
        <f>SUM(E140,I140:L140,N140)</f>
        <v>180</v>
      </c>
      <c r="BM86" s="64">
        <f>SUM(BJ86:BL86)</f>
        <v>1305</v>
      </c>
    </row>
    <row r="87" spans="1:65" x14ac:dyDescent="0.2">
      <c r="A87" s="30">
        <v>8</v>
      </c>
      <c r="B87" s="43">
        <v>29</v>
      </c>
      <c r="C87" s="43">
        <v>1</v>
      </c>
      <c r="D87" s="43">
        <v>1</v>
      </c>
      <c r="E87" s="43">
        <v>1</v>
      </c>
      <c r="F87" s="43">
        <v>0</v>
      </c>
      <c r="G87" s="43">
        <v>0</v>
      </c>
      <c r="H87" s="43">
        <v>0</v>
      </c>
      <c r="I87" s="43">
        <v>0</v>
      </c>
      <c r="J87" s="43">
        <v>1</v>
      </c>
      <c r="K87" s="43">
        <v>0</v>
      </c>
      <c r="L87" s="43">
        <v>7</v>
      </c>
      <c r="M87" s="43">
        <v>0</v>
      </c>
      <c r="N87" s="43">
        <v>0</v>
      </c>
      <c r="O87" s="31">
        <f t="shared" si="51"/>
        <v>40</v>
      </c>
      <c r="Q87" s="30">
        <v>8</v>
      </c>
      <c r="R87" s="43">
        <v>0</v>
      </c>
      <c r="S87" s="43">
        <v>0</v>
      </c>
      <c r="T87" s="43">
        <v>5</v>
      </c>
      <c r="U87" s="43">
        <v>8</v>
      </c>
      <c r="V87" s="43">
        <v>14</v>
      </c>
      <c r="W87" s="43">
        <v>7</v>
      </c>
      <c r="X87" s="43">
        <v>5</v>
      </c>
      <c r="Y87" s="43">
        <v>0</v>
      </c>
      <c r="Z87" s="43">
        <v>0</v>
      </c>
      <c r="AA87" s="43">
        <v>0</v>
      </c>
      <c r="AB87" s="43">
        <v>1</v>
      </c>
      <c r="AC87" s="43">
        <v>0</v>
      </c>
      <c r="AD87" s="31">
        <f t="shared" si="52"/>
        <v>40</v>
      </c>
      <c r="AF87" s="30">
        <v>8</v>
      </c>
      <c r="AG87" s="44">
        <f t="shared" si="53"/>
        <v>258</v>
      </c>
      <c r="AH87" s="45">
        <f t="shared" si="54"/>
        <v>247</v>
      </c>
      <c r="AI87" s="45">
        <f t="shared" si="55"/>
        <v>264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256.33333333333331</v>
      </c>
      <c r="AO87" s="47">
        <f t="shared" si="61"/>
        <v>256.33333333333331</v>
      </c>
      <c r="AQ87" s="35">
        <v>8</v>
      </c>
      <c r="AR87" s="48">
        <v>34.200000000000003</v>
      </c>
      <c r="AS87" s="48">
        <v>34.700000000000003</v>
      </c>
      <c r="AT87" s="48">
        <v>33.5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1043</v>
      </c>
      <c r="BK87" s="69">
        <f>SUM(C141:D141,F141:H141,M141)</f>
        <v>260</v>
      </c>
      <c r="BL87" s="70">
        <f>SUM(E141,I141:L141,N141)</f>
        <v>195</v>
      </c>
      <c r="BM87" s="64">
        <f>SUM(BJ87:BL87)</f>
        <v>1498</v>
      </c>
    </row>
    <row r="88" spans="1:65" x14ac:dyDescent="0.2">
      <c r="A88" s="30">
        <v>9</v>
      </c>
      <c r="B88" s="43">
        <v>31</v>
      </c>
      <c r="C88" s="43">
        <v>10</v>
      </c>
      <c r="D88" s="43">
        <v>1</v>
      </c>
      <c r="E88" s="43">
        <v>0</v>
      </c>
      <c r="F88" s="43">
        <v>2</v>
      </c>
      <c r="G88" s="43">
        <v>0</v>
      </c>
      <c r="H88" s="43">
        <v>0</v>
      </c>
      <c r="I88" s="43">
        <v>0</v>
      </c>
      <c r="J88" s="43">
        <v>2</v>
      </c>
      <c r="K88" s="43">
        <v>0</v>
      </c>
      <c r="L88" s="43">
        <v>10</v>
      </c>
      <c r="M88" s="43">
        <v>1</v>
      </c>
      <c r="N88" s="43">
        <v>0</v>
      </c>
      <c r="O88" s="31">
        <f t="shared" si="51"/>
        <v>57</v>
      </c>
      <c r="Q88" s="30">
        <v>9</v>
      </c>
      <c r="R88" s="43">
        <v>1</v>
      </c>
      <c r="S88" s="43">
        <v>2</v>
      </c>
      <c r="T88" s="43">
        <v>2</v>
      </c>
      <c r="U88" s="43">
        <v>22</v>
      </c>
      <c r="V88" s="43">
        <v>20</v>
      </c>
      <c r="W88" s="43">
        <v>7</v>
      </c>
      <c r="X88" s="43">
        <v>1</v>
      </c>
      <c r="Y88" s="43">
        <v>2</v>
      </c>
      <c r="Z88" s="43">
        <v>0</v>
      </c>
      <c r="AA88" s="43">
        <v>0</v>
      </c>
      <c r="AB88" s="43">
        <v>0</v>
      </c>
      <c r="AC88" s="43">
        <v>0</v>
      </c>
      <c r="AD88" s="31">
        <f t="shared" si="52"/>
        <v>57</v>
      </c>
      <c r="AF88" s="30">
        <v>9</v>
      </c>
      <c r="AG88" s="44">
        <f t="shared" si="53"/>
        <v>207</v>
      </c>
      <c r="AH88" s="45">
        <f t="shared" si="54"/>
        <v>225</v>
      </c>
      <c r="AI88" s="45">
        <f t="shared" si="55"/>
        <v>210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214</v>
      </c>
      <c r="AO88" s="47">
        <f t="shared" si="61"/>
        <v>214</v>
      </c>
      <c r="AQ88" s="35">
        <v>9</v>
      </c>
      <c r="AR88" s="48">
        <v>32.1</v>
      </c>
      <c r="AS88" s="48">
        <v>32.6</v>
      </c>
      <c r="AT88" s="48">
        <v>34.6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1066</v>
      </c>
      <c r="BK88" s="75">
        <f>SUM(C142:D142,F142:H142,M142)</f>
        <v>260</v>
      </c>
      <c r="BL88" s="76">
        <f>SUM(E142,I142:L142,N142)</f>
        <v>195</v>
      </c>
      <c r="BM88" s="64">
        <f>SUM(BJ88:BL88)</f>
        <v>1521</v>
      </c>
    </row>
    <row r="89" spans="1:65" x14ac:dyDescent="0.2">
      <c r="A89" s="30">
        <v>10</v>
      </c>
      <c r="B89" s="43">
        <v>34</v>
      </c>
      <c r="C89" s="43">
        <v>22</v>
      </c>
      <c r="D89" s="43">
        <v>1</v>
      </c>
      <c r="E89" s="43">
        <v>1</v>
      </c>
      <c r="F89" s="43">
        <v>3</v>
      </c>
      <c r="G89" s="43">
        <v>1</v>
      </c>
      <c r="H89" s="43">
        <v>0</v>
      </c>
      <c r="I89" s="43">
        <v>0</v>
      </c>
      <c r="J89" s="43">
        <v>6</v>
      </c>
      <c r="K89" s="43">
        <v>0</v>
      </c>
      <c r="L89" s="43">
        <v>7</v>
      </c>
      <c r="M89" s="43">
        <v>2</v>
      </c>
      <c r="N89" s="43">
        <v>0</v>
      </c>
      <c r="O89" s="31">
        <f t="shared" si="51"/>
        <v>77</v>
      </c>
      <c r="Q89" s="30">
        <v>10</v>
      </c>
      <c r="R89" s="43">
        <v>0</v>
      </c>
      <c r="S89" s="43">
        <v>4</v>
      </c>
      <c r="T89" s="43">
        <v>7</v>
      </c>
      <c r="U89" s="43">
        <v>17</v>
      </c>
      <c r="V89" s="43">
        <v>34</v>
      </c>
      <c r="W89" s="43">
        <v>11</v>
      </c>
      <c r="X89" s="43">
        <v>4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77</v>
      </c>
      <c r="AF89" s="30">
        <v>10</v>
      </c>
      <c r="AG89" s="44">
        <f t="shared" si="53"/>
        <v>105</v>
      </c>
      <c r="AH89" s="45">
        <f t="shared" si="54"/>
        <v>101</v>
      </c>
      <c r="AI89" s="45">
        <f t="shared" si="55"/>
        <v>97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101</v>
      </c>
      <c r="AO89" s="47">
        <f t="shared" si="61"/>
        <v>101</v>
      </c>
      <c r="AQ89" s="35">
        <v>10</v>
      </c>
      <c r="AR89" s="48">
        <v>32.4</v>
      </c>
      <c r="AS89" s="48">
        <v>32.200000000000003</v>
      </c>
      <c r="AT89" s="48">
        <v>33.6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1134</v>
      </c>
      <c r="BK89" s="79">
        <f>SUM(C143:D143,F143:H143,M143)</f>
        <v>266</v>
      </c>
      <c r="BL89" s="80">
        <f>SUM(E143,I143:L143,N143)</f>
        <v>200</v>
      </c>
      <c r="BM89" s="64">
        <f>SUM(BJ89:BL89)</f>
        <v>1600</v>
      </c>
    </row>
    <row r="90" spans="1:65" x14ac:dyDescent="0.2">
      <c r="A90" s="30">
        <v>11</v>
      </c>
      <c r="B90" s="43">
        <v>30</v>
      </c>
      <c r="C90" s="43">
        <v>28</v>
      </c>
      <c r="D90" s="43">
        <v>1</v>
      </c>
      <c r="E90" s="43">
        <v>3</v>
      </c>
      <c r="F90" s="43">
        <v>2</v>
      </c>
      <c r="G90" s="43">
        <v>0</v>
      </c>
      <c r="H90" s="43">
        <v>0</v>
      </c>
      <c r="I90" s="43">
        <v>0</v>
      </c>
      <c r="J90" s="43">
        <v>9</v>
      </c>
      <c r="K90" s="43">
        <v>0</v>
      </c>
      <c r="L90" s="43">
        <v>13</v>
      </c>
      <c r="M90" s="43">
        <v>1</v>
      </c>
      <c r="N90" s="43">
        <v>0</v>
      </c>
      <c r="O90" s="31">
        <f t="shared" si="51"/>
        <v>87</v>
      </c>
      <c r="Q90" s="30">
        <v>11</v>
      </c>
      <c r="R90" s="43">
        <v>0</v>
      </c>
      <c r="S90" s="43">
        <v>1</v>
      </c>
      <c r="T90" s="43">
        <v>15</v>
      </c>
      <c r="U90" s="43">
        <v>23</v>
      </c>
      <c r="V90" s="43">
        <v>29</v>
      </c>
      <c r="W90" s="43">
        <v>15</v>
      </c>
      <c r="X90" s="43">
        <v>2</v>
      </c>
      <c r="Y90" s="43">
        <v>2</v>
      </c>
      <c r="Z90" s="43">
        <v>0</v>
      </c>
      <c r="AA90" s="43">
        <v>0</v>
      </c>
      <c r="AB90" s="43">
        <v>0</v>
      </c>
      <c r="AC90" s="43">
        <v>0</v>
      </c>
      <c r="AD90" s="31">
        <f t="shared" si="52"/>
        <v>87</v>
      </c>
      <c r="AF90" s="30">
        <v>11</v>
      </c>
      <c r="AG90" s="44">
        <f t="shared" si="53"/>
        <v>90</v>
      </c>
      <c r="AH90" s="45">
        <f t="shared" si="54"/>
        <v>93</v>
      </c>
      <c r="AI90" s="45">
        <f t="shared" si="55"/>
        <v>93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92</v>
      </c>
      <c r="AO90" s="47">
        <f t="shared" si="61"/>
        <v>92</v>
      </c>
      <c r="AQ90" s="35">
        <v>11</v>
      </c>
      <c r="AR90" s="48">
        <v>32.9</v>
      </c>
      <c r="AS90" s="48">
        <v>32</v>
      </c>
      <c r="AT90" s="48">
        <v>33.799999999999997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57</v>
      </c>
      <c r="C91" s="43">
        <v>20</v>
      </c>
      <c r="D91" s="43">
        <v>0</v>
      </c>
      <c r="E91" s="43">
        <v>1</v>
      </c>
      <c r="F91" s="43">
        <v>2</v>
      </c>
      <c r="G91" s="43">
        <v>0</v>
      </c>
      <c r="H91" s="43">
        <v>0</v>
      </c>
      <c r="I91" s="43">
        <v>0</v>
      </c>
      <c r="J91" s="43">
        <v>3</v>
      </c>
      <c r="K91" s="43">
        <v>0</v>
      </c>
      <c r="L91" s="43">
        <v>16</v>
      </c>
      <c r="M91" s="43">
        <v>1</v>
      </c>
      <c r="N91" s="43">
        <v>0</v>
      </c>
      <c r="O91" s="31">
        <f t="shared" si="51"/>
        <v>100</v>
      </c>
      <c r="Q91" s="30">
        <v>12</v>
      </c>
      <c r="R91" s="43">
        <v>1</v>
      </c>
      <c r="S91" s="43">
        <v>1</v>
      </c>
      <c r="T91" s="43">
        <v>14</v>
      </c>
      <c r="U91" s="43">
        <v>25</v>
      </c>
      <c r="V91" s="43">
        <v>27</v>
      </c>
      <c r="W91" s="43">
        <v>20</v>
      </c>
      <c r="X91" s="43">
        <v>11</v>
      </c>
      <c r="Y91" s="43">
        <v>0</v>
      </c>
      <c r="Z91" s="43">
        <v>1</v>
      </c>
      <c r="AA91" s="43">
        <v>0</v>
      </c>
      <c r="AB91" s="43">
        <v>0</v>
      </c>
      <c r="AC91" s="43">
        <v>0</v>
      </c>
      <c r="AD91" s="31">
        <f t="shared" si="52"/>
        <v>100</v>
      </c>
      <c r="AF91" s="30">
        <v>12</v>
      </c>
      <c r="AG91" s="44">
        <f t="shared" si="53"/>
        <v>117</v>
      </c>
      <c r="AH91" s="45">
        <f t="shared" si="54"/>
        <v>87</v>
      </c>
      <c r="AI91" s="45">
        <f t="shared" si="55"/>
        <v>79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94.333333333333329</v>
      </c>
      <c r="AO91" s="47">
        <f t="shared" si="61"/>
        <v>94.333333333333329</v>
      </c>
      <c r="AQ91" s="35">
        <v>12</v>
      </c>
      <c r="AR91" s="48">
        <v>32</v>
      </c>
      <c r="AS91" s="48">
        <v>33.5</v>
      </c>
      <c r="AT91" s="48">
        <v>33.4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868</v>
      </c>
      <c r="BK91" s="88">
        <f>SUM(C210:D210,F210:H210,M210)</f>
        <v>238</v>
      </c>
      <c r="BL91" s="89">
        <f>SUM(E210,I210:L210,N210)</f>
        <v>151</v>
      </c>
      <c r="BM91" s="64">
        <f>SUM(BJ91:BL91)</f>
        <v>1257</v>
      </c>
    </row>
    <row r="92" spans="1:65" x14ac:dyDescent="0.2">
      <c r="A92" s="30">
        <v>13</v>
      </c>
      <c r="B92" s="43">
        <v>75</v>
      </c>
      <c r="C92" s="43">
        <v>8</v>
      </c>
      <c r="D92" s="43">
        <v>0</v>
      </c>
      <c r="E92" s="43">
        <v>1</v>
      </c>
      <c r="F92" s="43">
        <v>5</v>
      </c>
      <c r="G92" s="43">
        <v>0</v>
      </c>
      <c r="H92" s="43">
        <v>0</v>
      </c>
      <c r="I92" s="43">
        <v>0</v>
      </c>
      <c r="J92" s="43">
        <v>3</v>
      </c>
      <c r="K92" s="43">
        <v>0</v>
      </c>
      <c r="L92" s="43">
        <v>7</v>
      </c>
      <c r="M92" s="43">
        <v>1</v>
      </c>
      <c r="N92" s="43">
        <v>0</v>
      </c>
      <c r="O92" s="31">
        <f t="shared" si="51"/>
        <v>100</v>
      </c>
      <c r="Q92" s="30">
        <v>13</v>
      </c>
      <c r="R92" s="43">
        <v>1</v>
      </c>
      <c r="S92" s="43">
        <v>0</v>
      </c>
      <c r="T92" s="43">
        <v>6</v>
      </c>
      <c r="U92" s="43">
        <v>22</v>
      </c>
      <c r="V92" s="43">
        <v>26</v>
      </c>
      <c r="W92" s="43">
        <v>31</v>
      </c>
      <c r="X92" s="43">
        <v>11</v>
      </c>
      <c r="Y92" s="43">
        <v>2</v>
      </c>
      <c r="Z92" s="43">
        <v>0</v>
      </c>
      <c r="AA92" s="43">
        <v>1</v>
      </c>
      <c r="AB92" s="43">
        <v>0</v>
      </c>
      <c r="AC92" s="43">
        <v>0</v>
      </c>
      <c r="AD92" s="31">
        <f t="shared" si="52"/>
        <v>100</v>
      </c>
      <c r="AF92" s="30">
        <v>13</v>
      </c>
      <c r="AG92" s="44">
        <f t="shared" si="53"/>
        <v>112</v>
      </c>
      <c r="AH92" s="45">
        <f t="shared" si="54"/>
        <v>96</v>
      </c>
      <c r="AI92" s="45">
        <f t="shared" si="55"/>
        <v>108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105.33333333333333</v>
      </c>
      <c r="AO92" s="47">
        <f t="shared" si="61"/>
        <v>105.33333333333333</v>
      </c>
      <c r="AQ92" s="35">
        <v>13</v>
      </c>
      <c r="AR92" s="48">
        <v>33.200000000000003</v>
      </c>
      <c r="AS92" s="48">
        <v>33.200000000000003</v>
      </c>
      <c r="AT92" s="48">
        <v>33.1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1023</v>
      </c>
      <c r="BK92" s="69">
        <f>SUM(C211:D211,F211:H211,M211)</f>
        <v>266</v>
      </c>
      <c r="BL92" s="70">
        <f>SUM(E211,I211:L211,N211)</f>
        <v>169</v>
      </c>
      <c r="BM92" s="64">
        <f>SUM(BJ92:BL92)</f>
        <v>1458</v>
      </c>
    </row>
    <row r="93" spans="1:65" x14ac:dyDescent="0.2">
      <c r="A93" s="30">
        <v>14</v>
      </c>
      <c r="B93" s="43">
        <v>61</v>
      </c>
      <c r="C93" s="43">
        <v>11</v>
      </c>
      <c r="D93" s="43">
        <v>1</v>
      </c>
      <c r="E93" s="43">
        <v>0</v>
      </c>
      <c r="F93" s="43">
        <v>2</v>
      </c>
      <c r="G93" s="43">
        <v>0</v>
      </c>
      <c r="H93" s="43">
        <v>0</v>
      </c>
      <c r="I93" s="43">
        <v>0</v>
      </c>
      <c r="J93" s="43">
        <v>3</v>
      </c>
      <c r="K93" s="43">
        <v>0</v>
      </c>
      <c r="L93" s="43">
        <v>17</v>
      </c>
      <c r="M93" s="43">
        <v>1</v>
      </c>
      <c r="N93" s="43">
        <v>0</v>
      </c>
      <c r="O93" s="31">
        <f t="shared" si="51"/>
        <v>96</v>
      </c>
      <c r="Q93" s="30">
        <v>14</v>
      </c>
      <c r="R93" s="43">
        <v>0</v>
      </c>
      <c r="S93" s="43">
        <v>1</v>
      </c>
      <c r="T93" s="43">
        <v>6</v>
      </c>
      <c r="U93" s="43">
        <v>21</v>
      </c>
      <c r="V93" s="43">
        <v>30</v>
      </c>
      <c r="W93" s="43">
        <v>27</v>
      </c>
      <c r="X93" s="43">
        <v>9</v>
      </c>
      <c r="Y93" s="43">
        <v>1</v>
      </c>
      <c r="Z93" s="43">
        <v>1</v>
      </c>
      <c r="AA93" s="43">
        <v>0</v>
      </c>
      <c r="AB93" s="43">
        <v>0</v>
      </c>
      <c r="AC93" s="43">
        <v>0</v>
      </c>
      <c r="AD93" s="31">
        <f t="shared" si="52"/>
        <v>96</v>
      </c>
      <c r="AF93" s="30">
        <v>14</v>
      </c>
      <c r="AG93" s="44">
        <f t="shared" si="53"/>
        <v>97</v>
      </c>
      <c r="AH93" s="45">
        <f t="shared" si="54"/>
        <v>148</v>
      </c>
      <c r="AI93" s="45">
        <f t="shared" si="55"/>
        <v>107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117.33333333333333</v>
      </c>
      <c r="AO93" s="47">
        <f t="shared" si="61"/>
        <v>117.33333333333333</v>
      </c>
      <c r="AQ93" s="35">
        <v>14</v>
      </c>
      <c r="AR93" s="48">
        <v>32.5</v>
      </c>
      <c r="AS93" s="48">
        <v>33.799999999999997</v>
      </c>
      <c r="AT93" s="48">
        <v>34.700000000000003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1055</v>
      </c>
      <c r="BK93" s="75">
        <f>SUM(C212:D212,F212:H212,M212)</f>
        <v>266</v>
      </c>
      <c r="BL93" s="76">
        <f>SUM(E212,I212:L212,N212)</f>
        <v>169</v>
      </c>
      <c r="BM93" s="64">
        <f>SUM(BJ93:BL93)</f>
        <v>1490</v>
      </c>
    </row>
    <row r="94" spans="1:65" x14ac:dyDescent="0.2">
      <c r="A94" s="30">
        <v>15</v>
      </c>
      <c r="B94" s="43">
        <v>69</v>
      </c>
      <c r="C94" s="43">
        <v>19</v>
      </c>
      <c r="D94" s="43">
        <v>0</v>
      </c>
      <c r="E94" s="43">
        <v>2</v>
      </c>
      <c r="F94" s="43">
        <v>3</v>
      </c>
      <c r="G94" s="43">
        <v>0</v>
      </c>
      <c r="H94" s="43">
        <v>0</v>
      </c>
      <c r="I94" s="43">
        <v>0</v>
      </c>
      <c r="J94" s="43">
        <v>4</v>
      </c>
      <c r="K94" s="43">
        <v>0</v>
      </c>
      <c r="L94" s="43">
        <v>22</v>
      </c>
      <c r="M94" s="43">
        <v>1</v>
      </c>
      <c r="N94" s="43">
        <v>0</v>
      </c>
      <c r="O94" s="31">
        <f t="shared" si="51"/>
        <v>120</v>
      </c>
      <c r="Q94" s="30">
        <v>15</v>
      </c>
      <c r="R94" s="43">
        <v>1</v>
      </c>
      <c r="S94" s="43">
        <v>2</v>
      </c>
      <c r="T94" s="43">
        <v>16</v>
      </c>
      <c r="U94" s="43">
        <v>36</v>
      </c>
      <c r="V94" s="43">
        <v>23</v>
      </c>
      <c r="W94" s="43">
        <v>29</v>
      </c>
      <c r="X94" s="43">
        <v>9</v>
      </c>
      <c r="Y94" s="43">
        <v>3</v>
      </c>
      <c r="Z94" s="43">
        <v>1</v>
      </c>
      <c r="AA94" s="43">
        <v>0</v>
      </c>
      <c r="AB94" s="43">
        <v>0</v>
      </c>
      <c r="AC94" s="43">
        <v>0</v>
      </c>
      <c r="AD94" s="31">
        <f t="shared" si="52"/>
        <v>120</v>
      </c>
      <c r="AF94" s="30">
        <v>15</v>
      </c>
      <c r="AG94" s="44">
        <f t="shared" si="53"/>
        <v>92</v>
      </c>
      <c r="AH94" s="45">
        <f t="shared" si="54"/>
        <v>107</v>
      </c>
      <c r="AI94" s="45">
        <f t="shared" si="55"/>
        <v>93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97.333333333333329</v>
      </c>
      <c r="AO94" s="47">
        <f t="shared" si="61"/>
        <v>97.333333333333329</v>
      </c>
      <c r="AQ94" s="35">
        <v>15</v>
      </c>
      <c r="AR94" s="48">
        <v>32.799999999999997</v>
      </c>
      <c r="AS94" s="48">
        <v>33.299999999999997</v>
      </c>
      <c r="AT94" s="48">
        <v>34.799999999999997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1129</v>
      </c>
      <c r="BK94" s="79">
        <f>SUM(C213:D213,F213:H213,M213)</f>
        <v>273</v>
      </c>
      <c r="BL94" s="80">
        <f>SUM(E213,I213:L213,N213)</f>
        <v>176</v>
      </c>
      <c r="BM94" s="64">
        <f>SUM(BJ94:BL94)</f>
        <v>1578</v>
      </c>
    </row>
    <row r="95" spans="1:65" x14ac:dyDescent="0.2">
      <c r="A95" s="30">
        <v>16</v>
      </c>
      <c r="B95" s="43">
        <v>87</v>
      </c>
      <c r="C95" s="43">
        <v>15</v>
      </c>
      <c r="D95" s="43">
        <v>0</v>
      </c>
      <c r="E95" s="43">
        <v>1</v>
      </c>
      <c r="F95" s="43">
        <v>3</v>
      </c>
      <c r="G95" s="43">
        <v>0</v>
      </c>
      <c r="H95" s="43">
        <v>0</v>
      </c>
      <c r="I95" s="43">
        <v>0</v>
      </c>
      <c r="J95" s="43">
        <v>6</v>
      </c>
      <c r="K95" s="43">
        <v>0</v>
      </c>
      <c r="L95" s="43">
        <v>12</v>
      </c>
      <c r="M95" s="43">
        <v>3</v>
      </c>
      <c r="N95" s="43">
        <v>0</v>
      </c>
      <c r="O95" s="31">
        <f t="shared" si="51"/>
        <v>127</v>
      </c>
      <c r="Q95" s="30">
        <v>16</v>
      </c>
      <c r="R95" s="43">
        <v>0</v>
      </c>
      <c r="S95" s="43">
        <v>2</v>
      </c>
      <c r="T95" s="43">
        <v>9</v>
      </c>
      <c r="U95" s="43">
        <v>20</v>
      </c>
      <c r="V95" s="43">
        <v>35</v>
      </c>
      <c r="W95" s="43">
        <v>40</v>
      </c>
      <c r="X95" s="43">
        <v>18</v>
      </c>
      <c r="Y95" s="43">
        <v>2</v>
      </c>
      <c r="Z95" s="43">
        <v>1</v>
      </c>
      <c r="AA95" s="43">
        <v>0</v>
      </c>
      <c r="AB95" s="43">
        <v>0</v>
      </c>
      <c r="AC95" s="43">
        <v>0</v>
      </c>
      <c r="AD95" s="31">
        <f t="shared" si="52"/>
        <v>127</v>
      </c>
      <c r="AF95" s="30">
        <v>16</v>
      </c>
      <c r="AG95" s="44">
        <f t="shared" si="53"/>
        <v>73</v>
      </c>
      <c r="AH95" s="45">
        <f t="shared" si="54"/>
        <v>73</v>
      </c>
      <c r="AI95" s="45">
        <f t="shared" si="55"/>
        <v>77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74.333333333333329</v>
      </c>
      <c r="AO95" s="47">
        <f t="shared" si="61"/>
        <v>74.333333333333329</v>
      </c>
      <c r="AQ95" s="35">
        <v>16</v>
      </c>
      <c r="AR95" s="48">
        <v>33.299999999999997</v>
      </c>
      <c r="AS95" s="48">
        <v>35</v>
      </c>
      <c r="AT95" s="48">
        <v>33.799999999999997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245</v>
      </c>
      <c r="C96" s="43">
        <v>19</v>
      </c>
      <c r="D96" s="43">
        <v>0</v>
      </c>
      <c r="E96" s="43">
        <v>1</v>
      </c>
      <c r="F96" s="43">
        <v>1</v>
      </c>
      <c r="G96" s="43">
        <v>0</v>
      </c>
      <c r="H96" s="43">
        <v>0</v>
      </c>
      <c r="I96" s="43">
        <v>0</v>
      </c>
      <c r="J96" s="43">
        <v>5</v>
      </c>
      <c r="K96" s="43">
        <v>0</v>
      </c>
      <c r="L96" s="43">
        <v>7</v>
      </c>
      <c r="M96" s="43">
        <v>1</v>
      </c>
      <c r="N96" s="43">
        <v>0</v>
      </c>
      <c r="O96" s="31">
        <f t="shared" si="51"/>
        <v>279</v>
      </c>
      <c r="Q96" s="30">
        <v>17</v>
      </c>
      <c r="R96" s="43">
        <v>0</v>
      </c>
      <c r="S96" s="43">
        <v>0</v>
      </c>
      <c r="T96" s="43">
        <v>1</v>
      </c>
      <c r="U96" s="43">
        <v>23</v>
      </c>
      <c r="V96" s="43">
        <v>84</v>
      </c>
      <c r="W96" s="43">
        <v>123</v>
      </c>
      <c r="X96" s="43">
        <v>33</v>
      </c>
      <c r="Y96" s="43">
        <v>12</v>
      </c>
      <c r="Z96" s="43">
        <v>2</v>
      </c>
      <c r="AA96" s="43">
        <v>0</v>
      </c>
      <c r="AB96" s="43">
        <v>1</v>
      </c>
      <c r="AC96" s="43">
        <v>0</v>
      </c>
      <c r="AD96" s="31">
        <f t="shared" si="52"/>
        <v>279</v>
      </c>
      <c r="AF96" s="30">
        <v>17</v>
      </c>
      <c r="AG96" s="44">
        <f t="shared" si="53"/>
        <v>63</v>
      </c>
      <c r="AH96" s="45">
        <f t="shared" si="54"/>
        <v>54</v>
      </c>
      <c r="AI96" s="45">
        <f t="shared" si="55"/>
        <v>52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56.333333333333336</v>
      </c>
      <c r="AO96" s="47">
        <f t="shared" si="61"/>
        <v>56.333333333333336</v>
      </c>
      <c r="AQ96" s="35">
        <v>17</v>
      </c>
      <c r="AR96" s="48">
        <v>34.9</v>
      </c>
      <c r="AS96" s="48">
        <v>33.4</v>
      </c>
      <c r="AT96" s="48">
        <v>33.200000000000003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188</v>
      </c>
      <c r="C97" s="43">
        <v>7</v>
      </c>
      <c r="D97" s="43">
        <v>0</v>
      </c>
      <c r="E97" s="43">
        <v>0</v>
      </c>
      <c r="F97" s="43">
        <v>1</v>
      </c>
      <c r="G97" s="43">
        <v>0</v>
      </c>
      <c r="H97" s="43">
        <v>0</v>
      </c>
      <c r="I97" s="43">
        <v>0</v>
      </c>
      <c r="J97" s="43">
        <v>4</v>
      </c>
      <c r="K97" s="43">
        <v>0</v>
      </c>
      <c r="L97" s="43">
        <v>3</v>
      </c>
      <c r="M97" s="43">
        <v>1</v>
      </c>
      <c r="N97" s="43">
        <v>0</v>
      </c>
      <c r="O97" s="31">
        <f t="shared" si="51"/>
        <v>204</v>
      </c>
      <c r="Q97" s="30">
        <v>18</v>
      </c>
      <c r="R97" s="43">
        <v>0</v>
      </c>
      <c r="S97" s="43">
        <v>1</v>
      </c>
      <c r="T97" s="43">
        <v>6</v>
      </c>
      <c r="U97" s="43">
        <v>19</v>
      </c>
      <c r="V97" s="43">
        <v>54</v>
      </c>
      <c r="W97" s="43">
        <v>72</v>
      </c>
      <c r="X97" s="43">
        <v>38</v>
      </c>
      <c r="Y97" s="43">
        <v>11</v>
      </c>
      <c r="Z97" s="43">
        <v>3</v>
      </c>
      <c r="AA97" s="43">
        <v>0</v>
      </c>
      <c r="AB97" s="43">
        <v>0</v>
      </c>
      <c r="AC97" s="43">
        <v>0</v>
      </c>
      <c r="AD97" s="31">
        <f t="shared" si="52"/>
        <v>204</v>
      </c>
      <c r="AF97" s="30">
        <v>18</v>
      </c>
      <c r="AG97" s="44">
        <f t="shared" si="53"/>
        <v>55</v>
      </c>
      <c r="AH97" s="45">
        <f t="shared" si="54"/>
        <v>35</v>
      </c>
      <c r="AI97" s="45">
        <f t="shared" si="55"/>
        <v>43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44.333333333333336</v>
      </c>
      <c r="AO97" s="47">
        <f t="shared" si="61"/>
        <v>44.333333333333336</v>
      </c>
      <c r="AQ97" s="35">
        <v>18</v>
      </c>
      <c r="AR97" s="48">
        <v>34.200000000000003</v>
      </c>
      <c r="AS97" s="48">
        <v>34.9</v>
      </c>
      <c r="AT97" s="48">
        <v>34.700000000000003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70</v>
      </c>
      <c r="C98" s="43">
        <v>4</v>
      </c>
      <c r="D98" s="43">
        <v>1</v>
      </c>
      <c r="E98" s="43">
        <v>0</v>
      </c>
      <c r="F98" s="43">
        <v>2</v>
      </c>
      <c r="G98" s="43">
        <v>0</v>
      </c>
      <c r="H98" s="43">
        <v>0</v>
      </c>
      <c r="I98" s="43">
        <v>0</v>
      </c>
      <c r="J98" s="43">
        <v>1</v>
      </c>
      <c r="K98" s="43">
        <v>0</v>
      </c>
      <c r="L98" s="43">
        <v>3</v>
      </c>
      <c r="M98" s="43">
        <v>0</v>
      </c>
      <c r="N98" s="43">
        <v>0</v>
      </c>
      <c r="O98" s="31">
        <f t="shared" si="51"/>
        <v>81</v>
      </c>
      <c r="Q98" s="30">
        <v>19</v>
      </c>
      <c r="R98" s="43">
        <v>0</v>
      </c>
      <c r="S98" s="43">
        <v>0</v>
      </c>
      <c r="T98" s="43">
        <v>1</v>
      </c>
      <c r="U98" s="43">
        <v>7</v>
      </c>
      <c r="V98" s="43">
        <v>18</v>
      </c>
      <c r="W98" s="43">
        <v>28</v>
      </c>
      <c r="X98" s="43">
        <v>17</v>
      </c>
      <c r="Y98" s="43">
        <v>5</v>
      </c>
      <c r="Z98" s="43">
        <v>4</v>
      </c>
      <c r="AA98" s="43">
        <v>1</v>
      </c>
      <c r="AB98" s="43">
        <v>0</v>
      </c>
      <c r="AC98" s="43">
        <v>0</v>
      </c>
      <c r="AD98" s="31">
        <f t="shared" si="52"/>
        <v>81</v>
      </c>
      <c r="AF98" s="30">
        <v>19</v>
      </c>
      <c r="AG98" s="44">
        <f t="shared" si="53"/>
        <v>29</v>
      </c>
      <c r="AH98" s="45">
        <f t="shared" si="54"/>
        <v>39</v>
      </c>
      <c r="AI98" s="45">
        <f t="shared" si="55"/>
        <v>34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34</v>
      </c>
      <c r="AO98" s="47">
        <f t="shared" si="61"/>
        <v>34</v>
      </c>
      <c r="AQ98" s="35">
        <v>19</v>
      </c>
      <c r="AR98" s="48">
        <v>35.799999999999997</v>
      </c>
      <c r="AS98" s="48">
        <v>35.6</v>
      </c>
      <c r="AT98" s="48">
        <v>35.9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24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3</v>
      </c>
      <c r="K99" s="43">
        <v>0</v>
      </c>
      <c r="L99" s="43">
        <v>3</v>
      </c>
      <c r="M99" s="43">
        <v>0</v>
      </c>
      <c r="N99" s="43">
        <v>0</v>
      </c>
      <c r="O99" s="31">
        <f t="shared" si="51"/>
        <v>30</v>
      </c>
      <c r="Q99" s="30">
        <v>20</v>
      </c>
      <c r="R99" s="43">
        <v>0</v>
      </c>
      <c r="S99" s="43">
        <v>1</v>
      </c>
      <c r="T99" s="43">
        <v>1</v>
      </c>
      <c r="U99" s="43">
        <v>9</v>
      </c>
      <c r="V99" s="43">
        <v>7</v>
      </c>
      <c r="W99" s="43">
        <v>4</v>
      </c>
      <c r="X99" s="43">
        <v>2</v>
      </c>
      <c r="Y99" s="43">
        <v>6</v>
      </c>
      <c r="Z99" s="43">
        <v>0</v>
      </c>
      <c r="AA99" s="43">
        <v>0</v>
      </c>
      <c r="AB99" s="43">
        <v>0</v>
      </c>
      <c r="AC99" s="43">
        <v>0</v>
      </c>
      <c r="AD99" s="31">
        <f t="shared" si="52"/>
        <v>30</v>
      </c>
      <c r="AF99" s="30">
        <v>20</v>
      </c>
      <c r="AG99" s="44">
        <f t="shared" si="53"/>
        <v>11</v>
      </c>
      <c r="AH99" s="45">
        <f t="shared" si="54"/>
        <v>11</v>
      </c>
      <c r="AI99" s="45">
        <f t="shared" si="55"/>
        <v>17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13</v>
      </c>
      <c r="AO99" s="47">
        <f t="shared" si="61"/>
        <v>13</v>
      </c>
      <c r="AQ99" s="35">
        <v>20</v>
      </c>
      <c r="AR99" s="48">
        <v>35.700000000000003</v>
      </c>
      <c r="AS99" s="48">
        <v>33.200000000000003</v>
      </c>
      <c r="AT99" s="48">
        <v>29.8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12</v>
      </c>
      <c r="C100" s="43">
        <v>1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1</v>
      </c>
      <c r="K100" s="43">
        <v>0</v>
      </c>
      <c r="L100" s="43">
        <v>1</v>
      </c>
      <c r="M100" s="43">
        <v>0</v>
      </c>
      <c r="N100" s="43">
        <v>0</v>
      </c>
      <c r="O100" s="31">
        <f t="shared" si="51"/>
        <v>15</v>
      </c>
      <c r="Q100" s="30">
        <v>21</v>
      </c>
      <c r="R100" s="43">
        <v>0</v>
      </c>
      <c r="S100" s="43">
        <v>2</v>
      </c>
      <c r="T100" s="43">
        <v>1</v>
      </c>
      <c r="U100" s="43">
        <v>1</v>
      </c>
      <c r="V100" s="43">
        <v>7</v>
      </c>
      <c r="W100" s="43">
        <v>1</v>
      </c>
      <c r="X100" s="43">
        <v>3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31">
        <f t="shared" si="52"/>
        <v>15</v>
      </c>
      <c r="AF100" s="30">
        <v>21</v>
      </c>
      <c r="AG100" s="44">
        <f t="shared" si="53"/>
        <v>10</v>
      </c>
      <c r="AH100" s="45">
        <f t="shared" si="54"/>
        <v>16</v>
      </c>
      <c r="AI100" s="45">
        <f t="shared" si="55"/>
        <v>19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15</v>
      </c>
      <c r="AO100" s="47">
        <f t="shared" si="61"/>
        <v>15</v>
      </c>
      <c r="AQ100" s="35">
        <v>21</v>
      </c>
      <c r="AR100" s="48">
        <v>33.200000000000003</v>
      </c>
      <c r="AS100" s="48">
        <v>34.1</v>
      </c>
      <c r="AT100" s="48">
        <v>33.299999999999997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13</v>
      </c>
      <c r="C101" s="43">
        <v>1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2</v>
      </c>
      <c r="K101" s="43">
        <v>0</v>
      </c>
      <c r="L101" s="43">
        <v>0</v>
      </c>
      <c r="M101" s="43">
        <v>0</v>
      </c>
      <c r="N101" s="43">
        <v>0</v>
      </c>
      <c r="O101" s="31">
        <f t="shared" si="51"/>
        <v>16</v>
      </c>
      <c r="Q101" s="30">
        <v>22</v>
      </c>
      <c r="R101" s="43">
        <v>0</v>
      </c>
      <c r="S101" s="43">
        <v>0</v>
      </c>
      <c r="T101" s="43">
        <v>1</v>
      </c>
      <c r="U101" s="43">
        <v>0</v>
      </c>
      <c r="V101" s="43">
        <v>8</v>
      </c>
      <c r="W101" s="43">
        <v>5</v>
      </c>
      <c r="X101" s="43">
        <v>2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31">
        <f t="shared" si="52"/>
        <v>16</v>
      </c>
      <c r="AF101" s="30">
        <v>22</v>
      </c>
      <c r="AG101" s="44">
        <f t="shared" si="53"/>
        <v>14</v>
      </c>
      <c r="AH101" s="45">
        <f t="shared" si="54"/>
        <v>13</v>
      </c>
      <c r="AI101" s="45">
        <f t="shared" si="55"/>
        <v>9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12</v>
      </c>
      <c r="AO101" s="47">
        <f t="shared" si="61"/>
        <v>12</v>
      </c>
      <c r="AQ101" s="35">
        <v>22</v>
      </c>
      <c r="AR101" s="48">
        <v>35.5</v>
      </c>
      <c r="AS101" s="48">
        <v>37.6</v>
      </c>
      <c r="AT101" s="48">
        <v>36.299999999999997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15</v>
      </c>
      <c r="C102" s="43">
        <v>2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31">
        <f t="shared" si="51"/>
        <v>17</v>
      </c>
      <c r="Q102" s="30">
        <v>23</v>
      </c>
      <c r="R102" s="43">
        <v>0</v>
      </c>
      <c r="S102" s="43">
        <v>0</v>
      </c>
      <c r="T102" s="43">
        <v>2</v>
      </c>
      <c r="U102" s="43">
        <v>3</v>
      </c>
      <c r="V102" s="43">
        <v>6</v>
      </c>
      <c r="W102" s="43">
        <v>2</v>
      </c>
      <c r="X102" s="43">
        <v>3</v>
      </c>
      <c r="Y102" s="43">
        <v>0</v>
      </c>
      <c r="Z102" s="43">
        <v>1</v>
      </c>
      <c r="AA102" s="43">
        <v>0</v>
      </c>
      <c r="AB102" s="43">
        <v>0</v>
      </c>
      <c r="AC102" s="43">
        <v>0</v>
      </c>
      <c r="AD102" s="31">
        <f t="shared" si="52"/>
        <v>17</v>
      </c>
      <c r="AF102" s="30">
        <v>23</v>
      </c>
      <c r="AG102" s="44">
        <f t="shared" si="53"/>
        <v>9</v>
      </c>
      <c r="AH102" s="45">
        <f t="shared" si="54"/>
        <v>18</v>
      </c>
      <c r="AI102" s="45">
        <f t="shared" si="55"/>
        <v>20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15.666666666666666</v>
      </c>
      <c r="AO102" s="47">
        <f t="shared" si="61"/>
        <v>15.666666666666666</v>
      </c>
      <c r="AQ102" s="35">
        <v>23</v>
      </c>
      <c r="AR102" s="48">
        <v>40.200000000000003</v>
      </c>
      <c r="AS102" s="48">
        <v>35.1</v>
      </c>
      <c r="AT102" s="48">
        <v>38.200000000000003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16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31">
        <f t="shared" si="51"/>
        <v>16</v>
      </c>
      <c r="Q103" s="30">
        <v>24</v>
      </c>
      <c r="R103" s="43">
        <v>0</v>
      </c>
      <c r="S103" s="43">
        <v>1</v>
      </c>
      <c r="T103" s="43">
        <v>0</v>
      </c>
      <c r="U103" s="43">
        <v>1</v>
      </c>
      <c r="V103" s="43">
        <v>2</v>
      </c>
      <c r="W103" s="43">
        <v>9</v>
      </c>
      <c r="X103" s="43">
        <v>3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31">
        <f t="shared" si="52"/>
        <v>16</v>
      </c>
      <c r="AF103" s="30">
        <v>24</v>
      </c>
      <c r="AG103" s="44">
        <f t="shared" si="53"/>
        <v>9</v>
      </c>
      <c r="AH103" s="45">
        <f t="shared" si="54"/>
        <v>5</v>
      </c>
      <c r="AI103" s="45">
        <f t="shared" si="55"/>
        <v>12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8.6666666666666661</v>
      </c>
      <c r="AO103" s="47">
        <f t="shared" si="61"/>
        <v>8.6666666666666661</v>
      </c>
      <c r="AQ103" s="35">
        <v>24</v>
      </c>
      <c r="AR103" s="48">
        <v>44.9</v>
      </c>
      <c r="AS103" s="48">
        <v>41</v>
      </c>
      <c r="AT103" s="48">
        <v>39.5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976</v>
      </c>
      <c r="C105" s="92">
        <f t="shared" si="63"/>
        <v>164</v>
      </c>
      <c r="D105" s="92">
        <f t="shared" si="63"/>
        <v>6</v>
      </c>
      <c r="E105" s="92">
        <f t="shared" si="63"/>
        <v>11</v>
      </c>
      <c r="F105" s="92">
        <f t="shared" si="63"/>
        <v>26</v>
      </c>
      <c r="G105" s="92">
        <f t="shared" si="63"/>
        <v>1</v>
      </c>
      <c r="H105" s="92">
        <f t="shared" si="63"/>
        <v>0</v>
      </c>
      <c r="I105" s="92">
        <f t="shared" si="63"/>
        <v>0</v>
      </c>
      <c r="J105" s="92">
        <f t="shared" si="63"/>
        <v>47</v>
      </c>
      <c r="K105" s="92">
        <f t="shared" si="63"/>
        <v>0</v>
      </c>
      <c r="L105" s="92">
        <f t="shared" si="63"/>
        <v>124</v>
      </c>
      <c r="M105" s="92">
        <f t="shared" si="63"/>
        <v>13</v>
      </c>
      <c r="N105" s="92">
        <f t="shared" si="63"/>
        <v>0</v>
      </c>
      <c r="O105" s="93">
        <f t="shared" si="63"/>
        <v>1368</v>
      </c>
      <c r="Q105" s="91" t="s">
        <v>34</v>
      </c>
      <c r="R105" s="92">
        <f t="shared" ref="R105:AD105" si="64">SUM(R87:R98)</f>
        <v>4</v>
      </c>
      <c r="S105" s="92">
        <f t="shared" si="64"/>
        <v>14</v>
      </c>
      <c r="T105" s="92">
        <f t="shared" si="64"/>
        <v>88</v>
      </c>
      <c r="U105" s="92">
        <f t="shared" si="64"/>
        <v>243</v>
      </c>
      <c r="V105" s="92">
        <f t="shared" si="64"/>
        <v>394</v>
      </c>
      <c r="W105" s="92">
        <f t="shared" si="64"/>
        <v>410</v>
      </c>
      <c r="X105" s="92">
        <f t="shared" si="64"/>
        <v>158</v>
      </c>
      <c r="Y105" s="92">
        <f t="shared" si="64"/>
        <v>40</v>
      </c>
      <c r="Z105" s="92">
        <f t="shared" si="64"/>
        <v>13</v>
      </c>
      <c r="AA105" s="92">
        <f t="shared" si="64"/>
        <v>2</v>
      </c>
      <c r="AB105" s="92">
        <f t="shared" si="64"/>
        <v>2</v>
      </c>
      <c r="AC105" s="92">
        <f t="shared" si="64"/>
        <v>0</v>
      </c>
      <c r="AD105" s="93">
        <f t="shared" si="64"/>
        <v>1368</v>
      </c>
      <c r="AF105" s="91" t="s">
        <v>34</v>
      </c>
      <c r="AG105" s="92">
        <f t="shared" ref="AG105:AO105" si="65">SUM(AG87:AG98)</f>
        <v>1298</v>
      </c>
      <c r="AH105" s="92">
        <f t="shared" si="65"/>
        <v>1305</v>
      </c>
      <c r="AI105" s="92">
        <f t="shared" si="65"/>
        <v>1257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1286.6666666666665</v>
      </c>
      <c r="AO105" s="94">
        <f t="shared" si="65"/>
        <v>1286.6666666666665</v>
      </c>
      <c r="AQ105" s="95" t="s">
        <v>38</v>
      </c>
      <c r="AR105" s="96">
        <v>32.4</v>
      </c>
      <c r="AS105" s="96">
        <v>32.700000000000003</v>
      </c>
      <c r="AT105" s="96">
        <v>33.700000000000003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1050</v>
      </c>
      <c r="C106" s="98">
        <f t="shared" si="66"/>
        <v>167</v>
      </c>
      <c r="D106" s="98">
        <f t="shared" si="66"/>
        <v>6</v>
      </c>
      <c r="E106" s="98">
        <f t="shared" si="66"/>
        <v>11</v>
      </c>
      <c r="F106" s="98">
        <f t="shared" si="66"/>
        <v>27</v>
      </c>
      <c r="G106" s="98">
        <f t="shared" si="66"/>
        <v>1</v>
      </c>
      <c r="H106" s="98">
        <f t="shared" si="66"/>
        <v>0</v>
      </c>
      <c r="I106" s="98">
        <f t="shared" si="66"/>
        <v>0</v>
      </c>
      <c r="J106" s="98">
        <f t="shared" si="66"/>
        <v>55</v>
      </c>
      <c r="K106" s="98">
        <f t="shared" si="66"/>
        <v>0</v>
      </c>
      <c r="L106" s="98">
        <f t="shared" si="66"/>
        <v>130</v>
      </c>
      <c r="M106" s="98">
        <f t="shared" si="66"/>
        <v>15</v>
      </c>
      <c r="N106" s="98">
        <f t="shared" si="66"/>
        <v>0</v>
      </c>
      <c r="O106" s="93">
        <f t="shared" si="66"/>
        <v>1462</v>
      </c>
      <c r="Q106" s="97" t="s">
        <v>35</v>
      </c>
      <c r="R106" s="98">
        <f t="shared" ref="R106:AD106" si="67">SUM(R86:R101)</f>
        <v>4</v>
      </c>
      <c r="S106" s="98">
        <f t="shared" si="67"/>
        <v>18</v>
      </c>
      <c r="T106" s="98">
        <f t="shared" si="67"/>
        <v>91</v>
      </c>
      <c r="U106" s="98">
        <f t="shared" si="67"/>
        <v>261</v>
      </c>
      <c r="V106" s="98">
        <f t="shared" si="67"/>
        <v>424</v>
      </c>
      <c r="W106" s="98">
        <f t="shared" si="67"/>
        <v>432</v>
      </c>
      <c r="X106" s="98">
        <f t="shared" si="67"/>
        <v>168</v>
      </c>
      <c r="Y106" s="98">
        <f t="shared" si="67"/>
        <v>47</v>
      </c>
      <c r="Z106" s="98">
        <f t="shared" si="67"/>
        <v>13</v>
      </c>
      <c r="AA106" s="98">
        <f t="shared" si="67"/>
        <v>2</v>
      </c>
      <c r="AB106" s="98">
        <f t="shared" si="67"/>
        <v>2</v>
      </c>
      <c r="AC106" s="98">
        <f t="shared" si="67"/>
        <v>0</v>
      </c>
      <c r="AD106" s="93">
        <f t="shared" si="67"/>
        <v>1462</v>
      </c>
      <c r="AF106" s="97" t="s">
        <v>35</v>
      </c>
      <c r="AG106" s="98">
        <f t="shared" ref="AG106:AO106" si="68">SUM(AG86:AG101)</f>
        <v>1472</v>
      </c>
      <c r="AH106" s="98">
        <f t="shared" si="68"/>
        <v>1498</v>
      </c>
      <c r="AI106" s="98">
        <f t="shared" si="68"/>
        <v>1458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1475.9999999999998</v>
      </c>
      <c r="AO106" s="94">
        <f t="shared" si="68"/>
        <v>1475.9999999999998</v>
      </c>
      <c r="AQ106" s="99" t="s">
        <v>39</v>
      </c>
      <c r="AR106" s="100">
        <v>33.1</v>
      </c>
      <c r="AS106" s="100">
        <v>34</v>
      </c>
      <c r="AT106" s="100">
        <v>34.299999999999997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1081</v>
      </c>
      <c r="C107" s="102">
        <f t="shared" si="69"/>
        <v>169</v>
      </c>
      <c r="D107" s="102">
        <f t="shared" si="69"/>
        <v>6</v>
      </c>
      <c r="E107" s="102">
        <f t="shared" si="69"/>
        <v>11</v>
      </c>
      <c r="F107" s="102">
        <f t="shared" si="69"/>
        <v>27</v>
      </c>
      <c r="G107" s="102">
        <f t="shared" si="69"/>
        <v>1</v>
      </c>
      <c r="H107" s="102">
        <f t="shared" si="69"/>
        <v>0</v>
      </c>
      <c r="I107" s="102">
        <f t="shared" si="69"/>
        <v>0</v>
      </c>
      <c r="J107" s="102">
        <f t="shared" si="69"/>
        <v>55</v>
      </c>
      <c r="K107" s="102">
        <f t="shared" si="69"/>
        <v>0</v>
      </c>
      <c r="L107" s="102">
        <f t="shared" si="69"/>
        <v>130</v>
      </c>
      <c r="M107" s="102">
        <f t="shared" si="69"/>
        <v>15</v>
      </c>
      <c r="N107" s="102">
        <f t="shared" si="69"/>
        <v>0</v>
      </c>
      <c r="O107" s="93">
        <f t="shared" si="69"/>
        <v>1495</v>
      </c>
      <c r="Q107" s="101" t="s">
        <v>36</v>
      </c>
      <c r="R107" s="102">
        <f t="shared" ref="R107:AD107" si="70">SUM(R86:R103)</f>
        <v>4</v>
      </c>
      <c r="S107" s="102">
        <f t="shared" si="70"/>
        <v>19</v>
      </c>
      <c r="T107" s="102">
        <f t="shared" si="70"/>
        <v>93</v>
      </c>
      <c r="U107" s="102">
        <f t="shared" si="70"/>
        <v>265</v>
      </c>
      <c r="V107" s="102">
        <f t="shared" si="70"/>
        <v>432</v>
      </c>
      <c r="W107" s="102">
        <f t="shared" si="70"/>
        <v>443</v>
      </c>
      <c r="X107" s="102">
        <f t="shared" si="70"/>
        <v>174</v>
      </c>
      <c r="Y107" s="102">
        <f t="shared" si="70"/>
        <v>47</v>
      </c>
      <c r="Z107" s="102">
        <f t="shared" si="70"/>
        <v>14</v>
      </c>
      <c r="AA107" s="102">
        <f t="shared" si="70"/>
        <v>2</v>
      </c>
      <c r="AB107" s="102">
        <f t="shared" si="70"/>
        <v>2</v>
      </c>
      <c r="AC107" s="102">
        <f t="shared" si="70"/>
        <v>0</v>
      </c>
      <c r="AD107" s="93">
        <f t="shared" si="70"/>
        <v>1495</v>
      </c>
      <c r="AF107" s="101" t="s">
        <v>36</v>
      </c>
      <c r="AG107" s="102">
        <f t="shared" ref="AG107:AO107" si="71">SUM(AG86:AG103)</f>
        <v>1490</v>
      </c>
      <c r="AH107" s="102">
        <f t="shared" si="71"/>
        <v>1521</v>
      </c>
      <c r="AI107" s="102">
        <f t="shared" si="71"/>
        <v>1490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1500.3333333333333</v>
      </c>
      <c r="AO107" s="94">
        <f t="shared" si="71"/>
        <v>1500.3333333333333</v>
      </c>
      <c r="AQ107" s="103" t="s">
        <v>37</v>
      </c>
      <c r="AR107" s="104">
        <v>33.6</v>
      </c>
      <c r="AS107" s="104">
        <v>33.799999999999997</v>
      </c>
      <c r="AT107" s="104">
        <v>34.1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1106</v>
      </c>
      <c r="C108" s="106">
        <f t="shared" si="72"/>
        <v>172</v>
      </c>
      <c r="D108" s="106">
        <f t="shared" si="72"/>
        <v>8</v>
      </c>
      <c r="E108" s="106">
        <f t="shared" si="72"/>
        <v>11</v>
      </c>
      <c r="F108" s="106">
        <f t="shared" si="72"/>
        <v>27</v>
      </c>
      <c r="G108" s="106">
        <f t="shared" si="72"/>
        <v>1</v>
      </c>
      <c r="H108" s="106">
        <f t="shared" si="72"/>
        <v>0</v>
      </c>
      <c r="I108" s="106">
        <f t="shared" si="72"/>
        <v>0</v>
      </c>
      <c r="J108" s="106">
        <f t="shared" si="72"/>
        <v>55</v>
      </c>
      <c r="K108" s="106">
        <f t="shared" si="72"/>
        <v>0</v>
      </c>
      <c r="L108" s="106">
        <f t="shared" si="72"/>
        <v>135</v>
      </c>
      <c r="M108" s="106">
        <f t="shared" si="72"/>
        <v>17</v>
      </c>
      <c r="N108" s="106">
        <f t="shared" si="72"/>
        <v>0</v>
      </c>
      <c r="O108" s="93">
        <f t="shared" si="72"/>
        <v>1532</v>
      </c>
      <c r="Q108" s="105" t="s">
        <v>37</v>
      </c>
      <c r="R108" s="106">
        <f t="shared" ref="R108:AD108" si="73">SUM(R80:R103)</f>
        <v>4</v>
      </c>
      <c r="S108" s="106">
        <f t="shared" si="73"/>
        <v>19</v>
      </c>
      <c r="T108" s="106">
        <f t="shared" si="73"/>
        <v>95</v>
      </c>
      <c r="U108" s="106">
        <f t="shared" si="73"/>
        <v>277</v>
      </c>
      <c r="V108" s="106">
        <f t="shared" si="73"/>
        <v>438</v>
      </c>
      <c r="W108" s="106">
        <f t="shared" si="73"/>
        <v>451</v>
      </c>
      <c r="X108" s="106">
        <f t="shared" si="73"/>
        <v>181</v>
      </c>
      <c r="Y108" s="106">
        <f t="shared" si="73"/>
        <v>48</v>
      </c>
      <c r="Z108" s="106">
        <f t="shared" si="73"/>
        <v>15</v>
      </c>
      <c r="AA108" s="106">
        <f t="shared" si="73"/>
        <v>2</v>
      </c>
      <c r="AB108" s="106">
        <f t="shared" si="73"/>
        <v>2</v>
      </c>
      <c r="AC108" s="106">
        <f t="shared" si="73"/>
        <v>0</v>
      </c>
      <c r="AD108" s="93">
        <f t="shared" si="73"/>
        <v>1532</v>
      </c>
      <c r="AF108" s="105" t="s">
        <v>37</v>
      </c>
      <c r="AG108" s="106">
        <f t="shared" ref="AG108:AO108" si="74">SUM(AG80:AG103)</f>
        <v>1558</v>
      </c>
      <c r="AH108" s="106">
        <f t="shared" si="74"/>
        <v>1600</v>
      </c>
      <c r="AI108" s="106">
        <f t="shared" si="74"/>
        <v>1578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1578.6666666666665</v>
      </c>
      <c r="AO108" s="94">
        <f t="shared" si="74"/>
        <v>1578.6666666666665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33.833333333333336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Westbound</v>
      </c>
      <c r="R111" s="3" t="s">
        <v>40</v>
      </c>
      <c r="S111" s="5" t="str">
        <f>C41</f>
        <v>Westbound</v>
      </c>
      <c r="AR111" s="12" t="s">
        <v>40</v>
      </c>
      <c r="AS111" s="13" t="str">
        <f>C41</f>
        <v>Westbound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3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1</v>
      </c>
      <c r="M115" s="43">
        <v>0</v>
      </c>
      <c r="N115" s="43">
        <v>0</v>
      </c>
      <c r="O115" s="31">
        <f t="shared" ref="O115:O138" si="78">SUM(B115:N115)</f>
        <v>4</v>
      </c>
      <c r="Q115" s="30">
        <v>1</v>
      </c>
      <c r="R115" s="43">
        <v>0</v>
      </c>
      <c r="S115" s="43">
        <v>0</v>
      </c>
      <c r="T115" s="43">
        <v>0</v>
      </c>
      <c r="U115" s="43">
        <v>0</v>
      </c>
      <c r="V115" s="43">
        <v>1</v>
      </c>
      <c r="W115" s="43">
        <v>1</v>
      </c>
      <c r="X115" s="43">
        <v>0</v>
      </c>
      <c r="Y115" s="43">
        <v>0</v>
      </c>
      <c r="Z115" s="43">
        <v>1</v>
      </c>
      <c r="AA115" s="43">
        <v>1</v>
      </c>
      <c r="AB115" s="43">
        <v>0</v>
      </c>
      <c r="AC115" s="43">
        <v>0</v>
      </c>
      <c r="AD115" s="31">
        <f t="shared" ref="AD115:AD138" si="79">SUM(R115:AC115)</f>
        <v>4</v>
      </c>
      <c r="AQ115" s="35">
        <v>1</v>
      </c>
      <c r="AR115" s="112" t="s">
        <v>33</v>
      </c>
      <c r="AS115" s="112">
        <v>58.200000762939453</v>
      </c>
      <c r="AT115" s="112">
        <v>33.5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2</v>
      </c>
      <c r="C116" s="43">
        <v>0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31">
        <f t="shared" si="78"/>
        <v>2</v>
      </c>
      <c r="Q116" s="30">
        <v>2</v>
      </c>
      <c r="R116" s="43">
        <v>0</v>
      </c>
      <c r="S116" s="43">
        <v>0</v>
      </c>
      <c r="T116" s="43">
        <v>0</v>
      </c>
      <c r="U116" s="43">
        <v>0</v>
      </c>
      <c r="V116" s="43">
        <v>2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31">
        <f t="shared" si="79"/>
        <v>2</v>
      </c>
      <c r="AQ116" s="57">
        <v>2</v>
      </c>
      <c r="AR116" s="112">
        <v>33.700000762939453</v>
      </c>
      <c r="AS116" s="112">
        <v>33.900001525878906</v>
      </c>
      <c r="AT116" s="112" t="s">
        <v>33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0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31">
        <f t="shared" si="78"/>
        <v>0</v>
      </c>
      <c r="Q117" s="30">
        <v>3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31">
        <f t="shared" si="79"/>
        <v>0</v>
      </c>
      <c r="AQ117" s="35">
        <v>3</v>
      </c>
      <c r="AR117" s="112">
        <v>33.900001525878906</v>
      </c>
      <c r="AS117" s="112" t="s">
        <v>33</v>
      </c>
      <c r="AT117" s="112">
        <v>33.400001525878906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377.85714285714283</v>
      </c>
      <c r="BK117" s="88">
        <f t="shared" si="80"/>
        <v>102.42857142857143</v>
      </c>
      <c r="BL117" s="89">
        <f t="shared" si="80"/>
        <v>71.142857142857139</v>
      </c>
      <c r="BM117" s="114">
        <f>SUM(BJ117:BL117)</f>
        <v>551.42857142857144</v>
      </c>
    </row>
    <row r="118" spans="1:65" x14ac:dyDescent="0.2">
      <c r="A118" s="30">
        <v>4</v>
      </c>
      <c r="B118" s="43">
        <v>0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31">
        <f t="shared" si="78"/>
        <v>0</v>
      </c>
      <c r="Q118" s="30">
        <v>4</v>
      </c>
      <c r="R118" s="43">
        <v>0</v>
      </c>
      <c r="S118" s="43">
        <v>0</v>
      </c>
      <c r="T118" s="43">
        <v>0</v>
      </c>
      <c r="U118" s="43">
        <v>0</v>
      </c>
      <c r="V118" s="43">
        <v>0</v>
      </c>
      <c r="W118" s="43">
        <v>0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0</v>
      </c>
      <c r="AQ118" s="35">
        <v>4</v>
      </c>
      <c r="AR118" s="112" t="s">
        <v>33</v>
      </c>
      <c r="AS118" s="112" t="s">
        <v>33</v>
      </c>
      <c r="AT118" s="112" t="s">
        <v>33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443.57142857142856</v>
      </c>
      <c r="BK118" s="116">
        <f t="shared" si="80"/>
        <v>112.14285714285714</v>
      </c>
      <c r="BL118" s="117">
        <f t="shared" si="80"/>
        <v>76.857142857142861</v>
      </c>
      <c r="BM118" s="114">
        <f>SUM(BJ118:BL118)</f>
        <v>632.57142857142856</v>
      </c>
    </row>
    <row r="119" spans="1:65" x14ac:dyDescent="0.2">
      <c r="A119" s="30">
        <v>5</v>
      </c>
      <c r="B119" s="43">
        <v>5</v>
      </c>
      <c r="C119" s="43">
        <v>1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31">
        <f t="shared" si="78"/>
        <v>6</v>
      </c>
      <c r="Q119" s="30">
        <v>5</v>
      </c>
      <c r="R119" s="43">
        <v>0</v>
      </c>
      <c r="S119" s="43">
        <v>1</v>
      </c>
      <c r="T119" s="43">
        <v>0</v>
      </c>
      <c r="U119" s="43">
        <v>1</v>
      </c>
      <c r="V119" s="43">
        <v>3</v>
      </c>
      <c r="W119" s="43">
        <v>1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31">
        <f t="shared" si="79"/>
        <v>6</v>
      </c>
      <c r="AQ119" s="35">
        <v>5</v>
      </c>
      <c r="AR119" s="112">
        <v>33</v>
      </c>
      <c r="AS119" s="112">
        <v>38.700000762939453</v>
      </c>
      <c r="AT119" s="112">
        <v>33.700000762939453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454</v>
      </c>
      <c r="BK119" s="119">
        <f t="shared" si="80"/>
        <v>112.14285714285714</v>
      </c>
      <c r="BL119" s="120">
        <f t="shared" si="80"/>
        <v>76.857142857142861</v>
      </c>
      <c r="BM119" s="114">
        <f>SUM(BJ119:BL119)</f>
        <v>643</v>
      </c>
    </row>
    <row r="120" spans="1:65" x14ac:dyDescent="0.2">
      <c r="A120" s="30">
        <v>6</v>
      </c>
      <c r="B120" s="43">
        <v>58</v>
      </c>
      <c r="C120" s="43">
        <v>5</v>
      </c>
      <c r="D120" s="43">
        <v>0</v>
      </c>
      <c r="E120" s="43">
        <v>1</v>
      </c>
      <c r="F120" s="43">
        <v>0</v>
      </c>
      <c r="G120" s="43">
        <v>0</v>
      </c>
      <c r="H120" s="43">
        <v>0</v>
      </c>
      <c r="I120" s="43">
        <v>0</v>
      </c>
      <c r="J120" s="43">
        <v>2</v>
      </c>
      <c r="K120" s="43">
        <v>0</v>
      </c>
      <c r="L120" s="43">
        <v>1</v>
      </c>
      <c r="M120" s="43">
        <v>0</v>
      </c>
      <c r="N120" s="43">
        <v>0</v>
      </c>
      <c r="O120" s="31">
        <f t="shared" si="78"/>
        <v>67</v>
      </c>
      <c r="Q120" s="30">
        <v>6</v>
      </c>
      <c r="R120" s="43">
        <v>0</v>
      </c>
      <c r="S120" s="43">
        <v>0</v>
      </c>
      <c r="T120" s="43">
        <v>1</v>
      </c>
      <c r="U120" s="43">
        <v>8</v>
      </c>
      <c r="V120" s="43">
        <v>28</v>
      </c>
      <c r="W120" s="43">
        <v>21</v>
      </c>
      <c r="X120" s="43">
        <v>9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31">
        <f t="shared" si="79"/>
        <v>67</v>
      </c>
      <c r="AQ120" s="35">
        <v>6</v>
      </c>
      <c r="AR120" s="112">
        <v>38.5</v>
      </c>
      <c r="AS120" s="112">
        <v>43.5</v>
      </c>
      <c r="AT120" s="112">
        <v>38.900001525878906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482.57142857142856</v>
      </c>
      <c r="BK120" s="79">
        <f t="shared" si="80"/>
        <v>114.57142857142857</v>
      </c>
      <c r="BL120" s="80">
        <f t="shared" si="80"/>
        <v>79.428571428571431</v>
      </c>
      <c r="BM120" s="114">
        <f>SUM(BJ120:BL120)</f>
        <v>676.57142857142856</v>
      </c>
    </row>
    <row r="121" spans="1:65" x14ac:dyDescent="0.2">
      <c r="A121" s="30">
        <v>7</v>
      </c>
      <c r="B121" s="43">
        <v>130</v>
      </c>
      <c r="C121" s="43">
        <v>10</v>
      </c>
      <c r="D121" s="43">
        <v>0</v>
      </c>
      <c r="E121" s="43">
        <v>0</v>
      </c>
      <c r="F121" s="43">
        <v>3</v>
      </c>
      <c r="G121" s="43">
        <v>0</v>
      </c>
      <c r="H121" s="43">
        <v>0</v>
      </c>
      <c r="I121" s="43">
        <v>0</v>
      </c>
      <c r="J121" s="43">
        <v>7</v>
      </c>
      <c r="K121" s="43">
        <v>0</v>
      </c>
      <c r="L121" s="43">
        <v>3</v>
      </c>
      <c r="M121" s="43">
        <v>0</v>
      </c>
      <c r="N121" s="43">
        <v>0</v>
      </c>
      <c r="O121" s="31">
        <f t="shared" si="78"/>
        <v>153</v>
      </c>
      <c r="Q121" s="30">
        <v>7</v>
      </c>
      <c r="R121" s="43">
        <v>0</v>
      </c>
      <c r="S121" s="43">
        <v>4</v>
      </c>
      <c r="T121" s="43">
        <v>5</v>
      </c>
      <c r="U121" s="43">
        <v>21</v>
      </c>
      <c r="V121" s="43">
        <v>51</v>
      </c>
      <c r="W121" s="43">
        <v>52</v>
      </c>
      <c r="X121" s="43">
        <v>16</v>
      </c>
      <c r="Y121" s="43">
        <v>3</v>
      </c>
      <c r="Z121" s="43">
        <v>1</v>
      </c>
      <c r="AA121" s="43">
        <v>0</v>
      </c>
      <c r="AB121" s="43">
        <v>0</v>
      </c>
      <c r="AC121" s="43">
        <v>0</v>
      </c>
      <c r="AD121" s="31">
        <f t="shared" si="79"/>
        <v>153</v>
      </c>
      <c r="AQ121" s="35">
        <v>7</v>
      </c>
      <c r="AR121" s="112">
        <v>43.900001525878906</v>
      </c>
      <c r="AS121" s="112">
        <v>43.400001525878906</v>
      </c>
      <c r="AT121" s="112">
        <v>43.5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208</v>
      </c>
      <c r="C122" s="43">
        <v>15</v>
      </c>
      <c r="D122" s="43">
        <v>0</v>
      </c>
      <c r="E122" s="43">
        <v>0</v>
      </c>
      <c r="F122" s="43">
        <v>4</v>
      </c>
      <c r="G122" s="43">
        <v>0</v>
      </c>
      <c r="H122" s="43">
        <v>0</v>
      </c>
      <c r="I122" s="43">
        <v>0</v>
      </c>
      <c r="J122" s="43">
        <v>16</v>
      </c>
      <c r="K122" s="43">
        <v>0</v>
      </c>
      <c r="L122" s="43">
        <v>1</v>
      </c>
      <c r="M122" s="43">
        <v>3</v>
      </c>
      <c r="N122" s="43">
        <v>0</v>
      </c>
      <c r="O122" s="31">
        <f t="shared" si="78"/>
        <v>247</v>
      </c>
      <c r="Q122" s="30">
        <v>8</v>
      </c>
      <c r="R122" s="43">
        <v>0</v>
      </c>
      <c r="S122" s="43">
        <v>4</v>
      </c>
      <c r="T122" s="43">
        <v>7</v>
      </c>
      <c r="U122" s="43">
        <v>43</v>
      </c>
      <c r="V122" s="43">
        <v>79</v>
      </c>
      <c r="W122" s="43">
        <v>93</v>
      </c>
      <c r="X122" s="43">
        <v>12</v>
      </c>
      <c r="Y122" s="43">
        <v>4</v>
      </c>
      <c r="Z122" s="43">
        <v>1</v>
      </c>
      <c r="AA122" s="43">
        <v>2</v>
      </c>
      <c r="AB122" s="43">
        <v>2</v>
      </c>
      <c r="AC122" s="43">
        <v>0</v>
      </c>
      <c r="AD122" s="31">
        <f t="shared" si="79"/>
        <v>247</v>
      </c>
      <c r="AQ122" s="35">
        <v>8</v>
      </c>
      <c r="AR122" s="112">
        <v>38.400001525878906</v>
      </c>
      <c r="AS122" s="112">
        <v>38.099998474121094</v>
      </c>
      <c r="AT122" s="112">
        <v>38.099998474121094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178</v>
      </c>
      <c r="C123" s="43">
        <v>22</v>
      </c>
      <c r="D123" s="43">
        <v>1</v>
      </c>
      <c r="E123" s="43">
        <v>0</v>
      </c>
      <c r="F123" s="43">
        <v>4</v>
      </c>
      <c r="G123" s="43">
        <v>0</v>
      </c>
      <c r="H123" s="43">
        <v>0</v>
      </c>
      <c r="I123" s="43">
        <v>0</v>
      </c>
      <c r="J123" s="43">
        <v>14</v>
      </c>
      <c r="K123" s="43">
        <v>0</v>
      </c>
      <c r="L123" s="43">
        <v>6</v>
      </c>
      <c r="M123" s="43">
        <v>0</v>
      </c>
      <c r="N123" s="43">
        <v>0</v>
      </c>
      <c r="O123" s="31">
        <f t="shared" si="78"/>
        <v>225</v>
      </c>
      <c r="Q123" s="30">
        <v>9</v>
      </c>
      <c r="R123" s="43">
        <v>0</v>
      </c>
      <c r="S123" s="43">
        <v>4</v>
      </c>
      <c r="T123" s="43">
        <v>10</v>
      </c>
      <c r="U123" s="43">
        <v>60</v>
      </c>
      <c r="V123" s="43">
        <v>94</v>
      </c>
      <c r="W123" s="43">
        <v>43</v>
      </c>
      <c r="X123" s="43">
        <v>10</v>
      </c>
      <c r="Y123" s="43">
        <v>4</v>
      </c>
      <c r="Z123" s="43">
        <v>0</v>
      </c>
      <c r="AA123" s="43">
        <v>0</v>
      </c>
      <c r="AB123" s="43">
        <v>0</v>
      </c>
      <c r="AC123" s="43">
        <v>0</v>
      </c>
      <c r="AD123" s="31">
        <f t="shared" si="79"/>
        <v>225</v>
      </c>
      <c r="AQ123" s="35">
        <v>9</v>
      </c>
      <c r="AR123" s="112">
        <v>38.700000762939453</v>
      </c>
      <c r="AS123" s="112">
        <v>38.799999237060547</v>
      </c>
      <c r="AT123" s="112">
        <v>38.799999237060547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65</v>
      </c>
      <c r="C124" s="43">
        <v>18</v>
      </c>
      <c r="D124" s="43">
        <v>2</v>
      </c>
      <c r="E124" s="43">
        <v>2</v>
      </c>
      <c r="F124" s="43">
        <v>0</v>
      </c>
      <c r="G124" s="43">
        <v>0</v>
      </c>
      <c r="H124" s="43">
        <v>1</v>
      </c>
      <c r="I124" s="43">
        <v>0</v>
      </c>
      <c r="J124" s="43">
        <v>8</v>
      </c>
      <c r="K124" s="43">
        <v>0</v>
      </c>
      <c r="L124" s="43">
        <v>5</v>
      </c>
      <c r="M124" s="43">
        <v>0</v>
      </c>
      <c r="N124" s="43">
        <v>0</v>
      </c>
      <c r="O124" s="31">
        <f t="shared" si="78"/>
        <v>101</v>
      </c>
      <c r="Q124" s="30">
        <v>10</v>
      </c>
      <c r="R124" s="43">
        <v>1</v>
      </c>
      <c r="S124" s="43">
        <v>1</v>
      </c>
      <c r="T124" s="43">
        <v>8</v>
      </c>
      <c r="U124" s="43">
        <v>28</v>
      </c>
      <c r="V124" s="43">
        <v>34</v>
      </c>
      <c r="W124" s="43">
        <v>21</v>
      </c>
      <c r="X124" s="43">
        <v>8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31">
        <f t="shared" si="79"/>
        <v>101</v>
      </c>
      <c r="AQ124" s="35">
        <v>10</v>
      </c>
      <c r="AR124" s="112">
        <v>38.5</v>
      </c>
      <c r="AS124" s="112">
        <v>38.5</v>
      </c>
      <c r="AT124" s="112">
        <v>38.400001525878906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47</v>
      </c>
      <c r="C125" s="43">
        <v>25</v>
      </c>
      <c r="D125" s="43">
        <v>1</v>
      </c>
      <c r="E125" s="43">
        <v>0</v>
      </c>
      <c r="F125" s="43">
        <v>4</v>
      </c>
      <c r="G125" s="43">
        <v>0</v>
      </c>
      <c r="H125" s="43">
        <v>0</v>
      </c>
      <c r="I125" s="43">
        <v>0</v>
      </c>
      <c r="J125" s="43">
        <v>7</v>
      </c>
      <c r="K125" s="43">
        <v>0</v>
      </c>
      <c r="L125" s="43">
        <v>6</v>
      </c>
      <c r="M125" s="43">
        <v>3</v>
      </c>
      <c r="N125" s="43">
        <v>0</v>
      </c>
      <c r="O125" s="31">
        <f t="shared" si="78"/>
        <v>93</v>
      </c>
      <c r="Q125" s="30">
        <v>11</v>
      </c>
      <c r="R125" s="43">
        <v>0</v>
      </c>
      <c r="S125" s="43">
        <v>3</v>
      </c>
      <c r="T125" s="43">
        <v>3</v>
      </c>
      <c r="U125" s="43">
        <v>25</v>
      </c>
      <c r="V125" s="43">
        <v>45</v>
      </c>
      <c r="W125" s="43">
        <v>13</v>
      </c>
      <c r="X125" s="43">
        <v>2</v>
      </c>
      <c r="Y125" s="43">
        <v>2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93</v>
      </c>
      <c r="AQ125" s="35">
        <v>11</v>
      </c>
      <c r="AR125" s="112">
        <v>38.5</v>
      </c>
      <c r="AS125" s="112">
        <v>38.799999237060547</v>
      </c>
      <c r="AT125" s="112">
        <v>38.5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49</v>
      </c>
      <c r="C126" s="43">
        <v>17</v>
      </c>
      <c r="D126" s="43">
        <v>1</v>
      </c>
      <c r="E126" s="43">
        <v>0</v>
      </c>
      <c r="F126" s="43">
        <v>2</v>
      </c>
      <c r="G126" s="43">
        <v>0</v>
      </c>
      <c r="H126" s="43">
        <v>0</v>
      </c>
      <c r="I126" s="43">
        <v>0</v>
      </c>
      <c r="J126" s="43">
        <v>7</v>
      </c>
      <c r="K126" s="43">
        <v>0</v>
      </c>
      <c r="L126" s="43">
        <v>9</v>
      </c>
      <c r="M126" s="43">
        <v>2</v>
      </c>
      <c r="N126" s="43">
        <v>0</v>
      </c>
      <c r="O126" s="31">
        <f t="shared" si="78"/>
        <v>87</v>
      </c>
      <c r="Q126" s="30">
        <v>12</v>
      </c>
      <c r="R126" s="43">
        <v>0</v>
      </c>
      <c r="S126" s="43">
        <v>0</v>
      </c>
      <c r="T126" s="43">
        <v>4</v>
      </c>
      <c r="U126" s="43">
        <v>16</v>
      </c>
      <c r="V126" s="43">
        <v>42</v>
      </c>
      <c r="W126" s="43">
        <v>20</v>
      </c>
      <c r="X126" s="43">
        <v>3</v>
      </c>
      <c r="Y126" s="43">
        <v>2</v>
      </c>
      <c r="Z126" s="43">
        <v>0</v>
      </c>
      <c r="AA126" s="43">
        <v>0</v>
      </c>
      <c r="AB126" s="43">
        <v>0</v>
      </c>
      <c r="AC126" s="43">
        <v>0</v>
      </c>
      <c r="AD126" s="31">
        <f t="shared" si="79"/>
        <v>87</v>
      </c>
      <c r="AQ126" s="35">
        <v>12</v>
      </c>
      <c r="AR126" s="112">
        <v>38.5</v>
      </c>
      <c r="AS126" s="112">
        <v>38.599998474121094</v>
      </c>
      <c r="AT126" s="112">
        <v>38.5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53</v>
      </c>
      <c r="C127" s="43">
        <v>16</v>
      </c>
      <c r="D127" s="43">
        <v>0</v>
      </c>
      <c r="E127" s="43">
        <v>0</v>
      </c>
      <c r="F127" s="43">
        <v>6</v>
      </c>
      <c r="G127" s="43">
        <v>0</v>
      </c>
      <c r="H127" s="43">
        <v>0</v>
      </c>
      <c r="I127" s="43">
        <v>0</v>
      </c>
      <c r="J127" s="43">
        <v>16</v>
      </c>
      <c r="K127" s="43">
        <v>0</v>
      </c>
      <c r="L127" s="43">
        <v>4</v>
      </c>
      <c r="M127" s="43">
        <v>1</v>
      </c>
      <c r="N127" s="43">
        <v>0</v>
      </c>
      <c r="O127" s="31">
        <f t="shared" si="78"/>
        <v>96</v>
      </c>
      <c r="Q127" s="30">
        <v>13</v>
      </c>
      <c r="R127" s="43">
        <v>0</v>
      </c>
      <c r="S127" s="43">
        <v>1</v>
      </c>
      <c r="T127" s="43">
        <v>3</v>
      </c>
      <c r="U127" s="43">
        <v>20</v>
      </c>
      <c r="V127" s="43">
        <v>47</v>
      </c>
      <c r="W127" s="43">
        <v>17</v>
      </c>
      <c r="X127" s="43">
        <v>7</v>
      </c>
      <c r="Y127" s="43">
        <v>1</v>
      </c>
      <c r="Z127" s="43">
        <v>0</v>
      </c>
      <c r="AA127" s="43">
        <v>0</v>
      </c>
      <c r="AB127" s="43">
        <v>0</v>
      </c>
      <c r="AC127" s="43">
        <v>0</v>
      </c>
      <c r="AD127" s="31">
        <f t="shared" si="79"/>
        <v>96</v>
      </c>
      <c r="AQ127" s="35">
        <v>13</v>
      </c>
      <c r="AR127" s="112">
        <v>38.400001525878906</v>
      </c>
      <c r="AS127" s="112">
        <v>38.799999237060547</v>
      </c>
      <c r="AT127" s="112">
        <v>38.200000762939453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93</v>
      </c>
      <c r="C128" s="43">
        <v>16</v>
      </c>
      <c r="D128" s="43">
        <v>0</v>
      </c>
      <c r="E128" s="43">
        <v>1</v>
      </c>
      <c r="F128" s="43">
        <v>8</v>
      </c>
      <c r="G128" s="43">
        <v>0</v>
      </c>
      <c r="H128" s="43">
        <v>0</v>
      </c>
      <c r="I128" s="43">
        <v>0</v>
      </c>
      <c r="J128" s="43">
        <v>19</v>
      </c>
      <c r="K128" s="43">
        <v>0</v>
      </c>
      <c r="L128" s="43">
        <v>7</v>
      </c>
      <c r="M128" s="43">
        <v>4</v>
      </c>
      <c r="N128" s="43">
        <v>0</v>
      </c>
      <c r="O128" s="31">
        <f t="shared" si="78"/>
        <v>148</v>
      </c>
      <c r="Q128" s="30">
        <v>14</v>
      </c>
      <c r="R128" s="43">
        <v>0</v>
      </c>
      <c r="S128" s="43">
        <v>0</v>
      </c>
      <c r="T128" s="43">
        <v>5</v>
      </c>
      <c r="U128" s="43">
        <v>39</v>
      </c>
      <c r="V128" s="43">
        <v>53</v>
      </c>
      <c r="W128" s="43">
        <v>36</v>
      </c>
      <c r="X128" s="43">
        <v>10</v>
      </c>
      <c r="Y128" s="43">
        <v>3</v>
      </c>
      <c r="Z128" s="43">
        <v>2</v>
      </c>
      <c r="AA128" s="43">
        <v>0</v>
      </c>
      <c r="AB128" s="43">
        <v>0</v>
      </c>
      <c r="AC128" s="43">
        <v>0</v>
      </c>
      <c r="AD128" s="31">
        <f t="shared" si="79"/>
        <v>148</v>
      </c>
      <c r="AQ128" s="35">
        <v>14</v>
      </c>
      <c r="AR128" s="112">
        <v>38.400001525878906</v>
      </c>
      <c r="AS128" s="112">
        <v>38</v>
      </c>
      <c r="AT128" s="112">
        <v>38.299999237060547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61</v>
      </c>
      <c r="C129" s="43">
        <v>13</v>
      </c>
      <c r="D129" s="43">
        <v>1</v>
      </c>
      <c r="E129" s="43">
        <v>0</v>
      </c>
      <c r="F129" s="43">
        <v>6</v>
      </c>
      <c r="G129" s="43">
        <v>0</v>
      </c>
      <c r="H129" s="43">
        <v>0</v>
      </c>
      <c r="I129" s="43">
        <v>0</v>
      </c>
      <c r="J129" s="43">
        <v>14</v>
      </c>
      <c r="K129" s="43">
        <v>0</v>
      </c>
      <c r="L129" s="43">
        <v>8</v>
      </c>
      <c r="M129" s="43">
        <v>4</v>
      </c>
      <c r="N129" s="43">
        <v>0</v>
      </c>
      <c r="O129" s="31">
        <f t="shared" si="78"/>
        <v>107</v>
      </c>
      <c r="Q129" s="30">
        <v>15</v>
      </c>
      <c r="R129" s="43">
        <v>0</v>
      </c>
      <c r="S129" s="43">
        <v>4</v>
      </c>
      <c r="T129" s="43">
        <v>4</v>
      </c>
      <c r="U129" s="43">
        <v>24</v>
      </c>
      <c r="V129" s="43">
        <v>41</v>
      </c>
      <c r="W129" s="43">
        <v>21</v>
      </c>
      <c r="X129" s="43">
        <v>8</v>
      </c>
      <c r="Y129" s="43">
        <v>4</v>
      </c>
      <c r="Z129" s="43">
        <v>1</v>
      </c>
      <c r="AA129" s="43">
        <v>0</v>
      </c>
      <c r="AB129" s="43">
        <v>0</v>
      </c>
      <c r="AC129" s="43">
        <v>0</v>
      </c>
      <c r="AD129" s="31">
        <f t="shared" si="79"/>
        <v>107</v>
      </c>
      <c r="AQ129" s="35">
        <v>15</v>
      </c>
      <c r="AR129" s="112">
        <v>38.299999237060547</v>
      </c>
      <c r="AS129" s="112">
        <v>38.200000762939453</v>
      </c>
      <c r="AT129" s="112">
        <v>38.099998474121094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44</v>
      </c>
      <c r="C130" s="43">
        <v>8</v>
      </c>
      <c r="D130" s="43">
        <v>1</v>
      </c>
      <c r="E130" s="43">
        <v>2</v>
      </c>
      <c r="F130" s="43">
        <v>6</v>
      </c>
      <c r="G130" s="43">
        <v>0</v>
      </c>
      <c r="H130" s="43">
        <v>0</v>
      </c>
      <c r="I130" s="43">
        <v>0</v>
      </c>
      <c r="J130" s="43">
        <v>7</v>
      </c>
      <c r="K130" s="43">
        <v>0</v>
      </c>
      <c r="L130" s="43">
        <v>5</v>
      </c>
      <c r="M130" s="43">
        <v>0</v>
      </c>
      <c r="N130" s="43">
        <v>0</v>
      </c>
      <c r="O130" s="31">
        <f t="shared" si="78"/>
        <v>73</v>
      </c>
      <c r="Q130" s="30">
        <v>16</v>
      </c>
      <c r="R130" s="43">
        <v>1</v>
      </c>
      <c r="S130" s="43">
        <v>0</v>
      </c>
      <c r="T130" s="43">
        <v>2</v>
      </c>
      <c r="U130" s="43">
        <v>6</v>
      </c>
      <c r="V130" s="43">
        <v>28</v>
      </c>
      <c r="W130" s="43">
        <v>27</v>
      </c>
      <c r="X130" s="43">
        <v>9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31">
        <f t="shared" si="79"/>
        <v>73</v>
      </c>
      <c r="AQ130" s="35">
        <v>16</v>
      </c>
      <c r="AR130" s="112">
        <v>38.099998474121094</v>
      </c>
      <c r="AS130" s="112">
        <v>38.099998474121094</v>
      </c>
      <c r="AT130" s="112">
        <v>38.599998474121094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33</v>
      </c>
      <c r="C131" s="43">
        <v>8</v>
      </c>
      <c r="D131" s="43">
        <v>0</v>
      </c>
      <c r="E131" s="43">
        <v>2</v>
      </c>
      <c r="F131" s="43">
        <v>3</v>
      </c>
      <c r="G131" s="43">
        <v>0</v>
      </c>
      <c r="H131" s="43">
        <v>0</v>
      </c>
      <c r="I131" s="43">
        <v>0</v>
      </c>
      <c r="J131" s="43">
        <v>5</v>
      </c>
      <c r="K131" s="43">
        <v>0</v>
      </c>
      <c r="L131" s="43">
        <v>2</v>
      </c>
      <c r="M131" s="43">
        <v>1</v>
      </c>
      <c r="N131" s="43">
        <v>0</v>
      </c>
      <c r="O131" s="31">
        <f t="shared" si="78"/>
        <v>54</v>
      </c>
      <c r="Q131" s="30">
        <v>17</v>
      </c>
      <c r="R131" s="43">
        <v>0</v>
      </c>
      <c r="S131" s="43">
        <v>0</v>
      </c>
      <c r="T131" s="43">
        <v>4</v>
      </c>
      <c r="U131" s="43">
        <v>10</v>
      </c>
      <c r="V131" s="43">
        <v>23</v>
      </c>
      <c r="W131" s="43">
        <v>13</v>
      </c>
      <c r="X131" s="43">
        <v>3</v>
      </c>
      <c r="Y131" s="43">
        <v>1</v>
      </c>
      <c r="Z131" s="43">
        <v>0</v>
      </c>
      <c r="AA131" s="43">
        <v>0</v>
      </c>
      <c r="AB131" s="43">
        <v>0</v>
      </c>
      <c r="AC131" s="43">
        <v>0</v>
      </c>
      <c r="AD131" s="31">
        <f t="shared" si="79"/>
        <v>54</v>
      </c>
      <c r="AQ131" s="35">
        <v>17</v>
      </c>
      <c r="AR131" s="112">
        <v>38.200000762939453</v>
      </c>
      <c r="AS131" s="112">
        <v>38.099998474121094</v>
      </c>
      <c r="AT131" s="112">
        <v>38.200000762939453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28</v>
      </c>
      <c r="C132" s="43">
        <v>0</v>
      </c>
      <c r="D132" s="43">
        <v>0</v>
      </c>
      <c r="E132" s="43">
        <v>0</v>
      </c>
      <c r="F132" s="43">
        <v>4</v>
      </c>
      <c r="G132" s="43">
        <v>0</v>
      </c>
      <c r="H132" s="43">
        <v>0</v>
      </c>
      <c r="I132" s="43">
        <v>0</v>
      </c>
      <c r="J132" s="43">
        <v>2</v>
      </c>
      <c r="K132" s="43">
        <v>0</v>
      </c>
      <c r="L132" s="43">
        <v>1</v>
      </c>
      <c r="M132" s="43">
        <v>0</v>
      </c>
      <c r="N132" s="43">
        <v>0</v>
      </c>
      <c r="O132" s="31">
        <f t="shared" si="78"/>
        <v>35</v>
      </c>
      <c r="Q132" s="30">
        <v>18</v>
      </c>
      <c r="R132" s="43">
        <v>0</v>
      </c>
      <c r="S132" s="43">
        <v>0</v>
      </c>
      <c r="T132" s="43">
        <v>1</v>
      </c>
      <c r="U132" s="43">
        <v>4</v>
      </c>
      <c r="V132" s="43">
        <v>16</v>
      </c>
      <c r="W132" s="43">
        <v>11</v>
      </c>
      <c r="X132" s="43">
        <v>2</v>
      </c>
      <c r="Y132" s="43">
        <v>0</v>
      </c>
      <c r="Z132" s="43">
        <v>1</v>
      </c>
      <c r="AA132" s="43">
        <v>0</v>
      </c>
      <c r="AB132" s="43">
        <v>0</v>
      </c>
      <c r="AC132" s="43">
        <v>0</v>
      </c>
      <c r="AD132" s="31">
        <f t="shared" si="79"/>
        <v>35</v>
      </c>
      <c r="AQ132" s="35">
        <v>18</v>
      </c>
      <c r="AR132" s="112">
        <v>39</v>
      </c>
      <c r="AS132" s="112">
        <v>38.299999237060547</v>
      </c>
      <c r="AT132" s="112">
        <v>38.900001525878906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23</v>
      </c>
      <c r="C133" s="43">
        <v>4</v>
      </c>
      <c r="D133" s="43">
        <v>0</v>
      </c>
      <c r="E133" s="43">
        <v>0</v>
      </c>
      <c r="F133" s="43">
        <v>8</v>
      </c>
      <c r="G133" s="43">
        <v>0</v>
      </c>
      <c r="H133" s="43">
        <v>0</v>
      </c>
      <c r="I133" s="43">
        <v>0</v>
      </c>
      <c r="J133" s="43">
        <v>1</v>
      </c>
      <c r="K133" s="43">
        <v>0</v>
      </c>
      <c r="L133" s="43">
        <v>3</v>
      </c>
      <c r="M133" s="43">
        <v>0</v>
      </c>
      <c r="N133" s="43">
        <v>0</v>
      </c>
      <c r="O133" s="31">
        <f t="shared" si="78"/>
        <v>39</v>
      </c>
      <c r="Q133" s="30">
        <v>19</v>
      </c>
      <c r="R133" s="43">
        <v>0</v>
      </c>
      <c r="S133" s="43">
        <v>0</v>
      </c>
      <c r="T133" s="43">
        <v>0</v>
      </c>
      <c r="U133" s="43">
        <v>7</v>
      </c>
      <c r="V133" s="43">
        <v>13</v>
      </c>
      <c r="W133" s="43">
        <v>12</v>
      </c>
      <c r="X133" s="43">
        <v>6</v>
      </c>
      <c r="Y133" s="43">
        <v>1</v>
      </c>
      <c r="Z133" s="43">
        <v>0</v>
      </c>
      <c r="AA133" s="43">
        <v>0</v>
      </c>
      <c r="AB133" s="43">
        <v>0</v>
      </c>
      <c r="AC133" s="43">
        <v>0</v>
      </c>
      <c r="AD133" s="31">
        <f t="shared" si="79"/>
        <v>39</v>
      </c>
      <c r="AQ133" s="35">
        <v>19</v>
      </c>
      <c r="AR133" s="112">
        <v>43.099998474121094</v>
      </c>
      <c r="AS133" s="112">
        <v>43.099998474121094</v>
      </c>
      <c r="AT133" s="112">
        <v>38.099998474121094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7</v>
      </c>
      <c r="C134" s="43">
        <v>1</v>
      </c>
      <c r="D134" s="43">
        <v>0</v>
      </c>
      <c r="E134" s="43">
        <v>0</v>
      </c>
      <c r="F134" s="43">
        <v>2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1</v>
      </c>
      <c r="M134" s="43">
        <v>0</v>
      </c>
      <c r="N134" s="43">
        <v>0</v>
      </c>
      <c r="O134" s="31">
        <f t="shared" si="78"/>
        <v>11</v>
      </c>
      <c r="Q134" s="30">
        <v>20</v>
      </c>
      <c r="R134" s="43">
        <v>0</v>
      </c>
      <c r="S134" s="43">
        <v>1</v>
      </c>
      <c r="T134" s="43">
        <v>0</v>
      </c>
      <c r="U134" s="43">
        <v>2</v>
      </c>
      <c r="V134" s="43">
        <v>4</v>
      </c>
      <c r="W134" s="43">
        <v>2</v>
      </c>
      <c r="X134" s="43">
        <v>2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31">
        <f t="shared" si="79"/>
        <v>11</v>
      </c>
      <c r="AQ134" s="35">
        <v>20</v>
      </c>
      <c r="AR134" s="112">
        <v>48.400001525878906</v>
      </c>
      <c r="AS134" s="112">
        <v>43</v>
      </c>
      <c r="AT134" s="112">
        <v>38.400001525878906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13</v>
      </c>
      <c r="C135" s="43">
        <v>1</v>
      </c>
      <c r="D135" s="43">
        <v>0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2</v>
      </c>
      <c r="K135" s="43">
        <v>0</v>
      </c>
      <c r="L135" s="43">
        <v>0</v>
      </c>
      <c r="M135" s="43">
        <v>0</v>
      </c>
      <c r="N135" s="43">
        <v>0</v>
      </c>
      <c r="O135" s="31">
        <f t="shared" si="78"/>
        <v>16</v>
      </c>
      <c r="Q135" s="30">
        <v>21</v>
      </c>
      <c r="R135" s="43">
        <v>0</v>
      </c>
      <c r="S135" s="43">
        <v>1</v>
      </c>
      <c r="T135" s="43">
        <v>1</v>
      </c>
      <c r="U135" s="43">
        <v>3</v>
      </c>
      <c r="V135" s="43">
        <v>2</v>
      </c>
      <c r="W135" s="43">
        <v>6</v>
      </c>
      <c r="X135" s="43">
        <v>3</v>
      </c>
      <c r="Y135" s="43">
        <v>0</v>
      </c>
      <c r="Z135" s="43">
        <v>0</v>
      </c>
      <c r="AA135" s="43">
        <v>0</v>
      </c>
      <c r="AB135" s="43">
        <v>0</v>
      </c>
      <c r="AC135" s="43">
        <v>0</v>
      </c>
      <c r="AD135" s="31">
        <f t="shared" si="79"/>
        <v>16</v>
      </c>
      <c r="AQ135" s="35">
        <v>21</v>
      </c>
      <c r="AR135" s="112">
        <v>43.400001525878906</v>
      </c>
      <c r="AS135" s="112">
        <v>43.5</v>
      </c>
      <c r="AT135" s="112">
        <v>43.299999237060547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11</v>
      </c>
      <c r="C136" s="43">
        <v>0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2</v>
      </c>
      <c r="K136" s="43">
        <v>0</v>
      </c>
      <c r="L136" s="43">
        <v>0</v>
      </c>
      <c r="M136" s="43">
        <v>0</v>
      </c>
      <c r="N136" s="43">
        <v>0</v>
      </c>
      <c r="O136" s="31">
        <f t="shared" si="78"/>
        <v>13</v>
      </c>
      <c r="Q136" s="30">
        <v>22</v>
      </c>
      <c r="R136" s="43">
        <v>0</v>
      </c>
      <c r="S136" s="43">
        <v>0</v>
      </c>
      <c r="T136" s="43">
        <v>1</v>
      </c>
      <c r="U136" s="43">
        <v>3</v>
      </c>
      <c r="V136" s="43">
        <v>0</v>
      </c>
      <c r="W136" s="43">
        <v>5</v>
      </c>
      <c r="X136" s="43">
        <v>1</v>
      </c>
      <c r="Y136" s="43">
        <v>2</v>
      </c>
      <c r="Z136" s="43">
        <v>1</v>
      </c>
      <c r="AA136" s="43">
        <v>0</v>
      </c>
      <c r="AB136" s="43">
        <v>0</v>
      </c>
      <c r="AC136" s="43">
        <v>0</v>
      </c>
      <c r="AD136" s="31">
        <f t="shared" si="79"/>
        <v>13</v>
      </c>
      <c r="AQ136" s="35">
        <v>22</v>
      </c>
      <c r="AR136" s="112">
        <v>43.5</v>
      </c>
      <c r="AS136" s="112">
        <v>48.700000762939453</v>
      </c>
      <c r="AT136" s="112">
        <v>43.900001525878906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18</v>
      </c>
      <c r="C137" s="43">
        <v>0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31">
        <f t="shared" si="78"/>
        <v>18</v>
      </c>
      <c r="Q137" s="30">
        <v>23</v>
      </c>
      <c r="R137" s="43">
        <v>0</v>
      </c>
      <c r="S137" s="43">
        <v>1</v>
      </c>
      <c r="T137" s="43">
        <v>0</v>
      </c>
      <c r="U137" s="43">
        <v>4</v>
      </c>
      <c r="V137" s="43">
        <v>5</v>
      </c>
      <c r="W137" s="43">
        <v>4</v>
      </c>
      <c r="X137" s="43">
        <v>1</v>
      </c>
      <c r="Y137" s="43">
        <v>3</v>
      </c>
      <c r="Z137" s="43">
        <v>0</v>
      </c>
      <c r="AA137" s="43">
        <v>0</v>
      </c>
      <c r="AB137" s="43">
        <v>0</v>
      </c>
      <c r="AC137" s="43">
        <v>0</v>
      </c>
      <c r="AD137" s="31">
        <f t="shared" si="79"/>
        <v>18</v>
      </c>
      <c r="AQ137" s="35">
        <v>23</v>
      </c>
      <c r="AR137" s="112">
        <v>48.200000762939453</v>
      </c>
      <c r="AS137" s="112">
        <v>48.5</v>
      </c>
      <c r="AT137" s="112">
        <v>43.799999237060547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5</v>
      </c>
      <c r="C138" s="43">
        <v>0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31">
        <f t="shared" si="78"/>
        <v>5</v>
      </c>
      <c r="Q138" s="30">
        <v>24</v>
      </c>
      <c r="R138" s="43">
        <v>0</v>
      </c>
      <c r="S138" s="43">
        <v>0</v>
      </c>
      <c r="T138" s="43">
        <v>0</v>
      </c>
      <c r="U138" s="43">
        <v>0</v>
      </c>
      <c r="V138" s="43">
        <v>2</v>
      </c>
      <c r="W138" s="43">
        <v>1</v>
      </c>
      <c r="X138" s="43">
        <v>1</v>
      </c>
      <c r="Y138" s="43">
        <v>0</v>
      </c>
      <c r="Z138" s="43">
        <v>0</v>
      </c>
      <c r="AA138" s="43">
        <v>1</v>
      </c>
      <c r="AB138" s="43">
        <v>0</v>
      </c>
      <c r="AC138" s="43">
        <v>0</v>
      </c>
      <c r="AD138" s="31">
        <f t="shared" si="79"/>
        <v>5</v>
      </c>
      <c r="AQ138" s="35">
        <v>24</v>
      </c>
      <c r="AR138" s="112">
        <v>48.5</v>
      </c>
      <c r="AS138" s="112">
        <v>58.799999237060547</v>
      </c>
      <c r="AT138" s="112">
        <v>43.299999237060547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882</v>
      </c>
      <c r="C140" s="92">
        <f t="shared" si="81"/>
        <v>162</v>
      </c>
      <c r="D140" s="92">
        <f t="shared" si="81"/>
        <v>7</v>
      </c>
      <c r="E140" s="92">
        <f t="shared" si="81"/>
        <v>7</v>
      </c>
      <c r="F140" s="92">
        <f t="shared" si="81"/>
        <v>55</v>
      </c>
      <c r="G140" s="92">
        <f t="shared" si="81"/>
        <v>0</v>
      </c>
      <c r="H140" s="92">
        <f t="shared" si="81"/>
        <v>1</v>
      </c>
      <c r="I140" s="92">
        <f t="shared" si="81"/>
        <v>0</v>
      </c>
      <c r="J140" s="92">
        <f t="shared" si="81"/>
        <v>116</v>
      </c>
      <c r="K140" s="92">
        <f t="shared" si="81"/>
        <v>0</v>
      </c>
      <c r="L140" s="92">
        <f t="shared" si="81"/>
        <v>57</v>
      </c>
      <c r="M140" s="92">
        <f t="shared" si="81"/>
        <v>18</v>
      </c>
      <c r="N140" s="92">
        <f t="shared" si="81"/>
        <v>0</v>
      </c>
      <c r="O140" s="93">
        <f t="shared" si="81"/>
        <v>1305</v>
      </c>
      <c r="Q140" s="91" t="s">
        <v>34</v>
      </c>
      <c r="R140" s="92">
        <f t="shared" ref="R140:AD140" si="82">SUM(R122:R133)</f>
        <v>2</v>
      </c>
      <c r="S140" s="92">
        <f t="shared" si="82"/>
        <v>17</v>
      </c>
      <c r="T140" s="92">
        <f t="shared" si="82"/>
        <v>51</v>
      </c>
      <c r="U140" s="92">
        <f t="shared" si="82"/>
        <v>282</v>
      </c>
      <c r="V140" s="92">
        <f t="shared" si="82"/>
        <v>515</v>
      </c>
      <c r="W140" s="92">
        <f t="shared" si="82"/>
        <v>327</v>
      </c>
      <c r="X140" s="92">
        <f t="shared" si="82"/>
        <v>80</v>
      </c>
      <c r="Y140" s="92">
        <f t="shared" si="82"/>
        <v>22</v>
      </c>
      <c r="Z140" s="92">
        <f t="shared" si="82"/>
        <v>5</v>
      </c>
      <c r="AA140" s="92">
        <f t="shared" si="82"/>
        <v>2</v>
      </c>
      <c r="AB140" s="92">
        <f t="shared" si="82"/>
        <v>2</v>
      </c>
      <c r="AC140" s="92">
        <f t="shared" si="82"/>
        <v>0</v>
      </c>
      <c r="AD140" s="93">
        <f t="shared" si="82"/>
        <v>1305</v>
      </c>
      <c r="AQ140" s="95" t="s">
        <v>38</v>
      </c>
      <c r="AR140" s="96">
        <v>38.299999237060547</v>
      </c>
      <c r="AS140" s="96">
        <v>38.099998474121094</v>
      </c>
      <c r="AT140" s="96">
        <v>38.700000762939453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1043</v>
      </c>
      <c r="C141" s="98">
        <f t="shared" si="83"/>
        <v>174</v>
      </c>
      <c r="D141" s="98">
        <f t="shared" si="83"/>
        <v>7</v>
      </c>
      <c r="E141" s="98">
        <f t="shared" si="83"/>
        <v>7</v>
      </c>
      <c r="F141" s="98">
        <f t="shared" si="83"/>
        <v>60</v>
      </c>
      <c r="G141" s="98">
        <f t="shared" si="83"/>
        <v>0</v>
      </c>
      <c r="H141" s="98">
        <f t="shared" si="83"/>
        <v>1</v>
      </c>
      <c r="I141" s="98">
        <f t="shared" si="83"/>
        <v>0</v>
      </c>
      <c r="J141" s="98">
        <f t="shared" si="83"/>
        <v>127</v>
      </c>
      <c r="K141" s="98">
        <f t="shared" si="83"/>
        <v>0</v>
      </c>
      <c r="L141" s="98">
        <f t="shared" si="83"/>
        <v>61</v>
      </c>
      <c r="M141" s="98">
        <f t="shared" si="83"/>
        <v>18</v>
      </c>
      <c r="N141" s="98">
        <f t="shared" si="83"/>
        <v>0</v>
      </c>
      <c r="O141" s="93">
        <f t="shared" si="83"/>
        <v>1498</v>
      </c>
      <c r="Q141" s="97" t="s">
        <v>35</v>
      </c>
      <c r="R141" s="98">
        <f t="shared" ref="R141:AD141" si="84">SUM(R121:R136)</f>
        <v>2</v>
      </c>
      <c r="S141" s="98">
        <f t="shared" si="84"/>
        <v>23</v>
      </c>
      <c r="T141" s="98">
        <f t="shared" si="84"/>
        <v>58</v>
      </c>
      <c r="U141" s="98">
        <f t="shared" si="84"/>
        <v>311</v>
      </c>
      <c r="V141" s="98">
        <f t="shared" si="84"/>
        <v>572</v>
      </c>
      <c r="W141" s="98">
        <f t="shared" si="84"/>
        <v>392</v>
      </c>
      <c r="X141" s="98">
        <f t="shared" si="84"/>
        <v>102</v>
      </c>
      <c r="Y141" s="98">
        <f t="shared" si="84"/>
        <v>27</v>
      </c>
      <c r="Z141" s="98">
        <f t="shared" si="84"/>
        <v>7</v>
      </c>
      <c r="AA141" s="98">
        <f t="shared" si="84"/>
        <v>2</v>
      </c>
      <c r="AB141" s="98">
        <f t="shared" si="84"/>
        <v>2</v>
      </c>
      <c r="AC141" s="98">
        <f t="shared" si="84"/>
        <v>0</v>
      </c>
      <c r="AD141" s="93">
        <f t="shared" si="84"/>
        <v>1498</v>
      </c>
      <c r="AQ141" s="99" t="s">
        <v>39</v>
      </c>
      <c r="AR141" s="100">
        <v>38.599998474121094</v>
      </c>
      <c r="AS141" s="100">
        <v>38.200000762939453</v>
      </c>
      <c r="AT141" s="100">
        <v>38.299999237060547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1066</v>
      </c>
      <c r="C142" s="102">
        <f t="shared" si="85"/>
        <v>174</v>
      </c>
      <c r="D142" s="102">
        <f t="shared" si="85"/>
        <v>7</v>
      </c>
      <c r="E142" s="102">
        <f t="shared" si="85"/>
        <v>7</v>
      </c>
      <c r="F142" s="102">
        <f t="shared" si="85"/>
        <v>60</v>
      </c>
      <c r="G142" s="102">
        <f t="shared" si="85"/>
        <v>0</v>
      </c>
      <c r="H142" s="102">
        <f t="shared" si="85"/>
        <v>1</v>
      </c>
      <c r="I142" s="102">
        <f t="shared" si="85"/>
        <v>0</v>
      </c>
      <c r="J142" s="102">
        <f t="shared" si="85"/>
        <v>127</v>
      </c>
      <c r="K142" s="102">
        <f t="shared" si="85"/>
        <v>0</v>
      </c>
      <c r="L142" s="102">
        <f t="shared" si="85"/>
        <v>61</v>
      </c>
      <c r="M142" s="102">
        <f t="shared" si="85"/>
        <v>18</v>
      </c>
      <c r="N142" s="102">
        <f t="shared" si="85"/>
        <v>0</v>
      </c>
      <c r="O142" s="93">
        <f t="shared" si="85"/>
        <v>1521</v>
      </c>
      <c r="Q142" s="101" t="s">
        <v>36</v>
      </c>
      <c r="R142" s="102">
        <f t="shared" ref="R142:AD142" si="86">SUM(R121:R138)</f>
        <v>2</v>
      </c>
      <c r="S142" s="102">
        <f t="shared" si="86"/>
        <v>24</v>
      </c>
      <c r="T142" s="102">
        <f t="shared" si="86"/>
        <v>58</v>
      </c>
      <c r="U142" s="102">
        <f t="shared" si="86"/>
        <v>315</v>
      </c>
      <c r="V142" s="102">
        <f t="shared" si="86"/>
        <v>579</v>
      </c>
      <c r="W142" s="102">
        <f t="shared" si="86"/>
        <v>397</v>
      </c>
      <c r="X142" s="102">
        <f t="shared" si="86"/>
        <v>104</v>
      </c>
      <c r="Y142" s="102">
        <f t="shared" si="86"/>
        <v>30</v>
      </c>
      <c r="Z142" s="102">
        <f t="shared" si="86"/>
        <v>7</v>
      </c>
      <c r="AA142" s="102">
        <f t="shared" si="86"/>
        <v>3</v>
      </c>
      <c r="AB142" s="102">
        <f t="shared" si="86"/>
        <v>2</v>
      </c>
      <c r="AC142" s="102">
        <f t="shared" si="86"/>
        <v>0</v>
      </c>
      <c r="AD142" s="93">
        <f t="shared" si="86"/>
        <v>1521</v>
      </c>
      <c r="AQ142" s="103" t="s">
        <v>37</v>
      </c>
      <c r="AR142" s="104">
        <v>38.5</v>
      </c>
      <c r="AS142" s="104">
        <v>38.700000762939453</v>
      </c>
      <c r="AT142" s="104">
        <v>38.099998474121094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1134</v>
      </c>
      <c r="C143" s="106">
        <f t="shared" si="87"/>
        <v>180</v>
      </c>
      <c r="D143" s="106">
        <f t="shared" si="87"/>
        <v>7</v>
      </c>
      <c r="E143" s="106">
        <f t="shared" si="87"/>
        <v>8</v>
      </c>
      <c r="F143" s="106">
        <f t="shared" si="87"/>
        <v>60</v>
      </c>
      <c r="G143" s="106">
        <f t="shared" si="87"/>
        <v>0</v>
      </c>
      <c r="H143" s="106">
        <f t="shared" si="87"/>
        <v>1</v>
      </c>
      <c r="I143" s="106">
        <f t="shared" si="87"/>
        <v>0</v>
      </c>
      <c r="J143" s="106">
        <f t="shared" si="87"/>
        <v>129</v>
      </c>
      <c r="K143" s="106">
        <f t="shared" si="87"/>
        <v>0</v>
      </c>
      <c r="L143" s="106">
        <f t="shared" si="87"/>
        <v>63</v>
      </c>
      <c r="M143" s="106">
        <f t="shared" si="87"/>
        <v>18</v>
      </c>
      <c r="N143" s="106">
        <f t="shared" si="87"/>
        <v>0</v>
      </c>
      <c r="O143" s="93">
        <f t="shared" si="87"/>
        <v>1600</v>
      </c>
      <c r="Q143" s="105" t="s">
        <v>37</v>
      </c>
      <c r="R143" s="106">
        <f t="shared" ref="R143:AD143" si="88">SUM(R115:R138)</f>
        <v>2</v>
      </c>
      <c r="S143" s="106">
        <f t="shared" si="88"/>
        <v>25</v>
      </c>
      <c r="T143" s="106">
        <f t="shared" si="88"/>
        <v>59</v>
      </c>
      <c r="U143" s="106">
        <f t="shared" si="88"/>
        <v>324</v>
      </c>
      <c r="V143" s="106">
        <f t="shared" si="88"/>
        <v>613</v>
      </c>
      <c r="W143" s="106">
        <f t="shared" si="88"/>
        <v>420</v>
      </c>
      <c r="X143" s="106">
        <f t="shared" si="88"/>
        <v>113</v>
      </c>
      <c r="Y143" s="106">
        <f t="shared" si="88"/>
        <v>30</v>
      </c>
      <c r="Z143" s="106">
        <f t="shared" si="88"/>
        <v>8</v>
      </c>
      <c r="AA143" s="106">
        <f t="shared" si="88"/>
        <v>4</v>
      </c>
      <c r="AB143" s="106">
        <f t="shared" si="88"/>
        <v>2</v>
      </c>
      <c r="AC143" s="106">
        <f t="shared" si="88"/>
        <v>0</v>
      </c>
      <c r="AD143" s="93">
        <f t="shared" si="88"/>
        <v>1600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38.43333307902018</v>
      </c>
    </row>
    <row r="146" spans="1:30" x14ac:dyDescent="0.2">
      <c r="A146" s="5"/>
      <c r="B146" s="3" t="s">
        <v>0</v>
      </c>
      <c r="C146" s="5" t="str">
        <f>C6</f>
        <v>Eastbound</v>
      </c>
      <c r="R146" s="3" t="s">
        <v>0</v>
      </c>
      <c r="S146" s="5" t="str">
        <f>C6</f>
        <v>Eastbound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3</v>
      </c>
      <c r="C150" s="43">
        <v>0</v>
      </c>
      <c r="D150" s="43">
        <v>1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1</v>
      </c>
      <c r="K150" s="43">
        <v>0</v>
      </c>
      <c r="L150" s="43">
        <v>1</v>
      </c>
      <c r="M150" s="43">
        <v>0</v>
      </c>
      <c r="N150" s="43">
        <v>0</v>
      </c>
      <c r="O150" s="31">
        <f t="shared" ref="O150:O173" si="90">SUM(B150:N150)</f>
        <v>6</v>
      </c>
      <c r="Q150" s="30">
        <v>1</v>
      </c>
      <c r="R150" s="43">
        <v>0</v>
      </c>
      <c r="S150" s="43">
        <v>0</v>
      </c>
      <c r="T150" s="43">
        <v>1</v>
      </c>
      <c r="U150" s="43">
        <v>4</v>
      </c>
      <c r="V150" s="43">
        <v>1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6</v>
      </c>
    </row>
    <row r="151" spans="1:30" x14ac:dyDescent="0.2">
      <c r="A151" s="30">
        <v>2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1</v>
      </c>
      <c r="K151" s="43">
        <v>0</v>
      </c>
      <c r="L151" s="43">
        <v>1</v>
      </c>
      <c r="M151" s="43">
        <v>0</v>
      </c>
      <c r="N151" s="43">
        <v>0</v>
      </c>
      <c r="O151" s="31">
        <f t="shared" si="90"/>
        <v>2</v>
      </c>
      <c r="Q151" s="30">
        <v>2</v>
      </c>
      <c r="R151" s="43">
        <v>0</v>
      </c>
      <c r="S151" s="43">
        <v>0</v>
      </c>
      <c r="T151" s="43">
        <v>1</v>
      </c>
      <c r="U151" s="43">
        <v>1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2</v>
      </c>
    </row>
    <row r="152" spans="1:30" x14ac:dyDescent="0.2">
      <c r="A152" s="30">
        <v>3</v>
      </c>
      <c r="B152" s="43">
        <v>1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1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2</v>
      </c>
      <c r="Q152" s="30">
        <v>3</v>
      </c>
      <c r="R152" s="43">
        <v>0</v>
      </c>
      <c r="S152" s="43">
        <v>0</v>
      </c>
      <c r="T152" s="43">
        <v>0</v>
      </c>
      <c r="U152" s="43">
        <v>0</v>
      </c>
      <c r="V152" s="43">
        <v>1</v>
      </c>
      <c r="W152" s="43">
        <v>1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2</v>
      </c>
    </row>
    <row r="153" spans="1:30" x14ac:dyDescent="0.2">
      <c r="A153" s="30">
        <v>4</v>
      </c>
      <c r="B153" s="43">
        <v>0</v>
      </c>
      <c r="C153" s="43">
        <v>1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1</v>
      </c>
      <c r="K153" s="43">
        <v>0</v>
      </c>
      <c r="L153" s="43">
        <v>0</v>
      </c>
      <c r="M153" s="43">
        <v>0</v>
      </c>
      <c r="N153" s="43">
        <v>0</v>
      </c>
      <c r="O153" s="31">
        <f t="shared" si="90"/>
        <v>2</v>
      </c>
      <c r="Q153" s="30">
        <v>4</v>
      </c>
      <c r="R153" s="43">
        <v>0</v>
      </c>
      <c r="S153" s="43">
        <v>0</v>
      </c>
      <c r="T153" s="43">
        <v>0</v>
      </c>
      <c r="U153" s="43">
        <v>1</v>
      </c>
      <c r="V153" s="43">
        <v>1</v>
      </c>
      <c r="W153" s="43">
        <v>0</v>
      </c>
      <c r="X153" s="43">
        <v>0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31">
        <f t="shared" si="91"/>
        <v>2</v>
      </c>
    </row>
    <row r="154" spans="1:30" x14ac:dyDescent="0.2">
      <c r="A154" s="30">
        <v>5</v>
      </c>
      <c r="B154" s="43">
        <v>1</v>
      </c>
      <c r="C154" s="43">
        <v>1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1</v>
      </c>
      <c r="K154" s="43">
        <v>0</v>
      </c>
      <c r="L154" s="43">
        <v>0</v>
      </c>
      <c r="M154" s="43">
        <v>0</v>
      </c>
      <c r="N154" s="43">
        <v>0</v>
      </c>
      <c r="O154" s="31">
        <f t="shared" si="90"/>
        <v>3</v>
      </c>
      <c r="Q154" s="30">
        <v>5</v>
      </c>
      <c r="R154" s="43">
        <v>0</v>
      </c>
      <c r="S154" s="43">
        <v>0</v>
      </c>
      <c r="T154" s="43">
        <v>0</v>
      </c>
      <c r="U154" s="43">
        <v>0</v>
      </c>
      <c r="V154" s="43">
        <v>2</v>
      </c>
      <c r="W154" s="43">
        <v>1</v>
      </c>
      <c r="X154" s="43">
        <v>0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31">
        <f t="shared" si="91"/>
        <v>3</v>
      </c>
    </row>
    <row r="155" spans="1:30" x14ac:dyDescent="0.2">
      <c r="A155" s="30">
        <v>6</v>
      </c>
      <c r="B155" s="43">
        <v>20</v>
      </c>
      <c r="C155" s="43">
        <v>2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1</v>
      </c>
      <c r="N155" s="43">
        <v>0</v>
      </c>
      <c r="O155" s="31">
        <f t="shared" si="90"/>
        <v>23</v>
      </c>
      <c r="Q155" s="30">
        <v>6</v>
      </c>
      <c r="R155" s="43">
        <v>0</v>
      </c>
      <c r="S155" s="43">
        <v>0</v>
      </c>
      <c r="T155" s="43">
        <v>0</v>
      </c>
      <c r="U155" s="43">
        <v>4</v>
      </c>
      <c r="V155" s="43">
        <v>7</v>
      </c>
      <c r="W155" s="43">
        <v>11</v>
      </c>
      <c r="X155" s="43">
        <v>0</v>
      </c>
      <c r="Y155" s="43">
        <v>1</v>
      </c>
      <c r="Z155" s="43">
        <v>0</v>
      </c>
      <c r="AA155" s="43">
        <v>0</v>
      </c>
      <c r="AB155" s="43">
        <v>0</v>
      </c>
      <c r="AC155" s="43">
        <v>0</v>
      </c>
      <c r="AD155" s="31">
        <f t="shared" si="91"/>
        <v>23</v>
      </c>
    </row>
    <row r="156" spans="1:30" x14ac:dyDescent="0.2">
      <c r="A156" s="30">
        <v>7</v>
      </c>
      <c r="B156" s="43">
        <v>45</v>
      </c>
      <c r="C156" s="43">
        <v>1</v>
      </c>
      <c r="D156" s="43">
        <v>1</v>
      </c>
      <c r="E156" s="43">
        <v>1</v>
      </c>
      <c r="F156" s="43">
        <v>2</v>
      </c>
      <c r="G156" s="43">
        <v>0</v>
      </c>
      <c r="H156" s="43">
        <v>0</v>
      </c>
      <c r="I156" s="43">
        <v>0</v>
      </c>
      <c r="J156" s="43">
        <v>1</v>
      </c>
      <c r="K156" s="43">
        <v>0</v>
      </c>
      <c r="L156" s="43">
        <v>4</v>
      </c>
      <c r="M156" s="43">
        <v>1</v>
      </c>
      <c r="N156" s="43">
        <v>0</v>
      </c>
      <c r="O156" s="31">
        <f t="shared" si="90"/>
        <v>56</v>
      </c>
      <c r="Q156" s="30">
        <v>7</v>
      </c>
      <c r="R156" s="43">
        <v>2</v>
      </c>
      <c r="S156" s="43">
        <v>2</v>
      </c>
      <c r="T156" s="43">
        <v>9</v>
      </c>
      <c r="U156" s="43">
        <v>10</v>
      </c>
      <c r="V156" s="43">
        <v>12</v>
      </c>
      <c r="W156" s="43">
        <v>10</v>
      </c>
      <c r="X156" s="43">
        <v>8</v>
      </c>
      <c r="Y156" s="43">
        <v>3</v>
      </c>
      <c r="Z156" s="43">
        <v>0</v>
      </c>
      <c r="AA156" s="43">
        <v>0</v>
      </c>
      <c r="AB156" s="43">
        <v>0</v>
      </c>
      <c r="AC156" s="43">
        <v>0</v>
      </c>
      <c r="AD156" s="31">
        <f t="shared" si="91"/>
        <v>56</v>
      </c>
    </row>
    <row r="157" spans="1:30" x14ac:dyDescent="0.2">
      <c r="A157" s="30">
        <v>8</v>
      </c>
      <c r="B157" s="43">
        <v>37</v>
      </c>
      <c r="C157" s="43">
        <v>3</v>
      </c>
      <c r="D157" s="43">
        <v>0</v>
      </c>
      <c r="E157" s="43">
        <v>3</v>
      </c>
      <c r="F157" s="43">
        <v>2</v>
      </c>
      <c r="G157" s="43">
        <v>0</v>
      </c>
      <c r="H157" s="43">
        <v>0</v>
      </c>
      <c r="I157" s="43">
        <v>0</v>
      </c>
      <c r="J157" s="43">
        <v>2</v>
      </c>
      <c r="K157" s="43">
        <v>0</v>
      </c>
      <c r="L157" s="43">
        <v>9</v>
      </c>
      <c r="M157" s="43">
        <v>1</v>
      </c>
      <c r="N157" s="43">
        <v>0</v>
      </c>
      <c r="O157" s="31">
        <f t="shared" si="90"/>
        <v>57</v>
      </c>
      <c r="Q157" s="30">
        <v>8</v>
      </c>
      <c r="R157" s="43">
        <v>0</v>
      </c>
      <c r="S157" s="43">
        <v>4</v>
      </c>
      <c r="T157" s="43">
        <v>11</v>
      </c>
      <c r="U157" s="43">
        <v>14</v>
      </c>
      <c r="V157" s="43">
        <v>18</v>
      </c>
      <c r="W157" s="43">
        <v>8</v>
      </c>
      <c r="X157" s="43">
        <v>2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31">
        <f t="shared" si="91"/>
        <v>57</v>
      </c>
    </row>
    <row r="158" spans="1:30" x14ac:dyDescent="0.2">
      <c r="A158" s="30">
        <v>9</v>
      </c>
      <c r="B158" s="43">
        <v>56</v>
      </c>
      <c r="C158" s="43">
        <v>18</v>
      </c>
      <c r="D158" s="43">
        <v>0</v>
      </c>
      <c r="E158" s="43">
        <v>1</v>
      </c>
      <c r="F158" s="43">
        <v>3</v>
      </c>
      <c r="G158" s="43">
        <v>0</v>
      </c>
      <c r="H158" s="43">
        <v>1</v>
      </c>
      <c r="I158" s="43">
        <v>0</v>
      </c>
      <c r="J158" s="43">
        <v>2</v>
      </c>
      <c r="K158" s="43">
        <v>0</v>
      </c>
      <c r="L158" s="43">
        <v>10</v>
      </c>
      <c r="M158" s="43">
        <v>1</v>
      </c>
      <c r="N158" s="43">
        <v>0</v>
      </c>
      <c r="O158" s="31">
        <f t="shared" si="90"/>
        <v>92</v>
      </c>
      <c r="Q158" s="30">
        <v>9</v>
      </c>
      <c r="R158" s="43">
        <v>0</v>
      </c>
      <c r="S158" s="43">
        <v>0</v>
      </c>
      <c r="T158" s="43">
        <v>4</v>
      </c>
      <c r="U158" s="43">
        <v>28</v>
      </c>
      <c r="V158" s="43">
        <v>41</v>
      </c>
      <c r="W158" s="43">
        <v>9</v>
      </c>
      <c r="X158" s="43">
        <v>9</v>
      </c>
      <c r="Y158" s="43">
        <v>1</v>
      </c>
      <c r="Z158" s="43">
        <v>0</v>
      </c>
      <c r="AA158" s="43">
        <v>0</v>
      </c>
      <c r="AB158" s="43">
        <v>0</v>
      </c>
      <c r="AC158" s="43">
        <v>0</v>
      </c>
      <c r="AD158" s="31">
        <f t="shared" si="91"/>
        <v>92</v>
      </c>
    </row>
    <row r="159" spans="1:30" x14ac:dyDescent="0.2">
      <c r="A159" s="30">
        <v>10</v>
      </c>
      <c r="B159" s="43">
        <v>50</v>
      </c>
      <c r="C159" s="43">
        <v>17</v>
      </c>
      <c r="D159" s="43">
        <v>2</v>
      </c>
      <c r="E159" s="43">
        <v>1</v>
      </c>
      <c r="F159" s="43">
        <v>1</v>
      </c>
      <c r="G159" s="43">
        <v>0</v>
      </c>
      <c r="H159" s="43">
        <v>0</v>
      </c>
      <c r="I159" s="43">
        <v>0</v>
      </c>
      <c r="J159" s="43">
        <v>5</v>
      </c>
      <c r="K159" s="43">
        <v>0</v>
      </c>
      <c r="L159" s="43">
        <v>11</v>
      </c>
      <c r="M159" s="43">
        <v>2</v>
      </c>
      <c r="N159" s="43">
        <v>0</v>
      </c>
      <c r="O159" s="31">
        <f t="shared" si="90"/>
        <v>89</v>
      </c>
      <c r="Q159" s="30">
        <v>10</v>
      </c>
      <c r="R159" s="43">
        <v>0</v>
      </c>
      <c r="S159" s="43">
        <v>5</v>
      </c>
      <c r="T159" s="43">
        <v>6</v>
      </c>
      <c r="U159" s="43">
        <v>18</v>
      </c>
      <c r="V159" s="43">
        <v>29</v>
      </c>
      <c r="W159" s="43">
        <v>21</v>
      </c>
      <c r="X159" s="43">
        <v>6</v>
      </c>
      <c r="Y159" s="43">
        <v>3</v>
      </c>
      <c r="Z159" s="43">
        <v>1</v>
      </c>
      <c r="AA159" s="43">
        <v>0</v>
      </c>
      <c r="AB159" s="43">
        <v>0</v>
      </c>
      <c r="AC159" s="43">
        <v>0</v>
      </c>
      <c r="AD159" s="31">
        <f t="shared" si="91"/>
        <v>89</v>
      </c>
    </row>
    <row r="160" spans="1:30" x14ac:dyDescent="0.2">
      <c r="A160" s="30">
        <v>11</v>
      </c>
      <c r="B160" s="43">
        <v>49</v>
      </c>
      <c r="C160" s="43">
        <v>24</v>
      </c>
      <c r="D160" s="43">
        <v>1</v>
      </c>
      <c r="E160" s="43">
        <v>1</v>
      </c>
      <c r="F160" s="43">
        <v>2</v>
      </c>
      <c r="G160" s="43">
        <v>0</v>
      </c>
      <c r="H160" s="43">
        <v>0</v>
      </c>
      <c r="I160" s="43">
        <v>0</v>
      </c>
      <c r="J160" s="43">
        <v>6</v>
      </c>
      <c r="K160" s="43">
        <v>0</v>
      </c>
      <c r="L160" s="43">
        <v>6</v>
      </c>
      <c r="M160" s="43">
        <v>3</v>
      </c>
      <c r="N160" s="43">
        <v>0</v>
      </c>
      <c r="O160" s="31">
        <f t="shared" si="90"/>
        <v>92</v>
      </c>
      <c r="Q160" s="30">
        <v>11</v>
      </c>
      <c r="R160" s="43">
        <v>0</v>
      </c>
      <c r="S160" s="43">
        <v>1</v>
      </c>
      <c r="T160" s="43">
        <v>8</v>
      </c>
      <c r="U160" s="43">
        <v>23</v>
      </c>
      <c r="V160" s="43">
        <v>23</v>
      </c>
      <c r="W160" s="43">
        <v>27</v>
      </c>
      <c r="X160" s="43">
        <v>6</v>
      </c>
      <c r="Y160" s="43">
        <v>3</v>
      </c>
      <c r="Z160" s="43">
        <v>1</v>
      </c>
      <c r="AA160" s="43">
        <v>0</v>
      </c>
      <c r="AB160" s="43">
        <v>0</v>
      </c>
      <c r="AC160" s="43">
        <v>0</v>
      </c>
      <c r="AD160" s="31">
        <f t="shared" si="91"/>
        <v>92</v>
      </c>
    </row>
    <row r="161" spans="1:30" x14ac:dyDescent="0.2">
      <c r="A161" s="30">
        <v>12</v>
      </c>
      <c r="B161" s="43">
        <v>42</v>
      </c>
      <c r="C161" s="43">
        <v>20</v>
      </c>
      <c r="D161" s="43">
        <v>1</v>
      </c>
      <c r="E161" s="43">
        <v>2</v>
      </c>
      <c r="F161" s="43">
        <v>2</v>
      </c>
      <c r="G161" s="43">
        <v>0</v>
      </c>
      <c r="H161" s="43">
        <v>0</v>
      </c>
      <c r="I161" s="43">
        <v>0</v>
      </c>
      <c r="J161" s="43">
        <v>3</v>
      </c>
      <c r="K161" s="43">
        <v>0</v>
      </c>
      <c r="L161" s="43">
        <v>12</v>
      </c>
      <c r="M161" s="43">
        <v>0</v>
      </c>
      <c r="N161" s="43">
        <v>0</v>
      </c>
      <c r="O161" s="31">
        <f t="shared" si="90"/>
        <v>82</v>
      </c>
      <c r="Q161" s="30">
        <v>12</v>
      </c>
      <c r="R161" s="43">
        <v>0</v>
      </c>
      <c r="S161" s="43">
        <v>0</v>
      </c>
      <c r="T161" s="43">
        <v>4</v>
      </c>
      <c r="U161" s="43">
        <v>19</v>
      </c>
      <c r="V161" s="43">
        <v>24</v>
      </c>
      <c r="W161" s="43">
        <v>26</v>
      </c>
      <c r="X161" s="43">
        <v>4</v>
      </c>
      <c r="Y161" s="43">
        <v>5</v>
      </c>
      <c r="Z161" s="43">
        <v>0</v>
      </c>
      <c r="AA161" s="43">
        <v>0</v>
      </c>
      <c r="AB161" s="43">
        <v>0</v>
      </c>
      <c r="AC161" s="43">
        <v>0</v>
      </c>
      <c r="AD161" s="31">
        <f t="shared" si="91"/>
        <v>82</v>
      </c>
    </row>
    <row r="162" spans="1:30" x14ac:dyDescent="0.2">
      <c r="A162" s="30">
        <v>13</v>
      </c>
      <c r="B162" s="43">
        <v>81</v>
      </c>
      <c r="C162" s="43">
        <v>18</v>
      </c>
      <c r="D162" s="43">
        <v>1</v>
      </c>
      <c r="E162" s="43">
        <v>0</v>
      </c>
      <c r="F162" s="43">
        <v>3</v>
      </c>
      <c r="G162" s="43">
        <v>0</v>
      </c>
      <c r="H162" s="43">
        <v>1</v>
      </c>
      <c r="I162" s="43">
        <v>0</v>
      </c>
      <c r="J162" s="43">
        <v>7</v>
      </c>
      <c r="K162" s="43">
        <v>0</v>
      </c>
      <c r="L162" s="43">
        <v>15</v>
      </c>
      <c r="M162" s="43">
        <v>3</v>
      </c>
      <c r="N162" s="43">
        <v>0</v>
      </c>
      <c r="O162" s="31">
        <f t="shared" si="90"/>
        <v>129</v>
      </c>
      <c r="Q162" s="30">
        <v>13</v>
      </c>
      <c r="R162" s="43">
        <v>0</v>
      </c>
      <c r="S162" s="43">
        <v>0</v>
      </c>
      <c r="T162" s="43">
        <v>11</v>
      </c>
      <c r="U162" s="43">
        <v>28</v>
      </c>
      <c r="V162" s="43">
        <v>40</v>
      </c>
      <c r="W162" s="43">
        <v>32</v>
      </c>
      <c r="X162" s="43">
        <v>14</v>
      </c>
      <c r="Y162" s="43">
        <v>1</v>
      </c>
      <c r="Z162" s="43">
        <v>3</v>
      </c>
      <c r="AA162" s="43">
        <v>0</v>
      </c>
      <c r="AB162" s="43">
        <v>0</v>
      </c>
      <c r="AC162" s="43">
        <v>0</v>
      </c>
      <c r="AD162" s="31">
        <f t="shared" si="91"/>
        <v>129</v>
      </c>
    </row>
    <row r="163" spans="1:30" x14ac:dyDescent="0.2">
      <c r="A163" s="30">
        <v>14</v>
      </c>
      <c r="B163" s="43">
        <v>73</v>
      </c>
      <c r="C163" s="43">
        <v>15</v>
      </c>
      <c r="D163" s="43">
        <v>0</v>
      </c>
      <c r="E163" s="43">
        <v>2</v>
      </c>
      <c r="F163" s="43">
        <v>3</v>
      </c>
      <c r="G163" s="43">
        <v>0</v>
      </c>
      <c r="H163" s="43">
        <v>0</v>
      </c>
      <c r="I163" s="43">
        <v>0</v>
      </c>
      <c r="J163" s="43">
        <v>2</v>
      </c>
      <c r="K163" s="43">
        <v>0</v>
      </c>
      <c r="L163" s="43">
        <v>12</v>
      </c>
      <c r="M163" s="43">
        <v>1</v>
      </c>
      <c r="N163" s="43">
        <v>0</v>
      </c>
      <c r="O163" s="31">
        <f t="shared" si="90"/>
        <v>108</v>
      </c>
      <c r="Q163" s="30">
        <v>14</v>
      </c>
      <c r="R163" s="43">
        <v>0</v>
      </c>
      <c r="S163" s="43">
        <v>1</v>
      </c>
      <c r="T163" s="43">
        <v>12</v>
      </c>
      <c r="U163" s="43">
        <v>28</v>
      </c>
      <c r="V163" s="43">
        <v>18</v>
      </c>
      <c r="W163" s="43">
        <v>34</v>
      </c>
      <c r="X163" s="43">
        <v>14</v>
      </c>
      <c r="Y163" s="43">
        <v>0</v>
      </c>
      <c r="Z163" s="43">
        <v>1</v>
      </c>
      <c r="AA163" s="43">
        <v>0</v>
      </c>
      <c r="AB163" s="43">
        <v>0</v>
      </c>
      <c r="AC163" s="43">
        <v>0</v>
      </c>
      <c r="AD163" s="31">
        <f t="shared" si="91"/>
        <v>108</v>
      </c>
    </row>
    <row r="164" spans="1:30" x14ac:dyDescent="0.2">
      <c r="A164" s="30">
        <v>15</v>
      </c>
      <c r="B164" s="43">
        <v>80</v>
      </c>
      <c r="C164" s="43">
        <v>10</v>
      </c>
      <c r="D164" s="43">
        <v>3</v>
      </c>
      <c r="E164" s="43">
        <v>1</v>
      </c>
      <c r="F164" s="43">
        <v>1</v>
      </c>
      <c r="G164" s="43">
        <v>0</v>
      </c>
      <c r="H164" s="43">
        <v>0</v>
      </c>
      <c r="I164" s="43">
        <v>0</v>
      </c>
      <c r="J164" s="43">
        <v>3</v>
      </c>
      <c r="K164" s="43">
        <v>1</v>
      </c>
      <c r="L164" s="43">
        <v>6</v>
      </c>
      <c r="M164" s="43">
        <v>0</v>
      </c>
      <c r="N164" s="43">
        <v>0</v>
      </c>
      <c r="O164" s="31">
        <f t="shared" si="90"/>
        <v>105</v>
      </c>
      <c r="Q164" s="30">
        <v>15</v>
      </c>
      <c r="R164" s="43">
        <v>0</v>
      </c>
      <c r="S164" s="43">
        <v>2</v>
      </c>
      <c r="T164" s="43">
        <v>15</v>
      </c>
      <c r="U164" s="43">
        <v>16</v>
      </c>
      <c r="V164" s="43">
        <v>31</v>
      </c>
      <c r="W164" s="43">
        <v>27</v>
      </c>
      <c r="X164" s="43">
        <v>12</v>
      </c>
      <c r="Y164" s="43">
        <v>1</v>
      </c>
      <c r="Z164" s="43">
        <v>1</v>
      </c>
      <c r="AA164" s="43">
        <v>0</v>
      </c>
      <c r="AB164" s="43">
        <v>0</v>
      </c>
      <c r="AC164" s="43">
        <v>0</v>
      </c>
      <c r="AD164" s="31">
        <f t="shared" si="91"/>
        <v>105</v>
      </c>
    </row>
    <row r="165" spans="1:30" x14ac:dyDescent="0.2">
      <c r="A165" s="30">
        <v>16</v>
      </c>
      <c r="B165" s="43">
        <v>112</v>
      </c>
      <c r="C165" s="43">
        <v>15</v>
      </c>
      <c r="D165" s="43">
        <v>1</v>
      </c>
      <c r="E165" s="43">
        <v>0</v>
      </c>
      <c r="F165" s="43">
        <v>1</v>
      </c>
      <c r="G165" s="43">
        <v>0</v>
      </c>
      <c r="H165" s="43">
        <v>0</v>
      </c>
      <c r="I165" s="43">
        <v>0</v>
      </c>
      <c r="J165" s="43">
        <v>5</v>
      </c>
      <c r="K165" s="43">
        <v>0</v>
      </c>
      <c r="L165" s="43">
        <v>6</v>
      </c>
      <c r="M165" s="43">
        <v>1</v>
      </c>
      <c r="N165" s="43">
        <v>0</v>
      </c>
      <c r="O165" s="31">
        <f t="shared" si="90"/>
        <v>141</v>
      </c>
      <c r="Q165" s="30">
        <v>16</v>
      </c>
      <c r="R165" s="43">
        <v>0</v>
      </c>
      <c r="S165" s="43">
        <v>3</v>
      </c>
      <c r="T165" s="43">
        <v>2</v>
      </c>
      <c r="U165" s="43">
        <v>26</v>
      </c>
      <c r="V165" s="43">
        <v>37</v>
      </c>
      <c r="W165" s="43">
        <v>50</v>
      </c>
      <c r="X165" s="43">
        <v>16</v>
      </c>
      <c r="Y165" s="43">
        <v>6</v>
      </c>
      <c r="Z165" s="43">
        <v>1</v>
      </c>
      <c r="AA165" s="43">
        <v>0</v>
      </c>
      <c r="AB165" s="43">
        <v>0</v>
      </c>
      <c r="AC165" s="43">
        <v>0</v>
      </c>
      <c r="AD165" s="31">
        <f t="shared" si="91"/>
        <v>141</v>
      </c>
    </row>
    <row r="166" spans="1:30" x14ac:dyDescent="0.2">
      <c r="A166" s="30">
        <v>17</v>
      </c>
      <c r="B166" s="43">
        <v>242</v>
      </c>
      <c r="C166" s="43">
        <v>15</v>
      </c>
      <c r="D166" s="43">
        <v>1</v>
      </c>
      <c r="E166" s="43">
        <v>0</v>
      </c>
      <c r="F166" s="43">
        <v>0</v>
      </c>
      <c r="G166" s="43">
        <v>0</v>
      </c>
      <c r="H166" s="43">
        <v>1</v>
      </c>
      <c r="I166" s="43">
        <v>0</v>
      </c>
      <c r="J166" s="43">
        <v>1</v>
      </c>
      <c r="K166" s="43">
        <v>0</v>
      </c>
      <c r="L166" s="43">
        <v>6</v>
      </c>
      <c r="M166" s="43">
        <v>2</v>
      </c>
      <c r="N166" s="43">
        <v>0</v>
      </c>
      <c r="O166" s="31">
        <f t="shared" si="90"/>
        <v>268</v>
      </c>
      <c r="Q166" s="30">
        <v>17</v>
      </c>
      <c r="R166" s="43">
        <v>0</v>
      </c>
      <c r="S166" s="43">
        <v>3</v>
      </c>
      <c r="T166" s="43">
        <v>5</v>
      </c>
      <c r="U166" s="43">
        <v>39</v>
      </c>
      <c r="V166" s="43">
        <v>89</v>
      </c>
      <c r="W166" s="43">
        <v>96</v>
      </c>
      <c r="X166" s="43">
        <v>29</v>
      </c>
      <c r="Y166" s="43">
        <v>2</v>
      </c>
      <c r="Z166" s="43">
        <v>4</v>
      </c>
      <c r="AA166" s="43">
        <v>1</v>
      </c>
      <c r="AB166" s="43">
        <v>0</v>
      </c>
      <c r="AC166" s="43">
        <v>0</v>
      </c>
      <c r="AD166" s="31">
        <f t="shared" si="91"/>
        <v>268</v>
      </c>
    </row>
    <row r="167" spans="1:30" x14ac:dyDescent="0.2">
      <c r="A167" s="30">
        <v>18</v>
      </c>
      <c r="B167" s="43">
        <v>170</v>
      </c>
      <c r="C167" s="43">
        <v>8</v>
      </c>
      <c r="D167" s="43">
        <v>1</v>
      </c>
      <c r="E167" s="43"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2</v>
      </c>
      <c r="K167" s="43">
        <v>0</v>
      </c>
      <c r="L167" s="43">
        <v>2</v>
      </c>
      <c r="M167" s="43">
        <v>1</v>
      </c>
      <c r="N167" s="43">
        <v>0</v>
      </c>
      <c r="O167" s="31">
        <f t="shared" si="90"/>
        <v>184</v>
      </c>
      <c r="Q167" s="30">
        <v>18</v>
      </c>
      <c r="R167" s="43">
        <v>3</v>
      </c>
      <c r="S167" s="43">
        <v>2</v>
      </c>
      <c r="T167" s="43">
        <v>3</v>
      </c>
      <c r="U167" s="43">
        <v>13</v>
      </c>
      <c r="V167" s="43">
        <v>55</v>
      </c>
      <c r="W167" s="43">
        <v>69</v>
      </c>
      <c r="X167" s="43">
        <v>26</v>
      </c>
      <c r="Y167" s="43">
        <v>9</v>
      </c>
      <c r="Z167" s="43">
        <v>4</v>
      </c>
      <c r="AA167" s="43">
        <v>0</v>
      </c>
      <c r="AB167" s="43">
        <v>0</v>
      </c>
      <c r="AC167" s="43">
        <v>0</v>
      </c>
      <c r="AD167" s="31">
        <f t="shared" si="91"/>
        <v>184</v>
      </c>
    </row>
    <row r="168" spans="1:30" x14ac:dyDescent="0.2">
      <c r="A168" s="30">
        <v>19</v>
      </c>
      <c r="B168" s="43">
        <v>69</v>
      </c>
      <c r="C168" s="43">
        <v>4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1</v>
      </c>
      <c r="K168" s="43">
        <v>0</v>
      </c>
      <c r="L168" s="43">
        <v>4</v>
      </c>
      <c r="M168" s="43">
        <v>0</v>
      </c>
      <c r="N168" s="43">
        <v>0</v>
      </c>
      <c r="O168" s="31">
        <f t="shared" si="90"/>
        <v>78</v>
      </c>
      <c r="Q168" s="30">
        <v>19</v>
      </c>
      <c r="R168" s="43">
        <v>0</v>
      </c>
      <c r="S168" s="43">
        <v>3</v>
      </c>
      <c r="T168" s="43">
        <v>3</v>
      </c>
      <c r="U168" s="43">
        <v>12</v>
      </c>
      <c r="V168" s="43">
        <v>26</v>
      </c>
      <c r="W168" s="43">
        <v>21</v>
      </c>
      <c r="X168" s="43">
        <v>8</v>
      </c>
      <c r="Y168" s="43">
        <v>3</v>
      </c>
      <c r="Z168" s="43">
        <v>1</v>
      </c>
      <c r="AA168" s="43">
        <v>1</v>
      </c>
      <c r="AB168" s="43">
        <v>0</v>
      </c>
      <c r="AC168" s="43">
        <v>0</v>
      </c>
      <c r="AD168" s="31">
        <f t="shared" si="91"/>
        <v>78</v>
      </c>
    </row>
    <row r="169" spans="1:30" x14ac:dyDescent="0.2">
      <c r="A169" s="30">
        <v>20</v>
      </c>
      <c r="B169" s="43">
        <v>35</v>
      </c>
      <c r="C169" s="43">
        <v>2</v>
      </c>
      <c r="D169" s="43">
        <v>0</v>
      </c>
      <c r="E169" s="43">
        <v>0</v>
      </c>
      <c r="F169" s="43">
        <v>1</v>
      </c>
      <c r="G169" s="43">
        <v>0</v>
      </c>
      <c r="H169" s="43">
        <v>0</v>
      </c>
      <c r="I169" s="43">
        <v>0</v>
      </c>
      <c r="J169" s="43">
        <v>1</v>
      </c>
      <c r="K169" s="43">
        <v>0</v>
      </c>
      <c r="L169" s="43">
        <v>2</v>
      </c>
      <c r="M169" s="43">
        <v>0</v>
      </c>
      <c r="N169" s="43">
        <v>0</v>
      </c>
      <c r="O169" s="31">
        <f t="shared" si="90"/>
        <v>41</v>
      </c>
      <c r="Q169" s="30">
        <v>20</v>
      </c>
      <c r="R169" s="43">
        <v>0</v>
      </c>
      <c r="S169" s="43">
        <v>0</v>
      </c>
      <c r="T169" s="43">
        <v>0</v>
      </c>
      <c r="U169" s="43">
        <v>5</v>
      </c>
      <c r="V169" s="43">
        <v>16</v>
      </c>
      <c r="W169" s="43">
        <v>10</v>
      </c>
      <c r="X169" s="43">
        <v>7</v>
      </c>
      <c r="Y169" s="43">
        <v>2</v>
      </c>
      <c r="Z169" s="43">
        <v>1</v>
      </c>
      <c r="AA169" s="43">
        <v>0</v>
      </c>
      <c r="AB169" s="43">
        <v>0</v>
      </c>
      <c r="AC169" s="43">
        <v>0</v>
      </c>
      <c r="AD169" s="31">
        <f t="shared" si="91"/>
        <v>41</v>
      </c>
    </row>
    <row r="170" spans="1:30" x14ac:dyDescent="0.2">
      <c r="A170" s="30">
        <v>21</v>
      </c>
      <c r="B170" s="43">
        <v>19</v>
      </c>
      <c r="C170" s="43">
        <v>1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1</v>
      </c>
      <c r="M170" s="43">
        <v>0</v>
      </c>
      <c r="N170" s="43">
        <v>0</v>
      </c>
      <c r="O170" s="31">
        <f t="shared" si="90"/>
        <v>21</v>
      </c>
      <c r="Q170" s="30">
        <v>21</v>
      </c>
      <c r="R170" s="43">
        <v>2</v>
      </c>
      <c r="S170" s="43">
        <v>4</v>
      </c>
      <c r="T170" s="43">
        <v>0</v>
      </c>
      <c r="U170" s="43">
        <v>2</v>
      </c>
      <c r="V170" s="43">
        <v>5</v>
      </c>
      <c r="W170" s="43">
        <v>7</v>
      </c>
      <c r="X170" s="43">
        <v>1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31">
        <f t="shared" si="91"/>
        <v>21</v>
      </c>
    </row>
    <row r="171" spans="1:30" x14ac:dyDescent="0.2">
      <c r="A171" s="30">
        <v>22</v>
      </c>
      <c r="B171" s="43">
        <v>13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31">
        <f t="shared" si="90"/>
        <v>13</v>
      </c>
      <c r="Q171" s="30">
        <v>22</v>
      </c>
      <c r="R171" s="43">
        <v>0</v>
      </c>
      <c r="S171" s="43">
        <v>0</v>
      </c>
      <c r="T171" s="43">
        <v>0</v>
      </c>
      <c r="U171" s="43">
        <v>4</v>
      </c>
      <c r="V171" s="43">
        <v>7</v>
      </c>
      <c r="W171" s="43">
        <v>1</v>
      </c>
      <c r="X171" s="43">
        <v>1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31">
        <f t="shared" si="91"/>
        <v>13</v>
      </c>
    </row>
    <row r="172" spans="1:30" x14ac:dyDescent="0.2">
      <c r="A172" s="30">
        <v>23</v>
      </c>
      <c r="B172" s="43">
        <v>16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31">
        <f t="shared" si="90"/>
        <v>16</v>
      </c>
      <c r="Q172" s="30">
        <v>23</v>
      </c>
      <c r="R172" s="43">
        <v>4</v>
      </c>
      <c r="S172" s="43">
        <v>0</v>
      </c>
      <c r="T172" s="43">
        <v>0</v>
      </c>
      <c r="U172" s="43">
        <v>0</v>
      </c>
      <c r="V172" s="43">
        <v>6</v>
      </c>
      <c r="W172" s="43">
        <v>2</v>
      </c>
      <c r="X172" s="43">
        <v>4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31">
        <f t="shared" si="91"/>
        <v>16</v>
      </c>
    </row>
    <row r="173" spans="1:30" x14ac:dyDescent="0.2">
      <c r="A173" s="30">
        <v>24</v>
      </c>
      <c r="B173" s="43">
        <v>21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1</v>
      </c>
      <c r="K173" s="43">
        <v>0</v>
      </c>
      <c r="L173" s="43">
        <v>1</v>
      </c>
      <c r="M173" s="43">
        <v>0</v>
      </c>
      <c r="N173" s="43">
        <v>0</v>
      </c>
      <c r="O173" s="31">
        <f t="shared" si="90"/>
        <v>23</v>
      </c>
      <c r="Q173" s="30">
        <v>24</v>
      </c>
      <c r="R173" s="43">
        <v>0</v>
      </c>
      <c r="S173" s="43">
        <v>0</v>
      </c>
      <c r="T173" s="43">
        <v>0</v>
      </c>
      <c r="U173" s="43">
        <v>3</v>
      </c>
      <c r="V173" s="43">
        <v>8</v>
      </c>
      <c r="W173" s="43">
        <v>7</v>
      </c>
      <c r="X173" s="43">
        <v>2</v>
      </c>
      <c r="Y173" s="43">
        <v>3</v>
      </c>
      <c r="Z173" s="43">
        <v>0</v>
      </c>
      <c r="AA173" s="43">
        <v>0</v>
      </c>
      <c r="AB173" s="43">
        <v>0</v>
      </c>
      <c r="AC173" s="43">
        <v>0</v>
      </c>
      <c r="AD173" s="31">
        <f t="shared" si="91"/>
        <v>23</v>
      </c>
    </row>
    <row r="175" spans="1:30" x14ac:dyDescent="0.2">
      <c r="A175" s="91" t="s">
        <v>34</v>
      </c>
      <c r="B175" s="92">
        <f t="shared" ref="B175:O175" si="92">SUM(B157:B168)</f>
        <v>1061</v>
      </c>
      <c r="C175" s="92">
        <f t="shared" si="92"/>
        <v>167</v>
      </c>
      <c r="D175" s="92">
        <f t="shared" si="92"/>
        <v>11</v>
      </c>
      <c r="E175" s="92">
        <f t="shared" si="92"/>
        <v>11</v>
      </c>
      <c r="F175" s="92">
        <f t="shared" si="92"/>
        <v>18</v>
      </c>
      <c r="G175" s="92">
        <f t="shared" si="92"/>
        <v>0</v>
      </c>
      <c r="H175" s="92">
        <f t="shared" si="92"/>
        <v>3</v>
      </c>
      <c r="I175" s="92">
        <f t="shared" si="92"/>
        <v>0</v>
      </c>
      <c r="J175" s="92">
        <f t="shared" si="92"/>
        <v>39</v>
      </c>
      <c r="K175" s="92">
        <f t="shared" si="92"/>
        <v>1</v>
      </c>
      <c r="L175" s="92">
        <f t="shared" si="92"/>
        <v>99</v>
      </c>
      <c r="M175" s="92">
        <f t="shared" si="92"/>
        <v>15</v>
      </c>
      <c r="N175" s="92">
        <f t="shared" si="92"/>
        <v>0</v>
      </c>
      <c r="O175" s="93">
        <f t="shared" si="92"/>
        <v>1425</v>
      </c>
      <c r="Q175" s="91" t="s">
        <v>34</v>
      </c>
      <c r="R175" s="92">
        <f t="shared" ref="R175:AD175" si="93">SUM(R157:R168)</f>
        <v>3</v>
      </c>
      <c r="S175" s="92">
        <f t="shared" si="93"/>
        <v>24</v>
      </c>
      <c r="T175" s="92">
        <f t="shared" si="93"/>
        <v>84</v>
      </c>
      <c r="U175" s="92">
        <f t="shared" si="93"/>
        <v>264</v>
      </c>
      <c r="V175" s="92">
        <f t="shared" si="93"/>
        <v>431</v>
      </c>
      <c r="W175" s="92">
        <f t="shared" si="93"/>
        <v>420</v>
      </c>
      <c r="X175" s="92">
        <f t="shared" si="93"/>
        <v>146</v>
      </c>
      <c r="Y175" s="92">
        <f t="shared" si="93"/>
        <v>34</v>
      </c>
      <c r="Z175" s="92">
        <f t="shared" si="93"/>
        <v>17</v>
      </c>
      <c r="AA175" s="92">
        <f t="shared" si="93"/>
        <v>2</v>
      </c>
      <c r="AB175" s="92">
        <f t="shared" si="93"/>
        <v>0</v>
      </c>
      <c r="AC175" s="92">
        <f t="shared" si="93"/>
        <v>0</v>
      </c>
      <c r="AD175" s="93">
        <f t="shared" si="93"/>
        <v>1425</v>
      </c>
    </row>
    <row r="176" spans="1:30" x14ac:dyDescent="0.2">
      <c r="A176" s="97" t="s">
        <v>35</v>
      </c>
      <c r="B176" s="98">
        <f t="shared" ref="B176:O176" si="94">SUM(B156:B171)</f>
        <v>1173</v>
      </c>
      <c r="C176" s="98">
        <f t="shared" si="94"/>
        <v>171</v>
      </c>
      <c r="D176" s="98">
        <f t="shared" si="94"/>
        <v>12</v>
      </c>
      <c r="E176" s="98">
        <f t="shared" si="94"/>
        <v>12</v>
      </c>
      <c r="F176" s="98">
        <f t="shared" si="94"/>
        <v>21</v>
      </c>
      <c r="G176" s="98">
        <f t="shared" si="94"/>
        <v>0</v>
      </c>
      <c r="H176" s="98">
        <f t="shared" si="94"/>
        <v>3</v>
      </c>
      <c r="I176" s="98">
        <f t="shared" si="94"/>
        <v>0</v>
      </c>
      <c r="J176" s="98">
        <f t="shared" si="94"/>
        <v>41</v>
      </c>
      <c r="K176" s="98">
        <f t="shared" si="94"/>
        <v>1</v>
      </c>
      <c r="L176" s="98">
        <f t="shared" si="94"/>
        <v>106</v>
      </c>
      <c r="M176" s="98">
        <f t="shared" si="94"/>
        <v>16</v>
      </c>
      <c r="N176" s="98">
        <f t="shared" si="94"/>
        <v>0</v>
      </c>
      <c r="O176" s="93">
        <f t="shared" si="94"/>
        <v>1556</v>
      </c>
      <c r="Q176" s="97" t="s">
        <v>35</v>
      </c>
      <c r="R176" s="98">
        <f t="shared" ref="R176:AD176" si="95">SUM(R156:R171)</f>
        <v>7</v>
      </c>
      <c r="S176" s="98">
        <f t="shared" si="95"/>
        <v>30</v>
      </c>
      <c r="T176" s="98">
        <f t="shared" si="95"/>
        <v>93</v>
      </c>
      <c r="U176" s="98">
        <f t="shared" si="95"/>
        <v>285</v>
      </c>
      <c r="V176" s="98">
        <f t="shared" si="95"/>
        <v>471</v>
      </c>
      <c r="W176" s="98">
        <f t="shared" si="95"/>
        <v>448</v>
      </c>
      <c r="X176" s="98">
        <f t="shared" si="95"/>
        <v>163</v>
      </c>
      <c r="Y176" s="98">
        <f t="shared" si="95"/>
        <v>39</v>
      </c>
      <c r="Z176" s="98">
        <f t="shared" si="95"/>
        <v>18</v>
      </c>
      <c r="AA176" s="98">
        <f t="shared" si="95"/>
        <v>2</v>
      </c>
      <c r="AB176" s="98">
        <f t="shared" si="95"/>
        <v>0</v>
      </c>
      <c r="AC176" s="98">
        <f t="shared" si="95"/>
        <v>0</v>
      </c>
      <c r="AD176" s="93">
        <f t="shared" si="95"/>
        <v>1556</v>
      </c>
    </row>
    <row r="177" spans="1:30" x14ac:dyDescent="0.2">
      <c r="A177" s="101" t="s">
        <v>36</v>
      </c>
      <c r="B177" s="102">
        <f t="shared" ref="B177:O177" si="96">SUM(B156:B173)</f>
        <v>1210</v>
      </c>
      <c r="C177" s="102">
        <f t="shared" si="96"/>
        <v>171</v>
      </c>
      <c r="D177" s="102">
        <f t="shared" si="96"/>
        <v>12</v>
      </c>
      <c r="E177" s="102">
        <f t="shared" si="96"/>
        <v>12</v>
      </c>
      <c r="F177" s="102">
        <f t="shared" si="96"/>
        <v>21</v>
      </c>
      <c r="G177" s="102">
        <f t="shared" si="96"/>
        <v>0</v>
      </c>
      <c r="H177" s="102">
        <f t="shared" si="96"/>
        <v>3</v>
      </c>
      <c r="I177" s="102">
        <f t="shared" si="96"/>
        <v>0</v>
      </c>
      <c r="J177" s="102">
        <f t="shared" si="96"/>
        <v>42</v>
      </c>
      <c r="K177" s="102">
        <f t="shared" si="96"/>
        <v>1</v>
      </c>
      <c r="L177" s="102">
        <f t="shared" si="96"/>
        <v>107</v>
      </c>
      <c r="M177" s="102">
        <f t="shared" si="96"/>
        <v>16</v>
      </c>
      <c r="N177" s="102">
        <f t="shared" si="96"/>
        <v>0</v>
      </c>
      <c r="O177" s="93">
        <f t="shared" si="96"/>
        <v>1595</v>
      </c>
      <c r="Q177" s="101" t="s">
        <v>36</v>
      </c>
      <c r="R177" s="102">
        <f t="shared" ref="R177:AD177" si="97">SUM(R156:R173)</f>
        <v>11</v>
      </c>
      <c r="S177" s="102">
        <f t="shared" si="97"/>
        <v>30</v>
      </c>
      <c r="T177" s="102">
        <f t="shared" si="97"/>
        <v>93</v>
      </c>
      <c r="U177" s="102">
        <f t="shared" si="97"/>
        <v>288</v>
      </c>
      <c r="V177" s="102">
        <f t="shared" si="97"/>
        <v>485</v>
      </c>
      <c r="W177" s="102">
        <f t="shared" si="97"/>
        <v>457</v>
      </c>
      <c r="X177" s="102">
        <f t="shared" si="97"/>
        <v>169</v>
      </c>
      <c r="Y177" s="102">
        <f t="shared" si="97"/>
        <v>42</v>
      </c>
      <c r="Z177" s="102">
        <f t="shared" si="97"/>
        <v>18</v>
      </c>
      <c r="AA177" s="102">
        <f t="shared" si="97"/>
        <v>2</v>
      </c>
      <c r="AB177" s="102">
        <f t="shared" si="97"/>
        <v>0</v>
      </c>
      <c r="AC177" s="102">
        <f t="shared" si="97"/>
        <v>0</v>
      </c>
      <c r="AD177" s="93">
        <f t="shared" si="97"/>
        <v>1595</v>
      </c>
    </row>
    <row r="178" spans="1:30" x14ac:dyDescent="0.2">
      <c r="A178" s="105" t="s">
        <v>37</v>
      </c>
      <c r="B178" s="106">
        <f t="shared" ref="B178:O178" si="98">SUM(B150:B173)</f>
        <v>1235</v>
      </c>
      <c r="C178" s="106">
        <f t="shared" si="98"/>
        <v>175</v>
      </c>
      <c r="D178" s="106">
        <f t="shared" si="98"/>
        <v>13</v>
      </c>
      <c r="E178" s="106">
        <f t="shared" si="98"/>
        <v>12</v>
      </c>
      <c r="F178" s="106">
        <f t="shared" si="98"/>
        <v>21</v>
      </c>
      <c r="G178" s="106">
        <f t="shared" si="98"/>
        <v>0</v>
      </c>
      <c r="H178" s="106">
        <f t="shared" si="98"/>
        <v>3</v>
      </c>
      <c r="I178" s="106">
        <f t="shared" si="98"/>
        <v>0</v>
      </c>
      <c r="J178" s="106">
        <f t="shared" si="98"/>
        <v>47</v>
      </c>
      <c r="K178" s="106">
        <f t="shared" si="98"/>
        <v>1</v>
      </c>
      <c r="L178" s="106">
        <f t="shared" si="98"/>
        <v>109</v>
      </c>
      <c r="M178" s="106">
        <f t="shared" si="98"/>
        <v>17</v>
      </c>
      <c r="N178" s="106">
        <f t="shared" si="98"/>
        <v>0</v>
      </c>
      <c r="O178" s="93">
        <f t="shared" si="98"/>
        <v>1633</v>
      </c>
      <c r="Q178" s="105" t="s">
        <v>37</v>
      </c>
      <c r="R178" s="106">
        <f t="shared" ref="R178:AD178" si="99">SUM(R150:R173)</f>
        <v>11</v>
      </c>
      <c r="S178" s="106">
        <f t="shared" si="99"/>
        <v>30</v>
      </c>
      <c r="T178" s="106">
        <f t="shared" si="99"/>
        <v>95</v>
      </c>
      <c r="U178" s="106">
        <f t="shared" si="99"/>
        <v>298</v>
      </c>
      <c r="V178" s="106">
        <f t="shared" si="99"/>
        <v>497</v>
      </c>
      <c r="W178" s="106">
        <f t="shared" si="99"/>
        <v>470</v>
      </c>
      <c r="X178" s="106">
        <f t="shared" si="99"/>
        <v>169</v>
      </c>
      <c r="Y178" s="106">
        <f t="shared" si="99"/>
        <v>43</v>
      </c>
      <c r="Z178" s="106">
        <f t="shared" si="99"/>
        <v>18</v>
      </c>
      <c r="AA178" s="106">
        <f t="shared" si="99"/>
        <v>2</v>
      </c>
      <c r="AB178" s="106">
        <f t="shared" si="99"/>
        <v>0</v>
      </c>
      <c r="AC178" s="106">
        <f t="shared" si="99"/>
        <v>0</v>
      </c>
      <c r="AD178" s="93">
        <f t="shared" si="99"/>
        <v>1633</v>
      </c>
    </row>
    <row r="181" spans="1:30" x14ac:dyDescent="0.2">
      <c r="A181" s="5"/>
      <c r="B181" s="3" t="s">
        <v>40</v>
      </c>
      <c r="C181" s="5" t="str">
        <f>C41</f>
        <v>Westbound</v>
      </c>
      <c r="R181" s="3" t="s">
        <v>40</v>
      </c>
      <c r="S181" s="5" t="str">
        <f>C41</f>
        <v>Westbound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0</v>
      </c>
      <c r="C185" s="43">
        <v>0</v>
      </c>
      <c r="D185" s="43">
        <v>1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1</v>
      </c>
      <c r="M185" s="43">
        <v>0</v>
      </c>
      <c r="N185" s="43">
        <v>0</v>
      </c>
      <c r="O185" s="31">
        <f t="shared" ref="O185:O208" si="101">SUM(B185:N185)</f>
        <v>2</v>
      </c>
      <c r="Q185" s="30">
        <v>1</v>
      </c>
      <c r="R185" s="43">
        <v>0</v>
      </c>
      <c r="S185" s="43">
        <v>1</v>
      </c>
      <c r="T185" s="43">
        <v>0</v>
      </c>
      <c r="U185" s="43">
        <v>0</v>
      </c>
      <c r="V185" s="43">
        <v>1</v>
      </c>
      <c r="W185" s="43">
        <v>0</v>
      </c>
      <c r="X185" s="43">
        <v>0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2</v>
      </c>
    </row>
    <row r="186" spans="1:30" x14ac:dyDescent="0.2">
      <c r="A186" s="30">
        <v>2</v>
      </c>
      <c r="B186" s="43">
        <v>0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31">
        <f t="shared" si="101"/>
        <v>0</v>
      </c>
      <c r="Q186" s="30">
        <v>2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0</v>
      </c>
    </row>
    <row r="187" spans="1:30" x14ac:dyDescent="0.2">
      <c r="A187" s="30">
        <v>3</v>
      </c>
      <c r="B187" s="43">
        <v>0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2</v>
      </c>
      <c r="M187" s="43">
        <v>0</v>
      </c>
      <c r="N187" s="43">
        <v>0</v>
      </c>
      <c r="O187" s="31">
        <f t="shared" si="101"/>
        <v>2</v>
      </c>
      <c r="Q187" s="30">
        <v>3</v>
      </c>
      <c r="R187" s="43">
        <v>0</v>
      </c>
      <c r="S187" s="43">
        <v>0</v>
      </c>
      <c r="T187" s="43">
        <v>0</v>
      </c>
      <c r="U187" s="43">
        <v>1</v>
      </c>
      <c r="V187" s="43">
        <v>1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31">
        <f t="shared" si="102"/>
        <v>2</v>
      </c>
    </row>
    <row r="188" spans="1:30" x14ac:dyDescent="0.2">
      <c r="A188" s="30">
        <v>4</v>
      </c>
      <c r="B188" s="43">
        <v>0</v>
      </c>
      <c r="C188" s="43">
        <v>1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31">
        <f t="shared" si="101"/>
        <v>1</v>
      </c>
      <c r="Q188" s="30">
        <v>4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1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1</v>
      </c>
    </row>
    <row r="189" spans="1:30" x14ac:dyDescent="0.2">
      <c r="A189" s="30">
        <v>5</v>
      </c>
      <c r="B189" s="43">
        <v>7</v>
      </c>
      <c r="C189" s="43">
        <v>1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1</v>
      </c>
      <c r="K189" s="43">
        <v>0</v>
      </c>
      <c r="L189" s="43">
        <v>0</v>
      </c>
      <c r="M189" s="43">
        <v>0</v>
      </c>
      <c r="N189" s="43">
        <v>0</v>
      </c>
      <c r="O189" s="31">
        <f t="shared" si="101"/>
        <v>9</v>
      </c>
      <c r="Q189" s="30">
        <v>5</v>
      </c>
      <c r="R189" s="43">
        <v>0</v>
      </c>
      <c r="S189" s="43">
        <v>1</v>
      </c>
      <c r="T189" s="43">
        <v>0</v>
      </c>
      <c r="U189" s="43">
        <v>1</v>
      </c>
      <c r="V189" s="43">
        <v>6</v>
      </c>
      <c r="W189" s="43">
        <v>0</v>
      </c>
      <c r="X189" s="43">
        <v>1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9</v>
      </c>
    </row>
    <row r="190" spans="1:30" x14ac:dyDescent="0.2">
      <c r="A190" s="30">
        <v>6</v>
      </c>
      <c r="B190" s="43">
        <v>67</v>
      </c>
      <c r="C190" s="43">
        <v>3</v>
      </c>
      <c r="D190" s="43">
        <v>0</v>
      </c>
      <c r="E190" s="43">
        <v>1</v>
      </c>
      <c r="F190" s="43">
        <v>1</v>
      </c>
      <c r="G190" s="43">
        <v>0</v>
      </c>
      <c r="H190" s="43">
        <v>0</v>
      </c>
      <c r="I190" s="43">
        <v>0</v>
      </c>
      <c r="J190" s="43">
        <v>2</v>
      </c>
      <c r="K190" s="43">
        <v>0</v>
      </c>
      <c r="L190" s="43">
        <v>0</v>
      </c>
      <c r="M190" s="43">
        <v>0</v>
      </c>
      <c r="N190" s="43">
        <v>0</v>
      </c>
      <c r="O190" s="31">
        <f t="shared" si="101"/>
        <v>74</v>
      </c>
      <c r="Q190" s="30">
        <v>6</v>
      </c>
      <c r="R190" s="43">
        <v>0</v>
      </c>
      <c r="S190" s="43">
        <v>1</v>
      </c>
      <c r="T190" s="43">
        <v>3</v>
      </c>
      <c r="U190" s="43">
        <v>8</v>
      </c>
      <c r="V190" s="43">
        <v>31</v>
      </c>
      <c r="W190" s="43">
        <v>22</v>
      </c>
      <c r="X190" s="43">
        <v>6</v>
      </c>
      <c r="Y190" s="43">
        <v>2</v>
      </c>
      <c r="Z190" s="43">
        <v>1</v>
      </c>
      <c r="AA190" s="43">
        <v>0</v>
      </c>
      <c r="AB190" s="43">
        <v>0</v>
      </c>
      <c r="AC190" s="43">
        <v>0</v>
      </c>
      <c r="AD190" s="31">
        <f t="shared" si="102"/>
        <v>74</v>
      </c>
    </row>
    <row r="191" spans="1:30" x14ac:dyDescent="0.2">
      <c r="A191" s="30">
        <v>7</v>
      </c>
      <c r="B191" s="43">
        <v>126</v>
      </c>
      <c r="C191" s="43">
        <v>13</v>
      </c>
      <c r="D191" s="43">
        <v>0</v>
      </c>
      <c r="E191" s="43">
        <v>0</v>
      </c>
      <c r="F191" s="43">
        <v>3</v>
      </c>
      <c r="G191" s="43">
        <v>0</v>
      </c>
      <c r="H191" s="43">
        <v>0</v>
      </c>
      <c r="I191" s="43">
        <v>0</v>
      </c>
      <c r="J191" s="43">
        <v>12</v>
      </c>
      <c r="K191" s="43">
        <v>0</v>
      </c>
      <c r="L191" s="43">
        <v>2</v>
      </c>
      <c r="M191" s="43">
        <v>0</v>
      </c>
      <c r="N191" s="43">
        <v>0</v>
      </c>
      <c r="O191" s="31">
        <f t="shared" si="101"/>
        <v>156</v>
      </c>
      <c r="Q191" s="30">
        <v>7</v>
      </c>
      <c r="R191" s="43">
        <v>0</v>
      </c>
      <c r="S191" s="43">
        <v>2</v>
      </c>
      <c r="T191" s="43">
        <v>11</v>
      </c>
      <c r="U191" s="43">
        <v>15</v>
      </c>
      <c r="V191" s="43">
        <v>59</v>
      </c>
      <c r="W191" s="43">
        <v>44</v>
      </c>
      <c r="X191" s="43">
        <v>22</v>
      </c>
      <c r="Y191" s="43">
        <v>3</v>
      </c>
      <c r="Z191" s="43">
        <v>0</v>
      </c>
      <c r="AA191" s="43">
        <v>0</v>
      </c>
      <c r="AB191" s="43">
        <v>0</v>
      </c>
      <c r="AC191" s="43">
        <v>0</v>
      </c>
      <c r="AD191" s="31">
        <f t="shared" si="102"/>
        <v>156</v>
      </c>
    </row>
    <row r="192" spans="1:30" x14ac:dyDescent="0.2">
      <c r="A192" s="30">
        <v>8</v>
      </c>
      <c r="B192" s="43">
        <v>219</v>
      </c>
      <c r="C192" s="43">
        <v>13</v>
      </c>
      <c r="D192" s="43">
        <v>0</v>
      </c>
      <c r="E192" s="43">
        <v>0</v>
      </c>
      <c r="F192" s="43">
        <v>7</v>
      </c>
      <c r="G192" s="43">
        <v>0</v>
      </c>
      <c r="H192" s="43">
        <v>0</v>
      </c>
      <c r="I192" s="43">
        <v>1</v>
      </c>
      <c r="J192" s="43">
        <v>14</v>
      </c>
      <c r="K192" s="43">
        <v>0</v>
      </c>
      <c r="L192" s="43">
        <v>8</v>
      </c>
      <c r="M192" s="43">
        <v>2</v>
      </c>
      <c r="N192" s="43">
        <v>0</v>
      </c>
      <c r="O192" s="31">
        <f t="shared" si="101"/>
        <v>264</v>
      </c>
      <c r="Q192" s="30">
        <v>8</v>
      </c>
      <c r="R192" s="43">
        <v>0</v>
      </c>
      <c r="S192" s="43">
        <v>5</v>
      </c>
      <c r="T192" s="43">
        <v>11</v>
      </c>
      <c r="U192" s="43">
        <v>51</v>
      </c>
      <c r="V192" s="43">
        <v>103</v>
      </c>
      <c r="W192" s="43">
        <v>76</v>
      </c>
      <c r="X192" s="43">
        <v>15</v>
      </c>
      <c r="Y192" s="43">
        <v>3</v>
      </c>
      <c r="Z192" s="43">
        <v>0</v>
      </c>
      <c r="AA192" s="43">
        <v>0</v>
      </c>
      <c r="AB192" s="43">
        <v>0</v>
      </c>
      <c r="AC192" s="43">
        <v>0</v>
      </c>
      <c r="AD192" s="31">
        <f t="shared" si="102"/>
        <v>264</v>
      </c>
    </row>
    <row r="193" spans="1:30" x14ac:dyDescent="0.2">
      <c r="A193" s="30">
        <v>9</v>
      </c>
      <c r="B193" s="43">
        <v>168</v>
      </c>
      <c r="C193" s="43">
        <v>21</v>
      </c>
      <c r="D193" s="43">
        <v>3</v>
      </c>
      <c r="E193" s="43">
        <v>0</v>
      </c>
      <c r="F193" s="43">
        <v>6</v>
      </c>
      <c r="G193" s="43">
        <v>0</v>
      </c>
      <c r="H193" s="43">
        <v>0</v>
      </c>
      <c r="I193" s="43">
        <v>1</v>
      </c>
      <c r="J193" s="43">
        <v>6</v>
      </c>
      <c r="K193" s="43">
        <v>0</v>
      </c>
      <c r="L193" s="43">
        <v>3</v>
      </c>
      <c r="M193" s="43">
        <v>2</v>
      </c>
      <c r="N193" s="43">
        <v>0</v>
      </c>
      <c r="O193" s="31">
        <f t="shared" si="101"/>
        <v>210</v>
      </c>
      <c r="Q193" s="30">
        <v>9</v>
      </c>
      <c r="R193" s="43">
        <v>0</v>
      </c>
      <c r="S193" s="43">
        <v>1</v>
      </c>
      <c r="T193" s="43">
        <v>2</v>
      </c>
      <c r="U193" s="43">
        <v>33</v>
      </c>
      <c r="V193" s="43">
        <v>94</v>
      </c>
      <c r="W193" s="43">
        <v>58</v>
      </c>
      <c r="X193" s="43">
        <v>17</v>
      </c>
      <c r="Y193" s="43">
        <v>4</v>
      </c>
      <c r="Z193" s="43">
        <v>1</v>
      </c>
      <c r="AA193" s="43">
        <v>0</v>
      </c>
      <c r="AB193" s="43">
        <v>0</v>
      </c>
      <c r="AC193" s="43">
        <v>0</v>
      </c>
      <c r="AD193" s="31">
        <f t="shared" si="102"/>
        <v>210</v>
      </c>
    </row>
    <row r="194" spans="1:30" x14ac:dyDescent="0.2">
      <c r="A194" s="30">
        <v>10</v>
      </c>
      <c r="B194" s="43">
        <v>63</v>
      </c>
      <c r="C194" s="43">
        <v>13</v>
      </c>
      <c r="D194" s="43">
        <v>1</v>
      </c>
      <c r="E194" s="43">
        <v>0</v>
      </c>
      <c r="F194" s="43">
        <v>7</v>
      </c>
      <c r="G194" s="43">
        <v>0</v>
      </c>
      <c r="H194" s="43">
        <v>0</v>
      </c>
      <c r="I194" s="43">
        <v>0</v>
      </c>
      <c r="J194" s="43">
        <v>9</v>
      </c>
      <c r="K194" s="43">
        <v>0</v>
      </c>
      <c r="L194" s="43">
        <v>3</v>
      </c>
      <c r="M194" s="43">
        <v>1</v>
      </c>
      <c r="N194" s="43">
        <v>0</v>
      </c>
      <c r="O194" s="31">
        <f t="shared" si="101"/>
        <v>97</v>
      </c>
      <c r="Q194" s="30">
        <v>10</v>
      </c>
      <c r="R194" s="43">
        <v>0</v>
      </c>
      <c r="S194" s="43">
        <v>2</v>
      </c>
      <c r="T194" s="43">
        <v>4</v>
      </c>
      <c r="U194" s="43">
        <v>14</v>
      </c>
      <c r="V194" s="43">
        <v>46</v>
      </c>
      <c r="W194" s="43">
        <v>21</v>
      </c>
      <c r="X194" s="43">
        <v>10</v>
      </c>
      <c r="Y194" s="43">
        <v>0</v>
      </c>
      <c r="Z194" s="43">
        <v>0</v>
      </c>
      <c r="AA194" s="43">
        <v>0</v>
      </c>
      <c r="AB194" s="43">
        <v>0</v>
      </c>
      <c r="AC194" s="43">
        <v>0</v>
      </c>
      <c r="AD194" s="31">
        <f t="shared" si="102"/>
        <v>97</v>
      </c>
    </row>
    <row r="195" spans="1:30" x14ac:dyDescent="0.2">
      <c r="A195" s="30">
        <v>11</v>
      </c>
      <c r="B195" s="43">
        <v>49</v>
      </c>
      <c r="C195" s="43">
        <v>20</v>
      </c>
      <c r="D195" s="43">
        <v>0</v>
      </c>
      <c r="E195" s="43">
        <v>2</v>
      </c>
      <c r="F195" s="43">
        <v>6</v>
      </c>
      <c r="G195" s="43">
        <v>0</v>
      </c>
      <c r="H195" s="43">
        <v>0</v>
      </c>
      <c r="I195" s="43">
        <v>0</v>
      </c>
      <c r="J195" s="43">
        <v>9</v>
      </c>
      <c r="K195" s="43">
        <v>0</v>
      </c>
      <c r="L195" s="43">
        <v>7</v>
      </c>
      <c r="M195" s="43">
        <v>0</v>
      </c>
      <c r="N195" s="43">
        <v>0</v>
      </c>
      <c r="O195" s="31">
        <f t="shared" si="101"/>
        <v>93</v>
      </c>
      <c r="Q195" s="30">
        <v>11</v>
      </c>
      <c r="R195" s="43">
        <v>0</v>
      </c>
      <c r="S195" s="43">
        <v>1</v>
      </c>
      <c r="T195" s="43">
        <v>1</v>
      </c>
      <c r="U195" s="43">
        <v>25</v>
      </c>
      <c r="V195" s="43">
        <v>30</v>
      </c>
      <c r="W195" s="43">
        <v>28</v>
      </c>
      <c r="X195" s="43">
        <v>6</v>
      </c>
      <c r="Y195" s="43">
        <v>2</v>
      </c>
      <c r="Z195" s="43">
        <v>0</v>
      </c>
      <c r="AA195" s="43">
        <v>0</v>
      </c>
      <c r="AB195" s="43">
        <v>0</v>
      </c>
      <c r="AC195" s="43">
        <v>0</v>
      </c>
      <c r="AD195" s="31">
        <f t="shared" si="102"/>
        <v>93</v>
      </c>
    </row>
    <row r="196" spans="1:30" x14ac:dyDescent="0.2">
      <c r="A196" s="30">
        <v>12</v>
      </c>
      <c r="B196" s="43">
        <v>38</v>
      </c>
      <c r="C196" s="43">
        <v>17</v>
      </c>
      <c r="D196" s="43">
        <v>1</v>
      </c>
      <c r="E196" s="43">
        <v>0</v>
      </c>
      <c r="F196" s="43">
        <v>5</v>
      </c>
      <c r="G196" s="43">
        <v>0</v>
      </c>
      <c r="H196" s="43">
        <v>0</v>
      </c>
      <c r="I196" s="43">
        <v>1</v>
      </c>
      <c r="J196" s="43">
        <v>12</v>
      </c>
      <c r="K196" s="43">
        <v>0</v>
      </c>
      <c r="L196" s="43">
        <v>4</v>
      </c>
      <c r="M196" s="43">
        <v>1</v>
      </c>
      <c r="N196" s="43">
        <v>0</v>
      </c>
      <c r="O196" s="31">
        <f t="shared" si="101"/>
        <v>79</v>
      </c>
      <c r="Q196" s="30">
        <v>12</v>
      </c>
      <c r="R196" s="43">
        <v>0</v>
      </c>
      <c r="S196" s="43">
        <v>0</v>
      </c>
      <c r="T196" s="43">
        <v>3</v>
      </c>
      <c r="U196" s="43">
        <v>22</v>
      </c>
      <c r="V196" s="43">
        <v>28</v>
      </c>
      <c r="W196" s="43">
        <v>20</v>
      </c>
      <c r="X196" s="43">
        <v>3</v>
      </c>
      <c r="Y196" s="43">
        <v>3</v>
      </c>
      <c r="Z196" s="43">
        <v>0</v>
      </c>
      <c r="AA196" s="43">
        <v>0</v>
      </c>
      <c r="AB196" s="43">
        <v>0</v>
      </c>
      <c r="AC196" s="43">
        <v>0</v>
      </c>
      <c r="AD196" s="31">
        <f t="shared" si="102"/>
        <v>79</v>
      </c>
    </row>
    <row r="197" spans="1:30" x14ac:dyDescent="0.2">
      <c r="A197" s="30">
        <v>13</v>
      </c>
      <c r="B197" s="43">
        <v>61</v>
      </c>
      <c r="C197" s="43">
        <v>23</v>
      </c>
      <c r="D197" s="43">
        <v>0</v>
      </c>
      <c r="E197" s="43">
        <v>1</v>
      </c>
      <c r="F197" s="43">
        <v>5</v>
      </c>
      <c r="G197" s="43">
        <v>0</v>
      </c>
      <c r="H197" s="43">
        <v>0</v>
      </c>
      <c r="I197" s="43">
        <v>0</v>
      </c>
      <c r="J197" s="43">
        <v>14</v>
      </c>
      <c r="K197" s="43">
        <v>0</v>
      </c>
      <c r="L197" s="43">
        <v>4</v>
      </c>
      <c r="M197" s="43">
        <v>0</v>
      </c>
      <c r="N197" s="43">
        <v>0</v>
      </c>
      <c r="O197" s="31">
        <f t="shared" si="101"/>
        <v>108</v>
      </c>
      <c r="Q197" s="30">
        <v>13</v>
      </c>
      <c r="R197" s="43">
        <v>0</v>
      </c>
      <c r="S197" s="43">
        <v>1</v>
      </c>
      <c r="T197" s="43">
        <v>13</v>
      </c>
      <c r="U197" s="43">
        <v>15</v>
      </c>
      <c r="V197" s="43">
        <v>43</v>
      </c>
      <c r="W197" s="43">
        <v>28</v>
      </c>
      <c r="X197" s="43">
        <v>6</v>
      </c>
      <c r="Y197" s="43">
        <v>2</v>
      </c>
      <c r="Z197" s="43">
        <v>0</v>
      </c>
      <c r="AA197" s="43">
        <v>0</v>
      </c>
      <c r="AB197" s="43">
        <v>0</v>
      </c>
      <c r="AC197" s="43">
        <v>0</v>
      </c>
      <c r="AD197" s="31">
        <f t="shared" si="102"/>
        <v>108</v>
      </c>
    </row>
    <row r="198" spans="1:30" x14ac:dyDescent="0.2">
      <c r="A198" s="30">
        <v>14</v>
      </c>
      <c r="B198" s="43">
        <v>74</v>
      </c>
      <c r="C198" s="43">
        <v>13</v>
      </c>
      <c r="D198" s="43">
        <v>1</v>
      </c>
      <c r="E198" s="43">
        <v>0</v>
      </c>
      <c r="F198" s="43">
        <v>9</v>
      </c>
      <c r="G198" s="43">
        <v>0</v>
      </c>
      <c r="H198" s="43">
        <v>0</v>
      </c>
      <c r="I198" s="43">
        <v>0</v>
      </c>
      <c r="J198" s="43">
        <v>7</v>
      </c>
      <c r="K198" s="43">
        <v>0</v>
      </c>
      <c r="L198" s="43">
        <v>2</v>
      </c>
      <c r="M198" s="43">
        <v>1</v>
      </c>
      <c r="N198" s="43">
        <v>0</v>
      </c>
      <c r="O198" s="31">
        <f t="shared" si="101"/>
        <v>107</v>
      </c>
      <c r="Q198" s="30">
        <v>14</v>
      </c>
      <c r="R198" s="43">
        <v>0</v>
      </c>
      <c r="S198" s="43">
        <v>1</v>
      </c>
      <c r="T198" s="43">
        <v>3</v>
      </c>
      <c r="U198" s="43">
        <v>13</v>
      </c>
      <c r="V198" s="43">
        <v>45</v>
      </c>
      <c r="W198" s="43">
        <v>33</v>
      </c>
      <c r="X198" s="43">
        <v>11</v>
      </c>
      <c r="Y198" s="43">
        <v>1</v>
      </c>
      <c r="Z198" s="43">
        <v>0</v>
      </c>
      <c r="AA198" s="43">
        <v>0</v>
      </c>
      <c r="AB198" s="43">
        <v>0</v>
      </c>
      <c r="AC198" s="43">
        <v>0</v>
      </c>
      <c r="AD198" s="31">
        <f t="shared" si="102"/>
        <v>107</v>
      </c>
    </row>
    <row r="199" spans="1:30" x14ac:dyDescent="0.2">
      <c r="A199" s="30">
        <v>15</v>
      </c>
      <c r="B199" s="43">
        <v>50</v>
      </c>
      <c r="C199" s="43">
        <v>15</v>
      </c>
      <c r="D199" s="43">
        <v>1</v>
      </c>
      <c r="E199" s="43">
        <v>1</v>
      </c>
      <c r="F199" s="43">
        <v>7</v>
      </c>
      <c r="G199" s="43">
        <v>0</v>
      </c>
      <c r="H199" s="43">
        <v>0</v>
      </c>
      <c r="I199" s="43">
        <v>0</v>
      </c>
      <c r="J199" s="43">
        <v>14</v>
      </c>
      <c r="K199" s="43">
        <v>0</v>
      </c>
      <c r="L199" s="43">
        <v>4</v>
      </c>
      <c r="M199" s="43">
        <v>1</v>
      </c>
      <c r="N199" s="43">
        <v>0</v>
      </c>
      <c r="O199" s="31">
        <f t="shared" si="101"/>
        <v>93</v>
      </c>
      <c r="Q199" s="30">
        <v>15</v>
      </c>
      <c r="R199" s="43">
        <v>0</v>
      </c>
      <c r="S199" s="43">
        <v>0</v>
      </c>
      <c r="T199" s="43">
        <v>1</v>
      </c>
      <c r="U199" s="43">
        <v>17</v>
      </c>
      <c r="V199" s="43">
        <v>32</v>
      </c>
      <c r="W199" s="43">
        <v>34</v>
      </c>
      <c r="X199" s="43">
        <v>9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31">
        <f t="shared" si="102"/>
        <v>93</v>
      </c>
    </row>
    <row r="200" spans="1:30" x14ac:dyDescent="0.2">
      <c r="A200" s="30">
        <v>16</v>
      </c>
      <c r="B200" s="43">
        <v>50</v>
      </c>
      <c r="C200" s="43">
        <v>8</v>
      </c>
      <c r="D200" s="43">
        <v>0</v>
      </c>
      <c r="E200" s="43">
        <v>0</v>
      </c>
      <c r="F200" s="43">
        <v>9</v>
      </c>
      <c r="G200" s="43">
        <v>0</v>
      </c>
      <c r="H200" s="43">
        <v>0</v>
      </c>
      <c r="I200" s="43">
        <v>0</v>
      </c>
      <c r="J200" s="43">
        <v>7</v>
      </c>
      <c r="K200" s="43">
        <v>0</v>
      </c>
      <c r="L200" s="43">
        <v>2</v>
      </c>
      <c r="M200" s="43">
        <v>1</v>
      </c>
      <c r="N200" s="43">
        <v>0</v>
      </c>
      <c r="O200" s="31">
        <f t="shared" si="101"/>
        <v>77</v>
      </c>
      <c r="Q200" s="30">
        <v>16</v>
      </c>
      <c r="R200" s="43">
        <v>0</v>
      </c>
      <c r="S200" s="43">
        <v>0</v>
      </c>
      <c r="T200" s="43">
        <v>0</v>
      </c>
      <c r="U200" s="43">
        <v>19</v>
      </c>
      <c r="V200" s="43">
        <v>29</v>
      </c>
      <c r="W200" s="43">
        <v>27</v>
      </c>
      <c r="X200" s="43">
        <v>2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31">
        <f t="shared" si="102"/>
        <v>77</v>
      </c>
    </row>
    <row r="201" spans="1:30" x14ac:dyDescent="0.2">
      <c r="A201" s="30">
        <v>17</v>
      </c>
      <c r="B201" s="43">
        <v>33</v>
      </c>
      <c r="C201" s="43">
        <v>6</v>
      </c>
      <c r="D201" s="43">
        <v>0</v>
      </c>
      <c r="E201" s="43">
        <v>2</v>
      </c>
      <c r="F201" s="43">
        <v>2</v>
      </c>
      <c r="G201" s="43">
        <v>0</v>
      </c>
      <c r="H201" s="43">
        <v>0</v>
      </c>
      <c r="I201" s="43">
        <v>0</v>
      </c>
      <c r="J201" s="43">
        <v>6</v>
      </c>
      <c r="K201" s="43">
        <v>0</v>
      </c>
      <c r="L201" s="43">
        <v>2</v>
      </c>
      <c r="M201" s="43">
        <v>1</v>
      </c>
      <c r="N201" s="43">
        <v>0</v>
      </c>
      <c r="O201" s="31">
        <f t="shared" si="101"/>
        <v>52</v>
      </c>
      <c r="Q201" s="30">
        <v>17</v>
      </c>
      <c r="R201" s="43">
        <v>0</v>
      </c>
      <c r="S201" s="43">
        <v>2</v>
      </c>
      <c r="T201" s="43">
        <v>2</v>
      </c>
      <c r="U201" s="43">
        <v>6</v>
      </c>
      <c r="V201" s="43">
        <v>28</v>
      </c>
      <c r="W201" s="43">
        <v>9</v>
      </c>
      <c r="X201" s="43">
        <v>5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31">
        <f t="shared" si="102"/>
        <v>52</v>
      </c>
    </row>
    <row r="202" spans="1:30" x14ac:dyDescent="0.2">
      <c r="A202" s="30">
        <v>18</v>
      </c>
      <c r="B202" s="43">
        <v>35</v>
      </c>
      <c r="C202" s="43">
        <v>2</v>
      </c>
      <c r="D202" s="43">
        <v>0</v>
      </c>
      <c r="E202" s="43">
        <v>2</v>
      </c>
      <c r="F202" s="43">
        <v>3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3">
        <v>1</v>
      </c>
      <c r="M202" s="43">
        <v>0</v>
      </c>
      <c r="N202" s="43">
        <v>0</v>
      </c>
      <c r="O202" s="31">
        <f t="shared" si="101"/>
        <v>43</v>
      </c>
      <c r="Q202" s="30">
        <v>18</v>
      </c>
      <c r="R202" s="43">
        <v>0</v>
      </c>
      <c r="S202" s="43">
        <v>2</v>
      </c>
      <c r="T202" s="43">
        <v>0</v>
      </c>
      <c r="U202" s="43">
        <v>3</v>
      </c>
      <c r="V202" s="43">
        <v>22</v>
      </c>
      <c r="W202" s="43">
        <v>11</v>
      </c>
      <c r="X202" s="43">
        <v>2</v>
      </c>
      <c r="Y202" s="43">
        <v>2</v>
      </c>
      <c r="Z202" s="43">
        <v>1</v>
      </c>
      <c r="AA202" s="43">
        <v>0</v>
      </c>
      <c r="AB202" s="43">
        <v>0</v>
      </c>
      <c r="AC202" s="43">
        <v>0</v>
      </c>
      <c r="AD202" s="31">
        <f t="shared" si="102"/>
        <v>43</v>
      </c>
    </row>
    <row r="203" spans="1:30" x14ac:dyDescent="0.2">
      <c r="A203" s="30">
        <v>19</v>
      </c>
      <c r="B203" s="43">
        <v>28</v>
      </c>
      <c r="C203" s="43">
        <v>1</v>
      </c>
      <c r="D203" s="43">
        <v>0</v>
      </c>
      <c r="E203" s="43">
        <v>0</v>
      </c>
      <c r="F203" s="43">
        <v>3</v>
      </c>
      <c r="G203" s="43">
        <v>0</v>
      </c>
      <c r="H203" s="43">
        <v>0</v>
      </c>
      <c r="I203" s="43">
        <v>0</v>
      </c>
      <c r="J203" s="43">
        <v>1</v>
      </c>
      <c r="K203" s="43">
        <v>0</v>
      </c>
      <c r="L203" s="43">
        <v>1</v>
      </c>
      <c r="M203" s="43">
        <v>0</v>
      </c>
      <c r="N203" s="43">
        <v>0</v>
      </c>
      <c r="O203" s="31">
        <f t="shared" si="101"/>
        <v>34</v>
      </c>
      <c r="Q203" s="30">
        <v>19</v>
      </c>
      <c r="R203" s="43">
        <v>0</v>
      </c>
      <c r="S203" s="43">
        <v>0</v>
      </c>
      <c r="T203" s="43">
        <v>0</v>
      </c>
      <c r="U203" s="43">
        <v>4</v>
      </c>
      <c r="V203" s="43">
        <v>10</v>
      </c>
      <c r="W203" s="43">
        <v>16</v>
      </c>
      <c r="X203" s="43">
        <v>4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31">
        <f t="shared" si="102"/>
        <v>34</v>
      </c>
    </row>
    <row r="204" spans="1:30" x14ac:dyDescent="0.2">
      <c r="A204" s="30">
        <v>20</v>
      </c>
      <c r="B204" s="43">
        <v>10</v>
      </c>
      <c r="C204" s="43">
        <v>2</v>
      </c>
      <c r="D204" s="43">
        <v>0</v>
      </c>
      <c r="E204" s="43">
        <v>0</v>
      </c>
      <c r="F204" s="43">
        <v>4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1</v>
      </c>
      <c r="M204" s="43">
        <v>0</v>
      </c>
      <c r="N204" s="43">
        <v>0</v>
      </c>
      <c r="O204" s="31">
        <f t="shared" si="101"/>
        <v>17</v>
      </c>
      <c r="Q204" s="30">
        <v>20</v>
      </c>
      <c r="R204" s="43">
        <v>0</v>
      </c>
      <c r="S204" s="43">
        <v>2</v>
      </c>
      <c r="T204" s="43">
        <v>1</v>
      </c>
      <c r="U204" s="43">
        <v>7</v>
      </c>
      <c r="V204" s="43">
        <v>4</v>
      </c>
      <c r="W204" s="43">
        <v>2</v>
      </c>
      <c r="X204" s="43">
        <v>0</v>
      </c>
      <c r="Y204" s="43">
        <v>1</v>
      </c>
      <c r="Z204" s="43">
        <v>0</v>
      </c>
      <c r="AA204" s="43">
        <v>0</v>
      </c>
      <c r="AB204" s="43">
        <v>0</v>
      </c>
      <c r="AC204" s="43">
        <v>0</v>
      </c>
      <c r="AD204" s="31">
        <f t="shared" si="102"/>
        <v>17</v>
      </c>
    </row>
    <row r="205" spans="1:30" x14ac:dyDescent="0.2">
      <c r="A205" s="30">
        <v>21</v>
      </c>
      <c r="B205" s="43">
        <v>11</v>
      </c>
      <c r="C205" s="43">
        <v>2</v>
      </c>
      <c r="D205" s="43">
        <v>1</v>
      </c>
      <c r="E205" s="43">
        <v>0</v>
      </c>
      <c r="F205" s="43">
        <v>3</v>
      </c>
      <c r="G205" s="43">
        <v>0</v>
      </c>
      <c r="H205" s="43">
        <v>0</v>
      </c>
      <c r="I205" s="43">
        <v>0</v>
      </c>
      <c r="J205" s="43">
        <v>1</v>
      </c>
      <c r="K205" s="43">
        <v>0</v>
      </c>
      <c r="L205" s="43">
        <v>1</v>
      </c>
      <c r="M205" s="43">
        <v>0</v>
      </c>
      <c r="N205" s="43">
        <v>0</v>
      </c>
      <c r="O205" s="31">
        <f t="shared" si="101"/>
        <v>19</v>
      </c>
      <c r="Q205" s="30">
        <v>21</v>
      </c>
      <c r="R205" s="43">
        <v>0</v>
      </c>
      <c r="S205" s="43">
        <v>2</v>
      </c>
      <c r="T205" s="43">
        <v>1</v>
      </c>
      <c r="U205" s="43">
        <v>3</v>
      </c>
      <c r="V205" s="43">
        <v>4</v>
      </c>
      <c r="W205" s="43">
        <v>6</v>
      </c>
      <c r="X205" s="43">
        <v>2</v>
      </c>
      <c r="Y205" s="43">
        <v>1</v>
      </c>
      <c r="Z205" s="43">
        <v>0</v>
      </c>
      <c r="AA205" s="43">
        <v>0</v>
      </c>
      <c r="AB205" s="43">
        <v>0</v>
      </c>
      <c r="AC205" s="43">
        <v>0</v>
      </c>
      <c r="AD205" s="31">
        <f t="shared" si="102"/>
        <v>19</v>
      </c>
    </row>
    <row r="206" spans="1:30" x14ac:dyDescent="0.2">
      <c r="A206" s="30">
        <v>22</v>
      </c>
      <c r="B206" s="43">
        <v>8</v>
      </c>
      <c r="C206" s="43">
        <v>0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1</v>
      </c>
      <c r="M206" s="43">
        <v>0</v>
      </c>
      <c r="N206" s="43">
        <v>0</v>
      </c>
      <c r="O206" s="31">
        <f t="shared" si="101"/>
        <v>9</v>
      </c>
      <c r="Q206" s="30">
        <v>22</v>
      </c>
      <c r="R206" s="43">
        <v>0</v>
      </c>
      <c r="S206" s="43">
        <v>0</v>
      </c>
      <c r="T206" s="43">
        <v>0</v>
      </c>
      <c r="U206" s="43">
        <v>1</v>
      </c>
      <c r="V206" s="43">
        <v>4</v>
      </c>
      <c r="W206" s="43">
        <v>1</v>
      </c>
      <c r="X206" s="43">
        <v>3</v>
      </c>
      <c r="Y206" s="43">
        <v>0</v>
      </c>
      <c r="Z206" s="43">
        <v>0</v>
      </c>
      <c r="AA206" s="43">
        <v>0</v>
      </c>
      <c r="AB206" s="43">
        <v>0</v>
      </c>
      <c r="AC206" s="43">
        <v>0</v>
      </c>
      <c r="AD206" s="31">
        <f t="shared" si="102"/>
        <v>9</v>
      </c>
    </row>
    <row r="207" spans="1:30" x14ac:dyDescent="0.2">
      <c r="A207" s="30">
        <v>23</v>
      </c>
      <c r="B207" s="43">
        <v>20</v>
      </c>
      <c r="C207" s="43">
        <v>0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31">
        <f t="shared" si="101"/>
        <v>20</v>
      </c>
      <c r="Q207" s="30">
        <v>23</v>
      </c>
      <c r="R207" s="43">
        <v>0</v>
      </c>
      <c r="S207" s="43">
        <v>0</v>
      </c>
      <c r="T207" s="43">
        <v>0</v>
      </c>
      <c r="U207" s="43">
        <v>1</v>
      </c>
      <c r="V207" s="43">
        <v>7</v>
      </c>
      <c r="W207" s="43">
        <v>5</v>
      </c>
      <c r="X207" s="43">
        <v>6</v>
      </c>
      <c r="Y207" s="43">
        <v>0</v>
      </c>
      <c r="Z207" s="43">
        <v>0</v>
      </c>
      <c r="AA207" s="43">
        <v>1</v>
      </c>
      <c r="AB207" s="43">
        <v>0</v>
      </c>
      <c r="AC207" s="43">
        <v>0</v>
      </c>
      <c r="AD207" s="31">
        <f t="shared" si="102"/>
        <v>20</v>
      </c>
    </row>
    <row r="208" spans="1:30" x14ac:dyDescent="0.2">
      <c r="A208" s="30">
        <v>24</v>
      </c>
      <c r="B208" s="43">
        <v>12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31">
        <f t="shared" si="101"/>
        <v>12</v>
      </c>
      <c r="Q208" s="30">
        <v>24</v>
      </c>
      <c r="R208" s="43">
        <v>0</v>
      </c>
      <c r="S208" s="43">
        <v>0</v>
      </c>
      <c r="T208" s="43">
        <v>0</v>
      </c>
      <c r="U208" s="43">
        <v>0</v>
      </c>
      <c r="V208" s="43">
        <v>4</v>
      </c>
      <c r="W208" s="43">
        <v>5</v>
      </c>
      <c r="X208" s="43">
        <v>2</v>
      </c>
      <c r="Y208" s="43">
        <v>0</v>
      </c>
      <c r="Z208" s="43">
        <v>0</v>
      </c>
      <c r="AA208" s="43">
        <v>0</v>
      </c>
      <c r="AB208" s="43">
        <v>1</v>
      </c>
      <c r="AC208" s="43">
        <v>0</v>
      </c>
      <c r="AD208" s="31">
        <f t="shared" si="102"/>
        <v>12</v>
      </c>
    </row>
    <row r="210" spans="1:30" x14ac:dyDescent="0.2">
      <c r="A210" s="91" t="s">
        <v>34</v>
      </c>
      <c r="B210" s="92">
        <f t="shared" ref="B210:O210" si="103">SUM(B192:B203)</f>
        <v>868</v>
      </c>
      <c r="C210" s="92">
        <f t="shared" si="103"/>
        <v>152</v>
      </c>
      <c r="D210" s="92">
        <f t="shared" si="103"/>
        <v>7</v>
      </c>
      <c r="E210" s="92">
        <f t="shared" si="103"/>
        <v>8</v>
      </c>
      <c r="F210" s="92">
        <f t="shared" si="103"/>
        <v>69</v>
      </c>
      <c r="G210" s="92">
        <f t="shared" si="103"/>
        <v>0</v>
      </c>
      <c r="H210" s="92">
        <f t="shared" si="103"/>
        <v>0</v>
      </c>
      <c r="I210" s="92">
        <f t="shared" si="103"/>
        <v>3</v>
      </c>
      <c r="J210" s="92">
        <f t="shared" si="103"/>
        <v>99</v>
      </c>
      <c r="K210" s="92">
        <f t="shared" si="103"/>
        <v>0</v>
      </c>
      <c r="L210" s="92">
        <f t="shared" si="103"/>
        <v>41</v>
      </c>
      <c r="M210" s="92">
        <f t="shared" si="103"/>
        <v>10</v>
      </c>
      <c r="N210" s="92">
        <f t="shared" si="103"/>
        <v>0</v>
      </c>
      <c r="O210" s="93">
        <f t="shared" si="103"/>
        <v>1257</v>
      </c>
      <c r="Q210" s="91" t="s">
        <v>34</v>
      </c>
      <c r="R210" s="92">
        <f t="shared" ref="R210:AD210" si="104">SUM(R192:R203)</f>
        <v>0</v>
      </c>
      <c r="S210" s="92">
        <f t="shared" si="104"/>
        <v>15</v>
      </c>
      <c r="T210" s="92">
        <f t="shared" si="104"/>
        <v>40</v>
      </c>
      <c r="U210" s="92">
        <f t="shared" si="104"/>
        <v>222</v>
      </c>
      <c r="V210" s="92">
        <f t="shared" si="104"/>
        <v>510</v>
      </c>
      <c r="W210" s="92">
        <f t="shared" si="104"/>
        <v>361</v>
      </c>
      <c r="X210" s="92">
        <f t="shared" si="104"/>
        <v>90</v>
      </c>
      <c r="Y210" s="92">
        <f t="shared" si="104"/>
        <v>17</v>
      </c>
      <c r="Z210" s="92">
        <f t="shared" si="104"/>
        <v>2</v>
      </c>
      <c r="AA210" s="92">
        <f t="shared" si="104"/>
        <v>0</v>
      </c>
      <c r="AB210" s="92">
        <f t="shared" si="104"/>
        <v>0</v>
      </c>
      <c r="AC210" s="92">
        <f t="shared" si="104"/>
        <v>0</v>
      </c>
      <c r="AD210" s="93">
        <f t="shared" si="104"/>
        <v>1257</v>
      </c>
    </row>
    <row r="211" spans="1:30" x14ac:dyDescent="0.2">
      <c r="A211" s="97" t="s">
        <v>35</v>
      </c>
      <c r="B211" s="98">
        <f t="shared" ref="B211:O211" si="105">SUM(B191:B206)</f>
        <v>1023</v>
      </c>
      <c r="C211" s="98">
        <f t="shared" si="105"/>
        <v>169</v>
      </c>
      <c r="D211" s="98">
        <f t="shared" si="105"/>
        <v>8</v>
      </c>
      <c r="E211" s="98">
        <f t="shared" si="105"/>
        <v>8</v>
      </c>
      <c r="F211" s="98">
        <f t="shared" si="105"/>
        <v>79</v>
      </c>
      <c r="G211" s="98">
        <f t="shared" si="105"/>
        <v>0</v>
      </c>
      <c r="H211" s="98">
        <f t="shared" si="105"/>
        <v>0</v>
      </c>
      <c r="I211" s="98">
        <f t="shared" si="105"/>
        <v>3</v>
      </c>
      <c r="J211" s="98">
        <f t="shared" si="105"/>
        <v>112</v>
      </c>
      <c r="K211" s="98">
        <f t="shared" si="105"/>
        <v>0</v>
      </c>
      <c r="L211" s="98">
        <f t="shared" si="105"/>
        <v>46</v>
      </c>
      <c r="M211" s="98">
        <f t="shared" si="105"/>
        <v>10</v>
      </c>
      <c r="N211" s="98">
        <f t="shared" si="105"/>
        <v>0</v>
      </c>
      <c r="O211" s="93">
        <f t="shared" si="105"/>
        <v>1458</v>
      </c>
      <c r="Q211" s="97" t="s">
        <v>35</v>
      </c>
      <c r="R211" s="98">
        <f t="shared" ref="R211:AD211" si="106">SUM(R191:R206)</f>
        <v>0</v>
      </c>
      <c r="S211" s="98">
        <f t="shared" si="106"/>
        <v>21</v>
      </c>
      <c r="T211" s="98">
        <f t="shared" si="106"/>
        <v>53</v>
      </c>
      <c r="U211" s="98">
        <f t="shared" si="106"/>
        <v>248</v>
      </c>
      <c r="V211" s="98">
        <f t="shared" si="106"/>
        <v>581</v>
      </c>
      <c r="W211" s="98">
        <f t="shared" si="106"/>
        <v>414</v>
      </c>
      <c r="X211" s="98">
        <f t="shared" si="106"/>
        <v>117</v>
      </c>
      <c r="Y211" s="98">
        <f t="shared" si="106"/>
        <v>22</v>
      </c>
      <c r="Z211" s="98">
        <f t="shared" si="106"/>
        <v>2</v>
      </c>
      <c r="AA211" s="98">
        <f t="shared" si="106"/>
        <v>0</v>
      </c>
      <c r="AB211" s="98">
        <f t="shared" si="106"/>
        <v>0</v>
      </c>
      <c r="AC211" s="98">
        <f t="shared" si="106"/>
        <v>0</v>
      </c>
      <c r="AD211" s="93">
        <f t="shared" si="106"/>
        <v>1458</v>
      </c>
    </row>
    <row r="212" spans="1:30" x14ac:dyDescent="0.2">
      <c r="A212" s="101" t="s">
        <v>36</v>
      </c>
      <c r="B212" s="102">
        <f t="shared" ref="B212:O212" si="107">SUM(B191:B208)</f>
        <v>1055</v>
      </c>
      <c r="C212" s="102">
        <f t="shared" si="107"/>
        <v>169</v>
      </c>
      <c r="D212" s="102">
        <f t="shared" si="107"/>
        <v>8</v>
      </c>
      <c r="E212" s="102">
        <f t="shared" si="107"/>
        <v>8</v>
      </c>
      <c r="F212" s="102">
        <f t="shared" si="107"/>
        <v>79</v>
      </c>
      <c r="G212" s="102">
        <f t="shared" si="107"/>
        <v>0</v>
      </c>
      <c r="H212" s="102">
        <f t="shared" si="107"/>
        <v>0</v>
      </c>
      <c r="I212" s="102">
        <f t="shared" si="107"/>
        <v>3</v>
      </c>
      <c r="J212" s="102">
        <f t="shared" si="107"/>
        <v>112</v>
      </c>
      <c r="K212" s="102">
        <f t="shared" si="107"/>
        <v>0</v>
      </c>
      <c r="L212" s="102">
        <f t="shared" si="107"/>
        <v>46</v>
      </c>
      <c r="M212" s="102">
        <f t="shared" si="107"/>
        <v>10</v>
      </c>
      <c r="N212" s="102">
        <f t="shared" si="107"/>
        <v>0</v>
      </c>
      <c r="O212" s="93">
        <f t="shared" si="107"/>
        <v>1490</v>
      </c>
      <c r="Q212" s="101" t="s">
        <v>36</v>
      </c>
      <c r="R212" s="102">
        <f t="shared" ref="R212:AD212" si="108">SUM(R191:R208)</f>
        <v>0</v>
      </c>
      <c r="S212" s="102">
        <f t="shared" si="108"/>
        <v>21</v>
      </c>
      <c r="T212" s="102">
        <f t="shared" si="108"/>
        <v>53</v>
      </c>
      <c r="U212" s="102">
        <f t="shared" si="108"/>
        <v>249</v>
      </c>
      <c r="V212" s="102">
        <f t="shared" si="108"/>
        <v>592</v>
      </c>
      <c r="W212" s="102">
        <f t="shared" si="108"/>
        <v>424</v>
      </c>
      <c r="X212" s="102">
        <f t="shared" si="108"/>
        <v>125</v>
      </c>
      <c r="Y212" s="102">
        <f t="shared" si="108"/>
        <v>22</v>
      </c>
      <c r="Z212" s="102">
        <f t="shared" si="108"/>
        <v>2</v>
      </c>
      <c r="AA212" s="102">
        <f t="shared" si="108"/>
        <v>1</v>
      </c>
      <c r="AB212" s="102">
        <f t="shared" si="108"/>
        <v>1</v>
      </c>
      <c r="AC212" s="102">
        <f t="shared" si="108"/>
        <v>0</v>
      </c>
      <c r="AD212" s="93">
        <f t="shared" si="108"/>
        <v>1490</v>
      </c>
    </row>
    <row r="213" spans="1:30" x14ac:dyDescent="0.2">
      <c r="A213" s="105" t="s">
        <v>37</v>
      </c>
      <c r="B213" s="106">
        <f t="shared" ref="B213:O213" si="109">SUM(B185:B208)</f>
        <v>1129</v>
      </c>
      <c r="C213" s="106">
        <f t="shared" si="109"/>
        <v>174</v>
      </c>
      <c r="D213" s="106">
        <f t="shared" si="109"/>
        <v>9</v>
      </c>
      <c r="E213" s="106">
        <f t="shared" si="109"/>
        <v>9</v>
      </c>
      <c r="F213" s="106">
        <f t="shared" si="109"/>
        <v>80</v>
      </c>
      <c r="G213" s="106">
        <f t="shared" si="109"/>
        <v>0</v>
      </c>
      <c r="H213" s="106">
        <f t="shared" si="109"/>
        <v>0</v>
      </c>
      <c r="I213" s="106">
        <f t="shared" si="109"/>
        <v>3</v>
      </c>
      <c r="J213" s="106">
        <f t="shared" si="109"/>
        <v>115</v>
      </c>
      <c r="K213" s="106">
        <f t="shared" si="109"/>
        <v>0</v>
      </c>
      <c r="L213" s="106">
        <f t="shared" si="109"/>
        <v>49</v>
      </c>
      <c r="M213" s="106">
        <f t="shared" si="109"/>
        <v>10</v>
      </c>
      <c r="N213" s="106">
        <f t="shared" si="109"/>
        <v>0</v>
      </c>
      <c r="O213" s="93">
        <f t="shared" si="109"/>
        <v>1578</v>
      </c>
      <c r="Q213" s="105" t="s">
        <v>37</v>
      </c>
      <c r="R213" s="106">
        <f t="shared" ref="R213:AD213" si="110">SUM(R185:R208)</f>
        <v>0</v>
      </c>
      <c r="S213" s="106">
        <f t="shared" si="110"/>
        <v>24</v>
      </c>
      <c r="T213" s="106">
        <f t="shared" si="110"/>
        <v>56</v>
      </c>
      <c r="U213" s="106">
        <f t="shared" si="110"/>
        <v>259</v>
      </c>
      <c r="V213" s="106">
        <f t="shared" si="110"/>
        <v>631</v>
      </c>
      <c r="W213" s="106">
        <f t="shared" si="110"/>
        <v>446</v>
      </c>
      <c r="X213" s="106">
        <f t="shared" si="110"/>
        <v>133</v>
      </c>
      <c r="Y213" s="106">
        <f t="shared" si="110"/>
        <v>24</v>
      </c>
      <c r="Z213" s="106">
        <f t="shared" si="110"/>
        <v>3</v>
      </c>
      <c r="AA213" s="106">
        <f t="shared" si="110"/>
        <v>1</v>
      </c>
      <c r="AB213" s="106">
        <f t="shared" si="110"/>
        <v>1</v>
      </c>
      <c r="AC213" s="106">
        <f t="shared" si="110"/>
        <v>0</v>
      </c>
      <c r="AD213" s="93">
        <f t="shared" si="110"/>
        <v>1578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2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M1614"/>
  <sheetViews>
    <sheetView topLeftCell="R94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77</v>
      </c>
      <c r="Q1" s="129" t="str">
        <f>A1</f>
        <v>1508 19 Grimsby ATC 24, A1173 Stallingborough Rbt</v>
      </c>
      <c r="AF1" s="129" t="str">
        <f>A1</f>
        <v>1508 19 Grimsby ATC 24, A1173 Stallingborough Rbt</v>
      </c>
      <c r="AQ1" s="130" t="str">
        <f>A1</f>
        <v>1508 19 Grimsby ATC 24, A1173 Stallingborough Rbt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24, A1173 Stallingborough Rbt</v>
      </c>
      <c r="BI1" s="129" t="str">
        <f>A1</f>
        <v>1508 19 Grimsby ATC 24, A1173 Stallingborough Rbt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50</v>
      </c>
      <c r="R6" s="3" t="s">
        <v>0</v>
      </c>
      <c r="S6" s="5" t="str">
        <f>C6</f>
        <v>Northeastbound</v>
      </c>
      <c r="AF6" s="6"/>
      <c r="AG6" s="3" t="s">
        <v>0</v>
      </c>
      <c r="AH6" s="7" t="str">
        <f>C6</f>
        <v>Northeastbound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Northeastbound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Northeastbound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Northeastbound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0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0</v>
      </c>
      <c r="Q10" s="30">
        <v>1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43">
        <v>0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31">
        <f t="shared" ref="AD10:AD33" si="7">SUM(R10:AC10)</f>
        <v>0</v>
      </c>
      <c r="AF10" s="30">
        <v>1</v>
      </c>
      <c r="AG10" s="44">
        <f t="shared" ref="AG10:AG33" si="8">O10</f>
        <v>0</v>
      </c>
      <c r="AH10" s="45">
        <f t="shared" ref="AH10:AH33" si="9">O80</f>
        <v>4</v>
      </c>
      <c r="AI10" s="45">
        <f t="shared" ref="AI10:AI33" si="10">O150</f>
        <v>5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3</v>
      </c>
      <c r="AO10" s="47">
        <f>SUM(AG10:AM10)/3</f>
        <v>3</v>
      </c>
      <c r="AQ10" s="35">
        <v>1</v>
      </c>
      <c r="AR10" s="48" t="s">
        <v>33</v>
      </c>
      <c r="AS10" s="48">
        <v>30.5</v>
      </c>
      <c r="AT10" s="48">
        <v>32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155</v>
      </c>
      <c r="BB10" s="50">
        <f>SUM(R108:T108)</f>
        <v>152</v>
      </c>
      <c r="BC10" s="50">
        <f>SUM(R178:T178)</f>
        <v>160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0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1</v>
      </c>
      <c r="K11" s="43">
        <v>0</v>
      </c>
      <c r="L11" s="43">
        <v>0</v>
      </c>
      <c r="M11" s="43">
        <v>0</v>
      </c>
      <c r="N11" s="43">
        <v>0</v>
      </c>
      <c r="O11" s="31">
        <f t="shared" si="6"/>
        <v>1</v>
      </c>
      <c r="Q11" s="30">
        <v>2</v>
      </c>
      <c r="R11" s="43">
        <v>0</v>
      </c>
      <c r="S11" s="43">
        <v>0</v>
      </c>
      <c r="T11" s="43">
        <v>0</v>
      </c>
      <c r="U11" s="43">
        <v>0</v>
      </c>
      <c r="V11" s="43">
        <v>1</v>
      </c>
      <c r="W11" s="43">
        <v>0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31">
        <f t="shared" si="7"/>
        <v>1</v>
      </c>
      <c r="AF11" s="56">
        <v>2</v>
      </c>
      <c r="AG11" s="44">
        <f t="shared" si="8"/>
        <v>1</v>
      </c>
      <c r="AH11" s="45">
        <f t="shared" si="9"/>
        <v>5</v>
      </c>
      <c r="AI11" s="45">
        <f t="shared" si="10"/>
        <v>1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2.3333333333333335</v>
      </c>
      <c r="AO11" s="47">
        <f t="shared" ref="AO11:AO33" si="16">SUM(AG11:AM11)/3</f>
        <v>2.3333333333333335</v>
      </c>
      <c r="AQ11" s="57">
        <v>2</v>
      </c>
      <c r="AR11" s="48">
        <v>33</v>
      </c>
      <c r="AS11" s="48">
        <v>31</v>
      </c>
      <c r="AT11" s="48">
        <v>33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1086</v>
      </c>
      <c r="BB11" s="59">
        <f>SUM(U108:W108)</f>
        <v>1117</v>
      </c>
      <c r="BC11" s="59">
        <f>SUM(U178:W178)</f>
        <v>1212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874</v>
      </c>
      <c r="BK11" s="62">
        <f>SUM(C35:D35,F35:H35,M35)</f>
        <v>128</v>
      </c>
      <c r="BL11" s="63">
        <f>SUM(E35,I35:L35,N35)</f>
        <v>46</v>
      </c>
      <c r="BM11" s="64">
        <f>SUM(BJ11:BL11)</f>
        <v>1048</v>
      </c>
    </row>
    <row r="12" spans="1:65" x14ac:dyDescent="0.2">
      <c r="A12" s="30">
        <v>3</v>
      </c>
      <c r="B12" s="43">
        <v>3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1</v>
      </c>
      <c r="M12" s="43">
        <v>0</v>
      </c>
      <c r="N12" s="43">
        <v>0</v>
      </c>
      <c r="O12" s="31">
        <f t="shared" si="6"/>
        <v>4</v>
      </c>
      <c r="Q12" s="30">
        <v>3</v>
      </c>
      <c r="R12" s="43">
        <v>0</v>
      </c>
      <c r="S12" s="43">
        <v>0</v>
      </c>
      <c r="T12" s="43">
        <v>0</v>
      </c>
      <c r="U12" s="43">
        <v>2</v>
      </c>
      <c r="V12" s="43">
        <v>2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31">
        <f t="shared" si="7"/>
        <v>4</v>
      </c>
      <c r="AF12" s="30">
        <v>3</v>
      </c>
      <c r="AG12" s="44">
        <f t="shared" si="8"/>
        <v>4</v>
      </c>
      <c r="AH12" s="45">
        <f t="shared" si="9"/>
        <v>2</v>
      </c>
      <c r="AI12" s="45">
        <f t="shared" si="10"/>
        <v>3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3</v>
      </c>
      <c r="AO12" s="47">
        <f t="shared" si="16"/>
        <v>3</v>
      </c>
      <c r="AQ12" s="35">
        <v>3</v>
      </c>
      <c r="AR12" s="48">
        <v>30.5</v>
      </c>
      <c r="AS12" s="48">
        <v>28</v>
      </c>
      <c r="AT12" s="48">
        <v>29.7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10</v>
      </c>
      <c r="BB12" s="66">
        <f>SUM(X108:Z108)</f>
        <v>7</v>
      </c>
      <c r="BC12" s="66">
        <f>SUM(X178:Z178)</f>
        <v>10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995</v>
      </c>
      <c r="BK12" s="69">
        <f>SUM(C36:D36,F36:H36,M36)</f>
        <v>140</v>
      </c>
      <c r="BL12" s="70">
        <f>SUM(E36,I36:L36,N36)</f>
        <v>47</v>
      </c>
      <c r="BM12" s="64">
        <f>SUM(BJ12:BL12)</f>
        <v>1182</v>
      </c>
    </row>
    <row r="13" spans="1:65" x14ac:dyDescent="0.2">
      <c r="A13" s="30">
        <v>4</v>
      </c>
      <c r="B13" s="43">
        <v>3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31">
        <f t="shared" si="6"/>
        <v>3</v>
      </c>
      <c r="Q13" s="30">
        <v>4</v>
      </c>
      <c r="R13" s="43">
        <v>0</v>
      </c>
      <c r="S13" s="43">
        <v>0</v>
      </c>
      <c r="T13" s="43">
        <v>2</v>
      </c>
      <c r="U13" s="43">
        <v>0</v>
      </c>
      <c r="V13" s="43">
        <v>0</v>
      </c>
      <c r="W13" s="43">
        <v>1</v>
      </c>
      <c r="X13" s="43">
        <v>0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31">
        <f t="shared" si="7"/>
        <v>3</v>
      </c>
      <c r="AF13" s="30">
        <v>4</v>
      </c>
      <c r="AG13" s="44">
        <f t="shared" si="8"/>
        <v>3</v>
      </c>
      <c r="AH13" s="45">
        <f t="shared" si="9"/>
        <v>1</v>
      </c>
      <c r="AI13" s="45">
        <f t="shared" si="10"/>
        <v>2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2</v>
      </c>
      <c r="AO13" s="47">
        <f t="shared" si="16"/>
        <v>2</v>
      </c>
      <c r="AQ13" s="35">
        <v>4</v>
      </c>
      <c r="AR13" s="48">
        <v>28</v>
      </c>
      <c r="AS13" s="48">
        <v>33</v>
      </c>
      <c r="AT13" s="48">
        <v>38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0</v>
      </c>
      <c r="BB13" s="72">
        <f>SUM(AA108:AC108)</f>
        <v>1</v>
      </c>
      <c r="BC13" s="72">
        <f>SUM(AA178:AC178)</f>
        <v>0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1023</v>
      </c>
      <c r="BK13" s="75">
        <f>SUM(C37:D37,F37:H37,M37)</f>
        <v>141</v>
      </c>
      <c r="BL13" s="76">
        <f>SUM(E37,I37:L37,N37)</f>
        <v>49</v>
      </c>
      <c r="BM13" s="64">
        <f>SUM(BJ13:BL13)</f>
        <v>1213</v>
      </c>
    </row>
    <row r="14" spans="1:65" x14ac:dyDescent="0.2">
      <c r="A14" s="30">
        <v>5</v>
      </c>
      <c r="B14" s="43">
        <v>7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31">
        <f t="shared" si="6"/>
        <v>7</v>
      </c>
      <c r="Q14" s="30">
        <v>5</v>
      </c>
      <c r="R14" s="43">
        <v>0</v>
      </c>
      <c r="S14" s="43">
        <v>0</v>
      </c>
      <c r="T14" s="43">
        <v>0</v>
      </c>
      <c r="U14" s="43">
        <v>3</v>
      </c>
      <c r="V14" s="43">
        <v>3</v>
      </c>
      <c r="W14" s="43">
        <v>1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31">
        <f t="shared" si="7"/>
        <v>7</v>
      </c>
      <c r="AF14" s="30">
        <v>5</v>
      </c>
      <c r="AG14" s="44">
        <f t="shared" si="8"/>
        <v>7</v>
      </c>
      <c r="AH14" s="45">
        <f t="shared" si="9"/>
        <v>7</v>
      </c>
      <c r="AI14" s="45">
        <f t="shared" si="10"/>
        <v>9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7.666666666666667</v>
      </c>
      <c r="AO14" s="47">
        <f t="shared" si="16"/>
        <v>7.666666666666667</v>
      </c>
      <c r="AQ14" s="35">
        <v>5</v>
      </c>
      <c r="AR14" s="48">
        <v>31.6</v>
      </c>
      <c r="AS14" s="48">
        <v>29.4</v>
      </c>
      <c r="AT14" s="48">
        <v>31.3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1057</v>
      </c>
      <c r="BK14" s="79">
        <f>SUM(C38:D38,F38:H38,M38)</f>
        <v>143</v>
      </c>
      <c r="BL14" s="80">
        <f>SUM(E38,I38:L38,N38)</f>
        <v>51</v>
      </c>
      <c r="BM14" s="64">
        <f>SUM(BJ14:BL14)</f>
        <v>1251</v>
      </c>
    </row>
    <row r="15" spans="1:65" x14ac:dyDescent="0.2">
      <c r="A15" s="30">
        <v>6</v>
      </c>
      <c r="B15" s="43">
        <v>21</v>
      </c>
      <c r="C15" s="43">
        <v>1</v>
      </c>
      <c r="D15" s="43">
        <v>1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31">
        <f t="shared" si="6"/>
        <v>23</v>
      </c>
      <c r="Q15" s="30">
        <v>6</v>
      </c>
      <c r="R15" s="43">
        <v>0</v>
      </c>
      <c r="S15" s="43">
        <v>0</v>
      </c>
      <c r="T15" s="43">
        <v>5</v>
      </c>
      <c r="U15" s="43">
        <v>9</v>
      </c>
      <c r="V15" s="43">
        <v>7</v>
      </c>
      <c r="W15" s="43">
        <v>2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31">
        <f t="shared" si="7"/>
        <v>23</v>
      </c>
      <c r="AF15" s="30">
        <v>6</v>
      </c>
      <c r="AG15" s="44">
        <f t="shared" si="8"/>
        <v>23</v>
      </c>
      <c r="AH15" s="45">
        <f t="shared" si="9"/>
        <v>20</v>
      </c>
      <c r="AI15" s="45">
        <f t="shared" si="10"/>
        <v>34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25.666666666666668</v>
      </c>
      <c r="AO15" s="47">
        <f t="shared" si="16"/>
        <v>25.666666666666668</v>
      </c>
      <c r="AQ15" s="35">
        <v>6</v>
      </c>
      <c r="AR15" s="48">
        <v>29.3</v>
      </c>
      <c r="AS15" s="48">
        <v>28</v>
      </c>
      <c r="AT15" s="48">
        <v>30.2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1251</v>
      </c>
      <c r="BB15" s="82">
        <f t="shared" si="17"/>
        <v>1277</v>
      </c>
      <c r="BC15" s="82">
        <f t="shared" si="17"/>
        <v>1382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43</v>
      </c>
      <c r="C16" s="43">
        <v>6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31">
        <f t="shared" si="6"/>
        <v>49</v>
      </c>
      <c r="Q16" s="30">
        <v>7</v>
      </c>
      <c r="R16" s="43">
        <v>0</v>
      </c>
      <c r="S16" s="43">
        <v>0</v>
      </c>
      <c r="T16" s="43">
        <v>1</v>
      </c>
      <c r="U16" s="43">
        <v>16</v>
      </c>
      <c r="V16" s="43">
        <v>27</v>
      </c>
      <c r="W16" s="43">
        <v>5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31">
        <f t="shared" si="7"/>
        <v>49</v>
      </c>
      <c r="AF16" s="30">
        <v>7</v>
      </c>
      <c r="AG16" s="44">
        <f t="shared" si="8"/>
        <v>49</v>
      </c>
      <c r="AH16" s="45">
        <f t="shared" si="9"/>
        <v>70</v>
      </c>
      <c r="AI16" s="45">
        <f t="shared" si="10"/>
        <v>64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61</v>
      </c>
      <c r="AO16" s="47">
        <f t="shared" si="16"/>
        <v>61</v>
      </c>
      <c r="AQ16" s="35">
        <v>7</v>
      </c>
      <c r="AR16" s="48">
        <v>31.7</v>
      </c>
      <c r="AS16" s="48">
        <v>31.4</v>
      </c>
      <c r="AT16" s="48">
        <v>32.5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902</v>
      </c>
      <c r="BK16" s="88">
        <f>SUM(C105:D105,F105:H105,M105)</f>
        <v>118</v>
      </c>
      <c r="BL16" s="89">
        <f>SUM(E105,I105:L105,N105)</f>
        <v>40</v>
      </c>
      <c r="BM16" s="64">
        <f>SUM(BJ16:BL16)</f>
        <v>1060</v>
      </c>
    </row>
    <row r="17" spans="1:65" x14ac:dyDescent="0.2">
      <c r="A17" s="30">
        <v>8</v>
      </c>
      <c r="B17" s="43">
        <v>196</v>
      </c>
      <c r="C17" s="43">
        <v>13</v>
      </c>
      <c r="D17" s="43">
        <v>0</v>
      </c>
      <c r="E17" s="43">
        <v>1</v>
      </c>
      <c r="F17" s="43">
        <v>1</v>
      </c>
      <c r="G17" s="43">
        <v>0</v>
      </c>
      <c r="H17" s="43">
        <v>0</v>
      </c>
      <c r="I17" s="43">
        <v>0</v>
      </c>
      <c r="J17" s="43">
        <v>2</v>
      </c>
      <c r="K17" s="43">
        <v>0</v>
      </c>
      <c r="L17" s="43">
        <v>0</v>
      </c>
      <c r="M17" s="43">
        <v>0</v>
      </c>
      <c r="N17" s="43">
        <v>0</v>
      </c>
      <c r="O17" s="31">
        <f t="shared" si="6"/>
        <v>213</v>
      </c>
      <c r="Q17" s="30">
        <v>8</v>
      </c>
      <c r="R17" s="43">
        <v>0</v>
      </c>
      <c r="S17" s="43">
        <v>0</v>
      </c>
      <c r="T17" s="43">
        <v>17</v>
      </c>
      <c r="U17" s="43">
        <v>89</v>
      </c>
      <c r="V17" s="43">
        <v>95</v>
      </c>
      <c r="W17" s="43">
        <v>11</v>
      </c>
      <c r="X17" s="43">
        <v>1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31">
        <f t="shared" si="7"/>
        <v>213</v>
      </c>
      <c r="AF17" s="30">
        <v>8</v>
      </c>
      <c r="AG17" s="44">
        <f t="shared" si="8"/>
        <v>213</v>
      </c>
      <c r="AH17" s="45">
        <f t="shared" si="9"/>
        <v>222</v>
      </c>
      <c r="AI17" s="45">
        <f t="shared" si="10"/>
        <v>221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218.66666666666666</v>
      </c>
      <c r="AO17" s="47">
        <f t="shared" si="16"/>
        <v>218.66666666666666</v>
      </c>
      <c r="AQ17" s="35">
        <v>8</v>
      </c>
      <c r="AR17" s="48">
        <v>30.4</v>
      </c>
      <c r="AS17" s="48">
        <v>30.5</v>
      </c>
      <c r="AT17" s="48">
        <v>30.4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1036</v>
      </c>
      <c r="BK17" s="69">
        <f>SUM(C106:D106,F106:H106,M106)</f>
        <v>130</v>
      </c>
      <c r="BL17" s="70">
        <f>SUM(E106,I106:L106,N106)</f>
        <v>45</v>
      </c>
      <c r="BM17" s="64">
        <f>SUM(BJ17:BL17)</f>
        <v>1211</v>
      </c>
    </row>
    <row r="18" spans="1:65" x14ac:dyDescent="0.2">
      <c r="A18" s="30">
        <v>9</v>
      </c>
      <c r="B18" s="43">
        <v>170</v>
      </c>
      <c r="C18" s="43">
        <v>13</v>
      </c>
      <c r="D18" s="43">
        <v>1</v>
      </c>
      <c r="E18" s="43">
        <v>0</v>
      </c>
      <c r="F18" s="43">
        <v>2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2</v>
      </c>
      <c r="M18" s="43">
        <v>2</v>
      </c>
      <c r="N18" s="43">
        <v>0</v>
      </c>
      <c r="O18" s="31">
        <f t="shared" si="6"/>
        <v>190</v>
      </c>
      <c r="Q18" s="30">
        <v>9</v>
      </c>
      <c r="R18" s="43">
        <v>0</v>
      </c>
      <c r="S18" s="43">
        <v>1</v>
      </c>
      <c r="T18" s="43">
        <v>17</v>
      </c>
      <c r="U18" s="43">
        <v>99</v>
      </c>
      <c r="V18" s="43">
        <v>65</v>
      </c>
      <c r="W18" s="43">
        <v>6</v>
      </c>
      <c r="X18" s="43">
        <v>2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31">
        <f t="shared" si="7"/>
        <v>190</v>
      </c>
      <c r="AF18" s="30">
        <v>9</v>
      </c>
      <c r="AG18" s="44">
        <f t="shared" si="8"/>
        <v>190</v>
      </c>
      <c r="AH18" s="45">
        <f t="shared" si="9"/>
        <v>198</v>
      </c>
      <c r="AI18" s="45">
        <f t="shared" si="10"/>
        <v>197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195</v>
      </c>
      <c r="AO18" s="47">
        <f t="shared" si="16"/>
        <v>195</v>
      </c>
      <c r="AQ18" s="35">
        <v>9</v>
      </c>
      <c r="AR18" s="48">
        <v>29.7</v>
      </c>
      <c r="AS18" s="48">
        <v>29.6</v>
      </c>
      <c r="AT18" s="48">
        <v>30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1063</v>
      </c>
      <c r="BK18" s="75">
        <f>SUM(C107:D107,F107:H107,M107)</f>
        <v>130</v>
      </c>
      <c r="BL18" s="76">
        <f>SUM(E107,I107:L107,N107)</f>
        <v>45</v>
      </c>
      <c r="BM18" s="64">
        <f>SUM(BJ18:BL18)</f>
        <v>1238</v>
      </c>
    </row>
    <row r="19" spans="1:65" x14ac:dyDescent="0.2">
      <c r="A19" s="30">
        <v>10</v>
      </c>
      <c r="B19" s="43">
        <v>51</v>
      </c>
      <c r="C19" s="43">
        <v>13</v>
      </c>
      <c r="D19" s="43">
        <v>3</v>
      </c>
      <c r="E19" s="43">
        <v>0</v>
      </c>
      <c r="F19" s="43">
        <v>1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1</v>
      </c>
      <c r="M19" s="43">
        <v>2</v>
      </c>
      <c r="N19" s="43">
        <v>0</v>
      </c>
      <c r="O19" s="31">
        <f t="shared" si="6"/>
        <v>71</v>
      </c>
      <c r="Q19" s="30">
        <v>10</v>
      </c>
      <c r="R19" s="43">
        <v>0</v>
      </c>
      <c r="S19" s="43">
        <v>3</v>
      </c>
      <c r="T19" s="43">
        <v>14</v>
      </c>
      <c r="U19" s="43">
        <v>37</v>
      </c>
      <c r="V19" s="43">
        <v>16</v>
      </c>
      <c r="W19" s="43">
        <v>1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31">
        <f t="shared" si="7"/>
        <v>71</v>
      </c>
      <c r="AF19" s="30">
        <v>10</v>
      </c>
      <c r="AG19" s="44">
        <f t="shared" si="8"/>
        <v>71</v>
      </c>
      <c r="AH19" s="45">
        <f t="shared" si="9"/>
        <v>72</v>
      </c>
      <c r="AI19" s="45">
        <f t="shared" si="10"/>
        <v>82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75</v>
      </c>
      <c r="AO19" s="47">
        <f t="shared" si="16"/>
        <v>75</v>
      </c>
      <c r="AQ19" s="35">
        <v>10</v>
      </c>
      <c r="AR19" s="48">
        <v>27.8</v>
      </c>
      <c r="AS19" s="48">
        <v>29.4</v>
      </c>
      <c r="AT19" s="48">
        <v>29.9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1093</v>
      </c>
      <c r="BK19" s="79">
        <f>SUM(C108:D108,F108:H108,M108)</f>
        <v>135</v>
      </c>
      <c r="BL19" s="80">
        <f>SUM(E108,I108:L108,N108)</f>
        <v>49</v>
      </c>
      <c r="BM19" s="64">
        <f>SUM(BJ19:BL19)</f>
        <v>1277</v>
      </c>
    </row>
    <row r="20" spans="1:65" x14ac:dyDescent="0.2">
      <c r="A20" s="30">
        <v>11</v>
      </c>
      <c r="B20" s="43">
        <v>37</v>
      </c>
      <c r="C20" s="43">
        <v>14</v>
      </c>
      <c r="D20" s="43">
        <v>0</v>
      </c>
      <c r="E20" s="43">
        <v>2</v>
      </c>
      <c r="F20" s="43">
        <v>0</v>
      </c>
      <c r="G20" s="43">
        <v>0</v>
      </c>
      <c r="H20" s="43">
        <v>0</v>
      </c>
      <c r="I20" s="43">
        <v>0</v>
      </c>
      <c r="J20" s="43">
        <v>3</v>
      </c>
      <c r="K20" s="43">
        <v>0</v>
      </c>
      <c r="L20" s="43">
        <v>0</v>
      </c>
      <c r="M20" s="43">
        <v>2</v>
      </c>
      <c r="N20" s="43">
        <v>0</v>
      </c>
      <c r="O20" s="31">
        <f t="shared" si="6"/>
        <v>58</v>
      </c>
      <c r="Q20" s="30">
        <v>11</v>
      </c>
      <c r="R20" s="43">
        <v>0</v>
      </c>
      <c r="S20" s="43">
        <v>1</v>
      </c>
      <c r="T20" s="43">
        <v>9</v>
      </c>
      <c r="U20" s="43">
        <v>30</v>
      </c>
      <c r="V20" s="43">
        <v>14</v>
      </c>
      <c r="W20" s="43">
        <v>4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58</v>
      </c>
      <c r="AF20" s="30">
        <v>11</v>
      </c>
      <c r="AG20" s="44">
        <f t="shared" si="8"/>
        <v>58</v>
      </c>
      <c r="AH20" s="45">
        <f t="shared" si="9"/>
        <v>39</v>
      </c>
      <c r="AI20" s="45">
        <f t="shared" si="10"/>
        <v>58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51.666666666666664</v>
      </c>
      <c r="AO20" s="47">
        <f t="shared" si="16"/>
        <v>51.666666666666664</v>
      </c>
      <c r="AQ20" s="35">
        <v>11</v>
      </c>
      <c r="AR20" s="48">
        <v>28.9</v>
      </c>
      <c r="AS20" s="48">
        <v>31</v>
      </c>
      <c r="AT20" s="48">
        <v>28.4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42</v>
      </c>
      <c r="C21" s="43">
        <v>5</v>
      </c>
      <c r="D21" s="43">
        <v>1</v>
      </c>
      <c r="E21" s="43">
        <v>2</v>
      </c>
      <c r="F21" s="43">
        <v>0</v>
      </c>
      <c r="G21" s="43">
        <v>0</v>
      </c>
      <c r="H21" s="43">
        <v>0</v>
      </c>
      <c r="I21" s="43">
        <v>0</v>
      </c>
      <c r="J21" s="43">
        <v>2</v>
      </c>
      <c r="K21" s="43">
        <v>0</v>
      </c>
      <c r="L21" s="43">
        <v>2</v>
      </c>
      <c r="M21" s="43">
        <v>0</v>
      </c>
      <c r="N21" s="43">
        <v>0</v>
      </c>
      <c r="O21" s="31">
        <f t="shared" si="6"/>
        <v>54</v>
      </c>
      <c r="Q21" s="30">
        <v>12</v>
      </c>
      <c r="R21" s="43">
        <v>0</v>
      </c>
      <c r="S21" s="43">
        <v>0</v>
      </c>
      <c r="T21" s="43">
        <v>13</v>
      </c>
      <c r="U21" s="43">
        <v>27</v>
      </c>
      <c r="V21" s="43">
        <v>14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31">
        <f t="shared" si="7"/>
        <v>54</v>
      </c>
      <c r="AF21" s="30">
        <v>12</v>
      </c>
      <c r="AG21" s="44">
        <f t="shared" si="8"/>
        <v>54</v>
      </c>
      <c r="AH21" s="45">
        <f t="shared" si="9"/>
        <v>47</v>
      </c>
      <c r="AI21" s="45">
        <f t="shared" si="10"/>
        <v>78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59.666666666666664</v>
      </c>
      <c r="AO21" s="47">
        <f t="shared" si="16"/>
        <v>59.666666666666664</v>
      </c>
      <c r="AQ21" s="35">
        <v>12</v>
      </c>
      <c r="AR21" s="48">
        <v>28.1</v>
      </c>
      <c r="AS21" s="48">
        <v>29.3</v>
      </c>
      <c r="AT21" s="48">
        <v>28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993</v>
      </c>
      <c r="BK21" s="88">
        <f>SUM(C175:D175,F175:H175,M175)</f>
        <v>130</v>
      </c>
      <c r="BL21" s="89">
        <f>SUM(E175,I175:L175,N175)</f>
        <v>49</v>
      </c>
      <c r="BM21" s="64">
        <f>SUM(BJ21:BL21)</f>
        <v>1172</v>
      </c>
    </row>
    <row r="22" spans="1:65" x14ac:dyDescent="0.2">
      <c r="A22" s="30">
        <v>13</v>
      </c>
      <c r="B22" s="43">
        <v>51</v>
      </c>
      <c r="C22" s="43">
        <v>8</v>
      </c>
      <c r="D22" s="43">
        <v>0</v>
      </c>
      <c r="E22" s="43">
        <v>0</v>
      </c>
      <c r="F22" s="43">
        <v>0</v>
      </c>
      <c r="G22" s="43">
        <v>0</v>
      </c>
      <c r="H22" s="43">
        <v>1</v>
      </c>
      <c r="I22" s="43">
        <v>0</v>
      </c>
      <c r="J22" s="43">
        <v>2</v>
      </c>
      <c r="K22" s="43">
        <v>0</v>
      </c>
      <c r="L22" s="43">
        <v>4</v>
      </c>
      <c r="M22" s="43">
        <v>0</v>
      </c>
      <c r="N22" s="43">
        <v>0</v>
      </c>
      <c r="O22" s="31">
        <f t="shared" si="6"/>
        <v>66</v>
      </c>
      <c r="Q22" s="30">
        <v>13</v>
      </c>
      <c r="R22" s="43">
        <v>0</v>
      </c>
      <c r="S22" s="43">
        <v>2</v>
      </c>
      <c r="T22" s="43">
        <v>8</v>
      </c>
      <c r="U22" s="43">
        <v>29</v>
      </c>
      <c r="V22" s="43">
        <v>23</v>
      </c>
      <c r="W22" s="43">
        <v>4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31">
        <f t="shared" si="7"/>
        <v>66</v>
      </c>
      <c r="AF22" s="30">
        <v>13</v>
      </c>
      <c r="AG22" s="44">
        <f t="shared" si="8"/>
        <v>66</v>
      </c>
      <c r="AH22" s="45">
        <f t="shared" si="9"/>
        <v>58</v>
      </c>
      <c r="AI22" s="45">
        <f t="shared" si="10"/>
        <v>88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70.666666666666671</v>
      </c>
      <c r="AO22" s="47">
        <f t="shared" si="16"/>
        <v>70.666666666666671</v>
      </c>
      <c r="AQ22" s="35">
        <v>13</v>
      </c>
      <c r="AR22" s="48">
        <v>29.4</v>
      </c>
      <c r="AS22" s="48">
        <v>29.7</v>
      </c>
      <c r="AT22" s="48">
        <v>29.4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1114</v>
      </c>
      <c r="BK22" s="69">
        <f>SUM(C176:D176,F176:H176,M176)</f>
        <v>137</v>
      </c>
      <c r="BL22" s="70">
        <f>SUM(E176,I176:L176,N176)</f>
        <v>53</v>
      </c>
      <c r="BM22" s="64">
        <f>SUM(BJ22:BL22)</f>
        <v>1304</v>
      </c>
    </row>
    <row r="23" spans="1:65" x14ac:dyDescent="0.2">
      <c r="A23" s="30">
        <v>14</v>
      </c>
      <c r="B23" s="43">
        <v>50</v>
      </c>
      <c r="C23" s="43">
        <v>5</v>
      </c>
      <c r="D23" s="43">
        <v>0</v>
      </c>
      <c r="E23" s="43">
        <v>0</v>
      </c>
      <c r="F23" s="43">
        <v>1</v>
      </c>
      <c r="G23" s="43">
        <v>0</v>
      </c>
      <c r="H23" s="43">
        <v>0</v>
      </c>
      <c r="I23" s="43">
        <v>0</v>
      </c>
      <c r="J23" s="43">
        <v>1</v>
      </c>
      <c r="K23" s="43">
        <v>0</v>
      </c>
      <c r="L23" s="43">
        <v>2</v>
      </c>
      <c r="M23" s="43">
        <v>0</v>
      </c>
      <c r="N23" s="43">
        <v>0</v>
      </c>
      <c r="O23" s="31">
        <f t="shared" si="6"/>
        <v>59</v>
      </c>
      <c r="Q23" s="30">
        <v>14</v>
      </c>
      <c r="R23" s="43">
        <v>0</v>
      </c>
      <c r="S23" s="43">
        <v>0</v>
      </c>
      <c r="T23" s="43">
        <v>6</v>
      </c>
      <c r="U23" s="43">
        <v>32</v>
      </c>
      <c r="V23" s="43">
        <v>20</v>
      </c>
      <c r="W23" s="43">
        <v>1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31">
        <f t="shared" si="7"/>
        <v>59</v>
      </c>
      <c r="AF23" s="30">
        <v>14</v>
      </c>
      <c r="AG23" s="44">
        <f t="shared" si="8"/>
        <v>59</v>
      </c>
      <c r="AH23" s="45">
        <f t="shared" si="9"/>
        <v>65</v>
      </c>
      <c r="AI23" s="45">
        <f t="shared" si="10"/>
        <v>79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67.666666666666671</v>
      </c>
      <c r="AO23" s="47">
        <f t="shared" si="16"/>
        <v>67.666666666666671</v>
      </c>
      <c r="AQ23" s="35">
        <v>14</v>
      </c>
      <c r="AR23" s="48">
        <v>29.4</v>
      </c>
      <c r="AS23" s="48">
        <v>30.4</v>
      </c>
      <c r="AT23" s="48">
        <v>29.5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1138</v>
      </c>
      <c r="BK23" s="75">
        <f>SUM(C177:D177,F177:H177,M177)</f>
        <v>137</v>
      </c>
      <c r="BL23" s="76">
        <f>SUM(E177,I177:L177,N177)</f>
        <v>53</v>
      </c>
      <c r="BM23" s="64">
        <f>SUM(BJ23:BL23)</f>
        <v>1328</v>
      </c>
    </row>
    <row r="24" spans="1:65" x14ac:dyDescent="0.2">
      <c r="A24" s="30">
        <v>15</v>
      </c>
      <c r="B24" s="43">
        <v>58</v>
      </c>
      <c r="C24" s="43">
        <v>5</v>
      </c>
      <c r="D24" s="43">
        <v>1</v>
      </c>
      <c r="E24" s="43">
        <v>1</v>
      </c>
      <c r="F24" s="43">
        <v>0</v>
      </c>
      <c r="G24" s="43">
        <v>0</v>
      </c>
      <c r="H24" s="43">
        <v>0</v>
      </c>
      <c r="I24" s="43">
        <v>0</v>
      </c>
      <c r="J24" s="43">
        <v>4</v>
      </c>
      <c r="K24" s="43">
        <v>0</v>
      </c>
      <c r="L24" s="43">
        <v>1</v>
      </c>
      <c r="M24" s="43">
        <v>1</v>
      </c>
      <c r="N24" s="43">
        <v>0</v>
      </c>
      <c r="O24" s="31">
        <f t="shared" si="6"/>
        <v>71</v>
      </c>
      <c r="Q24" s="30">
        <v>15</v>
      </c>
      <c r="R24" s="43">
        <v>0</v>
      </c>
      <c r="S24" s="43">
        <v>4</v>
      </c>
      <c r="T24" s="43">
        <v>8</v>
      </c>
      <c r="U24" s="43">
        <v>40</v>
      </c>
      <c r="V24" s="43">
        <v>18</v>
      </c>
      <c r="W24" s="43">
        <v>1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31">
        <f t="shared" si="7"/>
        <v>71</v>
      </c>
      <c r="AF24" s="30">
        <v>15</v>
      </c>
      <c r="AG24" s="44">
        <f t="shared" si="8"/>
        <v>71</v>
      </c>
      <c r="AH24" s="45">
        <f t="shared" si="9"/>
        <v>68</v>
      </c>
      <c r="AI24" s="45">
        <f t="shared" si="10"/>
        <v>81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73.333333333333329</v>
      </c>
      <c r="AO24" s="47">
        <f t="shared" si="16"/>
        <v>73.333333333333329</v>
      </c>
      <c r="AQ24" s="35">
        <v>15</v>
      </c>
      <c r="AR24" s="48">
        <v>28.1</v>
      </c>
      <c r="AS24" s="48">
        <v>29.1</v>
      </c>
      <c r="AT24" s="48">
        <v>29.5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1189</v>
      </c>
      <c r="BK24" s="79">
        <f>SUM(C178:D178,F178:H178,M178)</f>
        <v>140</v>
      </c>
      <c r="BL24" s="80">
        <f>SUM(E178,I178:L178,N178)</f>
        <v>53</v>
      </c>
      <c r="BM24" s="64">
        <f>SUM(BJ24:BL24)</f>
        <v>1382</v>
      </c>
    </row>
    <row r="25" spans="1:65" x14ac:dyDescent="0.2">
      <c r="A25" s="30">
        <v>16</v>
      </c>
      <c r="B25" s="43">
        <v>52</v>
      </c>
      <c r="C25" s="43">
        <v>6</v>
      </c>
      <c r="D25" s="43">
        <v>3</v>
      </c>
      <c r="E25" s="43">
        <v>1</v>
      </c>
      <c r="F25" s="43">
        <v>1</v>
      </c>
      <c r="G25" s="43">
        <v>0</v>
      </c>
      <c r="H25" s="43">
        <v>0</v>
      </c>
      <c r="I25" s="43">
        <v>0</v>
      </c>
      <c r="J25" s="43">
        <v>6</v>
      </c>
      <c r="K25" s="43">
        <v>0</v>
      </c>
      <c r="L25" s="43">
        <v>0</v>
      </c>
      <c r="M25" s="43">
        <v>2</v>
      </c>
      <c r="N25" s="43">
        <v>0</v>
      </c>
      <c r="O25" s="31">
        <f t="shared" si="6"/>
        <v>71</v>
      </c>
      <c r="Q25" s="30">
        <v>16</v>
      </c>
      <c r="R25" s="43">
        <v>0</v>
      </c>
      <c r="S25" s="43">
        <v>1</v>
      </c>
      <c r="T25" s="43">
        <v>6</v>
      </c>
      <c r="U25" s="43">
        <v>44</v>
      </c>
      <c r="V25" s="43">
        <v>18</v>
      </c>
      <c r="W25" s="43">
        <v>2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31">
        <f t="shared" si="7"/>
        <v>71</v>
      </c>
      <c r="AF25" s="30">
        <v>16</v>
      </c>
      <c r="AG25" s="44">
        <f t="shared" si="8"/>
        <v>71</v>
      </c>
      <c r="AH25" s="45">
        <f t="shared" si="9"/>
        <v>78</v>
      </c>
      <c r="AI25" s="45">
        <f t="shared" si="10"/>
        <v>83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77.333333333333329</v>
      </c>
      <c r="AO25" s="47">
        <f t="shared" si="16"/>
        <v>77.333333333333329</v>
      </c>
      <c r="AQ25" s="35">
        <v>16</v>
      </c>
      <c r="AR25" s="48">
        <v>29</v>
      </c>
      <c r="AS25" s="48">
        <v>29.5</v>
      </c>
      <c r="AT25" s="48">
        <v>28.5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67</v>
      </c>
      <c r="C26" s="43">
        <v>6</v>
      </c>
      <c r="D26" s="43">
        <v>2</v>
      </c>
      <c r="E26" s="43">
        <v>2</v>
      </c>
      <c r="F26" s="43">
        <v>0</v>
      </c>
      <c r="G26" s="43">
        <v>0</v>
      </c>
      <c r="H26" s="43">
        <v>0</v>
      </c>
      <c r="I26" s="43">
        <v>0</v>
      </c>
      <c r="J26" s="43">
        <v>2</v>
      </c>
      <c r="K26" s="43">
        <v>0</v>
      </c>
      <c r="L26" s="43">
        <v>0</v>
      </c>
      <c r="M26" s="43">
        <v>3</v>
      </c>
      <c r="N26" s="43">
        <v>0</v>
      </c>
      <c r="O26" s="31">
        <f t="shared" si="6"/>
        <v>82</v>
      </c>
      <c r="Q26" s="30">
        <v>17</v>
      </c>
      <c r="R26" s="43">
        <v>0</v>
      </c>
      <c r="S26" s="43">
        <v>1</v>
      </c>
      <c r="T26" s="43">
        <v>9</v>
      </c>
      <c r="U26" s="43">
        <v>35</v>
      </c>
      <c r="V26" s="43">
        <v>31</v>
      </c>
      <c r="W26" s="43">
        <v>5</v>
      </c>
      <c r="X26" s="43">
        <v>0</v>
      </c>
      <c r="Y26" s="43">
        <v>1</v>
      </c>
      <c r="Z26" s="43">
        <v>0</v>
      </c>
      <c r="AA26" s="43">
        <v>0</v>
      </c>
      <c r="AB26" s="43">
        <v>0</v>
      </c>
      <c r="AC26" s="43">
        <v>0</v>
      </c>
      <c r="AD26" s="31">
        <f t="shared" si="7"/>
        <v>82</v>
      </c>
      <c r="AF26" s="30">
        <v>17</v>
      </c>
      <c r="AG26" s="44">
        <f t="shared" si="8"/>
        <v>82</v>
      </c>
      <c r="AH26" s="45">
        <f t="shared" si="9"/>
        <v>67</v>
      </c>
      <c r="AI26" s="45">
        <f t="shared" si="10"/>
        <v>68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72.333333333333329</v>
      </c>
      <c r="AO26" s="47">
        <f t="shared" si="16"/>
        <v>72.333333333333329</v>
      </c>
      <c r="AQ26" s="35">
        <v>17</v>
      </c>
      <c r="AR26" s="48">
        <v>30</v>
      </c>
      <c r="AS26" s="48">
        <v>29.9</v>
      </c>
      <c r="AT26" s="48">
        <v>29.9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55</v>
      </c>
      <c r="C27" s="43">
        <v>6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31">
        <f t="shared" si="6"/>
        <v>61</v>
      </c>
      <c r="Q27" s="30">
        <v>18</v>
      </c>
      <c r="R27" s="43">
        <v>0</v>
      </c>
      <c r="S27" s="43">
        <v>2</v>
      </c>
      <c r="T27" s="43">
        <v>4</v>
      </c>
      <c r="U27" s="43">
        <v>21</v>
      </c>
      <c r="V27" s="43">
        <v>28</v>
      </c>
      <c r="W27" s="43">
        <v>6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31">
        <f t="shared" si="7"/>
        <v>61</v>
      </c>
      <c r="AF27" s="30">
        <v>18</v>
      </c>
      <c r="AG27" s="44">
        <f t="shared" si="8"/>
        <v>61</v>
      </c>
      <c r="AH27" s="45">
        <f t="shared" si="9"/>
        <v>90</v>
      </c>
      <c r="AI27" s="45">
        <f t="shared" si="10"/>
        <v>80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77</v>
      </c>
      <c r="AO27" s="47">
        <f t="shared" si="16"/>
        <v>77</v>
      </c>
      <c r="AQ27" s="35">
        <v>18</v>
      </c>
      <c r="AR27" s="48">
        <v>30.5</v>
      </c>
      <c r="AS27" s="48">
        <v>29.6</v>
      </c>
      <c r="AT27" s="48">
        <v>29.4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45</v>
      </c>
      <c r="C28" s="43">
        <v>3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2</v>
      </c>
      <c r="K28" s="43">
        <v>0</v>
      </c>
      <c r="L28" s="43">
        <v>1</v>
      </c>
      <c r="M28" s="43">
        <v>1</v>
      </c>
      <c r="N28" s="43">
        <v>0</v>
      </c>
      <c r="O28" s="31">
        <f t="shared" si="6"/>
        <v>52</v>
      </c>
      <c r="Q28" s="30">
        <v>19</v>
      </c>
      <c r="R28" s="43">
        <v>0</v>
      </c>
      <c r="S28" s="43">
        <v>3</v>
      </c>
      <c r="T28" s="43">
        <v>6</v>
      </c>
      <c r="U28" s="43">
        <v>17</v>
      </c>
      <c r="V28" s="43">
        <v>18</v>
      </c>
      <c r="W28" s="43">
        <v>4</v>
      </c>
      <c r="X28" s="43">
        <v>4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31">
        <f t="shared" si="7"/>
        <v>52</v>
      </c>
      <c r="AF28" s="30">
        <v>19</v>
      </c>
      <c r="AG28" s="44">
        <f t="shared" si="8"/>
        <v>52</v>
      </c>
      <c r="AH28" s="45">
        <f t="shared" si="9"/>
        <v>56</v>
      </c>
      <c r="AI28" s="45">
        <f t="shared" si="10"/>
        <v>57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55</v>
      </c>
      <c r="AO28" s="47">
        <f t="shared" si="16"/>
        <v>55</v>
      </c>
      <c r="AQ28" s="35">
        <v>19</v>
      </c>
      <c r="AR28" s="48">
        <v>30.4</v>
      </c>
      <c r="AS28" s="48">
        <v>30.9</v>
      </c>
      <c r="AT28" s="48">
        <v>30.2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33</v>
      </c>
      <c r="C29" s="43">
        <v>5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1</v>
      </c>
      <c r="K29" s="43">
        <v>0</v>
      </c>
      <c r="L29" s="43">
        <v>0</v>
      </c>
      <c r="M29" s="43">
        <v>0</v>
      </c>
      <c r="N29" s="43">
        <v>0</v>
      </c>
      <c r="O29" s="31">
        <f t="shared" si="6"/>
        <v>39</v>
      </c>
      <c r="Q29" s="30">
        <v>20</v>
      </c>
      <c r="R29" s="43">
        <v>0</v>
      </c>
      <c r="S29" s="43">
        <v>0</v>
      </c>
      <c r="T29" s="43">
        <v>3</v>
      </c>
      <c r="U29" s="43">
        <v>16</v>
      </c>
      <c r="V29" s="43">
        <v>15</v>
      </c>
      <c r="W29" s="43">
        <v>4</v>
      </c>
      <c r="X29" s="43">
        <v>1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31">
        <f t="shared" si="7"/>
        <v>39</v>
      </c>
      <c r="AF29" s="30">
        <v>20</v>
      </c>
      <c r="AG29" s="44">
        <f t="shared" si="8"/>
        <v>39</v>
      </c>
      <c r="AH29" s="45">
        <f t="shared" si="9"/>
        <v>40</v>
      </c>
      <c r="AI29" s="45">
        <f t="shared" si="10"/>
        <v>31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36.666666666666664</v>
      </c>
      <c r="AO29" s="47">
        <f t="shared" si="16"/>
        <v>36.666666666666664</v>
      </c>
      <c r="AQ29" s="35">
        <v>20</v>
      </c>
      <c r="AR29" s="48">
        <v>30.9</v>
      </c>
      <c r="AS29" s="48">
        <v>30.6</v>
      </c>
      <c r="AT29" s="48">
        <v>29.8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21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31">
        <f t="shared" si="6"/>
        <v>21</v>
      </c>
      <c r="Q30" s="30">
        <v>21</v>
      </c>
      <c r="R30" s="43">
        <v>0</v>
      </c>
      <c r="S30" s="43">
        <v>2</v>
      </c>
      <c r="T30" s="43">
        <v>2</v>
      </c>
      <c r="U30" s="43">
        <v>8</v>
      </c>
      <c r="V30" s="43">
        <v>7</v>
      </c>
      <c r="W30" s="43">
        <v>2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31">
        <f t="shared" si="7"/>
        <v>21</v>
      </c>
      <c r="AF30" s="30">
        <v>21</v>
      </c>
      <c r="AG30" s="44">
        <f t="shared" si="8"/>
        <v>21</v>
      </c>
      <c r="AH30" s="45">
        <f t="shared" si="9"/>
        <v>15</v>
      </c>
      <c r="AI30" s="45">
        <f t="shared" si="10"/>
        <v>20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18.666666666666668</v>
      </c>
      <c r="AO30" s="47">
        <f t="shared" si="16"/>
        <v>18.666666666666668</v>
      </c>
      <c r="AQ30" s="35">
        <v>21</v>
      </c>
      <c r="AR30" s="48">
        <v>29</v>
      </c>
      <c r="AS30" s="48">
        <v>30.3</v>
      </c>
      <c r="AT30" s="48">
        <v>28.4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24</v>
      </c>
      <c r="C31" s="43">
        <v>1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31">
        <f t="shared" si="6"/>
        <v>25</v>
      </c>
      <c r="Q31" s="30">
        <v>22</v>
      </c>
      <c r="R31" s="43">
        <v>0</v>
      </c>
      <c r="S31" s="43">
        <v>0</v>
      </c>
      <c r="T31" s="43">
        <v>2</v>
      </c>
      <c r="U31" s="43">
        <v>13</v>
      </c>
      <c r="V31" s="43">
        <v>7</v>
      </c>
      <c r="W31" s="43">
        <v>3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31">
        <f t="shared" si="7"/>
        <v>25</v>
      </c>
      <c r="AF31" s="30">
        <v>22</v>
      </c>
      <c r="AG31" s="44">
        <f t="shared" si="8"/>
        <v>25</v>
      </c>
      <c r="AH31" s="45">
        <f t="shared" si="9"/>
        <v>26</v>
      </c>
      <c r="AI31" s="45">
        <f t="shared" si="10"/>
        <v>17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22.666666666666668</v>
      </c>
      <c r="AO31" s="47">
        <f t="shared" si="16"/>
        <v>22.666666666666668</v>
      </c>
      <c r="AQ31" s="35">
        <v>22</v>
      </c>
      <c r="AR31" s="48">
        <v>30.2</v>
      </c>
      <c r="AS31" s="48">
        <v>31.1</v>
      </c>
      <c r="AT31" s="48">
        <v>31.8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18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1</v>
      </c>
      <c r="M32" s="43">
        <v>0</v>
      </c>
      <c r="N32" s="43">
        <v>0</v>
      </c>
      <c r="O32" s="31">
        <f t="shared" si="6"/>
        <v>19</v>
      </c>
      <c r="Q32" s="30">
        <v>23</v>
      </c>
      <c r="R32" s="43">
        <v>0</v>
      </c>
      <c r="S32" s="43">
        <v>1</v>
      </c>
      <c r="T32" s="43">
        <v>1</v>
      </c>
      <c r="U32" s="43">
        <v>11</v>
      </c>
      <c r="V32" s="43">
        <v>4</v>
      </c>
      <c r="W32" s="43">
        <v>1</v>
      </c>
      <c r="X32" s="43">
        <v>1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31">
        <f t="shared" si="7"/>
        <v>19</v>
      </c>
      <c r="AF32" s="30">
        <v>23</v>
      </c>
      <c r="AG32" s="44">
        <f t="shared" si="8"/>
        <v>19</v>
      </c>
      <c r="AH32" s="45">
        <f t="shared" si="9"/>
        <v>12</v>
      </c>
      <c r="AI32" s="45">
        <f t="shared" si="10"/>
        <v>13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14.666666666666666</v>
      </c>
      <c r="AO32" s="47">
        <f t="shared" si="16"/>
        <v>14.666666666666666</v>
      </c>
      <c r="AQ32" s="35">
        <v>23</v>
      </c>
      <c r="AR32" s="48">
        <v>29.4</v>
      </c>
      <c r="AS32" s="48">
        <v>29.2</v>
      </c>
      <c r="AT32" s="48">
        <v>31.1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10</v>
      </c>
      <c r="C33" s="43">
        <v>1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1</v>
      </c>
      <c r="K33" s="43">
        <v>0</v>
      </c>
      <c r="L33" s="43">
        <v>0</v>
      </c>
      <c r="M33" s="43">
        <v>0</v>
      </c>
      <c r="N33" s="43">
        <v>0</v>
      </c>
      <c r="O33" s="31">
        <f t="shared" si="6"/>
        <v>12</v>
      </c>
      <c r="Q33" s="30">
        <v>24</v>
      </c>
      <c r="R33" s="43">
        <v>0</v>
      </c>
      <c r="S33" s="43">
        <v>0</v>
      </c>
      <c r="T33" s="43">
        <v>1</v>
      </c>
      <c r="U33" s="43">
        <v>4</v>
      </c>
      <c r="V33" s="43">
        <v>5</v>
      </c>
      <c r="W33" s="43">
        <v>2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31">
        <f t="shared" si="7"/>
        <v>12</v>
      </c>
      <c r="AF33" s="30">
        <v>24</v>
      </c>
      <c r="AG33" s="44">
        <f t="shared" si="8"/>
        <v>12</v>
      </c>
      <c r="AH33" s="45">
        <f t="shared" si="9"/>
        <v>15</v>
      </c>
      <c r="AI33" s="45">
        <f t="shared" si="10"/>
        <v>11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12.666666666666666</v>
      </c>
      <c r="AO33" s="47">
        <f t="shared" si="16"/>
        <v>12.666666666666666</v>
      </c>
      <c r="AQ33" s="35">
        <v>24</v>
      </c>
      <c r="AR33" s="48">
        <v>31.3</v>
      </c>
      <c r="AS33" s="48">
        <v>27</v>
      </c>
      <c r="AT33" s="48">
        <v>31.2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874</v>
      </c>
      <c r="C35" s="92">
        <f t="shared" si="18"/>
        <v>97</v>
      </c>
      <c r="D35" s="92">
        <f t="shared" si="18"/>
        <v>11</v>
      </c>
      <c r="E35" s="92">
        <f t="shared" si="18"/>
        <v>9</v>
      </c>
      <c r="F35" s="92">
        <f t="shared" si="18"/>
        <v>6</v>
      </c>
      <c r="G35" s="92">
        <f t="shared" si="18"/>
        <v>0</v>
      </c>
      <c r="H35" s="92">
        <f t="shared" si="18"/>
        <v>1</v>
      </c>
      <c r="I35" s="92">
        <f t="shared" si="18"/>
        <v>0</v>
      </c>
      <c r="J35" s="92">
        <f t="shared" si="18"/>
        <v>24</v>
      </c>
      <c r="K35" s="92">
        <f t="shared" si="18"/>
        <v>0</v>
      </c>
      <c r="L35" s="92">
        <f t="shared" si="18"/>
        <v>13</v>
      </c>
      <c r="M35" s="92">
        <f t="shared" si="18"/>
        <v>13</v>
      </c>
      <c r="N35" s="92">
        <f t="shared" si="18"/>
        <v>0</v>
      </c>
      <c r="O35" s="93">
        <f t="shared" si="18"/>
        <v>1048</v>
      </c>
      <c r="Q35" s="91" t="s">
        <v>34</v>
      </c>
      <c r="R35" s="92">
        <f t="shared" ref="R35:AD35" si="19">SUM(R17:R28)</f>
        <v>0</v>
      </c>
      <c r="S35" s="92">
        <f t="shared" si="19"/>
        <v>18</v>
      </c>
      <c r="T35" s="92">
        <f t="shared" si="19"/>
        <v>117</v>
      </c>
      <c r="U35" s="92">
        <f t="shared" si="19"/>
        <v>500</v>
      </c>
      <c r="V35" s="92">
        <f t="shared" si="19"/>
        <v>360</v>
      </c>
      <c r="W35" s="92">
        <f t="shared" si="19"/>
        <v>45</v>
      </c>
      <c r="X35" s="92">
        <f t="shared" si="19"/>
        <v>7</v>
      </c>
      <c r="Y35" s="92">
        <f t="shared" si="19"/>
        <v>1</v>
      </c>
      <c r="Z35" s="92">
        <f t="shared" si="19"/>
        <v>0</v>
      </c>
      <c r="AA35" s="92">
        <f t="shared" si="19"/>
        <v>0</v>
      </c>
      <c r="AB35" s="92">
        <f t="shared" si="19"/>
        <v>0</v>
      </c>
      <c r="AC35" s="92">
        <f t="shared" si="19"/>
        <v>0</v>
      </c>
      <c r="AD35" s="93">
        <f t="shared" si="19"/>
        <v>1048</v>
      </c>
      <c r="AF35" s="91" t="s">
        <v>34</v>
      </c>
      <c r="AG35" s="92">
        <f t="shared" ref="AG35:AO35" si="20">SUM(AG17:AG28)</f>
        <v>1048</v>
      </c>
      <c r="AH35" s="92">
        <f t="shared" si="20"/>
        <v>1060</v>
      </c>
      <c r="AI35" s="92">
        <f t="shared" si="20"/>
        <v>1172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1093.3333333333333</v>
      </c>
      <c r="AO35" s="94">
        <f t="shared" si="20"/>
        <v>1093.3333333333333</v>
      </c>
      <c r="AQ35" s="95" t="s">
        <v>38</v>
      </c>
      <c r="AR35" s="96">
        <v>28.5</v>
      </c>
      <c r="AS35" s="96">
        <v>30.1</v>
      </c>
      <c r="AT35" s="96">
        <v>28.2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995</v>
      </c>
      <c r="C36" s="98">
        <f t="shared" si="21"/>
        <v>109</v>
      </c>
      <c r="D36" s="98">
        <f t="shared" si="21"/>
        <v>11</v>
      </c>
      <c r="E36" s="98">
        <f t="shared" si="21"/>
        <v>9</v>
      </c>
      <c r="F36" s="98">
        <f t="shared" si="21"/>
        <v>6</v>
      </c>
      <c r="G36" s="98">
        <f t="shared" si="21"/>
        <v>0</v>
      </c>
      <c r="H36" s="98">
        <f t="shared" si="21"/>
        <v>1</v>
      </c>
      <c r="I36" s="98">
        <f t="shared" si="21"/>
        <v>0</v>
      </c>
      <c r="J36" s="98">
        <f t="shared" si="21"/>
        <v>25</v>
      </c>
      <c r="K36" s="98">
        <f t="shared" si="21"/>
        <v>0</v>
      </c>
      <c r="L36" s="98">
        <f t="shared" si="21"/>
        <v>13</v>
      </c>
      <c r="M36" s="98">
        <f t="shared" si="21"/>
        <v>13</v>
      </c>
      <c r="N36" s="98">
        <f t="shared" si="21"/>
        <v>0</v>
      </c>
      <c r="O36" s="93">
        <f t="shared" si="21"/>
        <v>1182</v>
      </c>
      <c r="Q36" s="97" t="s">
        <v>35</v>
      </c>
      <c r="R36" s="98">
        <f t="shared" ref="R36:AD36" si="22">SUM(R16:R31)</f>
        <v>0</v>
      </c>
      <c r="S36" s="98">
        <f t="shared" si="22"/>
        <v>20</v>
      </c>
      <c r="T36" s="98">
        <f t="shared" si="22"/>
        <v>125</v>
      </c>
      <c r="U36" s="98">
        <f t="shared" si="22"/>
        <v>553</v>
      </c>
      <c r="V36" s="98">
        <f t="shared" si="22"/>
        <v>416</v>
      </c>
      <c r="W36" s="98">
        <f t="shared" si="22"/>
        <v>59</v>
      </c>
      <c r="X36" s="98">
        <f t="shared" si="22"/>
        <v>8</v>
      </c>
      <c r="Y36" s="98">
        <f t="shared" si="22"/>
        <v>1</v>
      </c>
      <c r="Z36" s="98">
        <f t="shared" si="22"/>
        <v>0</v>
      </c>
      <c r="AA36" s="98">
        <f t="shared" si="22"/>
        <v>0</v>
      </c>
      <c r="AB36" s="98">
        <f t="shared" si="22"/>
        <v>0</v>
      </c>
      <c r="AC36" s="98">
        <f t="shared" si="22"/>
        <v>0</v>
      </c>
      <c r="AD36" s="93">
        <f t="shared" si="22"/>
        <v>1182</v>
      </c>
      <c r="AF36" s="97" t="s">
        <v>35</v>
      </c>
      <c r="AG36" s="98">
        <f t="shared" ref="AG36:AO36" si="23">SUM(AG16:AG31)</f>
        <v>1182</v>
      </c>
      <c r="AH36" s="98">
        <f t="shared" si="23"/>
        <v>1211</v>
      </c>
      <c r="AI36" s="98">
        <f t="shared" si="23"/>
        <v>1304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1232.3333333333335</v>
      </c>
      <c r="AO36" s="94">
        <f t="shared" si="23"/>
        <v>1232.3333333333335</v>
      </c>
      <c r="AQ36" s="99" t="s">
        <v>39</v>
      </c>
      <c r="AR36" s="100">
        <v>28.5</v>
      </c>
      <c r="AS36" s="100">
        <v>29.3</v>
      </c>
      <c r="AT36" s="100">
        <v>29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1023</v>
      </c>
      <c r="C37" s="102">
        <f t="shared" si="24"/>
        <v>110</v>
      </c>
      <c r="D37" s="102">
        <f t="shared" si="24"/>
        <v>11</v>
      </c>
      <c r="E37" s="102">
        <f t="shared" si="24"/>
        <v>9</v>
      </c>
      <c r="F37" s="102">
        <f t="shared" si="24"/>
        <v>6</v>
      </c>
      <c r="G37" s="102">
        <f t="shared" si="24"/>
        <v>0</v>
      </c>
      <c r="H37" s="102">
        <f t="shared" si="24"/>
        <v>1</v>
      </c>
      <c r="I37" s="102">
        <f t="shared" si="24"/>
        <v>0</v>
      </c>
      <c r="J37" s="102">
        <f t="shared" si="24"/>
        <v>26</v>
      </c>
      <c r="K37" s="102">
        <f t="shared" si="24"/>
        <v>0</v>
      </c>
      <c r="L37" s="102">
        <f t="shared" si="24"/>
        <v>14</v>
      </c>
      <c r="M37" s="102">
        <f t="shared" si="24"/>
        <v>13</v>
      </c>
      <c r="N37" s="102">
        <f t="shared" si="24"/>
        <v>0</v>
      </c>
      <c r="O37" s="93">
        <f t="shared" si="24"/>
        <v>1213</v>
      </c>
      <c r="Q37" s="101" t="s">
        <v>36</v>
      </c>
      <c r="R37" s="102">
        <f t="shared" ref="R37:AD37" si="25">SUM(R16:R33)</f>
        <v>0</v>
      </c>
      <c r="S37" s="102">
        <f t="shared" si="25"/>
        <v>21</v>
      </c>
      <c r="T37" s="102">
        <f t="shared" si="25"/>
        <v>127</v>
      </c>
      <c r="U37" s="102">
        <f t="shared" si="25"/>
        <v>568</v>
      </c>
      <c r="V37" s="102">
        <f t="shared" si="25"/>
        <v>425</v>
      </c>
      <c r="W37" s="102">
        <f t="shared" si="25"/>
        <v>62</v>
      </c>
      <c r="X37" s="102">
        <f t="shared" si="25"/>
        <v>9</v>
      </c>
      <c r="Y37" s="102">
        <f t="shared" si="25"/>
        <v>1</v>
      </c>
      <c r="Z37" s="102">
        <f t="shared" si="25"/>
        <v>0</v>
      </c>
      <c r="AA37" s="102">
        <f t="shared" si="25"/>
        <v>0</v>
      </c>
      <c r="AB37" s="102">
        <f t="shared" si="25"/>
        <v>0</v>
      </c>
      <c r="AC37" s="102">
        <f t="shared" si="25"/>
        <v>0</v>
      </c>
      <c r="AD37" s="93">
        <f t="shared" si="25"/>
        <v>1213</v>
      </c>
      <c r="AF37" s="101" t="s">
        <v>36</v>
      </c>
      <c r="AG37" s="102">
        <f t="shared" ref="AG37:AO37" si="26">SUM(AG16:AG33)</f>
        <v>1213</v>
      </c>
      <c r="AH37" s="102">
        <f t="shared" si="26"/>
        <v>1238</v>
      </c>
      <c r="AI37" s="102">
        <f t="shared" si="26"/>
        <v>1328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1259.666666666667</v>
      </c>
      <c r="AO37" s="94">
        <f t="shared" si="26"/>
        <v>1259.666666666667</v>
      </c>
      <c r="AQ37" s="103" t="s">
        <v>37</v>
      </c>
      <c r="AR37" s="104">
        <v>29.7</v>
      </c>
      <c r="AS37" s="104">
        <v>30</v>
      </c>
      <c r="AT37" s="104">
        <v>29.8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1057</v>
      </c>
      <c r="C38" s="106">
        <f t="shared" si="27"/>
        <v>111</v>
      </c>
      <c r="D38" s="106">
        <f t="shared" si="27"/>
        <v>12</v>
      </c>
      <c r="E38" s="106">
        <f t="shared" si="27"/>
        <v>9</v>
      </c>
      <c r="F38" s="106">
        <f t="shared" si="27"/>
        <v>6</v>
      </c>
      <c r="G38" s="106">
        <f t="shared" si="27"/>
        <v>0</v>
      </c>
      <c r="H38" s="106">
        <f t="shared" si="27"/>
        <v>1</v>
      </c>
      <c r="I38" s="106">
        <f t="shared" si="27"/>
        <v>0</v>
      </c>
      <c r="J38" s="106">
        <f t="shared" si="27"/>
        <v>27</v>
      </c>
      <c r="K38" s="106">
        <f t="shared" si="27"/>
        <v>0</v>
      </c>
      <c r="L38" s="106">
        <f t="shared" si="27"/>
        <v>15</v>
      </c>
      <c r="M38" s="106">
        <f t="shared" si="27"/>
        <v>13</v>
      </c>
      <c r="N38" s="106">
        <f t="shared" si="27"/>
        <v>0</v>
      </c>
      <c r="O38" s="93">
        <f t="shared" si="27"/>
        <v>1251</v>
      </c>
      <c r="Q38" s="105" t="s">
        <v>37</v>
      </c>
      <c r="R38" s="106">
        <f t="shared" ref="R38:AD38" si="28">SUM(R10:R33)</f>
        <v>0</v>
      </c>
      <c r="S38" s="106">
        <f t="shared" si="28"/>
        <v>21</v>
      </c>
      <c r="T38" s="106">
        <f t="shared" si="28"/>
        <v>134</v>
      </c>
      <c r="U38" s="106">
        <f t="shared" si="28"/>
        <v>582</v>
      </c>
      <c r="V38" s="106">
        <f t="shared" si="28"/>
        <v>438</v>
      </c>
      <c r="W38" s="106">
        <f t="shared" si="28"/>
        <v>66</v>
      </c>
      <c r="X38" s="106">
        <f t="shared" si="28"/>
        <v>9</v>
      </c>
      <c r="Y38" s="106">
        <f t="shared" si="28"/>
        <v>1</v>
      </c>
      <c r="Z38" s="106">
        <f t="shared" si="28"/>
        <v>0</v>
      </c>
      <c r="AA38" s="106">
        <f t="shared" si="28"/>
        <v>0</v>
      </c>
      <c r="AB38" s="106">
        <f t="shared" si="28"/>
        <v>0</v>
      </c>
      <c r="AC38" s="106">
        <f t="shared" si="28"/>
        <v>0</v>
      </c>
      <c r="AD38" s="93">
        <f t="shared" si="28"/>
        <v>1251</v>
      </c>
      <c r="AF38" s="105" t="s">
        <v>37</v>
      </c>
      <c r="AG38" s="106">
        <f t="shared" ref="AG38:AO38" si="29">SUM(AG10:AG33)</f>
        <v>1251</v>
      </c>
      <c r="AH38" s="106">
        <f t="shared" si="29"/>
        <v>1277</v>
      </c>
      <c r="AI38" s="106">
        <f t="shared" si="29"/>
        <v>1382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1303.3333333333335</v>
      </c>
      <c r="AO38" s="94">
        <f t="shared" si="29"/>
        <v>1303.3333333333335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29.833333333333332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49</v>
      </c>
      <c r="R41" s="3" t="s">
        <v>40</v>
      </c>
      <c r="S41" s="5" t="str">
        <f>C41</f>
        <v>Southwestbound</v>
      </c>
      <c r="AR41" s="12" t="s">
        <v>0</v>
      </c>
      <c r="AS41" s="13" t="str">
        <f>C6</f>
        <v>Northeastbound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31">
        <f t="shared" ref="O45:O68" si="33">SUM(B45:N45)</f>
        <v>0</v>
      </c>
      <c r="Q45" s="30">
        <v>1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31">
        <f t="shared" ref="AD45:AD68" si="34">SUM(R45:AC45)</f>
        <v>0</v>
      </c>
      <c r="AQ45" s="35">
        <v>1</v>
      </c>
      <c r="AR45" s="112" t="s">
        <v>33</v>
      </c>
      <c r="AS45" s="112">
        <v>33.599998474121094</v>
      </c>
      <c r="AT45" s="112">
        <v>33.900001525878906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2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31">
        <f t="shared" si="33"/>
        <v>2</v>
      </c>
      <c r="Q46" s="30">
        <v>2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1</v>
      </c>
      <c r="X46" s="43">
        <v>0</v>
      </c>
      <c r="Y46" s="43">
        <v>0</v>
      </c>
      <c r="Z46" s="43">
        <v>1</v>
      </c>
      <c r="AA46" s="43">
        <v>0</v>
      </c>
      <c r="AB46" s="43">
        <v>0</v>
      </c>
      <c r="AC46" s="43">
        <v>0</v>
      </c>
      <c r="AD46" s="31">
        <f t="shared" si="34"/>
        <v>2</v>
      </c>
      <c r="AQ46" s="57">
        <v>2</v>
      </c>
      <c r="AR46" s="112" t="s">
        <v>33</v>
      </c>
      <c r="AS46" s="112">
        <v>33.599998474121094</v>
      </c>
      <c r="AT46" s="112" t="s">
        <v>33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0</v>
      </c>
      <c r="C47" s="43">
        <v>1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31">
        <f t="shared" si="33"/>
        <v>1</v>
      </c>
      <c r="Q47" s="30">
        <v>3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1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31">
        <f t="shared" si="34"/>
        <v>1</v>
      </c>
      <c r="AQ47" s="35">
        <v>3</v>
      </c>
      <c r="AR47" s="112">
        <v>33.5</v>
      </c>
      <c r="AS47" s="112">
        <v>28.299999237060547</v>
      </c>
      <c r="AT47" s="112">
        <v>33.400001525878906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395.57142857142856</v>
      </c>
      <c r="BK47" s="88">
        <f t="shared" si="35"/>
        <v>53.714285714285715</v>
      </c>
      <c r="BL47" s="89">
        <f t="shared" si="35"/>
        <v>19.285714285714285</v>
      </c>
      <c r="BM47" s="114">
        <f>SUM(BJ47:BL47)</f>
        <v>468.57142857142856</v>
      </c>
    </row>
    <row r="48" spans="1:65" x14ac:dyDescent="0.2">
      <c r="A48" s="30">
        <v>4</v>
      </c>
      <c r="B48" s="43">
        <v>4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31">
        <f t="shared" si="33"/>
        <v>4</v>
      </c>
      <c r="Q48" s="30">
        <v>4</v>
      </c>
      <c r="R48" s="43">
        <v>0</v>
      </c>
      <c r="S48" s="43">
        <v>0</v>
      </c>
      <c r="T48" s="43">
        <v>0</v>
      </c>
      <c r="U48" s="43">
        <v>0</v>
      </c>
      <c r="V48" s="43">
        <v>1</v>
      </c>
      <c r="W48" s="43">
        <v>0</v>
      </c>
      <c r="X48" s="43">
        <v>1</v>
      </c>
      <c r="Y48" s="43">
        <v>1</v>
      </c>
      <c r="Z48" s="43">
        <v>1</v>
      </c>
      <c r="AA48" s="43">
        <v>0</v>
      </c>
      <c r="AB48" s="43">
        <v>0</v>
      </c>
      <c r="AC48" s="43">
        <v>0</v>
      </c>
      <c r="AD48" s="31">
        <f t="shared" si="34"/>
        <v>4</v>
      </c>
      <c r="AQ48" s="35">
        <v>4</v>
      </c>
      <c r="AR48" s="112">
        <v>38.599998474121094</v>
      </c>
      <c r="AS48" s="112" t="s">
        <v>33</v>
      </c>
      <c r="AT48" s="112">
        <v>38.299999237060547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449.28571428571428</v>
      </c>
      <c r="BK48" s="116">
        <f t="shared" si="35"/>
        <v>58.142857142857146</v>
      </c>
      <c r="BL48" s="117">
        <f t="shared" si="35"/>
        <v>20.714285714285715</v>
      </c>
      <c r="BM48" s="114">
        <f>SUM(BJ48:BL48)</f>
        <v>528.14285714285711</v>
      </c>
    </row>
    <row r="49" spans="1:65" x14ac:dyDescent="0.2">
      <c r="A49" s="30">
        <v>5</v>
      </c>
      <c r="B49" s="43">
        <v>5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31">
        <f t="shared" si="33"/>
        <v>5</v>
      </c>
      <c r="Q49" s="30">
        <v>5</v>
      </c>
      <c r="R49" s="43">
        <v>0</v>
      </c>
      <c r="S49" s="43">
        <v>0</v>
      </c>
      <c r="T49" s="43">
        <v>0</v>
      </c>
      <c r="U49" s="43">
        <v>0</v>
      </c>
      <c r="V49" s="43">
        <v>1</v>
      </c>
      <c r="W49" s="43">
        <v>2</v>
      </c>
      <c r="X49" s="43">
        <v>2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5</v>
      </c>
      <c r="AQ49" s="35">
        <v>5</v>
      </c>
      <c r="AR49" s="112">
        <v>38.299999237060547</v>
      </c>
      <c r="AS49" s="112">
        <v>38.799999237060547</v>
      </c>
      <c r="AT49" s="112">
        <v>33.200000762939453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460.57142857142856</v>
      </c>
      <c r="BK49" s="119">
        <f t="shared" si="35"/>
        <v>58.285714285714285</v>
      </c>
      <c r="BL49" s="120">
        <f t="shared" si="35"/>
        <v>21</v>
      </c>
      <c r="BM49" s="114">
        <f>SUM(BJ49:BL49)</f>
        <v>539.85714285714289</v>
      </c>
    </row>
    <row r="50" spans="1:65" x14ac:dyDescent="0.2">
      <c r="A50" s="30">
        <v>6</v>
      </c>
      <c r="B50" s="43">
        <v>8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1</v>
      </c>
      <c r="N50" s="43">
        <v>0</v>
      </c>
      <c r="O50" s="31">
        <f t="shared" si="33"/>
        <v>9</v>
      </c>
      <c r="Q50" s="30">
        <v>6</v>
      </c>
      <c r="R50" s="43">
        <v>0</v>
      </c>
      <c r="S50" s="43">
        <v>0</v>
      </c>
      <c r="T50" s="43">
        <v>1</v>
      </c>
      <c r="U50" s="43">
        <v>0</v>
      </c>
      <c r="V50" s="43">
        <v>1</v>
      </c>
      <c r="W50" s="43">
        <v>3</v>
      </c>
      <c r="X50" s="43">
        <v>3</v>
      </c>
      <c r="Y50" s="43">
        <v>1</v>
      </c>
      <c r="Z50" s="43">
        <v>0</v>
      </c>
      <c r="AA50" s="43">
        <v>0</v>
      </c>
      <c r="AB50" s="43">
        <v>0</v>
      </c>
      <c r="AC50" s="43">
        <v>0</v>
      </c>
      <c r="AD50" s="31">
        <f t="shared" si="34"/>
        <v>9</v>
      </c>
      <c r="AQ50" s="35">
        <v>6</v>
      </c>
      <c r="AR50" s="112">
        <v>33.299999237060547</v>
      </c>
      <c r="AS50" s="112">
        <v>33.799999237060547</v>
      </c>
      <c r="AT50" s="112">
        <v>33.200000762939453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477</v>
      </c>
      <c r="BK50" s="79">
        <f t="shared" si="35"/>
        <v>59.714285714285715</v>
      </c>
      <c r="BL50" s="80">
        <f t="shared" si="35"/>
        <v>21.857142857142858</v>
      </c>
      <c r="BM50" s="114">
        <f>SUM(BJ50:BL50)</f>
        <v>558.57142857142856</v>
      </c>
    </row>
    <row r="51" spans="1:65" x14ac:dyDescent="0.2">
      <c r="A51" s="30">
        <v>7</v>
      </c>
      <c r="B51" s="43">
        <v>13</v>
      </c>
      <c r="C51" s="43">
        <v>2</v>
      </c>
      <c r="D51" s="43">
        <v>1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31">
        <f t="shared" si="33"/>
        <v>16</v>
      </c>
      <c r="Q51" s="30">
        <v>7</v>
      </c>
      <c r="R51" s="43">
        <v>0</v>
      </c>
      <c r="S51" s="43">
        <v>0</v>
      </c>
      <c r="T51" s="43">
        <v>0</v>
      </c>
      <c r="U51" s="43">
        <v>1</v>
      </c>
      <c r="V51" s="43">
        <v>3</v>
      </c>
      <c r="W51" s="43">
        <v>7</v>
      </c>
      <c r="X51" s="43">
        <v>2</v>
      </c>
      <c r="Y51" s="43">
        <v>2</v>
      </c>
      <c r="Z51" s="43">
        <v>1</v>
      </c>
      <c r="AA51" s="43">
        <v>0</v>
      </c>
      <c r="AB51" s="43">
        <v>0</v>
      </c>
      <c r="AC51" s="43">
        <v>0</v>
      </c>
      <c r="AD51" s="31">
        <f t="shared" si="34"/>
        <v>16</v>
      </c>
      <c r="AQ51" s="35">
        <v>7</v>
      </c>
      <c r="AR51" s="112">
        <v>33.799999237060547</v>
      </c>
      <c r="AS51" s="112">
        <v>33.599998474121094</v>
      </c>
      <c r="AT51" s="112">
        <v>38.599998474121094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40</v>
      </c>
      <c r="C52" s="43">
        <v>5</v>
      </c>
      <c r="D52" s="43">
        <v>1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1</v>
      </c>
      <c r="K52" s="43">
        <v>0</v>
      </c>
      <c r="L52" s="43">
        <v>2</v>
      </c>
      <c r="M52" s="43">
        <v>2</v>
      </c>
      <c r="N52" s="43">
        <v>0</v>
      </c>
      <c r="O52" s="31">
        <f t="shared" si="33"/>
        <v>51</v>
      </c>
      <c r="Q52" s="30">
        <v>8</v>
      </c>
      <c r="R52" s="43">
        <v>0</v>
      </c>
      <c r="S52" s="43">
        <v>0</v>
      </c>
      <c r="T52" s="43">
        <v>2</v>
      </c>
      <c r="U52" s="43">
        <v>1</v>
      </c>
      <c r="V52" s="43">
        <v>15</v>
      </c>
      <c r="W52" s="43">
        <v>18</v>
      </c>
      <c r="X52" s="43">
        <v>11</v>
      </c>
      <c r="Y52" s="43">
        <v>3</v>
      </c>
      <c r="Z52" s="43">
        <v>0</v>
      </c>
      <c r="AA52" s="43">
        <v>1</v>
      </c>
      <c r="AB52" s="43">
        <v>0</v>
      </c>
      <c r="AC52" s="43">
        <v>0</v>
      </c>
      <c r="AD52" s="31">
        <f t="shared" si="34"/>
        <v>51</v>
      </c>
      <c r="AQ52" s="35">
        <v>8</v>
      </c>
      <c r="AR52" s="112">
        <v>33</v>
      </c>
      <c r="AS52" s="112">
        <v>34</v>
      </c>
      <c r="AT52" s="112">
        <v>33.400001525878906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45</v>
      </c>
      <c r="C53" s="43">
        <v>3</v>
      </c>
      <c r="D53" s="43">
        <v>0</v>
      </c>
      <c r="E53" s="43">
        <v>0</v>
      </c>
      <c r="F53" s="43">
        <v>0</v>
      </c>
      <c r="G53" s="43">
        <v>0</v>
      </c>
      <c r="H53" s="43">
        <v>0</v>
      </c>
      <c r="I53" s="43">
        <v>0</v>
      </c>
      <c r="J53" s="43">
        <v>1</v>
      </c>
      <c r="K53" s="43">
        <v>0</v>
      </c>
      <c r="L53" s="43">
        <v>1</v>
      </c>
      <c r="M53" s="43">
        <v>4</v>
      </c>
      <c r="N53" s="43">
        <v>0</v>
      </c>
      <c r="O53" s="31">
        <f t="shared" si="33"/>
        <v>54</v>
      </c>
      <c r="Q53" s="30">
        <v>9</v>
      </c>
      <c r="R53" s="43">
        <v>0</v>
      </c>
      <c r="S53" s="43">
        <v>0</v>
      </c>
      <c r="T53" s="43">
        <v>2</v>
      </c>
      <c r="U53" s="43">
        <v>4</v>
      </c>
      <c r="V53" s="43">
        <v>10</v>
      </c>
      <c r="W53" s="43">
        <v>19</v>
      </c>
      <c r="X53" s="43">
        <v>14</v>
      </c>
      <c r="Y53" s="43">
        <v>4</v>
      </c>
      <c r="Z53" s="43">
        <v>1</v>
      </c>
      <c r="AA53" s="43">
        <v>0</v>
      </c>
      <c r="AB53" s="43">
        <v>0</v>
      </c>
      <c r="AC53" s="43">
        <v>0</v>
      </c>
      <c r="AD53" s="31">
        <f t="shared" si="34"/>
        <v>54</v>
      </c>
      <c r="AQ53" s="35">
        <v>9</v>
      </c>
      <c r="AR53" s="112">
        <v>33.799999237060547</v>
      </c>
      <c r="AS53" s="112">
        <v>33.900001525878906</v>
      </c>
      <c r="AT53" s="112">
        <v>33.400001525878906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39</v>
      </c>
      <c r="C54" s="43">
        <v>10</v>
      </c>
      <c r="D54" s="43">
        <v>2</v>
      </c>
      <c r="E54" s="43">
        <v>0</v>
      </c>
      <c r="F54" s="43">
        <v>1</v>
      </c>
      <c r="G54" s="43">
        <v>0</v>
      </c>
      <c r="H54" s="43">
        <v>1</v>
      </c>
      <c r="I54" s="43">
        <v>0</v>
      </c>
      <c r="J54" s="43">
        <v>1</v>
      </c>
      <c r="K54" s="43">
        <v>0</v>
      </c>
      <c r="L54" s="43">
        <v>0</v>
      </c>
      <c r="M54" s="43">
        <v>1</v>
      </c>
      <c r="N54" s="43">
        <v>0</v>
      </c>
      <c r="O54" s="31">
        <f t="shared" si="33"/>
        <v>55</v>
      </c>
      <c r="Q54" s="30">
        <v>10</v>
      </c>
      <c r="R54" s="43">
        <v>0</v>
      </c>
      <c r="S54" s="43">
        <v>0</v>
      </c>
      <c r="T54" s="43">
        <v>1</v>
      </c>
      <c r="U54" s="43">
        <v>6</v>
      </c>
      <c r="V54" s="43">
        <v>12</v>
      </c>
      <c r="W54" s="43">
        <v>22</v>
      </c>
      <c r="X54" s="43">
        <v>7</v>
      </c>
      <c r="Y54" s="43">
        <v>2</v>
      </c>
      <c r="Z54" s="43">
        <v>2</v>
      </c>
      <c r="AA54" s="43">
        <v>3</v>
      </c>
      <c r="AB54" s="43">
        <v>0</v>
      </c>
      <c r="AC54" s="43">
        <v>0</v>
      </c>
      <c r="AD54" s="31">
        <f t="shared" si="34"/>
        <v>55</v>
      </c>
      <c r="AQ54" s="35">
        <v>10</v>
      </c>
      <c r="AR54" s="112">
        <v>33.799999237060547</v>
      </c>
      <c r="AS54" s="112">
        <v>33.200000762939453</v>
      </c>
      <c r="AT54" s="112">
        <v>33.700000762939453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35</v>
      </c>
      <c r="C55" s="43">
        <v>5</v>
      </c>
      <c r="D55" s="43">
        <v>2</v>
      </c>
      <c r="E55" s="43">
        <v>0</v>
      </c>
      <c r="F55" s="43">
        <v>1</v>
      </c>
      <c r="G55" s="43">
        <v>0</v>
      </c>
      <c r="H55" s="43">
        <v>0</v>
      </c>
      <c r="I55" s="43">
        <v>0</v>
      </c>
      <c r="J55" s="43">
        <v>5</v>
      </c>
      <c r="K55" s="43">
        <v>0</v>
      </c>
      <c r="L55" s="43">
        <v>2</v>
      </c>
      <c r="M55" s="43">
        <v>1</v>
      </c>
      <c r="N55" s="43">
        <v>0</v>
      </c>
      <c r="O55" s="31">
        <f t="shared" si="33"/>
        <v>51</v>
      </c>
      <c r="Q55" s="30">
        <v>11</v>
      </c>
      <c r="R55" s="43">
        <v>0</v>
      </c>
      <c r="S55" s="43">
        <v>0</v>
      </c>
      <c r="T55" s="43">
        <v>0</v>
      </c>
      <c r="U55" s="43">
        <v>7</v>
      </c>
      <c r="V55" s="43">
        <v>15</v>
      </c>
      <c r="W55" s="43">
        <v>16</v>
      </c>
      <c r="X55" s="43">
        <v>9</v>
      </c>
      <c r="Y55" s="43">
        <v>4</v>
      </c>
      <c r="Z55" s="43">
        <v>0</v>
      </c>
      <c r="AA55" s="43">
        <v>0</v>
      </c>
      <c r="AB55" s="43">
        <v>0</v>
      </c>
      <c r="AC55" s="43">
        <v>0</v>
      </c>
      <c r="AD55" s="31">
        <f t="shared" si="34"/>
        <v>51</v>
      </c>
      <c r="AQ55" s="35">
        <v>11</v>
      </c>
      <c r="AR55" s="112">
        <v>33.700000762939453</v>
      </c>
      <c r="AS55" s="112">
        <v>33.700000762939453</v>
      </c>
      <c r="AT55" s="112">
        <v>33.299999237060547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34</v>
      </c>
      <c r="C56" s="43">
        <v>7</v>
      </c>
      <c r="D56" s="43">
        <v>0</v>
      </c>
      <c r="E56" s="43">
        <v>0</v>
      </c>
      <c r="F56" s="43">
        <v>1</v>
      </c>
      <c r="G56" s="43">
        <v>0</v>
      </c>
      <c r="H56" s="43">
        <v>0</v>
      </c>
      <c r="I56" s="43">
        <v>0</v>
      </c>
      <c r="J56" s="43">
        <v>2</v>
      </c>
      <c r="K56" s="43">
        <v>0</v>
      </c>
      <c r="L56" s="43">
        <v>1</v>
      </c>
      <c r="M56" s="43">
        <v>1</v>
      </c>
      <c r="N56" s="43">
        <v>0</v>
      </c>
      <c r="O56" s="31">
        <f t="shared" si="33"/>
        <v>46</v>
      </c>
      <c r="Q56" s="30">
        <v>12</v>
      </c>
      <c r="R56" s="43">
        <v>0</v>
      </c>
      <c r="S56" s="43">
        <v>0</v>
      </c>
      <c r="T56" s="43">
        <v>0</v>
      </c>
      <c r="U56" s="43">
        <v>5</v>
      </c>
      <c r="V56" s="43">
        <v>10</v>
      </c>
      <c r="W56" s="43">
        <v>18</v>
      </c>
      <c r="X56" s="43">
        <v>10</v>
      </c>
      <c r="Y56" s="43">
        <v>3</v>
      </c>
      <c r="Z56" s="43">
        <v>0</v>
      </c>
      <c r="AA56" s="43">
        <v>0</v>
      </c>
      <c r="AB56" s="43">
        <v>0</v>
      </c>
      <c r="AC56" s="43">
        <v>0</v>
      </c>
      <c r="AD56" s="31">
        <f t="shared" si="34"/>
        <v>46</v>
      </c>
      <c r="AQ56" s="35">
        <v>12</v>
      </c>
      <c r="AR56" s="112">
        <v>33</v>
      </c>
      <c r="AS56" s="112">
        <v>34</v>
      </c>
      <c r="AT56" s="112">
        <v>33.599998474121094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46</v>
      </c>
      <c r="C57" s="43">
        <v>4</v>
      </c>
      <c r="D57" s="43">
        <v>0</v>
      </c>
      <c r="E57" s="43">
        <v>1</v>
      </c>
      <c r="F57" s="43">
        <v>1</v>
      </c>
      <c r="G57" s="43">
        <v>0</v>
      </c>
      <c r="H57" s="43">
        <v>0</v>
      </c>
      <c r="I57" s="43">
        <v>0</v>
      </c>
      <c r="J57" s="43">
        <v>3</v>
      </c>
      <c r="K57" s="43">
        <v>0</v>
      </c>
      <c r="L57" s="43">
        <v>0</v>
      </c>
      <c r="M57" s="43">
        <v>1</v>
      </c>
      <c r="N57" s="43">
        <v>0</v>
      </c>
      <c r="O57" s="31">
        <f t="shared" si="33"/>
        <v>56</v>
      </c>
      <c r="Q57" s="30">
        <v>13</v>
      </c>
      <c r="R57" s="43">
        <v>0</v>
      </c>
      <c r="S57" s="43">
        <v>0</v>
      </c>
      <c r="T57" s="43">
        <v>1</v>
      </c>
      <c r="U57" s="43">
        <v>4</v>
      </c>
      <c r="V57" s="43">
        <v>18</v>
      </c>
      <c r="W57" s="43">
        <v>19</v>
      </c>
      <c r="X57" s="43">
        <v>10</v>
      </c>
      <c r="Y57" s="43">
        <v>4</v>
      </c>
      <c r="Z57" s="43">
        <v>0</v>
      </c>
      <c r="AA57" s="43">
        <v>0</v>
      </c>
      <c r="AB57" s="43">
        <v>0</v>
      </c>
      <c r="AC57" s="43">
        <v>0</v>
      </c>
      <c r="AD57" s="31">
        <f t="shared" si="34"/>
        <v>56</v>
      </c>
      <c r="AQ57" s="35">
        <v>13</v>
      </c>
      <c r="AR57" s="112">
        <v>33.400001525878906</v>
      </c>
      <c r="AS57" s="112">
        <v>33.200000762939453</v>
      </c>
      <c r="AT57" s="112">
        <v>33.200000762939453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47</v>
      </c>
      <c r="C58" s="43">
        <v>12</v>
      </c>
      <c r="D58" s="43">
        <v>2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3">
        <v>2</v>
      </c>
      <c r="K58" s="43">
        <v>0</v>
      </c>
      <c r="L58" s="43">
        <v>2</v>
      </c>
      <c r="M58" s="43">
        <v>0</v>
      </c>
      <c r="N58" s="43">
        <v>0</v>
      </c>
      <c r="O58" s="31">
        <f t="shared" si="33"/>
        <v>65</v>
      </c>
      <c r="Q58" s="30">
        <v>14</v>
      </c>
      <c r="R58" s="43">
        <v>0</v>
      </c>
      <c r="S58" s="43">
        <v>0</v>
      </c>
      <c r="T58" s="43">
        <v>1</v>
      </c>
      <c r="U58" s="43">
        <v>4</v>
      </c>
      <c r="V58" s="43">
        <v>24</v>
      </c>
      <c r="W58" s="43">
        <v>19</v>
      </c>
      <c r="X58" s="43">
        <v>11</v>
      </c>
      <c r="Y58" s="43">
        <v>6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65</v>
      </c>
      <c r="AQ58" s="35">
        <v>14</v>
      </c>
      <c r="AR58" s="112">
        <v>33.900001525878906</v>
      </c>
      <c r="AS58" s="112">
        <v>33.5</v>
      </c>
      <c r="AT58" s="112">
        <v>33.200000762939453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47</v>
      </c>
      <c r="C59" s="43">
        <v>4</v>
      </c>
      <c r="D59" s="43">
        <v>0</v>
      </c>
      <c r="E59" s="43">
        <v>0</v>
      </c>
      <c r="F59" s="43">
        <v>1</v>
      </c>
      <c r="G59" s="43">
        <v>0</v>
      </c>
      <c r="H59" s="43">
        <v>0</v>
      </c>
      <c r="I59" s="43">
        <v>0</v>
      </c>
      <c r="J59" s="43">
        <v>3</v>
      </c>
      <c r="K59" s="43">
        <v>0</v>
      </c>
      <c r="L59" s="43">
        <v>3</v>
      </c>
      <c r="M59" s="43">
        <v>3</v>
      </c>
      <c r="N59" s="43">
        <v>0</v>
      </c>
      <c r="O59" s="31">
        <f t="shared" si="33"/>
        <v>61</v>
      </c>
      <c r="Q59" s="30">
        <v>15</v>
      </c>
      <c r="R59" s="43">
        <v>0</v>
      </c>
      <c r="S59" s="43">
        <v>2</v>
      </c>
      <c r="T59" s="43">
        <v>4</v>
      </c>
      <c r="U59" s="43">
        <v>8</v>
      </c>
      <c r="V59" s="43">
        <v>18</v>
      </c>
      <c r="W59" s="43">
        <v>17</v>
      </c>
      <c r="X59" s="43">
        <v>8</v>
      </c>
      <c r="Y59" s="43">
        <v>1</v>
      </c>
      <c r="Z59" s="43">
        <v>1</v>
      </c>
      <c r="AA59" s="43">
        <v>2</v>
      </c>
      <c r="AB59" s="43">
        <v>0</v>
      </c>
      <c r="AC59" s="43">
        <v>0</v>
      </c>
      <c r="AD59" s="31">
        <f t="shared" si="34"/>
        <v>61</v>
      </c>
      <c r="AQ59" s="35">
        <v>15</v>
      </c>
      <c r="AR59" s="112">
        <v>33.799999237060547</v>
      </c>
      <c r="AS59" s="112">
        <v>33.099998474121094</v>
      </c>
      <c r="AT59" s="112">
        <v>33.599998474121094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60</v>
      </c>
      <c r="C60" s="43">
        <v>13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1</v>
      </c>
      <c r="K60" s="43">
        <v>0</v>
      </c>
      <c r="L60" s="43">
        <v>2</v>
      </c>
      <c r="M60" s="43">
        <v>5</v>
      </c>
      <c r="N60" s="43">
        <v>0</v>
      </c>
      <c r="O60" s="31">
        <f t="shared" si="33"/>
        <v>81</v>
      </c>
      <c r="Q60" s="30">
        <v>16</v>
      </c>
      <c r="R60" s="43">
        <v>0</v>
      </c>
      <c r="S60" s="43">
        <v>2</v>
      </c>
      <c r="T60" s="43">
        <v>1</v>
      </c>
      <c r="U60" s="43">
        <v>10</v>
      </c>
      <c r="V60" s="43">
        <v>15</v>
      </c>
      <c r="W60" s="43">
        <v>24</v>
      </c>
      <c r="X60" s="43">
        <v>22</v>
      </c>
      <c r="Y60" s="43">
        <v>4</v>
      </c>
      <c r="Z60" s="43">
        <v>2</v>
      </c>
      <c r="AA60" s="43">
        <v>1</v>
      </c>
      <c r="AB60" s="43">
        <v>0</v>
      </c>
      <c r="AC60" s="43">
        <v>0</v>
      </c>
      <c r="AD60" s="31">
        <f t="shared" si="34"/>
        <v>81</v>
      </c>
      <c r="AQ60" s="35">
        <v>16</v>
      </c>
      <c r="AR60" s="112">
        <v>33.400001525878906</v>
      </c>
      <c r="AS60" s="112">
        <v>34</v>
      </c>
      <c r="AT60" s="112">
        <v>33.099998474121094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182</v>
      </c>
      <c r="C61" s="43">
        <v>15</v>
      </c>
      <c r="D61" s="43">
        <v>1</v>
      </c>
      <c r="E61" s="43">
        <v>0</v>
      </c>
      <c r="F61" s="43">
        <v>1</v>
      </c>
      <c r="G61" s="43">
        <v>0</v>
      </c>
      <c r="H61" s="43">
        <v>0</v>
      </c>
      <c r="I61" s="43">
        <v>0</v>
      </c>
      <c r="J61" s="43">
        <v>1</v>
      </c>
      <c r="K61" s="43">
        <v>0</v>
      </c>
      <c r="L61" s="43">
        <v>1</v>
      </c>
      <c r="M61" s="43">
        <v>1</v>
      </c>
      <c r="N61" s="43">
        <v>0</v>
      </c>
      <c r="O61" s="31">
        <f t="shared" si="33"/>
        <v>202</v>
      </c>
      <c r="Q61" s="30">
        <v>17</v>
      </c>
      <c r="R61" s="43">
        <v>0</v>
      </c>
      <c r="S61" s="43">
        <v>1</v>
      </c>
      <c r="T61" s="43">
        <v>1</v>
      </c>
      <c r="U61" s="43">
        <v>6</v>
      </c>
      <c r="V61" s="43">
        <v>18</v>
      </c>
      <c r="W61" s="43">
        <v>75</v>
      </c>
      <c r="X61" s="43">
        <v>69</v>
      </c>
      <c r="Y61" s="43">
        <v>21</v>
      </c>
      <c r="Z61" s="43">
        <v>8</v>
      </c>
      <c r="AA61" s="43">
        <v>2</v>
      </c>
      <c r="AB61" s="43">
        <v>1</v>
      </c>
      <c r="AC61" s="43">
        <v>0</v>
      </c>
      <c r="AD61" s="31">
        <f t="shared" si="34"/>
        <v>202</v>
      </c>
      <c r="AQ61" s="35">
        <v>17</v>
      </c>
      <c r="AR61" s="112">
        <v>34</v>
      </c>
      <c r="AS61" s="112">
        <v>33.700000762939453</v>
      </c>
      <c r="AT61" s="112">
        <v>33.5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207</v>
      </c>
      <c r="C62" s="43">
        <v>16</v>
      </c>
      <c r="D62" s="43">
        <v>0</v>
      </c>
      <c r="E62" s="43">
        <v>1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1</v>
      </c>
      <c r="M62" s="43">
        <v>0</v>
      </c>
      <c r="N62" s="43">
        <v>0</v>
      </c>
      <c r="O62" s="31">
        <f t="shared" si="33"/>
        <v>225</v>
      </c>
      <c r="Q62" s="30">
        <v>18</v>
      </c>
      <c r="R62" s="43">
        <v>0</v>
      </c>
      <c r="S62" s="43">
        <v>1</v>
      </c>
      <c r="T62" s="43">
        <v>1</v>
      </c>
      <c r="U62" s="43">
        <v>5</v>
      </c>
      <c r="V62" s="43">
        <v>30</v>
      </c>
      <c r="W62" s="43">
        <v>73</v>
      </c>
      <c r="X62" s="43">
        <v>81</v>
      </c>
      <c r="Y62" s="43">
        <v>26</v>
      </c>
      <c r="Z62" s="43">
        <v>7</v>
      </c>
      <c r="AA62" s="43">
        <v>1</v>
      </c>
      <c r="AB62" s="43">
        <v>0</v>
      </c>
      <c r="AC62" s="43">
        <v>0</v>
      </c>
      <c r="AD62" s="31">
        <f t="shared" si="34"/>
        <v>225</v>
      </c>
      <c r="AQ62" s="35">
        <v>18</v>
      </c>
      <c r="AR62" s="112">
        <v>33.900001525878906</v>
      </c>
      <c r="AS62" s="112">
        <v>33</v>
      </c>
      <c r="AT62" s="112">
        <v>33.900001525878906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74</v>
      </c>
      <c r="C63" s="43">
        <v>5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31">
        <f t="shared" si="33"/>
        <v>79</v>
      </c>
      <c r="Q63" s="30">
        <v>19</v>
      </c>
      <c r="R63" s="43">
        <v>0</v>
      </c>
      <c r="S63" s="43">
        <v>1</v>
      </c>
      <c r="T63" s="43">
        <v>0</v>
      </c>
      <c r="U63" s="43">
        <v>5</v>
      </c>
      <c r="V63" s="43">
        <v>16</v>
      </c>
      <c r="W63" s="43">
        <v>30</v>
      </c>
      <c r="X63" s="43">
        <v>16</v>
      </c>
      <c r="Y63" s="43">
        <v>8</v>
      </c>
      <c r="Z63" s="43">
        <v>2</v>
      </c>
      <c r="AA63" s="43">
        <v>1</v>
      </c>
      <c r="AB63" s="43">
        <v>0</v>
      </c>
      <c r="AC63" s="43">
        <v>0</v>
      </c>
      <c r="AD63" s="31">
        <f t="shared" si="34"/>
        <v>79</v>
      </c>
      <c r="AQ63" s="35">
        <v>19</v>
      </c>
      <c r="AR63" s="112">
        <v>38.099998474121094</v>
      </c>
      <c r="AS63" s="112">
        <v>38.599998474121094</v>
      </c>
      <c r="AT63" s="112">
        <v>33.299999237060547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27</v>
      </c>
      <c r="C64" s="43">
        <v>5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31">
        <f t="shared" si="33"/>
        <v>32</v>
      </c>
      <c r="Q64" s="30">
        <v>20</v>
      </c>
      <c r="R64" s="43">
        <v>0</v>
      </c>
      <c r="S64" s="43">
        <v>0</v>
      </c>
      <c r="T64" s="43">
        <v>0</v>
      </c>
      <c r="U64" s="43">
        <v>1</v>
      </c>
      <c r="V64" s="43">
        <v>6</v>
      </c>
      <c r="W64" s="43">
        <v>12</v>
      </c>
      <c r="X64" s="43">
        <v>10</v>
      </c>
      <c r="Y64" s="43">
        <v>0</v>
      </c>
      <c r="Z64" s="43">
        <v>2</v>
      </c>
      <c r="AA64" s="43">
        <v>1</v>
      </c>
      <c r="AB64" s="43">
        <v>0</v>
      </c>
      <c r="AC64" s="43">
        <v>0</v>
      </c>
      <c r="AD64" s="31">
        <f t="shared" si="34"/>
        <v>32</v>
      </c>
      <c r="AQ64" s="35">
        <v>20</v>
      </c>
      <c r="AR64" s="112">
        <v>33.900001525878906</v>
      </c>
      <c r="AS64" s="112">
        <v>33.099998474121094</v>
      </c>
      <c r="AT64" s="112">
        <v>33.799999237060547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33</v>
      </c>
      <c r="C65" s="43">
        <v>5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31">
        <f t="shared" si="33"/>
        <v>38</v>
      </c>
      <c r="Q65" s="30">
        <v>21</v>
      </c>
      <c r="R65" s="43">
        <v>0</v>
      </c>
      <c r="S65" s="43">
        <v>1</v>
      </c>
      <c r="T65" s="43">
        <v>1</v>
      </c>
      <c r="U65" s="43">
        <v>0</v>
      </c>
      <c r="V65" s="43">
        <v>7</v>
      </c>
      <c r="W65" s="43">
        <v>10</v>
      </c>
      <c r="X65" s="43">
        <v>8</v>
      </c>
      <c r="Y65" s="43">
        <v>8</v>
      </c>
      <c r="Z65" s="43">
        <v>2</v>
      </c>
      <c r="AA65" s="43">
        <v>0</v>
      </c>
      <c r="AB65" s="43">
        <v>1</v>
      </c>
      <c r="AC65" s="43">
        <v>0</v>
      </c>
      <c r="AD65" s="31">
        <f t="shared" si="34"/>
        <v>38</v>
      </c>
      <c r="AQ65" s="35">
        <v>21</v>
      </c>
      <c r="AR65" s="112">
        <v>33.400001525878906</v>
      </c>
      <c r="AS65" s="112">
        <v>33.099998474121094</v>
      </c>
      <c r="AT65" s="112">
        <v>33.400001525878906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20</v>
      </c>
      <c r="C66" s="43">
        <v>1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31">
        <f t="shared" si="33"/>
        <v>21</v>
      </c>
      <c r="Q66" s="30">
        <v>22</v>
      </c>
      <c r="R66" s="43">
        <v>0</v>
      </c>
      <c r="S66" s="43">
        <v>0</v>
      </c>
      <c r="T66" s="43">
        <v>0</v>
      </c>
      <c r="U66" s="43">
        <v>0</v>
      </c>
      <c r="V66" s="43">
        <v>2</v>
      </c>
      <c r="W66" s="43">
        <v>6</v>
      </c>
      <c r="X66" s="43">
        <v>7</v>
      </c>
      <c r="Y66" s="43">
        <v>4</v>
      </c>
      <c r="Z66" s="43">
        <v>2</v>
      </c>
      <c r="AA66" s="43">
        <v>0</v>
      </c>
      <c r="AB66" s="43">
        <v>0</v>
      </c>
      <c r="AC66" s="43">
        <v>0</v>
      </c>
      <c r="AD66" s="31">
        <f t="shared" si="34"/>
        <v>21</v>
      </c>
      <c r="AQ66" s="35">
        <v>22</v>
      </c>
      <c r="AR66" s="112">
        <v>33.5</v>
      </c>
      <c r="AS66" s="112">
        <v>33.799999237060547</v>
      </c>
      <c r="AT66" s="112">
        <v>33.299999237060547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11</v>
      </c>
      <c r="C67" s="43">
        <v>3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31">
        <f t="shared" si="33"/>
        <v>14</v>
      </c>
      <c r="Q67" s="30">
        <v>23</v>
      </c>
      <c r="R67" s="43">
        <v>0</v>
      </c>
      <c r="S67" s="43">
        <v>0</v>
      </c>
      <c r="T67" s="43">
        <v>0</v>
      </c>
      <c r="U67" s="43">
        <v>0</v>
      </c>
      <c r="V67" s="43">
        <v>2</v>
      </c>
      <c r="W67" s="43">
        <v>6</v>
      </c>
      <c r="X67" s="43">
        <v>2</v>
      </c>
      <c r="Y67" s="43">
        <v>2</v>
      </c>
      <c r="Z67" s="43">
        <v>2</v>
      </c>
      <c r="AA67" s="43">
        <v>0</v>
      </c>
      <c r="AB67" s="43">
        <v>0</v>
      </c>
      <c r="AC67" s="43">
        <v>0</v>
      </c>
      <c r="AD67" s="31">
        <f t="shared" si="34"/>
        <v>14</v>
      </c>
      <c r="AQ67" s="35">
        <v>23</v>
      </c>
      <c r="AR67" s="112">
        <v>33.799999237060547</v>
      </c>
      <c r="AS67" s="112">
        <v>33.299999237060547</v>
      </c>
      <c r="AT67" s="112">
        <v>33.900001525878906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7</v>
      </c>
      <c r="C68" s="43">
        <v>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1</v>
      </c>
      <c r="K68" s="43">
        <v>0</v>
      </c>
      <c r="L68" s="43">
        <v>0</v>
      </c>
      <c r="M68" s="43">
        <v>0</v>
      </c>
      <c r="N68" s="43">
        <v>0</v>
      </c>
      <c r="O68" s="31">
        <f t="shared" si="33"/>
        <v>8</v>
      </c>
      <c r="Q68" s="30">
        <v>24</v>
      </c>
      <c r="R68" s="43">
        <v>0</v>
      </c>
      <c r="S68" s="43">
        <v>0</v>
      </c>
      <c r="T68" s="43">
        <v>0</v>
      </c>
      <c r="U68" s="43">
        <v>0</v>
      </c>
      <c r="V68" s="43">
        <v>5</v>
      </c>
      <c r="W68" s="43">
        <v>3</v>
      </c>
      <c r="X68" s="43">
        <v>0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31">
        <f t="shared" si="34"/>
        <v>8</v>
      </c>
      <c r="AQ68" s="35">
        <v>24</v>
      </c>
      <c r="AR68" s="112">
        <v>38.099998474121094</v>
      </c>
      <c r="AS68" s="112">
        <v>33</v>
      </c>
      <c r="AT68" s="112">
        <v>33.599998474121094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856</v>
      </c>
      <c r="C70" s="92">
        <f t="shared" si="36"/>
        <v>99</v>
      </c>
      <c r="D70" s="92">
        <f t="shared" si="36"/>
        <v>8</v>
      </c>
      <c r="E70" s="92">
        <f t="shared" si="36"/>
        <v>2</v>
      </c>
      <c r="F70" s="92">
        <f t="shared" si="36"/>
        <v>6</v>
      </c>
      <c r="G70" s="92">
        <f t="shared" si="36"/>
        <v>0</v>
      </c>
      <c r="H70" s="92">
        <f t="shared" si="36"/>
        <v>1</v>
      </c>
      <c r="I70" s="92">
        <f t="shared" si="36"/>
        <v>0</v>
      </c>
      <c r="J70" s="92">
        <f t="shared" si="36"/>
        <v>20</v>
      </c>
      <c r="K70" s="92">
        <f t="shared" si="36"/>
        <v>0</v>
      </c>
      <c r="L70" s="92">
        <f t="shared" si="36"/>
        <v>15</v>
      </c>
      <c r="M70" s="92">
        <f t="shared" si="36"/>
        <v>19</v>
      </c>
      <c r="N70" s="92">
        <f t="shared" si="36"/>
        <v>0</v>
      </c>
      <c r="O70" s="93">
        <f t="shared" si="36"/>
        <v>1026</v>
      </c>
      <c r="Q70" s="91" t="s">
        <v>34</v>
      </c>
      <c r="R70" s="92">
        <f t="shared" ref="R70:AD70" si="37">SUM(R52:R63)</f>
        <v>0</v>
      </c>
      <c r="S70" s="92">
        <f t="shared" si="37"/>
        <v>7</v>
      </c>
      <c r="T70" s="92">
        <f t="shared" si="37"/>
        <v>14</v>
      </c>
      <c r="U70" s="92">
        <f t="shared" si="37"/>
        <v>65</v>
      </c>
      <c r="V70" s="92">
        <f t="shared" si="37"/>
        <v>201</v>
      </c>
      <c r="W70" s="92">
        <f t="shared" si="37"/>
        <v>350</v>
      </c>
      <c r="X70" s="92">
        <f t="shared" si="37"/>
        <v>268</v>
      </c>
      <c r="Y70" s="92">
        <f t="shared" si="37"/>
        <v>86</v>
      </c>
      <c r="Z70" s="92">
        <f t="shared" si="37"/>
        <v>23</v>
      </c>
      <c r="AA70" s="92">
        <f t="shared" si="37"/>
        <v>11</v>
      </c>
      <c r="AB70" s="92">
        <f t="shared" si="37"/>
        <v>1</v>
      </c>
      <c r="AC70" s="92">
        <f t="shared" si="37"/>
        <v>0</v>
      </c>
      <c r="AD70" s="93">
        <f t="shared" si="37"/>
        <v>1026</v>
      </c>
      <c r="AQ70" s="95" t="s">
        <v>38</v>
      </c>
      <c r="AR70" s="96">
        <v>33.599998474121094</v>
      </c>
      <c r="AS70" s="96">
        <v>33.299999237060547</v>
      </c>
      <c r="AT70" s="96">
        <v>33.599998474121094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949</v>
      </c>
      <c r="C71" s="98">
        <f t="shared" si="38"/>
        <v>112</v>
      </c>
      <c r="D71" s="98">
        <f t="shared" si="38"/>
        <v>9</v>
      </c>
      <c r="E71" s="98">
        <f t="shared" si="38"/>
        <v>2</v>
      </c>
      <c r="F71" s="98">
        <f t="shared" si="38"/>
        <v>6</v>
      </c>
      <c r="G71" s="98">
        <f t="shared" si="38"/>
        <v>0</v>
      </c>
      <c r="H71" s="98">
        <f t="shared" si="38"/>
        <v>1</v>
      </c>
      <c r="I71" s="98">
        <f t="shared" si="38"/>
        <v>0</v>
      </c>
      <c r="J71" s="98">
        <f t="shared" si="38"/>
        <v>20</v>
      </c>
      <c r="K71" s="98">
        <f t="shared" si="38"/>
        <v>0</v>
      </c>
      <c r="L71" s="98">
        <f t="shared" si="38"/>
        <v>15</v>
      </c>
      <c r="M71" s="98">
        <f t="shared" si="38"/>
        <v>19</v>
      </c>
      <c r="N71" s="98">
        <f t="shared" si="38"/>
        <v>0</v>
      </c>
      <c r="O71" s="93">
        <f t="shared" si="38"/>
        <v>1133</v>
      </c>
      <c r="Q71" s="97" t="s">
        <v>35</v>
      </c>
      <c r="R71" s="98">
        <f t="shared" ref="R71:AD71" si="39">SUM(R51:R66)</f>
        <v>0</v>
      </c>
      <c r="S71" s="98">
        <f t="shared" si="39"/>
        <v>8</v>
      </c>
      <c r="T71" s="98">
        <f t="shared" si="39"/>
        <v>15</v>
      </c>
      <c r="U71" s="98">
        <f t="shared" si="39"/>
        <v>67</v>
      </c>
      <c r="V71" s="98">
        <f t="shared" si="39"/>
        <v>219</v>
      </c>
      <c r="W71" s="98">
        <f t="shared" si="39"/>
        <v>385</v>
      </c>
      <c r="X71" s="98">
        <f t="shared" si="39"/>
        <v>295</v>
      </c>
      <c r="Y71" s="98">
        <f t="shared" si="39"/>
        <v>100</v>
      </c>
      <c r="Z71" s="98">
        <f t="shared" si="39"/>
        <v>30</v>
      </c>
      <c r="AA71" s="98">
        <f t="shared" si="39"/>
        <v>12</v>
      </c>
      <c r="AB71" s="98">
        <f t="shared" si="39"/>
        <v>2</v>
      </c>
      <c r="AC71" s="98">
        <f t="shared" si="39"/>
        <v>0</v>
      </c>
      <c r="AD71" s="93">
        <f t="shared" si="39"/>
        <v>1133</v>
      </c>
      <c r="AQ71" s="99" t="s">
        <v>39</v>
      </c>
      <c r="AR71" s="100">
        <v>33.5</v>
      </c>
      <c r="AS71" s="100">
        <v>33.400001525878906</v>
      </c>
      <c r="AT71" s="100">
        <v>33.400001525878906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967</v>
      </c>
      <c r="C72" s="102">
        <f t="shared" si="40"/>
        <v>115</v>
      </c>
      <c r="D72" s="102">
        <f t="shared" si="40"/>
        <v>9</v>
      </c>
      <c r="E72" s="102">
        <f t="shared" si="40"/>
        <v>2</v>
      </c>
      <c r="F72" s="102">
        <f t="shared" si="40"/>
        <v>6</v>
      </c>
      <c r="G72" s="102">
        <f t="shared" si="40"/>
        <v>0</v>
      </c>
      <c r="H72" s="102">
        <f t="shared" si="40"/>
        <v>1</v>
      </c>
      <c r="I72" s="102">
        <f t="shared" si="40"/>
        <v>0</v>
      </c>
      <c r="J72" s="102">
        <f t="shared" si="40"/>
        <v>21</v>
      </c>
      <c r="K72" s="102">
        <f t="shared" si="40"/>
        <v>0</v>
      </c>
      <c r="L72" s="102">
        <f t="shared" si="40"/>
        <v>15</v>
      </c>
      <c r="M72" s="102">
        <f t="shared" si="40"/>
        <v>19</v>
      </c>
      <c r="N72" s="102">
        <f t="shared" si="40"/>
        <v>0</v>
      </c>
      <c r="O72" s="93">
        <f t="shared" si="40"/>
        <v>1155</v>
      </c>
      <c r="Q72" s="101" t="s">
        <v>36</v>
      </c>
      <c r="R72" s="102">
        <f t="shared" ref="R72:AD72" si="41">SUM(R51:R68)</f>
        <v>0</v>
      </c>
      <c r="S72" s="102">
        <f t="shared" si="41"/>
        <v>8</v>
      </c>
      <c r="T72" s="102">
        <f t="shared" si="41"/>
        <v>15</v>
      </c>
      <c r="U72" s="102">
        <f t="shared" si="41"/>
        <v>67</v>
      </c>
      <c r="V72" s="102">
        <f t="shared" si="41"/>
        <v>226</v>
      </c>
      <c r="W72" s="102">
        <f t="shared" si="41"/>
        <v>394</v>
      </c>
      <c r="X72" s="102">
        <f t="shared" si="41"/>
        <v>297</v>
      </c>
      <c r="Y72" s="102">
        <f t="shared" si="41"/>
        <v>102</v>
      </c>
      <c r="Z72" s="102">
        <f t="shared" si="41"/>
        <v>32</v>
      </c>
      <c r="AA72" s="102">
        <f t="shared" si="41"/>
        <v>12</v>
      </c>
      <c r="AB72" s="102">
        <f t="shared" si="41"/>
        <v>2</v>
      </c>
      <c r="AC72" s="102">
        <f t="shared" si="41"/>
        <v>0</v>
      </c>
      <c r="AD72" s="93">
        <f t="shared" si="41"/>
        <v>1155</v>
      </c>
      <c r="AQ72" s="103" t="s">
        <v>37</v>
      </c>
      <c r="AR72" s="104">
        <v>33.299999237060547</v>
      </c>
      <c r="AS72" s="104">
        <v>33.299999237060547</v>
      </c>
      <c r="AT72" s="104">
        <v>33.099998474121094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986</v>
      </c>
      <c r="C73" s="106">
        <f t="shared" si="42"/>
        <v>116</v>
      </c>
      <c r="D73" s="106">
        <f t="shared" si="42"/>
        <v>9</v>
      </c>
      <c r="E73" s="106">
        <f t="shared" si="42"/>
        <v>2</v>
      </c>
      <c r="F73" s="106">
        <f t="shared" si="42"/>
        <v>6</v>
      </c>
      <c r="G73" s="106">
        <f t="shared" si="42"/>
        <v>0</v>
      </c>
      <c r="H73" s="106">
        <f t="shared" si="42"/>
        <v>1</v>
      </c>
      <c r="I73" s="106">
        <f t="shared" si="42"/>
        <v>0</v>
      </c>
      <c r="J73" s="106">
        <f t="shared" si="42"/>
        <v>21</v>
      </c>
      <c r="K73" s="106">
        <f t="shared" si="42"/>
        <v>0</v>
      </c>
      <c r="L73" s="106">
        <f t="shared" si="42"/>
        <v>15</v>
      </c>
      <c r="M73" s="106">
        <f t="shared" si="42"/>
        <v>20</v>
      </c>
      <c r="N73" s="106">
        <f t="shared" si="42"/>
        <v>0</v>
      </c>
      <c r="O73" s="93">
        <f t="shared" si="42"/>
        <v>1176</v>
      </c>
      <c r="Q73" s="105" t="s">
        <v>37</v>
      </c>
      <c r="R73" s="106">
        <f t="shared" ref="R73:AD73" si="43">SUM(R45:R68)</f>
        <v>0</v>
      </c>
      <c r="S73" s="106">
        <f t="shared" si="43"/>
        <v>8</v>
      </c>
      <c r="T73" s="106">
        <f t="shared" si="43"/>
        <v>16</v>
      </c>
      <c r="U73" s="106">
        <f t="shared" si="43"/>
        <v>67</v>
      </c>
      <c r="V73" s="106">
        <f t="shared" si="43"/>
        <v>229</v>
      </c>
      <c r="W73" s="106">
        <f t="shared" si="43"/>
        <v>401</v>
      </c>
      <c r="X73" s="106">
        <f t="shared" si="43"/>
        <v>303</v>
      </c>
      <c r="Y73" s="106">
        <f t="shared" si="43"/>
        <v>104</v>
      </c>
      <c r="Z73" s="106">
        <f t="shared" si="43"/>
        <v>34</v>
      </c>
      <c r="AA73" s="106">
        <f t="shared" si="43"/>
        <v>12</v>
      </c>
      <c r="AB73" s="106">
        <f t="shared" si="43"/>
        <v>2</v>
      </c>
      <c r="AC73" s="106">
        <f t="shared" si="43"/>
        <v>0</v>
      </c>
      <c r="AD73" s="93">
        <f t="shared" si="43"/>
        <v>1176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33.233332316080727</v>
      </c>
    </row>
    <row r="76" spans="1:65" x14ac:dyDescent="0.2">
      <c r="A76" s="5"/>
      <c r="B76" s="3" t="s">
        <v>0</v>
      </c>
      <c r="C76" s="5" t="str">
        <f>C6</f>
        <v>Northeastbound</v>
      </c>
      <c r="R76" s="3" t="s">
        <v>0</v>
      </c>
      <c r="S76" s="5" t="str">
        <f>C6</f>
        <v>Northeastbound</v>
      </c>
      <c r="AF76" s="6"/>
      <c r="AG76" s="3" t="s">
        <v>40</v>
      </c>
      <c r="AH76" s="7" t="str">
        <f>C41</f>
        <v>Southwestbound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Southwestbound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Southwestbound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Southwestbound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4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31">
        <f t="shared" ref="O80:O103" si="51">SUM(B80:N80)</f>
        <v>4</v>
      </c>
      <c r="Q80" s="30">
        <v>1</v>
      </c>
      <c r="R80" s="43">
        <v>0</v>
      </c>
      <c r="S80" s="43">
        <v>0</v>
      </c>
      <c r="T80" s="43">
        <v>1</v>
      </c>
      <c r="U80" s="43">
        <v>0</v>
      </c>
      <c r="V80" s="43">
        <v>3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31">
        <f t="shared" ref="AD80:AD103" si="52">SUM(R80:AC80)</f>
        <v>4</v>
      </c>
      <c r="AF80" s="30">
        <v>1</v>
      </c>
      <c r="AG80" s="44">
        <f t="shared" ref="AG80:AG103" si="53">O45</f>
        <v>0</v>
      </c>
      <c r="AH80" s="45">
        <f t="shared" ref="AH80:AH103" si="54">O115</f>
        <v>6</v>
      </c>
      <c r="AI80" s="45">
        <f t="shared" ref="AI80:AI103" si="55">O185</f>
        <v>6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4</v>
      </c>
      <c r="AO80" s="47">
        <f>SUM(AG80:AM80)/3</f>
        <v>4</v>
      </c>
      <c r="AQ80" s="35">
        <v>1</v>
      </c>
      <c r="AR80" s="48" t="s">
        <v>33</v>
      </c>
      <c r="AS80" s="48">
        <v>41.3</v>
      </c>
      <c r="AT80" s="48">
        <v>44.7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24</v>
      </c>
      <c r="BB80" s="50">
        <f>SUM(R143:T143)</f>
        <v>14</v>
      </c>
      <c r="BC80" s="50">
        <f>SUM(R213:T213)</f>
        <v>21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4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1</v>
      </c>
      <c r="K81" s="43">
        <v>0</v>
      </c>
      <c r="L81" s="43">
        <v>0</v>
      </c>
      <c r="M81" s="43">
        <v>0</v>
      </c>
      <c r="N81" s="43">
        <v>0</v>
      </c>
      <c r="O81" s="31">
        <f t="shared" si="51"/>
        <v>5</v>
      </c>
      <c r="Q81" s="30">
        <v>2</v>
      </c>
      <c r="R81" s="43">
        <v>0</v>
      </c>
      <c r="S81" s="43">
        <v>0</v>
      </c>
      <c r="T81" s="43">
        <v>0</v>
      </c>
      <c r="U81" s="43">
        <v>2</v>
      </c>
      <c r="V81" s="43">
        <v>3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5</v>
      </c>
      <c r="AF81" s="56">
        <v>2</v>
      </c>
      <c r="AG81" s="44">
        <f t="shared" si="53"/>
        <v>2</v>
      </c>
      <c r="AH81" s="45">
        <f t="shared" si="54"/>
        <v>2</v>
      </c>
      <c r="AI81" s="45">
        <f t="shared" si="55"/>
        <v>1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1.6666666666666667</v>
      </c>
      <c r="AO81" s="47">
        <f t="shared" ref="AO81:AO103" si="61">SUM(AG81:AM81)/3</f>
        <v>1.6666666666666667</v>
      </c>
      <c r="AQ81" s="57">
        <v>2</v>
      </c>
      <c r="AR81" s="48">
        <v>45.5</v>
      </c>
      <c r="AS81" s="48">
        <v>43</v>
      </c>
      <c r="AT81" s="48">
        <v>33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697</v>
      </c>
      <c r="BB81" s="59">
        <f>SUM(U143:W143)</f>
        <v>651</v>
      </c>
      <c r="BC81" s="59">
        <f>SUM(U213:W213)</f>
        <v>736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856</v>
      </c>
      <c r="BK81" s="88">
        <f>SUM(C70:D70,F70:H70,M70)</f>
        <v>133</v>
      </c>
      <c r="BL81" s="89">
        <f>SUM(E70,I70:L70,N70)</f>
        <v>37</v>
      </c>
      <c r="BM81" s="64">
        <f>SUM(BJ81:BL81)</f>
        <v>1026</v>
      </c>
    </row>
    <row r="82" spans="1:65" x14ac:dyDescent="0.2">
      <c r="A82" s="30">
        <v>3</v>
      </c>
      <c r="B82" s="43">
        <v>1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1</v>
      </c>
      <c r="M82" s="43">
        <v>0</v>
      </c>
      <c r="N82" s="43">
        <v>0</v>
      </c>
      <c r="O82" s="31">
        <f t="shared" si="51"/>
        <v>2</v>
      </c>
      <c r="Q82" s="30">
        <v>3</v>
      </c>
      <c r="R82" s="43">
        <v>0</v>
      </c>
      <c r="S82" s="43">
        <v>0</v>
      </c>
      <c r="T82" s="43">
        <v>0</v>
      </c>
      <c r="U82" s="43">
        <v>2</v>
      </c>
      <c r="V82" s="43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31">
        <f t="shared" si="52"/>
        <v>2</v>
      </c>
      <c r="AF82" s="30">
        <v>3</v>
      </c>
      <c r="AG82" s="44">
        <f t="shared" si="53"/>
        <v>1</v>
      </c>
      <c r="AH82" s="45">
        <f t="shared" si="54"/>
        <v>1</v>
      </c>
      <c r="AI82" s="45">
        <f t="shared" si="55"/>
        <v>2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1.3333333333333333</v>
      </c>
      <c r="AO82" s="47">
        <f t="shared" si="61"/>
        <v>1.3333333333333333</v>
      </c>
      <c r="AQ82" s="35">
        <v>3</v>
      </c>
      <c r="AR82" s="48">
        <v>38</v>
      </c>
      <c r="AS82" s="48">
        <v>33</v>
      </c>
      <c r="AT82" s="48">
        <v>35.5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441</v>
      </c>
      <c r="BB82" s="66">
        <f>SUM(X143:Z143)</f>
        <v>511</v>
      </c>
      <c r="BC82" s="66">
        <f>SUM(X213:Z213)</f>
        <v>496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949</v>
      </c>
      <c r="BK82" s="69">
        <f>SUM(C71:D71,F71:H71,M71)</f>
        <v>147</v>
      </c>
      <c r="BL82" s="70">
        <f>SUM(E71,I71:L71,N71)</f>
        <v>37</v>
      </c>
      <c r="BM82" s="64">
        <f>SUM(BJ82:BL82)</f>
        <v>1133</v>
      </c>
    </row>
    <row r="83" spans="1:65" x14ac:dyDescent="0.2">
      <c r="A83" s="30">
        <v>4</v>
      </c>
      <c r="B83" s="43">
        <v>1</v>
      </c>
      <c r="C83" s="43">
        <v>0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31">
        <f t="shared" si="51"/>
        <v>1</v>
      </c>
      <c r="Q83" s="30">
        <v>4</v>
      </c>
      <c r="R83" s="43">
        <v>0</v>
      </c>
      <c r="S83" s="43">
        <v>0</v>
      </c>
      <c r="T83" s="43">
        <v>0</v>
      </c>
      <c r="U83" s="43">
        <v>0</v>
      </c>
      <c r="V83" s="43">
        <v>1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31">
        <f t="shared" si="52"/>
        <v>1</v>
      </c>
      <c r="AF83" s="30">
        <v>4</v>
      </c>
      <c r="AG83" s="44">
        <f t="shared" si="53"/>
        <v>4</v>
      </c>
      <c r="AH83" s="45">
        <f t="shared" si="54"/>
        <v>1</v>
      </c>
      <c r="AI83" s="45">
        <f t="shared" si="55"/>
        <v>2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2.3333333333333335</v>
      </c>
      <c r="AO83" s="47">
        <f t="shared" si="61"/>
        <v>2.3333333333333335</v>
      </c>
      <c r="AQ83" s="35">
        <v>4</v>
      </c>
      <c r="AR83" s="48">
        <v>44.2</v>
      </c>
      <c r="AS83" s="48">
        <v>33</v>
      </c>
      <c r="AT83" s="48">
        <v>38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14</v>
      </c>
      <c r="BB83" s="72">
        <f>SUM(AA143:AC143)</f>
        <v>24</v>
      </c>
      <c r="BC83" s="72">
        <f>SUM(AA213:AC213)</f>
        <v>18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967</v>
      </c>
      <c r="BK83" s="75">
        <f>SUM(C72:D72,F72:H72,M72)</f>
        <v>150</v>
      </c>
      <c r="BL83" s="76">
        <f>SUM(E72,I72:L72,N72)</f>
        <v>38</v>
      </c>
      <c r="BM83" s="64">
        <f>SUM(BJ83:BL83)</f>
        <v>1155</v>
      </c>
    </row>
    <row r="84" spans="1:65" x14ac:dyDescent="0.2">
      <c r="A84" s="30">
        <v>5</v>
      </c>
      <c r="B84" s="43">
        <v>5</v>
      </c>
      <c r="C84" s="43">
        <v>1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1</v>
      </c>
      <c r="M84" s="43">
        <v>0</v>
      </c>
      <c r="N84" s="43">
        <v>0</v>
      </c>
      <c r="O84" s="31">
        <f t="shared" si="51"/>
        <v>7</v>
      </c>
      <c r="Q84" s="30">
        <v>5</v>
      </c>
      <c r="R84" s="43">
        <v>0</v>
      </c>
      <c r="S84" s="43">
        <v>0</v>
      </c>
      <c r="T84" s="43">
        <v>3</v>
      </c>
      <c r="U84" s="43">
        <v>0</v>
      </c>
      <c r="V84" s="43">
        <v>3</v>
      </c>
      <c r="W84" s="43">
        <v>1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31">
        <f t="shared" si="52"/>
        <v>7</v>
      </c>
      <c r="AF84" s="30">
        <v>5</v>
      </c>
      <c r="AG84" s="44">
        <f t="shared" si="53"/>
        <v>5</v>
      </c>
      <c r="AH84" s="45">
        <f t="shared" si="54"/>
        <v>6</v>
      </c>
      <c r="AI84" s="45">
        <f t="shared" si="55"/>
        <v>5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5.333333333333333</v>
      </c>
      <c r="AO84" s="47">
        <f t="shared" si="61"/>
        <v>5.333333333333333</v>
      </c>
      <c r="AQ84" s="35">
        <v>5</v>
      </c>
      <c r="AR84" s="48">
        <v>39</v>
      </c>
      <c r="AS84" s="48">
        <v>41.3</v>
      </c>
      <c r="AT84" s="48">
        <v>40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986</v>
      </c>
      <c r="BK84" s="79">
        <f>SUM(C73:D73,F73:H73,M73)</f>
        <v>152</v>
      </c>
      <c r="BL84" s="80">
        <f>SUM(E73,I73:L73,N73)</f>
        <v>38</v>
      </c>
      <c r="BM84" s="64">
        <f>SUM(BJ84:BL84)</f>
        <v>1176</v>
      </c>
    </row>
    <row r="85" spans="1:65" x14ac:dyDescent="0.2">
      <c r="A85" s="30">
        <v>6</v>
      </c>
      <c r="B85" s="43">
        <v>15</v>
      </c>
      <c r="C85" s="43">
        <v>2</v>
      </c>
      <c r="D85" s="43">
        <v>1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1</v>
      </c>
      <c r="M85" s="43">
        <v>1</v>
      </c>
      <c r="N85" s="43">
        <v>0</v>
      </c>
      <c r="O85" s="31">
        <f t="shared" si="51"/>
        <v>20</v>
      </c>
      <c r="Q85" s="30">
        <v>6</v>
      </c>
      <c r="R85" s="43">
        <v>0</v>
      </c>
      <c r="S85" s="43">
        <v>0</v>
      </c>
      <c r="T85" s="43">
        <v>6</v>
      </c>
      <c r="U85" s="43">
        <v>8</v>
      </c>
      <c r="V85" s="43">
        <v>6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31">
        <f t="shared" si="52"/>
        <v>20</v>
      </c>
      <c r="AF85" s="30">
        <v>6</v>
      </c>
      <c r="AG85" s="44">
        <f t="shared" si="53"/>
        <v>9</v>
      </c>
      <c r="AH85" s="45">
        <f t="shared" si="54"/>
        <v>7</v>
      </c>
      <c r="AI85" s="45">
        <f t="shared" si="55"/>
        <v>11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9</v>
      </c>
      <c r="AO85" s="47">
        <f t="shared" si="61"/>
        <v>9</v>
      </c>
      <c r="AQ85" s="35">
        <v>6</v>
      </c>
      <c r="AR85" s="48">
        <v>38.6</v>
      </c>
      <c r="AS85" s="48">
        <v>43</v>
      </c>
      <c r="AT85" s="48">
        <v>37.5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1176</v>
      </c>
      <c r="BB85" s="82">
        <f t="shared" si="62"/>
        <v>1200</v>
      </c>
      <c r="BC85" s="82">
        <f t="shared" si="62"/>
        <v>1271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58</v>
      </c>
      <c r="C86" s="43">
        <v>8</v>
      </c>
      <c r="D86" s="43">
        <v>1</v>
      </c>
      <c r="E86" s="43">
        <v>0</v>
      </c>
      <c r="F86" s="43">
        <v>0</v>
      </c>
      <c r="G86" s="43">
        <v>0</v>
      </c>
      <c r="H86" s="43">
        <v>0</v>
      </c>
      <c r="I86" s="43">
        <v>1</v>
      </c>
      <c r="J86" s="43">
        <v>0</v>
      </c>
      <c r="K86" s="43">
        <v>0</v>
      </c>
      <c r="L86" s="43">
        <v>2</v>
      </c>
      <c r="M86" s="43">
        <v>0</v>
      </c>
      <c r="N86" s="43">
        <v>0</v>
      </c>
      <c r="O86" s="31">
        <f t="shared" si="51"/>
        <v>70</v>
      </c>
      <c r="Q86" s="30">
        <v>7</v>
      </c>
      <c r="R86" s="43">
        <v>0</v>
      </c>
      <c r="S86" s="43">
        <v>0</v>
      </c>
      <c r="T86" s="43">
        <v>5</v>
      </c>
      <c r="U86" s="43">
        <v>21</v>
      </c>
      <c r="V86" s="43">
        <v>36</v>
      </c>
      <c r="W86" s="43">
        <v>8</v>
      </c>
      <c r="X86" s="43">
        <v>0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31">
        <f t="shared" si="52"/>
        <v>70</v>
      </c>
      <c r="AF86" s="30">
        <v>7</v>
      </c>
      <c r="AG86" s="44">
        <f t="shared" si="53"/>
        <v>16</v>
      </c>
      <c r="AH86" s="45">
        <f t="shared" si="54"/>
        <v>25</v>
      </c>
      <c r="AI86" s="45">
        <f t="shared" si="55"/>
        <v>20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20.333333333333332</v>
      </c>
      <c r="AO86" s="47">
        <f t="shared" si="61"/>
        <v>20.333333333333332</v>
      </c>
      <c r="AQ86" s="35">
        <v>7</v>
      </c>
      <c r="AR86" s="48">
        <v>39.200000000000003</v>
      </c>
      <c r="AS86" s="48">
        <v>39.200000000000003</v>
      </c>
      <c r="AT86" s="48">
        <v>38.799999999999997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894</v>
      </c>
      <c r="BK86" s="88">
        <f>SUM(C140:D140,F140:H140,M140)</f>
        <v>128</v>
      </c>
      <c r="BL86" s="89">
        <f>SUM(E140,I140:L140,N140)</f>
        <v>34</v>
      </c>
      <c r="BM86" s="64">
        <f>SUM(BJ86:BL86)</f>
        <v>1056</v>
      </c>
    </row>
    <row r="87" spans="1:65" x14ac:dyDescent="0.2">
      <c r="A87" s="30">
        <v>8</v>
      </c>
      <c r="B87" s="43">
        <v>207</v>
      </c>
      <c r="C87" s="43">
        <v>12</v>
      </c>
      <c r="D87" s="43">
        <v>2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  <c r="J87" s="43">
        <v>1</v>
      </c>
      <c r="K87" s="43">
        <v>0</v>
      </c>
      <c r="L87" s="43">
        <v>0</v>
      </c>
      <c r="M87" s="43">
        <v>0</v>
      </c>
      <c r="N87" s="43">
        <v>0</v>
      </c>
      <c r="O87" s="31">
        <f t="shared" si="51"/>
        <v>222</v>
      </c>
      <c r="Q87" s="30">
        <v>8</v>
      </c>
      <c r="R87" s="43">
        <v>0</v>
      </c>
      <c r="S87" s="43">
        <v>2</v>
      </c>
      <c r="T87" s="43">
        <v>14</v>
      </c>
      <c r="U87" s="43">
        <v>90</v>
      </c>
      <c r="V87" s="43">
        <v>103</v>
      </c>
      <c r="W87" s="43">
        <v>12</v>
      </c>
      <c r="X87" s="43">
        <v>1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31">
        <f t="shared" si="52"/>
        <v>222</v>
      </c>
      <c r="AF87" s="30">
        <v>8</v>
      </c>
      <c r="AG87" s="44">
        <f t="shared" si="53"/>
        <v>51</v>
      </c>
      <c r="AH87" s="45">
        <f t="shared" si="54"/>
        <v>55</v>
      </c>
      <c r="AI87" s="45">
        <f t="shared" si="55"/>
        <v>46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50.666666666666664</v>
      </c>
      <c r="AO87" s="47">
        <f t="shared" si="61"/>
        <v>50.666666666666664</v>
      </c>
      <c r="AQ87" s="35">
        <v>8</v>
      </c>
      <c r="AR87" s="48">
        <v>37.799999999999997</v>
      </c>
      <c r="AS87" s="48">
        <v>38.5</v>
      </c>
      <c r="AT87" s="48">
        <v>37.700000000000003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985</v>
      </c>
      <c r="BK87" s="69">
        <f>SUM(C141:D141,F141:H141,M141)</f>
        <v>136</v>
      </c>
      <c r="BL87" s="70">
        <f>SUM(E141,I141:L141,N141)</f>
        <v>34</v>
      </c>
      <c r="BM87" s="64">
        <f>SUM(BJ87:BL87)</f>
        <v>1155</v>
      </c>
    </row>
    <row r="88" spans="1:65" x14ac:dyDescent="0.2">
      <c r="A88" s="30">
        <v>9</v>
      </c>
      <c r="B88" s="43">
        <v>181</v>
      </c>
      <c r="C88" s="43">
        <v>13</v>
      </c>
      <c r="D88" s="43">
        <v>2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2</v>
      </c>
      <c r="N88" s="43">
        <v>0</v>
      </c>
      <c r="O88" s="31">
        <f t="shared" si="51"/>
        <v>198</v>
      </c>
      <c r="Q88" s="30">
        <v>9</v>
      </c>
      <c r="R88" s="43">
        <v>0</v>
      </c>
      <c r="S88" s="43">
        <v>7</v>
      </c>
      <c r="T88" s="43">
        <v>27</v>
      </c>
      <c r="U88" s="43">
        <v>75</v>
      </c>
      <c r="V88" s="43">
        <v>72</v>
      </c>
      <c r="W88" s="43">
        <v>16</v>
      </c>
      <c r="X88" s="43">
        <v>0</v>
      </c>
      <c r="Y88" s="43">
        <v>0</v>
      </c>
      <c r="Z88" s="43">
        <v>1</v>
      </c>
      <c r="AA88" s="43">
        <v>0</v>
      </c>
      <c r="AB88" s="43">
        <v>0</v>
      </c>
      <c r="AC88" s="43">
        <v>0</v>
      </c>
      <c r="AD88" s="31">
        <f t="shared" si="52"/>
        <v>198</v>
      </c>
      <c r="AF88" s="30">
        <v>9</v>
      </c>
      <c r="AG88" s="44">
        <f t="shared" si="53"/>
        <v>54</v>
      </c>
      <c r="AH88" s="45">
        <f t="shared" si="54"/>
        <v>67</v>
      </c>
      <c r="AI88" s="45">
        <f t="shared" si="55"/>
        <v>64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61.666666666666664</v>
      </c>
      <c r="AO88" s="47">
        <f t="shared" si="61"/>
        <v>61.666666666666664</v>
      </c>
      <c r="AQ88" s="35">
        <v>9</v>
      </c>
      <c r="AR88" s="48">
        <v>38.1</v>
      </c>
      <c r="AS88" s="48">
        <v>39.299999999999997</v>
      </c>
      <c r="AT88" s="48">
        <v>39.1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1007</v>
      </c>
      <c r="BK88" s="75">
        <f>SUM(C142:D142,F142:H142,M142)</f>
        <v>136</v>
      </c>
      <c r="BL88" s="76">
        <f>SUM(E142,I142:L142,N142)</f>
        <v>34</v>
      </c>
      <c r="BM88" s="64">
        <f>SUM(BJ88:BL88)</f>
        <v>1177</v>
      </c>
    </row>
    <row r="89" spans="1:65" x14ac:dyDescent="0.2">
      <c r="A89" s="30">
        <v>10</v>
      </c>
      <c r="B89" s="43">
        <v>54</v>
      </c>
      <c r="C89" s="43">
        <v>10</v>
      </c>
      <c r="D89" s="43">
        <v>3</v>
      </c>
      <c r="E89" s="43">
        <v>1</v>
      </c>
      <c r="F89" s="43">
        <v>1</v>
      </c>
      <c r="G89" s="43">
        <v>0</v>
      </c>
      <c r="H89" s="43">
        <v>0</v>
      </c>
      <c r="I89" s="43">
        <v>1</v>
      </c>
      <c r="J89" s="43">
        <v>0</v>
      </c>
      <c r="K89" s="43">
        <v>0</v>
      </c>
      <c r="L89" s="43">
        <v>0</v>
      </c>
      <c r="M89" s="43">
        <v>2</v>
      </c>
      <c r="N89" s="43">
        <v>0</v>
      </c>
      <c r="O89" s="31">
        <f t="shared" si="51"/>
        <v>72</v>
      </c>
      <c r="Q89" s="30">
        <v>10</v>
      </c>
      <c r="R89" s="43">
        <v>0</v>
      </c>
      <c r="S89" s="43">
        <v>0</v>
      </c>
      <c r="T89" s="43">
        <v>13</v>
      </c>
      <c r="U89" s="43">
        <v>28</v>
      </c>
      <c r="V89" s="43">
        <v>29</v>
      </c>
      <c r="W89" s="43">
        <v>2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72</v>
      </c>
      <c r="AF89" s="30">
        <v>10</v>
      </c>
      <c r="AG89" s="44">
        <f t="shared" si="53"/>
        <v>55</v>
      </c>
      <c r="AH89" s="45">
        <f t="shared" si="54"/>
        <v>43</v>
      </c>
      <c r="AI89" s="45">
        <f t="shared" si="55"/>
        <v>62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53.333333333333336</v>
      </c>
      <c r="AO89" s="47">
        <f t="shared" si="61"/>
        <v>53.333333333333336</v>
      </c>
      <c r="AQ89" s="35">
        <v>10</v>
      </c>
      <c r="AR89" s="48">
        <v>38.200000000000003</v>
      </c>
      <c r="AS89" s="48">
        <v>38.200000000000003</v>
      </c>
      <c r="AT89" s="48">
        <v>37.4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1028</v>
      </c>
      <c r="BK89" s="79">
        <f>SUM(C143:D143,F143:H143,M143)</f>
        <v>137</v>
      </c>
      <c r="BL89" s="80">
        <f>SUM(E143,I143:L143,N143)</f>
        <v>35</v>
      </c>
      <c r="BM89" s="64">
        <f>SUM(BJ89:BL89)</f>
        <v>1200</v>
      </c>
    </row>
    <row r="90" spans="1:65" x14ac:dyDescent="0.2">
      <c r="A90" s="30">
        <v>11</v>
      </c>
      <c r="B90" s="43">
        <v>34</v>
      </c>
      <c r="C90" s="43">
        <v>4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0</v>
      </c>
      <c r="K90" s="43">
        <v>0</v>
      </c>
      <c r="L90" s="43">
        <v>0</v>
      </c>
      <c r="M90" s="43">
        <v>1</v>
      </c>
      <c r="N90" s="43">
        <v>0</v>
      </c>
      <c r="O90" s="31">
        <f t="shared" si="51"/>
        <v>39</v>
      </c>
      <c r="Q90" s="30">
        <v>11</v>
      </c>
      <c r="R90" s="43">
        <v>0</v>
      </c>
      <c r="S90" s="43">
        <v>0</v>
      </c>
      <c r="T90" s="43">
        <v>4</v>
      </c>
      <c r="U90" s="43">
        <v>19</v>
      </c>
      <c r="V90" s="43">
        <v>14</v>
      </c>
      <c r="W90" s="43">
        <v>1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1</v>
      </c>
      <c r="AD90" s="31">
        <f t="shared" si="52"/>
        <v>39</v>
      </c>
      <c r="AF90" s="30">
        <v>11</v>
      </c>
      <c r="AG90" s="44">
        <f t="shared" si="53"/>
        <v>51</v>
      </c>
      <c r="AH90" s="45">
        <f t="shared" si="54"/>
        <v>43</v>
      </c>
      <c r="AI90" s="45">
        <f t="shared" si="55"/>
        <v>49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47.666666666666664</v>
      </c>
      <c r="AO90" s="47">
        <f t="shared" si="61"/>
        <v>47.666666666666664</v>
      </c>
      <c r="AQ90" s="35">
        <v>11</v>
      </c>
      <c r="AR90" s="48">
        <v>36.799999999999997</v>
      </c>
      <c r="AS90" s="48">
        <v>36.4</v>
      </c>
      <c r="AT90" s="48">
        <v>38.4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28</v>
      </c>
      <c r="C91" s="43">
        <v>11</v>
      </c>
      <c r="D91" s="43">
        <v>0</v>
      </c>
      <c r="E91" s="43">
        <v>1</v>
      </c>
      <c r="F91" s="43">
        <v>1</v>
      </c>
      <c r="G91" s="43">
        <v>0</v>
      </c>
      <c r="H91" s="43">
        <v>0</v>
      </c>
      <c r="I91" s="43">
        <v>0</v>
      </c>
      <c r="J91" s="43">
        <v>4</v>
      </c>
      <c r="K91" s="43">
        <v>0</v>
      </c>
      <c r="L91" s="43">
        <v>2</v>
      </c>
      <c r="M91" s="43">
        <v>0</v>
      </c>
      <c r="N91" s="43">
        <v>0</v>
      </c>
      <c r="O91" s="31">
        <f t="shared" si="51"/>
        <v>47</v>
      </c>
      <c r="Q91" s="30">
        <v>12</v>
      </c>
      <c r="R91" s="43">
        <v>0</v>
      </c>
      <c r="S91" s="43">
        <v>0</v>
      </c>
      <c r="T91" s="43">
        <v>6</v>
      </c>
      <c r="U91" s="43">
        <v>23</v>
      </c>
      <c r="V91" s="43">
        <v>18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31">
        <f t="shared" si="52"/>
        <v>47</v>
      </c>
      <c r="AF91" s="30">
        <v>12</v>
      </c>
      <c r="AG91" s="44">
        <f t="shared" si="53"/>
        <v>46</v>
      </c>
      <c r="AH91" s="45">
        <f t="shared" si="54"/>
        <v>57</v>
      </c>
      <c r="AI91" s="45">
        <f t="shared" si="55"/>
        <v>60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54.333333333333336</v>
      </c>
      <c r="AO91" s="47">
        <f t="shared" si="61"/>
        <v>54.333333333333336</v>
      </c>
      <c r="AQ91" s="35">
        <v>12</v>
      </c>
      <c r="AR91" s="48">
        <v>37.6</v>
      </c>
      <c r="AS91" s="48">
        <v>39.700000000000003</v>
      </c>
      <c r="AT91" s="48">
        <v>36.700000000000003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948</v>
      </c>
      <c r="BK91" s="88">
        <f>SUM(C210:D210,F210:H210,M210)</f>
        <v>134</v>
      </c>
      <c r="BL91" s="89">
        <f>SUM(E210,I210:L210,N210)</f>
        <v>44</v>
      </c>
      <c r="BM91" s="64">
        <f>SUM(BJ91:BL91)</f>
        <v>1126</v>
      </c>
    </row>
    <row r="92" spans="1:65" x14ac:dyDescent="0.2">
      <c r="A92" s="30">
        <v>13</v>
      </c>
      <c r="B92" s="43">
        <v>43</v>
      </c>
      <c r="C92" s="43">
        <v>8</v>
      </c>
      <c r="D92" s="43">
        <v>1</v>
      </c>
      <c r="E92" s="43">
        <v>2</v>
      </c>
      <c r="F92" s="43">
        <v>0</v>
      </c>
      <c r="G92" s="43">
        <v>0</v>
      </c>
      <c r="H92" s="43">
        <v>0</v>
      </c>
      <c r="I92" s="43">
        <v>0</v>
      </c>
      <c r="J92" s="43">
        <v>2</v>
      </c>
      <c r="K92" s="43">
        <v>0</v>
      </c>
      <c r="L92" s="43">
        <v>2</v>
      </c>
      <c r="M92" s="43">
        <v>0</v>
      </c>
      <c r="N92" s="43">
        <v>0</v>
      </c>
      <c r="O92" s="31">
        <f t="shared" si="51"/>
        <v>58</v>
      </c>
      <c r="Q92" s="30">
        <v>13</v>
      </c>
      <c r="R92" s="43">
        <v>0</v>
      </c>
      <c r="S92" s="43">
        <v>0</v>
      </c>
      <c r="T92" s="43">
        <v>4</v>
      </c>
      <c r="U92" s="43">
        <v>30</v>
      </c>
      <c r="V92" s="43">
        <v>24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31">
        <f t="shared" si="52"/>
        <v>58</v>
      </c>
      <c r="AF92" s="30">
        <v>13</v>
      </c>
      <c r="AG92" s="44">
        <f t="shared" si="53"/>
        <v>56</v>
      </c>
      <c r="AH92" s="45">
        <f t="shared" si="54"/>
        <v>57</v>
      </c>
      <c r="AI92" s="45">
        <f t="shared" si="55"/>
        <v>59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57.333333333333336</v>
      </c>
      <c r="AO92" s="47">
        <f t="shared" si="61"/>
        <v>57.333333333333336</v>
      </c>
      <c r="AQ92" s="35">
        <v>13</v>
      </c>
      <c r="AR92" s="48">
        <v>37</v>
      </c>
      <c r="AS92" s="48">
        <v>38.4</v>
      </c>
      <c r="AT92" s="48">
        <v>38.200000000000003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1035</v>
      </c>
      <c r="BK92" s="69">
        <f>SUM(C211:D211,F211:H211,M211)</f>
        <v>143</v>
      </c>
      <c r="BL92" s="70">
        <f>SUM(E211,I211:L211,N211)</f>
        <v>46</v>
      </c>
      <c r="BM92" s="64">
        <f>SUM(BJ92:BL92)</f>
        <v>1224</v>
      </c>
    </row>
    <row r="93" spans="1:65" x14ac:dyDescent="0.2">
      <c r="A93" s="30">
        <v>14</v>
      </c>
      <c r="B93" s="43">
        <v>47</v>
      </c>
      <c r="C93" s="43">
        <v>7</v>
      </c>
      <c r="D93" s="43">
        <v>0</v>
      </c>
      <c r="E93" s="43">
        <v>1</v>
      </c>
      <c r="F93" s="43">
        <v>1</v>
      </c>
      <c r="G93" s="43">
        <v>0</v>
      </c>
      <c r="H93" s="43">
        <v>1</v>
      </c>
      <c r="I93" s="43">
        <v>0</v>
      </c>
      <c r="J93" s="43">
        <v>5</v>
      </c>
      <c r="K93" s="43">
        <v>0</v>
      </c>
      <c r="L93" s="43">
        <v>2</v>
      </c>
      <c r="M93" s="43">
        <v>1</v>
      </c>
      <c r="N93" s="43">
        <v>0</v>
      </c>
      <c r="O93" s="31">
        <f t="shared" si="51"/>
        <v>65</v>
      </c>
      <c r="Q93" s="30">
        <v>14</v>
      </c>
      <c r="R93" s="43">
        <v>0</v>
      </c>
      <c r="S93" s="43">
        <v>0</v>
      </c>
      <c r="T93" s="43">
        <v>2</v>
      </c>
      <c r="U93" s="43">
        <v>36</v>
      </c>
      <c r="V93" s="43">
        <v>22</v>
      </c>
      <c r="W93" s="43">
        <v>4</v>
      </c>
      <c r="X93" s="43">
        <v>1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31">
        <f t="shared" si="52"/>
        <v>65</v>
      </c>
      <c r="AF93" s="30">
        <v>14</v>
      </c>
      <c r="AG93" s="44">
        <f t="shared" si="53"/>
        <v>65</v>
      </c>
      <c r="AH93" s="45">
        <f t="shared" si="54"/>
        <v>61</v>
      </c>
      <c r="AI93" s="45">
        <f t="shared" si="55"/>
        <v>82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69.333333333333329</v>
      </c>
      <c r="AO93" s="47">
        <f t="shared" si="61"/>
        <v>69.333333333333329</v>
      </c>
      <c r="AQ93" s="35">
        <v>14</v>
      </c>
      <c r="AR93" s="48">
        <v>37.1</v>
      </c>
      <c r="AS93" s="48">
        <v>38</v>
      </c>
      <c r="AT93" s="48">
        <v>38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1054</v>
      </c>
      <c r="BK93" s="75">
        <f>SUM(C212:D212,F212:H212,M212)</f>
        <v>144</v>
      </c>
      <c r="BL93" s="76">
        <f>SUM(E212,I212:L212,N212)</f>
        <v>46</v>
      </c>
      <c r="BM93" s="64">
        <f>SUM(BJ93:BL93)</f>
        <v>1244</v>
      </c>
    </row>
    <row r="94" spans="1:65" x14ac:dyDescent="0.2">
      <c r="A94" s="30">
        <v>15</v>
      </c>
      <c r="B94" s="43">
        <v>59</v>
      </c>
      <c r="C94" s="43">
        <v>4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3</v>
      </c>
      <c r="K94" s="43">
        <v>0</v>
      </c>
      <c r="L94" s="43">
        <v>2</v>
      </c>
      <c r="M94" s="43">
        <v>0</v>
      </c>
      <c r="N94" s="43">
        <v>0</v>
      </c>
      <c r="O94" s="31">
        <f t="shared" si="51"/>
        <v>68</v>
      </c>
      <c r="Q94" s="30">
        <v>15</v>
      </c>
      <c r="R94" s="43">
        <v>0</v>
      </c>
      <c r="S94" s="43">
        <v>4</v>
      </c>
      <c r="T94" s="43">
        <v>7</v>
      </c>
      <c r="U94" s="43">
        <v>29</v>
      </c>
      <c r="V94" s="43">
        <v>24</v>
      </c>
      <c r="W94" s="43">
        <v>4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31">
        <f t="shared" si="52"/>
        <v>68</v>
      </c>
      <c r="AF94" s="30">
        <v>15</v>
      </c>
      <c r="AG94" s="44">
        <f t="shared" si="53"/>
        <v>61</v>
      </c>
      <c r="AH94" s="45">
        <f t="shared" si="54"/>
        <v>69</v>
      </c>
      <c r="AI94" s="45">
        <f t="shared" si="55"/>
        <v>73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67.666666666666671</v>
      </c>
      <c r="AO94" s="47">
        <f t="shared" si="61"/>
        <v>67.666666666666671</v>
      </c>
      <c r="AQ94" s="35">
        <v>15</v>
      </c>
      <c r="AR94" s="48">
        <v>35.200000000000003</v>
      </c>
      <c r="AS94" s="48">
        <v>39.200000000000003</v>
      </c>
      <c r="AT94" s="48">
        <v>37.799999999999997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1078</v>
      </c>
      <c r="BK94" s="79">
        <f>SUM(C213:D213,F213:H213,M213)</f>
        <v>145</v>
      </c>
      <c r="BL94" s="80">
        <f>SUM(E213,I213:L213,N213)</f>
        <v>48</v>
      </c>
      <c r="BM94" s="64">
        <f>SUM(BJ94:BL94)</f>
        <v>1271</v>
      </c>
    </row>
    <row r="95" spans="1:65" x14ac:dyDescent="0.2">
      <c r="A95" s="30">
        <v>16</v>
      </c>
      <c r="B95" s="43">
        <v>63</v>
      </c>
      <c r="C95" s="43">
        <v>9</v>
      </c>
      <c r="D95" s="43">
        <v>1</v>
      </c>
      <c r="E95" s="43">
        <v>1</v>
      </c>
      <c r="F95" s="43">
        <v>1</v>
      </c>
      <c r="G95" s="43">
        <v>0</v>
      </c>
      <c r="H95" s="43">
        <v>0</v>
      </c>
      <c r="I95" s="43">
        <v>0</v>
      </c>
      <c r="J95" s="43">
        <v>3</v>
      </c>
      <c r="K95" s="43">
        <v>0</v>
      </c>
      <c r="L95" s="43">
        <v>0</v>
      </c>
      <c r="M95" s="43">
        <v>0</v>
      </c>
      <c r="N95" s="43">
        <v>0</v>
      </c>
      <c r="O95" s="31">
        <f t="shared" si="51"/>
        <v>78</v>
      </c>
      <c r="Q95" s="30">
        <v>16</v>
      </c>
      <c r="R95" s="43">
        <v>0</v>
      </c>
      <c r="S95" s="43">
        <v>0</v>
      </c>
      <c r="T95" s="43">
        <v>12</v>
      </c>
      <c r="U95" s="43">
        <v>35</v>
      </c>
      <c r="V95" s="43">
        <v>27</v>
      </c>
      <c r="W95" s="43">
        <v>4</v>
      </c>
      <c r="X95" s="43">
        <v>0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31">
        <f t="shared" si="52"/>
        <v>78</v>
      </c>
      <c r="AF95" s="30">
        <v>16</v>
      </c>
      <c r="AG95" s="44">
        <f t="shared" si="53"/>
        <v>81</v>
      </c>
      <c r="AH95" s="45">
        <f t="shared" si="54"/>
        <v>80</v>
      </c>
      <c r="AI95" s="45">
        <f t="shared" si="55"/>
        <v>84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81.666666666666671</v>
      </c>
      <c r="AO95" s="47">
        <f t="shared" si="61"/>
        <v>81.666666666666671</v>
      </c>
      <c r="AQ95" s="35">
        <v>16</v>
      </c>
      <c r="AR95" s="48">
        <v>37.6</v>
      </c>
      <c r="AS95" s="48">
        <v>37.6</v>
      </c>
      <c r="AT95" s="48">
        <v>37.200000000000003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52</v>
      </c>
      <c r="C96" s="43">
        <v>7</v>
      </c>
      <c r="D96" s="43">
        <v>2</v>
      </c>
      <c r="E96" s="43">
        <v>0</v>
      </c>
      <c r="F96" s="43">
        <v>0</v>
      </c>
      <c r="G96" s="43">
        <v>0</v>
      </c>
      <c r="H96" s="43">
        <v>1</v>
      </c>
      <c r="I96" s="43">
        <v>0</v>
      </c>
      <c r="J96" s="43">
        <v>4</v>
      </c>
      <c r="K96" s="43">
        <v>0</v>
      </c>
      <c r="L96" s="43">
        <v>0</v>
      </c>
      <c r="M96" s="43">
        <v>1</v>
      </c>
      <c r="N96" s="43">
        <v>0</v>
      </c>
      <c r="O96" s="31">
        <f t="shared" si="51"/>
        <v>67</v>
      </c>
      <c r="Q96" s="30">
        <v>17</v>
      </c>
      <c r="R96" s="43">
        <v>0</v>
      </c>
      <c r="S96" s="43">
        <v>0</v>
      </c>
      <c r="T96" s="43">
        <v>8</v>
      </c>
      <c r="U96" s="43">
        <v>28</v>
      </c>
      <c r="V96" s="43">
        <v>29</v>
      </c>
      <c r="W96" s="43">
        <v>2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31">
        <f t="shared" si="52"/>
        <v>67</v>
      </c>
      <c r="AF96" s="30">
        <v>17</v>
      </c>
      <c r="AG96" s="44">
        <f t="shared" si="53"/>
        <v>202</v>
      </c>
      <c r="AH96" s="45">
        <f t="shared" si="54"/>
        <v>214</v>
      </c>
      <c r="AI96" s="45">
        <f t="shared" si="55"/>
        <v>234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216.66666666666666</v>
      </c>
      <c r="AO96" s="47">
        <f t="shared" si="61"/>
        <v>216.66666666666666</v>
      </c>
      <c r="AQ96" s="35">
        <v>17</v>
      </c>
      <c r="AR96" s="48">
        <v>40.700000000000003</v>
      </c>
      <c r="AS96" s="48">
        <v>42.3</v>
      </c>
      <c r="AT96" s="48">
        <v>39.799999999999997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80</v>
      </c>
      <c r="C97" s="43">
        <v>6</v>
      </c>
      <c r="D97" s="43">
        <v>0</v>
      </c>
      <c r="E97" s="43">
        <v>0</v>
      </c>
      <c r="F97" s="43">
        <v>1</v>
      </c>
      <c r="G97" s="43">
        <v>0</v>
      </c>
      <c r="H97" s="43">
        <v>0</v>
      </c>
      <c r="I97" s="43">
        <v>1</v>
      </c>
      <c r="J97" s="43">
        <v>2</v>
      </c>
      <c r="K97" s="43">
        <v>0</v>
      </c>
      <c r="L97" s="43">
        <v>0</v>
      </c>
      <c r="M97" s="43">
        <v>0</v>
      </c>
      <c r="N97" s="43">
        <v>0</v>
      </c>
      <c r="O97" s="31">
        <f t="shared" si="51"/>
        <v>90</v>
      </c>
      <c r="Q97" s="30">
        <v>18</v>
      </c>
      <c r="R97" s="43">
        <v>0</v>
      </c>
      <c r="S97" s="43">
        <v>4</v>
      </c>
      <c r="T97" s="43">
        <v>10</v>
      </c>
      <c r="U97" s="43">
        <v>38</v>
      </c>
      <c r="V97" s="43">
        <v>29</v>
      </c>
      <c r="W97" s="43">
        <v>7</v>
      </c>
      <c r="X97" s="43">
        <v>2</v>
      </c>
      <c r="Y97" s="43">
        <v>0</v>
      </c>
      <c r="Z97" s="43">
        <v>0</v>
      </c>
      <c r="AA97" s="43">
        <v>0</v>
      </c>
      <c r="AB97" s="43">
        <v>0</v>
      </c>
      <c r="AC97" s="43">
        <v>0</v>
      </c>
      <c r="AD97" s="31">
        <f t="shared" si="52"/>
        <v>90</v>
      </c>
      <c r="AF97" s="30">
        <v>18</v>
      </c>
      <c r="AG97" s="44">
        <f t="shared" si="53"/>
        <v>225</v>
      </c>
      <c r="AH97" s="45">
        <f t="shared" si="54"/>
        <v>232</v>
      </c>
      <c r="AI97" s="45">
        <f t="shared" si="55"/>
        <v>225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227.33333333333334</v>
      </c>
      <c r="AO97" s="47">
        <f t="shared" si="61"/>
        <v>227.33333333333334</v>
      </c>
      <c r="AQ97" s="35">
        <v>18</v>
      </c>
      <c r="AR97" s="48">
        <v>40.5</v>
      </c>
      <c r="AS97" s="48">
        <v>41.1</v>
      </c>
      <c r="AT97" s="48">
        <v>41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54</v>
      </c>
      <c r="C98" s="43">
        <v>2</v>
      </c>
      <c r="D98" s="43">
        <v>0</v>
      </c>
      <c r="E98" s="43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31">
        <f t="shared" si="51"/>
        <v>56</v>
      </c>
      <c r="Q98" s="30">
        <v>19</v>
      </c>
      <c r="R98" s="43">
        <v>0</v>
      </c>
      <c r="S98" s="43">
        <v>2</v>
      </c>
      <c r="T98" s="43">
        <v>0</v>
      </c>
      <c r="U98" s="43">
        <v>26</v>
      </c>
      <c r="V98" s="43">
        <v>20</v>
      </c>
      <c r="W98" s="43">
        <v>6</v>
      </c>
      <c r="X98" s="43">
        <v>2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31">
        <f t="shared" si="52"/>
        <v>56</v>
      </c>
      <c r="AF98" s="30">
        <v>19</v>
      </c>
      <c r="AG98" s="44">
        <f t="shared" si="53"/>
        <v>79</v>
      </c>
      <c r="AH98" s="45">
        <f t="shared" si="54"/>
        <v>78</v>
      </c>
      <c r="AI98" s="45">
        <f t="shared" si="55"/>
        <v>88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81.666666666666671</v>
      </c>
      <c r="AO98" s="47">
        <f t="shared" si="61"/>
        <v>81.666666666666671</v>
      </c>
      <c r="AQ98" s="35">
        <v>19</v>
      </c>
      <c r="AR98" s="48">
        <v>38.700000000000003</v>
      </c>
      <c r="AS98" s="48">
        <v>41.1</v>
      </c>
      <c r="AT98" s="48">
        <v>41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38</v>
      </c>
      <c r="C99" s="43">
        <v>1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1</v>
      </c>
      <c r="K99" s="43">
        <v>0</v>
      </c>
      <c r="L99" s="43">
        <v>0</v>
      </c>
      <c r="M99" s="43">
        <v>0</v>
      </c>
      <c r="N99" s="43">
        <v>0</v>
      </c>
      <c r="O99" s="31">
        <f t="shared" si="51"/>
        <v>40</v>
      </c>
      <c r="Q99" s="30">
        <v>20</v>
      </c>
      <c r="R99" s="43">
        <v>0</v>
      </c>
      <c r="S99" s="43">
        <v>0</v>
      </c>
      <c r="T99" s="43">
        <v>0</v>
      </c>
      <c r="U99" s="43">
        <v>19</v>
      </c>
      <c r="V99" s="43">
        <v>21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31">
        <f t="shared" si="52"/>
        <v>40</v>
      </c>
      <c r="AF99" s="30">
        <v>20</v>
      </c>
      <c r="AG99" s="44">
        <f t="shared" si="53"/>
        <v>32</v>
      </c>
      <c r="AH99" s="45">
        <f t="shared" si="54"/>
        <v>41</v>
      </c>
      <c r="AI99" s="45">
        <f t="shared" si="55"/>
        <v>38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37</v>
      </c>
      <c r="AO99" s="47">
        <f t="shared" si="61"/>
        <v>37</v>
      </c>
      <c r="AQ99" s="35">
        <v>20</v>
      </c>
      <c r="AR99" s="48">
        <v>39.9</v>
      </c>
      <c r="AS99" s="48">
        <v>40</v>
      </c>
      <c r="AT99" s="48">
        <v>38.700000000000003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14</v>
      </c>
      <c r="C100" s="43">
        <v>1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31">
        <f t="shared" si="51"/>
        <v>15</v>
      </c>
      <c r="Q100" s="30">
        <v>21</v>
      </c>
      <c r="R100" s="43">
        <v>0</v>
      </c>
      <c r="S100" s="43">
        <v>0</v>
      </c>
      <c r="T100" s="43">
        <v>2</v>
      </c>
      <c r="U100" s="43">
        <v>4</v>
      </c>
      <c r="V100" s="43">
        <v>9</v>
      </c>
      <c r="W100" s="43">
        <v>0</v>
      </c>
      <c r="X100" s="43">
        <v>0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31">
        <f t="shared" si="52"/>
        <v>15</v>
      </c>
      <c r="AF100" s="30">
        <v>21</v>
      </c>
      <c r="AG100" s="44">
        <f t="shared" si="53"/>
        <v>38</v>
      </c>
      <c r="AH100" s="45">
        <f t="shared" si="54"/>
        <v>20</v>
      </c>
      <c r="AI100" s="45">
        <f t="shared" si="55"/>
        <v>26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28</v>
      </c>
      <c r="AO100" s="47">
        <f t="shared" si="61"/>
        <v>28</v>
      </c>
      <c r="AQ100" s="35">
        <v>21</v>
      </c>
      <c r="AR100" s="48">
        <v>40.799999999999997</v>
      </c>
      <c r="AS100" s="48">
        <v>40.200000000000003</v>
      </c>
      <c r="AT100" s="48">
        <v>41.9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24</v>
      </c>
      <c r="C101" s="43">
        <v>1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1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31">
        <f t="shared" si="51"/>
        <v>26</v>
      </c>
      <c r="Q101" s="30">
        <v>22</v>
      </c>
      <c r="R101" s="43">
        <v>0</v>
      </c>
      <c r="S101" s="43">
        <v>0</v>
      </c>
      <c r="T101" s="43">
        <v>2</v>
      </c>
      <c r="U101" s="43">
        <v>9</v>
      </c>
      <c r="V101" s="43">
        <v>12</v>
      </c>
      <c r="W101" s="43">
        <v>3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31">
        <f t="shared" si="52"/>
        <v>26</v>
      </c>
      <c r="AF101" s="30">
        <v>22</v>
      </c>
      <c r="AG101" s="44">
        <f t="shared" si="53"/>
        <v>21</v>
      </c>
      <c r="AH101" s="45">
        <f t="shared" si="54"/>
        <v>13</v>
      </c>
      <c r="AI101" s="45">
        <f t="shared" si="55"/>
        <v>14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16</v>
      </c>
      <c r="AO101" s="47">
        <f t="shared" si="61"/>
        <v>16</v>
      </c>
      <c r="AQ101" s="35">
        <v>22</v>
      </c>
      <c r="AR101" s="48">
        <v>42.5</v>
      </c>
      <c r="AS101" s="48">
        <v>43</v>
      </c>
      <c r="AT101" s="48">
        <v>42.3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12</v>
      </c>
      <c r="C102" s="43">
        <v>0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31">
        <f t="shared" si="51"/>
        <v>12</v>
      </c>
      <c r="Q102" s="30">
        <v>23</v>
      </c>
      <c r="R102" s="43">
        <v>0</v>
      </c>
      <c r="S102" s="43">
        <v>0</v>
      </c>
      <c r="T102" s="43">
        <v>2</v>
      </c>
      <c r="U102" s="43">
        <v>5</v>
      </c>
      <c r="V102" s="43">
        <v>5</v>
      </c>
      <c r="W102" s="43">
        <v>0</v>
      </c>
      <c r="X102" s="43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31">
        <f t="shared" si="52"/>
        <v>12</v>
      </c>
      <c r="AF102" s="30">
        <v>23</v>
      </c>
      <c r="AG102" s="44">
        <f t="shared" si="53"/>
        <v>14</v>
      </c>
      <c r="AH102" s="45">
        <f t="shared" si="54"/>
        <v>13</v>
      </c>
      <c r="AI102" s="45">
        <f t="shared" si="55"/>
        <v>18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15</v>
      </c>
      <c r="AO102" s="47">
        <f t="shared" si="61"/>
        <v>15</v>
      </c>
      <c r="AQ102" s="35">
        <v>23</v>
      </c>
      <c r="AR102" s="48">
        <v>41.6</v>
      </c>
      <c r="AS102" s="48">
        <v>42.6</v>
      </c>
      <c r="AT102" s="48">
        <v>40.9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15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31">
        <f t="shared" si="51"/>
        <v>15</v>
      </c>
      <c r="Q103" s="30">
        <v>24</v>
      </c>
      <c r="R103" s="43">
        <v>0</v>
      </c>
      <c r="S103" s="43">
        <v>2</v>
      </c>
      <c r="T103" s="43">
        <v>3</v>
      </c>
      <c r="U103" s="43">
        <v>6</v>
      </c>
      <c r="V103" s="43">
        <v>3</v>
      </c>
      <c r="W103" s="43">
        <v>1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31">
        <f t="shared" si="52"/>
        <v>15</v>
      </c>
      <c r="AF103" s="30">
        <v>24</v>
      </c>
      <c r="AG103" s="44">
        <f t="shared" si="53"/>
        <v>8</v>
      </c>
      <c r="AH103" s="45">
        <f t="shared" si="54"/>
        <v>9</v>
      </c>
      <c r="AI103" s="45">
        <f t="shared" si="55"/>
        <v>2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6.333333333333333</v>
      </c>
      <c r="AO103" s="47">
        <f t="shared" si="61"/>
        <v>6.333333333333333</v>
      </c>
      <c r="AQ103" s="35">
        <v>24</v>
      </c>
      <c r="AR103" s="48">
        <v>34.9</v>
      </c>
      <c r="AS103" s="48">
        <v>41.3</v>
      </c>
      <c r="AT103" s="48">
        <v>40.5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902</v>
      </c>
      <c r="C105" s="92">
        <f t="shared" si="63"/>
        <v>93</v>
      </c>
      <c r="D105" s="92">
        <f t="shared" si="63"/>
        <v>11</v>
      </c>
      <c r="E105" s="92">
        <f t="shared" si="63"/>
        <v>6</v>
      </c>
      <c r="F105" s="92">
        <f t="shared" si="63"/>
        <v>5</v>
      </c>
      <c r="G105" s="92">
        <f t="shared" si="63"/>
        <v>0</v>
      </c>
      <c r="H105" s="92">
        <f t="shared" si="63"/>
        <v>2</v>
      </c>
      <c r="I105" s="92">
        <f t="shared" si="63"/>
        <v>2</v>
      </c>
      <c r="J105" s="92">
        <f t="shared" si="63"/>
        <v>24</v>
      </c>
      <c r="K105" s="92">
        <f t="shared" si="63"/>
        <v>0</v>
      </c>
      <c r="L105" s="92">
        <f t="shared" si="63"/>
        <v>8</v>
      </c>
      <c r="M105" s="92">
        <f t="shared" si="63"/>
        <v>7</v>
      </c>
      <c r="N105" s="92">
        <f t="shared" si="63"/>
        <v>0</v>
      </c>
      <c r="O105" s="93">
        <f t="shared" si="63"/>
        <v>1060</v>
      </c>
      <c r="Q105" s="91" t="s">
        <v>34</v>
      </c>
      <c r="R105" s="92">
        <f t="shared" ref="R105:AD105" si="64">SUM(R87:R98)</f>
        <v>0</v>
      </c>
      <c r="S105" s="92">
        <f t="shared" si="64"/>
        <v>19</v>
      </c>
      <c r="T105" s="92">
        <f t="shared" si="64"/>
        <v>107</v>
      </c>
      <c r="U105" s="92">
        <f t="shared" si="64"/>
        <v>457</v>
      </c>
      <c r="V105" s="92">
        <f t="shared" si="64"/>
        <v>411</v>
      </c>
      <c r="W105" s="92">
        <f t="shared" si="64"/>
        <v>58</v>
      </c>
      <c r="X105" s="92">
        <f t="shared" si="64"/>
        <v>6</v>
      </c>
      <c r="Y105" s="92">
        <f t="shared" si="64"/>
        <v>0</v>
      </c>
      <c r="Z105" s="92">
        <f t="shared" si="64"/>
        <v>1</v>
      </c>
      <c r="AA105" s="92">
        <f t="shared" si="64"/>
        <v>0</v>
      </c>
      <c r="AB105" s="92">
        <f t="shared" si="64"/>
        <v>0</v>
      </c>
      <c r="AC105" s="92">
        <f t="shared" si="64"/>
        <v>1</v>
      </c>
      <c r="AD105" s="93">
        <f t="shared" si="64"/>
        <v>1060</v>
      </c>
      <c r="AF105" s="91" t="s">
        <v>34</v>
      </c>
      <c r="AG105" s="92">
        <f t="shared" ref="AG105:AO105" si="65">SUM(AG87:AG98)</f>
        <v>1026</v>
      </c>
      <c r="AH105" s="92">
        <f t="shared" si="65"/>
        <v>1056</v>
      </c>
      <c r="AI105" s="92">
        <f t="shared" si="65"/>
        <v>1126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1069.3333333333333</v>
      </c>
      <c r="AO105" s="94">
        <f t="shared" si="65"/>
        <v>1069.3333333333333</v>
      </c>
      <c r="AQ105" s="95" t="s">
        <v>38</v>
      </c>
      <c r="AR105" s="96">
        <v>37.200000000000003</v>
      </c>
      <c r="AS105" s="96">
        <v>38.299999999999997</v>
      </c>
      <c r="AT105" s="96">
        <v>37.4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1036</v>
      </c>
      <c r="C106" s="98">
        <f t="shared" si="66"/>
        <v>104</v>
      </c>
      <c r="D106" s="98">
        <f t="shared" si="66"/>
        <v>12</v>
      </c>
      <c r="E106" s="98">
        <f t="shared" si="66"/>
        <v>6</v>
      </c>
      <c r="F106" s="98">
        <f t="shared" si="66"/>
        <v>5</v>
      </c>
      <c r="G106" s="98">
        <f t="shared" si="66"/>
        <v>0</v>
      </c>
      <c r="H106" s="98">
        <f t="shared" si="66"/>
        <v>2</v>
      </c>
      <c r="I106" s="98">
        <f t="shared" si="66"/>
        <v>4</v>
      </c>
      <c r="J106" s="98">
        <f t="shared" si="66"/>
        <v>25</v>
      </c>
      <c r="K106" s="98">
        <f t="shared" si="66"/>
        <v>0</v>
      </c>
      <c r="L106" s="98">
        <f t="shared" si="66"/>
        <v>10</v>
      </c>
      <c r="M106" s="98">
        <f t="shared" si="66"/>
        <v>7</v>
      </c>
      <c r="N106" s="98">
        <f t="shared" si="66"/>
        <v>0</v>
      </c>
      <c r="O106" s="93">
        <f t="shared" si="66"/>
        <v>1211</v>
      </c>
      <c r="Q106" s="97" t="s">
        <v>35</v>
      </c>
      <c r="R106" s="98">
        <f t="shared" ref="R106:AD106" si="67">SUM(R86:R101)</f>
        <v>0</v>
      </c>
      <c r="S106" s="98">
        <f t="shared" si="67"/>
        <v>19</v>
      </c>
      <c r="T106" s="98">
        <f t="shared" si="67"/>
        <v>116</v>
      </c>
      <c r="U106" s="98">
        <f t="shared" si="67"/>
        <v>510</v>
      </c>
      <c r="V106" s="98">
        <f t="shared" si="67"/>
        <v>489</v>
      </c>
      <c r="W106" s="98">
        <f t="shared" si="67"/>
        <v>69</v>
      </c>
      <c r="X106" s="98">
        <f t="shared" si="67"/>
        <v>6</v>
      </c>
      <c r="Y106" s="98">
        <f t="shared" si="67"/>
        <v>0</v>
      </c>
      <c r="Z106" s="98">
        <f t="shared" si="67"/>
        <v>1</v>
      </c>
      <c r="AA106" s="98">
        <f t="shared" si="67"/>
        <v>0</v>
      </c>
      <c r="AB106" s="98">
        <f t="shared" si="67"/>
        <v>0</v>
      </c>
      <c r="AC106" s="98">
        <f t="shared" si="67"/>
        <v>1</v>
      </c>
      <c r="AD106" s="93">
        <f t="shared" si="67"/>
        <v>1211</v>
      </c>
      <c r="AF106" s="97" t="s">
        <v>35</v>
      </c>
      <c r="AG106" s="98">
        <f t="shared" ref="AG106:AO106" si="68">SUM(AG86:AG101)</f>
        <v>1133</v>
      </c>
      <c r="AH106" s="98">
        <f t="shared" si="68"/>
        <v>1155</v>
      </c>
      <c r="AI106" s="98">
        <f t="shared" si="68"/>
        <v>1224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1170.6666666666667</v>
      </c>
      <c r="AO106" s="94">
        <f t="shared" si="68"/>
        <v>1170.6666666666667</v>
      </c>
      <c r="AQ106" s="99" t="s">
        <v>39</v>
      </c>
      <c r="AR106" s="100">
        <v>36.6</v>
      </c>
      <c r="AS106" s="100">
        <v>38.4</v>
      </c>
      <c r="AT106" s="100">
        <v>37.5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1063</v>
      </c>
      <c r="C107" s="102">
        <f t="shared" si="69"/>
        <v>104</v>
      </c>
      <c r="D107" s="102">
        <f t="shared" si="69"/>
        <v>12</v>
      </c>
      <c r="E107" s="102">
        <f t="shared" si="69"/>
        <v>6</v>
      </c>
      <c r="F107" s="102">
        <f t="shared" si="69"/>
        <v>5</v>
      </c>
      <c r="G107" s="102">
        <f t="shared" si="69"/>
        <v>0</v>
      </c>
      <c r="H107" s="102">
        <f t="shared" si="69"/>
        <v>2</v>
      </c>
      <c r="I107" s="102">
        <f t="shared" si="69"/>
        <v>4</v>
      </c>
      <c r="J107" s="102">
        <f t="shared" si="69"/>
        <v>25</v>
      </c>
      <c r="K107" s="102">
        <f t="shared" si="69"/>
        <v>0</v>
      </c>
      <c r="L107" s="102">
        <f t="shared" si="69"/>
        <v>10</v>
      </c>
      <c r="M107" s="102">
        <f t="shared" si="69"/>
        <v>7</v>
      </c>
      <c r="N107" s="102">
        <f t="shared" si="69"/>
        <v>0</v>
      </c>
      <c r="O107" s="93">
        <f t="shared" si="69"/>
        <v>1238</v>
      </c>
      <c r="Q107" s="101" t="s">
        <v>36</v>
      </c>
      <c r="R107" s="102">
        <f t="shared" ref="R107:AD107" si="70">SUM(R86:R103)</f>
        <v>0</v>
      </c>
      <c r="S107" s="102">
        <f t="shared" si="70"/>
        <v>21</v>
      </c>
      <c r="T107" s="102">
        <f t="shared" si="70"/>
        <v>121</v>
      </c>
      <c r="U107" s="102">
        <f t="shared" si="70"/>
        <v>521</v>
      </c>
      <c r="V107" s="102">
        <f t="shared" si="70"/>
        <v>497</v>
      </c>
      <c r="W107" s="102">
        <f t="shared" si="70"/>
        <v>70</v>
      </c>
      <c r="X107" s="102">
        <f t="shared" si="70"/>
        <v>6</v>
      </c>
      <c r="Y107" s="102">
        <f t="shared" si="70"/>
        <v>0</v>
      </c>
      <c r="Z107" s="102">
        <f t="shared" si="70"/>
        <v>1</v>
      </c>
      <c r="AA107" s="102">
        <f t="shared" si="70"/>
        <v>0</v>
      </c>
      <c r="AB107" s="102">
        <f t="shared" si="70"/>
        <v>0</v>
      </c>
      <c r="AC107" s="102">
        <f t="shared" si="70"/>
        <v>1</v>
      </c>
      <c r="AD107" s="93">
        <f t="shared" si="70"/>
        <v>1238</v>
      </c>
      <c r="AF107" s="101" t="s">
        <v>36</v>
      </c>
      <c r="AG107" s="102">
        <f t="shared" ref="AG107:AO107" si="71">SUM(AG86:AG103)</f>
        <v>1155</v>
      </c>
      <c r="AH107" s="102">
        <f t="shared" si="71"/>
        <v>1177</v>
      </c>
      <c r="AI107" s="102">
        <f t="shared" si="71"/>
        <v>1244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1192</v>
      </c>
      <c r="AO107" s="94">
        <f t="shared" si="71"/>
        <v>1192</v>
      </c>
      <c r="AQ107" s="103" t="s">
        <v>37</v>
      </c>
      <c r="AR107" s="104">
        <v>39</v>
      </c>
      <c r="AS107" s="104">
        <v>40.1</v>
      </c>
      <c r="AT107" s="104">
        <v>39.200000000000003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1093</v>
      </c>
      <c r="C108" s="106">
        <f t="shared" si="72"/>
        <v>107</v>
      </c>
      <c r="D108" s="106">
        <f t="shared" si="72"/>
        <v>13</v>
      </c>
      <c r="E108" s="106">
        <f t="shared" si="72"/>
        <v>6</v>
      </c>
      <c r="F108" s="106">
        <f t="shared" si="72"/>
        <v>5</v>
      </c>
      <c r="G108" s="106">
        <f t="shared" si="72"/>
        <v>0</v>
      </c>
      <c r="H108" s="106">
        <f t="shared" si="72"/>
        <v>2</v>
      </c>
      <c r="I108" s="106">
        <f t="shared" si="72"/>
        <v>4</v>
      </c>
      <c r="J108" s="106">
        <f t="shared" si="72"/>
        <v>26</v>
      </c>
      <c r="K108" s="106">
        <f t="shared" si="72"/>
        <v>0</v>
      </c>
      <c r="L108" s="106">
        <f t="shared" si="72"/>
        <v>13</v>
      </c>
      <c r="M108" s="106">
        <f t="shared" si="72"/>
        <v>8</v>
      </c>
      <c r="N108" s="106">
        <f t="shared" si="72"/>
        <v>0</v>
      </c>
      <c r="O108" s="93">
        <f t="shared" si="72"/>
        <v>1277</v>
      </c>
      <c r="Q108" s="105" t="s">
        <v>37</v>
      </c>
      <c r="R108" s="106">
        <f t="shared" ref="R108:AD108" si="73">SUM(R80:R103)</f>
        <v>0</v>
      </c>
      <c r="S108" s="106">
        <f t="shared" si="73"/>
        <v>21</v>
      </c>
      <c r="T108" s="106">
        <f t="shared" si="73"/>
        <v>131</v>
      </c>
      <c r="U108" s="106">
        <f t="shared" si="73"/>
        <v>533</v>
      </c>
      <c r="V108" s="106">
        <f t="shared" si="73"/>
        <v>513</v>
      </c>
      <c r="W108" s="106">
        <f t="shared" si="73"/>
        <v>71</v>
      </c>
      <c r="X108" s="106">
        <f t="shared" si="73"/>
        <v>6</v>
      </c>
      <c r="Y108" s="106">
        <f t="shared" si="73"/>
        <v>0</v>
      </c>
      <c r="Z108" s="106">
        <f t="shared" si="73"/>
        <v>1</v>
      </c>
      <c r="AA108" s="106">
        <f t="shared" si="73"/>
        <v>0</v>
      </c>
      <c r="AB108" s="106">
        <f t="shared" si="73"/>
        <v>0</v>
      </c>
      <c r="AC108" s="106">
        <f t="shared" si="73"/>
        <v>1</v>
      </c>
      <c r="AD108" s="93">
        <f t="shared" si="73"/>
        <v>1277</v>
      </c>
      <c r="AF108" s="105" t="s">
        <v>37</v>
      </c>
      <c r="AG108" s="106">
        <f t="shared" ref="AG108:AO108" si="74">SUM(AG80:AG103)</f>
        <v>1176</v>
      </c>
      <c r="AH108" s="106">
        <f t="shared" si="74"/>
        <v>1200</v>
      </c>
      <c r="AI108" s="106">
        <f t="shared" si="74"/>
        <v>1271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1215.6666666666665</v>
      </c>
      <c r="AO108" s="94">
        <f t="shared" si="74"/>
        <v>1215.6666666666665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39.43333333333333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Southwestbound</v>
      </c>
      <c r="R111" s="3" t="s">
        <v>40</v>
      </c>
      <c r="S111" s="5" t="str">
        <f>C41</f>
        <v>Southwestbound</v>
      </c>
      <c r="AR111" s="12" t="s">
        <v>40</v>
      </c>
      <c r="AS111" s="13" t="str">
        <f>C41</f>
        <v>Southwestbound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6</v>
      </c>
      <c r="C115" s="43">
        <v>0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31">
        <f t="shared" ref="O115:O138" si="78">SUM(B115:N115)</f>
        <v>6</v>
      </c>
      <c r="Q115" s="30">
        <v>1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2</v>
      </c>
      <c r="X115" s="43">
        <v>4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31">
        <f t="shared" ref="AD115:AD138" si="79">SUM(R115:AC115)</f>
        <v>6</v>
      </c>
      <c r="AQ115" s="35">
        <v>1</v>
      </c>
      <c r="AR115" s="112" t="s">
        <v>33</v>
      </c>
      <c r="AS115" s="112">
        <v>43.5</v>
      </c>
      <c r="AT115" s="112">
        <v>53.400001525878906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2</v>
      </c>
      <c r="C116" s="43">
        <v>0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31">
        <f t="shared" si="78"/>
        <v>2</v>
      </c>
      <c r="Q116" s="30">
        <v>2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  <c r="X116" s="43">
        <v>2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31">
        <f t="shared" si="79"/>
        <v>2</v>
      </c>
      <c r="AQ116" s="57">
        <v>2</v>
      </c>
      <c r="AR116" s="112">
        <v>53.599998474121094</v>
      </c>
      <c r="AS116" s="112">
        <v>43.200000762939453</v>
      </c>
      <c r="AT116" s="112" t="s">
        <v>33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1</v>
      </c>
      <c r="C117" s="43">
        <v>0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31">
        <f t="shared" si="78"/>
        <v>1</v>
      </c>
      <c r="Q117" s="30">
        <v>3</v>
      </c>
      <c r="R117" s="43">
        <v>0</v>
      </c>
      <c r="S117" s="43">
        <v>0</v>
      </c>
      <c r="T117" s="43">
        <v>0</v>
      </c>
      <c r="U117" s="43">
        <v>0</v>
      </c>
      <c r="V117" s="43">
        <v>1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31">
        <f t="shared" si="79"/>
        <v>1</v>
      </c>
      <c r="AQ117" s="35">
        <v>3</v>
      </c>
      <c r="AR117" s="112" t="s">
        <v>33</v>
      </c>
      <c r="AS117" s="112" t="s">
        <v>33</v>
      </c>
      <c r="AT117" s="112">
        <v>38.700000762939453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385.42857142857144</v>
      </c>
      <c r="BK117" s="88">
        <f t="shared" si="80"/>
        <v>56.428571428571431</v>
      </c>
      <c r="BL117" s="89">
        <f t="shared" si="80"/>
        <v>16.428571428571427</v>
      </c>
      <c r="BM117" s="114">
        <f>SUM(BJ117:BL117)</f>
        <v>458.28571428571433</v>
      </c>
    </row>
    <row r="118" spans="1:65" x14ac:dyDescent="0.2">
      <c r="A118" s="30">
        <v>4</v>
      </c>
      <c r="B118" s="43">
        <v>0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1</v>
      </c>
      <c r="M118" s="43">
        <v>0</v>
      </c>
      <c r="N118" s="43">
        <v>0</v>
      </c>
      <c r="O118" s="31">
        <f t="shared" si="78"/>
        <v>1</v>
      </c>
      <c r="Q118" s="30">
        <v>4</v>
      </c>
      <c r="R118" s="43">
        <v>0</v>
      </c>
      <c r="S118" s="43">
        <v>0</v>
      </c>
      <c r="T118" s="43">
        <v>0</v>
      </c>
      <c r="U118" s="43">
        <v>0</v>
      </c>
      <c r="V118" s="43">
        <v>1</v>
      </c>
      <c r="W118" s="43">
        <v>0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1</v>
      </c>
      <c r="AQ118" s="35">
        <v>4</v>
      </c>
      <c r="AR118" s="112">
        <v>53.900001525878906</v>
      </c>
      <c r="AS118" s="112" t="s">
        <v>33</v>
      </c>
      <c r="AT118" s="112">
        <v>48.900001525878906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424.14285714285717</v>
      </c>
      <c r="BK118" s="116">
        <f t="shared" si="80"/>
        <v>60.857142857142854</v>
      </c>
      <c r="BL118" s="117">
        <f t="shared" si="80"/>
        <v>16.714285714285715</v>
      </c>
      <c r="BM118" s="114">
        <f>SUM(BJ118:BL118)</f>
        <v>501.71428571428572</v>
      </c>
    </row>
    <row r="119" spans="1:65" x14ac:dyDescent="0.2">
      <c r="A119" s="30">
        <v>5</v>
      </c>
      <c r="B119" s="43">
        <v>6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31">
        <f t="shared" si="78"/>
        <v>6</v>
      </c>
      <c r="Q119" s="30">
        <v>5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4</v>
      </c>
      <c r="X119" s="43">
        <v>1</v>
      </c>
      <c r="Y119" s="43">
        <v>0</v>
      </c>
      <c r="Z119" s="43">
        <v>1</v>
      </c>
      <c r="AA119" s="43">
        <v>0</v>
      </c>
      <c r="AB119" s="43">
        <v>0</v>
      </c>
      <c r="AC119" s="43">
        <v>0</v>
      </c>
      <c r="AD119" s="31">
        <f t="shared" si="79"/>
        <v>6</v>
      </c>
      <c r="AQ119" s="35">
        <v>5</v>
      </c>
      <c r="AR119" s="112">
        <v>43.799999237060547</v>
      </c>
      <c r="AS119" s="112">
        <v>53.5</v>
      </c>
      <c r="AT119" s="112">
        <v>48.5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432.57142857142856</v>
      </c>
      <c r="BK119" s="119">
        <f t="shared" si="80"/>
        <v>61.428571428571431</v>
      </c>
      <c r="BL119" s="120">
        <f t="shared" si="80"/>
        <v>16.857142857142858</v>
      </c>
      <c r="BM119" s="114">
        <f>SUM(BJ119:BL119)</f>
        <v>510.85714285714283</v>
      </c>
    </row>
    <row r="120" spans="1:65" x14ac:dyDescent="0.2">
      <c r="A120" s="30">
        <v>6</v>
      </c>
      <c r="B120" s="43">
        <v>6</v>
      </c>
      <c r="C120" s="43">
        <v>1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31">
        <f t="shared" si="78"/>
        <v>7</v>
      </c>
      <c r="Q120" s="30">
        <v>6</v>
      </c>
      <c r="R120" s="43">
        <v>0</v>
      </c>
      <c r="S120" s="43">
        <v>0</v>
      </c>
      <c r="T120" s="43">
        <v>0</v>
      </c>
      <c r="U120" s="43">
        <v>0</v>
      </c>
      <c r="V120" s="43">
        <v>0</v>
      </c>
      <c r="W120" s="43">
        <v>4</v>
      </c>
      <c r="X120" s="43">
        <v>0</v>
      </c>
      <c r="Y120" s="43">
        <v>2</v>
      </c>
      <c r="Z120" s="43">
        <v>1</v>
      </c>
      <c r="AA120" s="43">
        <v>0</v>
      </c>
      <c r="AB120" s="43">
        <v>0</v>
      </c>
      <c r="AC120" s="43">
        <v>0</v>
      </c>
      <c r="AD120" s="31">
        <f t="shared" si="79"/>
        <v>7</v>
      </c>
      <c r="AQ120" s="35">
        <v>6</v>
      </c>
      <c r="AR120" s="112">
        <v>43</v>
      </c>
      <c r="AS120" s="112">
        <v>48.400001525878906</v>
      </c>
      <c r="AT120" s="112">
        <v>43.099998474121094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441.71428571428572</v>
      </c>
      <c r="BK120" s="79">
        <f t="shared" si="80"/>
        <v>62</v>
      </c>
      <c r="BL120" s="80">
        <f t="shared" si="80"/>
        <v>17.285714285714285</v>
      </c>
      <c r="BM120" s="114">
        <f>SUM(BJ120:BL120)</f>
        <v>521</v>
      </c>
    </row>
    <row r="121" spans="1:65" x14ac:dyDescent="0.2">
      <c r="A121" s="30">
        <v>7</v>
      </c>
      <c r="B121" s="43">
        <v>21</v>
      </c>
      <c r="C121" s="43">
        <v>2</v>
      </c>
      <c r="D121" s="43">
        <v>1</v>
      </c>
      <c r="E121" s="43">
        <v>0</v>
      </c>
      <c r="F121" s="43">
        <v>1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31">
        <f t="shared" si="78"/>
        <v>25</v>
      </c>
      <c r="Q121" s="30">
        <v>7</v>
      </c>
      <c r="R121" s="43">
        <v>0</v>
      </c>
      <c r="S121" s="43">
        <v>0</v>
      </c>
      <c r="T121" s="43">
        <v>0</v>
      </c>
      <c r="U121" s="43">
        <v>2</v>
      </c>
      <c r="V121" s="43">
        <v>4</v>
      </c>
      <c r="W121" s="43">
        <v>7</v>
      </c>
      <c r="X121" s="43">
        <v>10</v>
      </c>
      <c r="Y121" s="43">
        <v>2</v>
      </c>
      <c r="Z121" s="43">
        <v>0</v>
      </c>
      <c r="AA121" s="43">
        <v>0</v>
      </c>
      <c r="AB121" s="43">
        <v>0</v>
      </c>
      <c r="AC121" s="43">
        <v>0</v>
      </c>
      <c r="AD121" s="31">
        <f t="shared" si="79"/>
        <v>25</v>
      </c>
      <c r="AQ121" s="35">
        <v>7</v>
      </c>
      <c r="AR121" s="112">
        <v>48.5</v>
      </c>
      <c r="AS121" s="112">
        <v>43.099998474121094</v>
      </c>
      <c r="AT121" s="112">
        <v>43.799999237060547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47</v>
      </c>
      <c r="C122" s="43">
        <v>4</v>
      </c>
      <c r="D122" s="43">
        <v>0</v>
      </c>
      <c r="E122" s="43">
        <v>1</v>
      </c>
      <c r="F122" s="43">
        <v>0</v>
      </c>
      <c r="G122" s="43">
        <v>0</v>
      </c>
      <c r="H122" s="43">
        <v>0</v>
      </c>
      <c r="I122" s="43">
        <v>0</v>
      </c>
      <c r="J122" s="43">
        <v>1</v>
      </c>
      <c r="K122" s="43">
        <v>0</v>
      </c>
      <c r="L122" s="43">
        <v>0</v>
      </c>
      <c r="M122" s="43">
        <v>2</v>
      </c>
      <c r="N122" s="43">
        <v>0</v>
      </c>
      <c r="O122" s="31">
        <f t="shared" si="78"/>
        <v>55</v>
      </c>
      <c r="Q122" s="30">
        <v>8</v>
      </c>
      <c r="R122" s="43">
        <v>0</v>
      </c>
      <c r="S122" s="43">
        <v>0</v>
      </c>
      <c r="T122" s="43">
        <v>2</v>
      </c>
      <c r="U122" s="43">
        <v>3</v>
      </c>
      <c r="V122" s="43">
        <v>14</v>
      </c>
      <c r="W122" s="43">
        <v>20</v>
      </c>
      <c r="X122" s="43">
        <v>7</v>
      </c>
      <c r="Y122" s="43">
        <v>5</v>
      </c>
      <c r="Z122" s="43">
        <v>3</v>
      </c>
      <c r="AA122" s="43">
        <v>0</v>
      </c>
      <c r="AB122" s="43">
        <v>1</v>
      </c>
      <c r="AC122" s="43">
        <v>0</v>
      </c>
      <c r="AD122" s="31">
        <f t="shared" si="79"/>
        <v>55</v>
      </c>
      <c r="AQ122" s="35">
        <v>8</v>
      </c>
      <c r="AR122" s="112">
        <v>43.900001525878906</v>
      </c>
      <c r="AS122" s="112">
        <v>48.799999237060547</v>
      </c>
      <c r="AT122" s="112">
        <v>43.400001525878906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56</v>
      </c>
      <c r="C123" s="43">
        <v>6</v>
      </c>
      <c r="D123" s="43">
        <v>1</v>
      </c>
      <c r="E123" s="43">
        <v>0</v>
      </c>
      <c r="F123" s="43">
        <v>1</v>
      </c>
      <c r="G123" s="43">
        <v>0</v>
      </c>
      <c r="H123" s="43">
        <v>0</v>
      </c>
      <c r="I123" s="43">
        <v>1</v>
      </c>
      <c r="J123" s="43">
        <v>0</v>
      </c>
      <c r="K123" s="43">
        <v>0</v>
      </c>
      <c r="L123" s="43">
        <v>1</v>
      </c>
      <c r="M123" s="43">
        <v>1</v>
      </c>
      <c r="N123" s="43">
        <v>0</v>
      </c>
      <c r="O123" s="31">
        <f t="shared" si="78"/>
        <v>67</v>
      </c>
      <c r="Q123" s="30">
        <v>9</v>
      </c>
      <c r="R123" s="43">
        <v>0</v>
      </c>
      <c r="S123" s="43">
        <v>0</v>
      </c>
      <c r="T123" s="43">
        <v>0</v>
      </c>
      <c r="U123" s="43">
        <v>2</v>
      </c>
      <c r="V123" s="43">
        <v>16</v>
      </c>
      <c r="W123" s="43">
        <v>20</v>
      </c>
      <c r="X123" s="43">
        <v>23</v>
      </c>
      <c r="Y123" s="43">
        <v>4</v>
      </c>
      <c r="Z123" s="43">
        <v>2</v>
      </c>
      <c r="AA123" s="43">
        <v>0</v>
      </c>
      <c r="AB123" s="43">
        <v>0</v>
      </c>
      <c r="AC123" s="43">
        <v>0</v>
      </c>
      <c r="AD123" s="31">
        <f t="shared" si="79"/>
        <v>67</v>
      </c>
      <c r="AQ123" s="35">
        <v>9</v>
      </c>
      <c r="AR123" s="112">
        <v>43.400001525878906</v>
      </c>
      <c r="AS123" s="112">
        <v>43.5</v>
      </c>
      <c r="AT123" s="112">
        <v>43.5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38</v>
      </c>
      <c r="C124" s="43">
        <v>3</v>
      </c>
      <c r="D124" s="43">
        <v>0</v>
      </c>
      <c r="E124" s="43">
        <v>1</v>
      </c>
      <c r="F124" s="43">
        <v>0</v>
      </c>
      <c r="G124" s="43">
        <v>0</v>
      </c>
      <c r="H124" s="43">
        <v>0</v>
      </c>
      <c r="I124" s="43">
        <v>1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31">
        <f t="shared" si="78"/>
        <v>43</v>
      </c>
      <c r="Q124" s="30">
        <v>10</v>
      </c>
      <c r="R124" s="43">
        <v>0</v>
      </c>
      <c r="S124" s="43">
        <v>0</v>
      </c>
      <c r="T124" s="43">
        <v>1</v>
      </c>
      <c r="U124" s="43">
        <v>3</v>
      </c>
      <c r="V124" s="43">
        <v>8</v>
      </c>
      <c r="W124" s="43">
        <v>17</v>
      </c>
      <c r="X124" s="43">
        <v>11</v>
      </c>
      <c r="Y124" s="43">
        <v>1</v>
      </c>
      <c r="Z124" s="43">
        <v>2</v>
      </c>
      <c r="AA124" s="43">
        <v>0</v>
      </c>
      <c r="AB124" s="43">
        <v>0</v>
      </c>
      <c r="AC124" s="43">
        <v>0</v>
      </c>
      <c r="AD124" s="31">
        <f t="shared" si="79"/>
        <v>43</v>
      </c>
      <c r="AQ124" s="35">
        <v>10</v>
      </c>
      <c r="AR124" s="112">
        <v>48.700000762939453</v>
      </c>
      <c r="AS124" s="112">
        <v>43.799999237060547</v>
      </c>
      <c r="AT124" s="112">
        <v>43.5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29</v>
      </c>
      <c r="C125" s="43">
        <v>7</v>
      </c>
      <c r="D125" s="43">
        <v>1</v>
      </c>
      <c r="E125" s="43">
        <v>1</v>
      </c>
      <c r="F125" s="43">
        <v>0</v>
      </c>
      <c r="G125" s="43">
        <v>0</v>
      </c>
      <c r="H125" s="43">
        <v>1</v>
      </c>
      <c r="I125" s="43">
        <v>0</v>
      </c>
      <c r="J125" s="43">
        <v>1</v>
      </c>
      <c r="K125" s="43">
        <v>0</v>
      </c>
      <c r="L125" s="43">
        <v>2</v>
      </c>
      <c r="M125" s="43">
        <v>1</v>
      </c>
      <c r="N125" s="43">
        <v>0</v>
      </c>
      <c r="O125" s="31">
        <f t="shared" si="78"/>
        <v>43</v>
      </c>
      <c r="Q125" s="30">
        <v>11</v>
      </c>
      <c r="R125" s="43">
        <v>0</v>
      </c>
      <c r="S125" s="43">
        <v>1</v>
      </c>
      <c r="T125" s="43">
        <v>0</v>
      </c>
      <c r="U125" s="43">
        <v>5</v>
      </c>
      <c r="V125" s="43">
        <v>11</v>
      </c>
      <c r="W125" s="43">
        <v>17</v>
      </c>
      <c r="X125" s="43">
        <v>6</v>
      </c>
      <c r="Y125" s="43">
        <v>3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43</v>
      </c>
      <c r="AQ125" s="35">
        <v>11</v>
      </c>
      <c r="AR125" s="112">
        <v>43.5</v>
      </c>
      <c r="AS125" s="112">
        <v>43.599998474121094</v>
      </c>
      <c r="AT125" s="112">
        <v>43.200000762939453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42</v>
      </c>
      <c r="C126" s="43">
        <v>9</v>
      </c>
      <c r="D126" s="43">
        <v>1</v>
      </c>
      <c r="E126" s="43">
        <v>0</v>
      </c>
      <c r="F126" s="43">
        <v>0</v>
      </c>
      <c r="G126" s="43">
        <v>0</v>
      </c>
      <c r="H126" s="43">
        <v>0</v>
      </c>
      <c r="I126" s="43">
        <v>1</v>
      </c>
      <c r="J126" s="43">
        <v>3</v>
      </c>
      <c r="K126" s="43">
        <v>0</v>
      </c>
      <c r="L126" s="43">
        <v>1</v>
      </c>
      <c r="M126" s="43">
        <v>0</v>
      </c>
      <c r="N126" s="43">
        <v>0</v>
      </c>
      <c r="O126" s="31">
        <f t="shared" si="78"/>
        <v>57</v>
      </c>
      <c r="Q126" s="30">
        <v>12</v>
      </c>
      <c r="R126" s="43">
        <v>0</v>
      </c>
      <c r="S126" s="43">
        <v>0</v>
      </c>
      <c r="T126" s="43">
        <v>0</v>
      </c>
      <c r="U126" s="43">
        <v>4</v>
      </c>
      <c r="V126" s="43">
        <v>11</v>
      </c>
      <c r="W126" s="43">
        <v>19</v>
      </c>
      <c r="X126" s="43">
        <v>12</v>
      </c>
      <c r="Y126" s="43">
        <v>8</v>
      </c>
      <c r="Z126" s="43">
        <v>2</v>
      </c>
      <c r="AA126" s="43">
        <v>1</v>
      </c>
      <c r="AB126" s="43">
        <v>0</v>
      </c>
      <c r="AC126" s="43">
        <v>0</v>
      </c>
      <c r="AD126" s="31">
        <f t="shared" si="79"/>
        <v>57</v>
      </c>
      <c r="AQ126" s="35">
        <v>12</v>
      </c>
      <c r="AR126" s="112">
        <v>43.5</v>
      </c>
      <c r="AS126" s="112">
        <v>48.799999237060547</v>
      </c>
      <c r="AT126" s="112">
        <v>43.299999237060547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45</v>
      </c>
      <c r="C127" s="43">
        <v>8</v>
      </c>
      <c r="D127" s="43">
        <v>2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1</v>
      </c>
      <c r="K127" s="43">
        <v>0</v>
      </c>
      <c r="L127" s="43">
        <v>0</v>
      </c>
      <c r="M127" s="43">
        <v>1</v>
      </c>
      <c r="N127" s="43">
        <v>0</v>
      </c>
      <c r="O127" s="31">
        <f t="shared" si="78"/>
        <v>57</v>
      </c>
      <c r="Q127" s="30">
        <v>13</v>
      </c>
      <c r="R127" s="43">
        <v>0</v>
      </c>
      <c r="S127" s="43">
        <v>0</v>
      </c>
      <c r="T127" s="43">
        <v>0</v>
      </c>
      <c r="U127" s="43">
        <v>6</v>
      </c>
      <c r="V127" s="43">
        <v>13</v>
      </c>
      <c r="W127" s="43">
        <v>18</v>
      </c>
      <c r="X127" s="43">
        <v>14</v>
      </c>
      <c r="Y127" s="43">
        <v>3</v>
      </c>
      <c r="Z127" s="43">
        <v>2</v>
      </c>
      <c r="AA127" s="43">
        <v>1</v>
      </c>
      <c r="AB127" s="43">
        <v>0</v>
      </c>
      <c r="AC127" s="43">
        <v>0</v>
      </c>
      <c r="AD127" s="31">
        <f t="shared" si="79"/>
        <v>57</v>
      </c>
      <c r="AQ127" s="35">
        <v>13</v>
      </c>
      <c r="AR127" s="112">
        <v>43.5</v>
      </c>
      <c r="AS127" s="112">
        <v>43</v>
      </c>
      <c r="AT127" s="112">
        <v>48.099998474121094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46</v>
      </c>
      <c r="C128" s="43">
        <v>10</v>
      </c>
      <c r="D128" s="43">
        <v>0</v>
      </c>
      <c r="E128" s="43">
        <v>1</v>
      </c>
      <c r="F128" s="43">
        <v>0</v>
      </c>
      <c r="G128" s="43">
        <v>0</v>
      </c>
      <c r="H128" s="43">
        <v>0</v>
      </c>
      <c r="I128" s="43">
        <v>0</v>
      </c>
      <c r="J128" s="43">
        <v>1</v>
      </c>
      <c r="K128" s="43">
        <v>0</v>
      </c>
      <c r="L128" s="43">
        <v>2</v>
      </c>
      <c r="M128" s="43">
        <v>1</v>
      </c>
      <c r="N128" s="43">
        <v>0</v>
      </c>
      <c r="O128" s="31">
        <f t="shared" si="78"/>
        <v>61</v>
      </c>
      <c r="Q128" s="30">
        <v>14</v>
      </c>
      <c r="R128" s="43">
        <v>0</v>
      </c>
      <c r="S128" s="43">
        <v>1</v>
      </c>
      <c r="T128" s="43">
        <v>2</v>
      </c>
      <c r="U128" s="43">
        <v>2</v>
      </c>
      <c r="V128" s="43">
        <v>11</v>
      </c>
      <c r="W128" s="43">
        <v>28</v>
      </c>
      <c r="X128" s="43">
        <v>11</v>
      </c>
      <c r="Y128" s="43">
        <v>3</v>
      </c>
      <c r="Z128" s="43">
        <v>3</v>
      </c>
      <c r="AA128" s="43">
        <v>0</v>
      </c>
      <c r="AB128" s="43">
        <v>0</v>
      </c>
      <c r="AC128" s="43">
        <v>0</v>
      </c>
      <c r="AD128" s="31">
        <f t="shared" si="79"/>
        <v>61</v>
      </c>
      <c r="AQ128" s="35">
        <v>14</v>
      </c>
      <c r="AR128" s="112">
        <v>43.400001525878906</v>
      </c>
      <c r="AS128" s="112">
        <v>43.200000762939453</v>
      </c>
      <c r="AT128" s="112">
        <v>43.599998474121094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59</v>
      </c>
      <c r="C129" s="43">
        <v>5</v>
      </c>
      <c r="D129" s="43">
        <v>0</v>
      </c>
      <c r="E129" s="43">
        <v>1</v>
      </c>
      <c r="F129" s="43">
        <v>1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1</v>
      </c>
      <c r="M129" s="43">
        <v>2</v>
      </c>
      <c r="N129" s="43">
        <v>0</v>
      </c>
      <c r="O129" s="31">
        <f t="shared" si="78"/>
        <v>69</v>
      </c>
      <c r="Q129" s="30">
        <v>15</v>
      </c>
      <c r="R129" s="43">
        <v>0</v>
      </c>
      <c r="S129" s="43">
        <v>0</v>
      </c>
      <c r="T129" s="43">
        <v>0</v>
      </c>
      <c r="U129" s="43">
        <v>6</v>
      </c>
      <c r="V129" s="43">
        <v>14</v>
      </c>
      <c r="W129" s="43">
        <v>20</v>
      </c>
      <c r="X129" s="43">
        <v>19</v>
      </c>
      <c r="Y129" s="43">
        <v>7</v>
      </c>
      <c r="Z129" s="43">
        <v>2</v>
      </c>
      <c r="AA129" s="43">
        <v>1</v>
      </c>
      <c r="AB129" s="43">
        <v>0</v>
      </c>
      <c r="AC129" s="43">
        <v>0</v>
      </c>
      <c r="AD129" s="31">
        <f t="shared" si="79"/>
        <v>69</v>
      </c>
      <c r="AQ129" s="35">
        <v>15</v>
      </c>
      <c r="AR129" s="112">
        <v>43.400001525878906</v>
      </c>
      <c r="AS129" s="112">
        <v>48.099998474121094</v>
      </c>
      <c r="AT129" s="112">
        <v>43.200000762939453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56</v>
      </c>
      <c r="C130" s="43">
        <v>13</v>
      </c>
      <c r="D130" s="43">
        <v>1</v>
      </c>
      <c r="E130" s="43">
        <v>0</v>
      </c>
      <c r="F130" s="43">
        <v>0</v>
      </c>
      <c r="G130" s="43">
        <v>0</v>
      </c>
      <c r="H130" s="43">
        <v>0</v>
      </c>
      <c r="I130" s="43">
        <v>1</v>
      </c>
      <c r="J130" s="43">
        <v>1</v>
      </c>
      <c r="K130" s="43">
        <v>0</v>
      </c>
      <c r="L130" s="43">
        <v>3</v>
      </c>
      <c r="M130" s="43">
        <v>5</v>
      </c>
      <c r="N130" s="43">
        <v>0</v>
      </c>
      <c r="O130" s="31">
        <f t="shared" si="78"/>
        <v>80</v>
      </c>
      <c r="Q130" s="30">
        <v>16</v>
      </c>
      <c r="R130" s="43">
        <v>0</v>
      </c>
      <c r="S130" s="43">
        <v>4</v>
      </c>
      <c r="T130" s="43">
        <v>1</v>
      </c>
      <c r="U130" s="43">
        <v>3</v>
      </c>
      <c r="V130" s="43">
        <v>15</v>
      </c>
      <c r="W130" s="43">
        <v>33</v>
      </c>
      <c r="X130" s="43">
        <v>17</v>
      </c>
      <c r="Y130" s="43">
        <v>4</v>
      </c>
      <c r="Z130" s="43">
        <v>1</v>
      </c>
      <c r="AA130" s="43">
        <v>2</v>
      </c>
      <c r="AB130" s="43">
        <v>0</v>
      </c>
      <c r="AC130" s="43">
        <v>0</v>
      </c>
      <c r="AD130" s="31">
        <f t="shared" si="79"/>
        <v>80</v>
      </c>
      <c r="AQ130" s="35">
        <v>16</v>
      </c>
      <c r="AR130" s="112">
        <v>43.299999237060547</v>
      </c>
      <c r="AS130" s="112">
        <v>43.099998474121094</v>
      </c>
      <c r="AT130" s="112">
        <v>43.900001525878906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190</v>
      </c>
      <c r="C131" s="43">
        <v>19</v>
      </c>
      <c r="D131" s="43">
        <v>1</v>
      </c>
      <c r="E131" s="43">
        <v>0</v>
      </c>
      <c r="F131" s="43">
        <v>1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3</v>
      </c>
      <c r="M131" s="43">
        <v>0</v>
      </c>
      <c r="N131" s="43">
        <v>0</v>
      </c>
      <c r="O131" s="31">
        <f t="shared" si="78"/>
        <v>214</v>
      </c>
      <c r="Q131" s="30">
        <v>17</v>
      </c>
      <c r="R131" s="43">
        <v>0</v>
      </c>
      <c r="S131" s="43">
        <v>0</v>
      </c>
      <c r="T131" s="43">
        <v>2</v>
      </c>
      <c r="U131" s="43">
        <v>6</v>
      </c>
      <c r="V131" s="43">
        <v>16</v>
      </c>
      <c r="W131" s="43">
        <v>68</v>
      </c>
      <c r="X131" s="43">
        <v>71</v>
      </c>
      <c r="Y131" s="43">
        <v>32</v>
      </c>
      <c r="Z131" s="43">
        <v>11</v>
      </c>
      <c r="AA131" s="43">
        <v>4</v>
      </c>
      <c r="AB131" s="43">
        <v>1</v>
      </c>
      <c r="AC131" s="43">
        <v>3</v>
      </c>
      <c r="AD131" s="31">
        <f t="shared" si="79"/>
        <v>214</v>
      </c>
      <c r="AQ131" s="35">
        <v>17</v>
      </c>
      <c r="AR131" s="112">
        <v>48.099998474121094</v>
      </c>
      <c r="AS131" s="112">
        <v>48.299999237060547</v>
      </c>
      <c r="AT131" s="112">
        <v>43.099998474121094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213</v>
      </c>
      <c r="C132" s="43">
        <v>15</v>
      </c>
      <c r="D132" s="43">
        <v>0</v>
      </c>
      <c r="E132" s="43">
        <v>0</v>
      </c>
      <c r="F132" s="43">
        <v>0</v>
      </c>
      <c r="G132" s="43">
        <v>0</v>
      </c>
      <c r="H132" s="43">
        <v>0</v>
      </c>
      <c r="I132" s="43">
        <v>1</v>
      </c>
      <c r="J132" s="43">
        <v>0</v>
      </c>
      <c r="K132" s="43">
        <v>0</v>
      </c>
      <c r="L132" s="43">
        <v>3</v>
      </c>
      <c r="M132" s="43">
        <v>0</v>
      </c>
      <c r="N132" s="43">
        <v>0</v>
      </c>
      <c r="O132" s="31">
        <f t="shared" si="78"/>
        <v>232</v>
      </c>
      <c r="Q132" s="30">
        <v>18</v>
      </c>
      <c r="R132" s="43">
        <v>0</v>
      </c>
      <c r="S132" s="43">
        <v>0</v>
      </c>
      <c r="T132" s="43">
        <v>0</v>
      </c>
      <c r="U132" s="43">
        <v>7</v>
      </c>
      <c r="V132" s="43">
        <v>19</v>
      </c>
      <c r="W132" s="43">
        <v>82</v>
      </c>
      <c r="X132" s="43">
        <v>87</v>
      </c>
      <c r="Y132" s="43">
        <v>24</v>
      </c>
      <c r="Z132" s="43">
        <v>8</v>
      </c>
      <c r="AA132" s="43">
        <v>5</v>
      </c>
      <c r="AB132" s="43">
        <v>0</v>
      </c>
      <c r="AC132" s="43">
        <v>0</v>
      </c>
      <c r="AD132" s="31">
        <f t="shared" si="79"/>
        <v>232</v>
      </c>
      <c r="AQ132" s="35">
        <v>18</v>
      </c>
      <c r="AR132" s="112">
        <v>48.200000762939453</v>
      </c>
      <c r="AS132" s="112">
        <v>48.099998474121094</v>
      </c>
      <c r="AT132" s="112">
        <v>48.400001525878906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73</v>
      </c>
      <c r="C133" s="43">
        <v>5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31">
        <f t="shared" si="78"/>
        <v>78</v>
      </c>
      <c r="Q133" s="30">
        <v>19</v>
      </c>
      <c r="R133" s="43">
        <v>0</v>
      </c>
      <c r="S133" s="43">
        <v>0</v>
      </c>
      <c r="T133" s="43">
        <v>0</v>
      </c>
      <c r="U133" s="43">
        <v>2</v>
      </c>
      <c r="V133" s="43">
        <v>12</v>
      </c>
      <c r="W133" s="43">
        <v>28</v>
      </c>
      <c r="X133" s="43">
        <v>16</v>
      </c>
      <c r="Y133" s="43">
        <v>14</v>
      </c>
      <c r="Z133" s="43">
        <v>4</v>
      </c>
      <c r="AA133" s="43">
        <v>2</v>
      </c>
      <c r="AB133" s="43">
        <v>0</v>
      </c>
      <c r="AC133" s="43">
        <v>0</v>
      </c>
      <c r="AD133" s="31">
        <f t="shared" si="79"/>
        <v>78</v>
      </c>
      <c r="AQ133" s="35">
        <v>19</v>
      </c>
      <c r="AR133" s="112">
        <v>49</v>
      </c>
      <c r="AS133" s="112">
        <v>48</v>
      </c>
      <c r="AT133" s="112">
        <v>48.299999237060547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38</v>
      </c>
      <c r="C134" s="43">
        <v>3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31">
        <f t="shared" si="78"/>
        <v>41</v>
      </c>
      <c r="Q134" s="30">
        <v>20</v>
      </c>
      <c r="R134" s="43">
        <v>0</v>
      </c>
      <c r="S134" s="43">
        <v>0</v>
      </c>
      <c r="T134" s="43">
        <v>0</v>
      </c>
      <c r="U134" s="43">
        <v>2</v>
      </c>
      <c r="V134" s="43">
        <v>7</v>
      </c>
      <c r="W134" s="43">
        <v>12</v>
      </c>
      <c r="X134" s="43">
        <v>13</v>
      </c>
      <c r="Y134" s="43">
        <v>7</v>
      </c>
      <c r="Z134" s="43">
        <v>0</v>
      </c>
      <c r="AA134" s="43">
        <v>0</v>
      </c>
      <c r="AB134" s="43">
        <v>0</v>
      </c>
      <c r="AC134" s="43">
        <v>0</v>
      </c>
      <c r="AD134" s="31">
        <f t="shared" si="79"/>
        <v>41</v>
      </c>
      <c r="AQ134" s="35">
        <v>20</v>
      </c>
      <c r="AR134" s="112">
        <v>43.099998474121094</v>
      </c>
      <c r="AS134" s="112">
        <v>48.5</v>
      </c>
      <c r="AT134" s="112">
        <v>48.900001525878906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19</v>
      </c>
      <c r="C135" s="43">
        <v>1</v>
      </c>
      <c r="D135" s="43">
        <v>0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31">
        <f t="shared" si="78"/>
        <v>20</v>
      </c>
      <c r="Q135" s="30">
        <v>21</v>
      </c>
      <c r="R135" s="43">
        <v>0</v>
      </c>
      <c r="S135" s="43">
        <v>0</v>
      </c>
      <c r="T135" s="43">
        <v>0</v>
      </c>
      <c r="U135" s="43">
        <v>2</v>
      </c>
      <c r="V135" s="43">
        <v>2</v>
      </c>
      <c r="W135" s="43">
        <v>8</v>
      </c>
      <c r="X135" s="43">
        <v>5</v>
      </c>
      <c r="Y135" s="43">
        <v>0</v>
      </c>
      <c r="Z135" s="43">
        <v>2</v>
      </c>
      <c r="AA135" s="43">
        <v>1</v>
      </c>
      <c r="AB135" s="43">
        <v>0</v>
      </c>
      <c r="AC135" s="43">
        <v>0</v>
      </c>
      <c r="AD135" s="31">
        <f t="shared" si="79"/>
        <v>20</v>
      </c>
      <c r="AQ135" s="35">
        <v>21</v>
      </c>
      <c r="AR135" s="112">
        <v>48.400001525878906</v>
      </c>
      <c r="AS135" s="112">
        <v>43.700000762939453</v>
      </c>
      <c r="AT135" s="112">
        <v>53.799999237060547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13</v>
      </c>
      <c r="C136" s="43">
        <v>0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31">
        <f t="shared" si="78"/>
        <v>13</v>
      </c>
      <c r="Q136" s="30">
        <v>22</v>
      </c>
      <c r="R136" s="43">
        <v>0</v>
      </c>
      <c r="S136" s="43">
        <v>0</v>
      </c>
      <c r="T136" s="43">
        <v>0</v>
      </c>
      <c r="U136" s="43">
        <v>0</v>
      </c>
      <c r="V136" s="43">
        <v>3</v>
      </c>
      <c r="W136" s="43">
        <v>1</v>
      </c>
      <c r="X136" s="43">
        <v>5</v>
      </c>
      <c r="Y136" s="43">
        <v>2</v>
      </c>
      <c r="Z136" s="43">
        <v>1</v>
      </c>
      <c r="AA136" s="43">
        <v>1</v>
      </c>
      <c r="AB136" s="43">
        <v>0</v>
      </c>
      <c r="AC136" s="43">
        <v>0</v>
      </c>
      <c r="AD136" s="31">
        <f t="shared" si="79"/>
        <v>13</v>
      </c>
      <c r="AQ136" s="35">
        <v>22</v>
      </c>
      <c r="AR136" s="112">
        <v>48.400001525878906</v>
      </c>
      <c r="AS136" s="112">
        <v>53.5</v>
      </c>
      <c r="AT136" s="112">
        <v>48.299999237060547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13</v>
      </c>
      <c r="C137" s="43">
        <v>0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31">
        <f t="shared" si="78"/>
        <v>13</v>
      </c>
      <c r="Q137" s="30">
        <v>23</v>
      </c>
      <c r="R137" s="43">
        <v>0</v>
      </c>
      <c r="S137" s="43">
        <v>0</v>
      </c>
      <c r="T137" s="43">
        <v>0</v>
      </c>
      <c r="U137" s="43">
        <v>0</v>
      </c>
      <c r="V137" s="43">
        <v>2</v>
      </c>
      <c r="W137" s="43">
        <v>3</v>
      </c>
      <c r="X137" s="43">
        <v>2</v>
      </c>
      <c r="Y137" s="43">
        <v>6</v>
      </c>
      <c r="Z137" s="43">
        <v>0</v>
      </c>
      <c r="AA137" s="43">
        <v>0</v>
      </c>
      <c r="AB137" s="43">
        <v>0</v>
      </c>
      <c r="AC137" s="43">
        <v>0</v>
      </c>
      <c r="AD137" s="31">
        <f t="shared" si="79"/>
        <v>13</v>
      </c>
      <c r="AQ137" s="35">
        <v>23</v>
      </c>
      <c r="AR137" s="112">
        <v>53.5</v>
      </c>
      <c r="AS137" s="112">
        <v>48.799999237060547</v>
      </c>
      <c r="AT137" s="112">
        <v>48.700000762939453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9</v>
      </c>
      <c r="C138" s="43">
        <v>0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31">
        <f t="shared" si="78"/>
        <v>9</v>
      </c>
      <c r="Q138" s="30">
        <v>24</v>
      </c>
      <c r="R138" s="43">
        <v>0</v>
      </c>
      <c r="S138" s="43">
        <v>0</v>
      </c>
      <c r="T138" s="43">
        <v>0</v>
      </c>
      <c r="U138" s="43">
        <v>0</v>
      </c>
      <c r="V138" s="43">
        <v>2</v>
      </c>
      <c r="W138" s="43">
        <v>3</v>
      </c>
      <c r="X138" s="43">
        <v>2</v>
      </c>
      <c r="Y138" s="43">
        <v>1</v>
      </c>
      <c r="Z138" s="43">
        <v>0</v>
      </c>
      <c r="AA138" s="43">
        <v>1</v>
      </c>
      <c r="AB138" s="43">
        <v>0</v>
      </c>
      <c r="AC138" s="43">
        <v>0</v>
      </c>
      <c r="AD138" s="31">
        <f t="shared" si="79"/>
        <v>9</v>
      </c>
      <c r="AQ138" s="35">
        <v>24</v>
      </c>
      <c r="AR138" s="112">
        <v>38.200000762939453</v>
      </c>
      <c r="AS138" s="112">
        <v>48.099998474121094</v>
      </c>
      <c r="AT138" s="112">
        <v>43.299999237060547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894</v>
      </c>
      <c r="C140" s="92">
        <f t="shared" si="81"/>
        <v>104</v>
      </c>
      <c r="D140" s="92">
        <f t="shared" si="81"/>
        <v>7</v>
      </c>
      <c r="E140" s="92">
        <f t="shared" si="81"/>
        <v>5</v>
      </c>
      <c r="F140" s="92">
        <f t="shared" si="81"/>
        <v>3</v>
      </c>
      <c r="G140" s="92">
        <f t="shared" si="81"/>
        <v>0</v>
      </c>
      <c r="H140" s="92">
        <f t="shared" si="81"/>
        <v>1</v>
      </c>
      <c r="I140" s="92">
        <f t="shared" si="81"/>
        <v>5</v>
      </c>
      <c r="J140" s="92">
        <f t="shared" si="81"/>
        <v>8</v>
      </c>
      <c r="K140" s="92">
        <f t="shared" si="81"/>
        <v>0</v>
      </c>
      <c r="L140" s="92">
        <f t="shared" si="81"/>
        <v>16</v>
      </c>
      <c r="M140" s="92">
        <f t="shared" si="81"/>
        <v>13</v>
      </c>
      <c r="N140" s="92">
        <f t="shared" si="81"/>
        <v>0</v>
      </c>
      <c r="O140" s="93">
        <f t="shared" si="81"/>
        <v>1056</v>
      </c>
      <c r="Q140" s="91" t="s">
        <v>34</v>
      </c>
      <c r="R140" s="92">
        <f t="shared" ref="R140:AD140" si="82">SUM(R122:R133)</f>
        <v>0</v>
      </c>
      <c r="S140" s="92">
        <f t="shared" si="82"/>
        <v>6</v>
      </c>
      <c r="T140" s="92">
        <f t="shared" si="82"/>
        <v>8</v>
      </c>
      <c r="U140" s="92">
        <f t="shared" si="82"/>
        <v>49</v>
      </c>
      <c r="V140" s="92">
        <f t="shared" si="82"/>
        <v>160</v>
      </c>
      <c r="W140" s="92">
        <f t="shared" si="82"/>
        <v>370</v>
      </c>
      <c r="X140" s="92">
        <f t="shared" si="82"/>
        <v>294</v>
      </c>
      <c r="Y140" s="92">
        <f t="shared" si="82"/>
        <v>108</v>
      </c>
      <c r="Z140" s="92">
        <f t="shared" si="82"/>
        <v>40</v>
      </c>
      <c r="AA140" s="92">
        <f t="shared" si="82"/>
        <v>16</v>
      </c>
      <c r="AB140" s="92">
        <f t="shared" si="82"/>
        <v>2</v>
      </c>
      <c r="AC140" s="92">
        <f t="shared" si="82"/>
        <v>3</v>
      </c>
      <c r="AD140" s="93">
        <f t="shared" si="82"/>
        <v>1056</v>
      </c>
      <c r="AQ140" s="95" t="s">
        <v>38</v>
      </c>
      <c r="AR140" s="96">
        <v>43.5</v>
      </c>
      <c r="AS140" s="96">
        <v>43.200000762939453</v>
      </c>
      <c r="AT140" s="96">
        <v>43.099998474121094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985</v>
      </c>
      <c r="C141" s="98">
        <f t="shared" si="83"/>
        <v>110</v>
      </c>
      <c r="D141" s="98">
        <f t="shared" si="83"/>
        <v>8</v>
      </c>
      <c r="E141" s="98">
        <f t="shared" si="83"/>
        <v>5</v>
      </c>
      <c r="F141" s="98">
        <f t="shared" si="83"/>
        <v>4</v>
      </c>
      <c r="G141" s="98">
        <f t="shared" si="83"/>
        <v>0</v>
      </c>
      <c r="H141" s="98">
        <f t="shared" si="83"/>
        <v>1</v>
      </c>
      <c r="I141" s="98">
        <f t="shared" si="83"/>
        <v>5</v>
      </c>
      <c r="J141" s="98">
        <f t="shared" si="83"/>
        <v>8</v>
      </c>
      <c r="K141" s="98">
        <f t="shared" si="83"/>
        <v>0</v>
      </c>
      <c r="L141" s="98">
        <f t="shared" si="83"/>
        <v>16</v>
      </c>
      <c r="M141" s="98">
        <f t="shared" si="83"/>
        <v>13</v>
      </c>
      <c r="N141" s="98">
        <f t="shared" si="83"/>
        <v>0</v>
      </c>
      <c r="O141" s="93">
        <f t="shared" si="83"/>
        <v>1155</v>
      </c>
      <c r="Q141" s="97" t="s">
        <v>35</v>
      </c>
      <c r="R141" s="98">
        <f t="shared" ref="R141:AD141" si="84">SUM(R121:R136)</f>
        <v>0</v>
      </c>
      <c r="S141" s="98">
        <f t="shared" si="84"/>
        <v>6</v>
      </c>
      <c r="T141" s="98">
        <f t="shared" si="84"/>
        <v>8</v>
      </c>
      <c r="U141" s="98">
        <f t="shared" si="84"/>
        <v>55</v>
      </c>
      <c r="V141" s="98">
        <f t="shared" si="84"/>
        <v>176</v>
      </c>
      <c r="W141" s="98">
        <f t="shared" si="84"/>
        <v>398</v>
      </c>
      <c r="X141" s="98">
        <f t="shared" si="84"/>
        <v>327</v>
      </c>
      <c r="Y141" s="98">
        <f t="shared" si="84"/>
        <v>119</v>
      </c>
      <c r="Z141" s="98">
        <f t="shared" si="84"/>
        <v>43</v>
      </c>
      <c r="AA141" s="98">
        <f t="shared" si="84"/>
        <v>18</v>
      </c>
      <c r="AB141" s="98">
        <f t="shared" si="84"/>
        <v>2</v>
      </c>
      <c r="AC141" s="98">
        <f t="shared" si="84"/>
        <v>3</v>
      </c>
      <c r="AD141" s="93">
        <f t="shared" si="84"/>
        <v>1155</v>
      </c>
      <c r="AQ141" s="99" t="s">
        <v>39</v>
      </c>
      <c r="AR141" s="100">
        <v>43.299999237060547</v>
      </c>
      <c r="AS141" s="100">
        <v>43.700000762939453</v>
      </c>
      <c r="AT141" s="100">
        <v>43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1007</v>
      </c>
      <c r="C142" s="102">
        <f t="shared" si="85"/>
        <v>110</v>
      </c>
      <c r="D142" s="102">
        <f t="shared" si="85"/>
        <v>8</v>
      </c>
      <c r="E142" s="102">
        <f t="shared" si="85"/>
        <v>5</v>
      </c>
      <c r="F142" s="102">
        <f t="shared" si="85"/>
        <v>4</v>
      </c>
      <c r="G142" s="102">
        <f t="shared" si="85"/>
        <v>0</v>
      </c>
      <c r="H142" s="102">
        <f t="shared" si="85"/>
        <v>1</v>
      </c>
      <c r="I142" s="102">
        <f t="shared" si="85"/>
        <v>5</v>
      </c>
      <c r="J142" s="102">
        <f t="shared" si="85"/>
        <v>8</v>
      </c>
      <c r="K142" s="102">
        <f t="shared" si="85"/>
        <v>0</v>
      </c>
      <c r="L142" s="102">
        <f t="shared" si="85"/>
        <v>16</v>
      </c>
      <c r="M142" s="102">
        <f t="shared" si="85"/>
        <v>13</v>
      </c>
      <c r="N142" s="102">
        <f t="shared" si="85"/>
        <v>0</v>
      </c>
      <c r="O142" s="93">
        <f t="shared" si="85"/>
        <v>1177</v>
      </c>
      <c r="Q142" s="101" t="s">
        <v>36</v>
      </c>
      <c r="R142" s="102">
        <f t="shared" ref="R142:AD142" si="86">SUM(R121:R138)</f>
        <v>0</v>
      </c>
      <c r="S142" s="102">
        <f t="shared" si="86"/>
        <v>6</v>
      </c>
      <c r="T142" s="102">
        <f t="shared" si="86"/>
        <v>8</v>
      </c>
      <c r="U142" s="102">
        <f t="shared" si="86"/>
        <v>55</v>
      </c>
      <c r="V142" s="102">
        <f t="shared" si="86"/>
        <v>180</v>
      </c>
      <c r="W142" s="102">
        <f t="shared" si="86"/>
        <v>404</v>
      </c>
      <c r="X142" s="102">
        <f t="shared" si="86"/>
        <v>331</v>
      </c>
      <c r="Y142" s="102">
        <f t="shared" si="86"/>
        <v>126</v>
      </c>
      <c r="Z142" s="102">
        <f t="shared" si="86"/>
        <v>43</v>
      </c>
      <c r="AA142" s="102">
        <f t="shared" si="86"/>
        <v>19</v>
      </c>
      <c r="AB142" s="102">
        <f t="shared" si="86"/>
        <v>2</v>
      </c>
      <c r="AC142" s="102">
        <f t="shared" si="86"/>
        <v>3</v>
      </c>
      <c r="AD142" s="93">
        <f t="shared" si="86"/>
        <v>1177</v>
      </c>
      <c r="AQ142" s="103" t="s">
        <v>37</v>
      </c>
      <c r="AR142" s="104">
        <v>48.599998474121094</v>
      </c>
      <c r="AS142" s="104">
        <v>48.5</v>
      </c>
      <c r="AT142" s="104">
        <v>48.299999237060547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1028</v>
      </c>
      <c r="C143" s="106">
        <f t="shared" si="87"/>
        <v>111</v>
      </c>
      <c r="D143" s="106">
        <f t="shared" si="87"/>
        <v>8</v>
      </c>
      <c r="E143" s="106">
        <f t="shared" si="87"/>
        <v>5</v>
      </c>
      <c r="F143" s="106">
        <f t="shared" si="87"/>
        <v>4</v>
      </c>
      <c r="G143" s="106">
        <f t="shared" si="87"/>
        <v>0</v>
      </c>
      <c r="H143" s="106">
        <f t="shared" si="87"/>
        <v>1</v>
      </c>
      <c r="I143" s="106">
        <f t="shared" si="87"/>
        <v>5</v>
      </c>
      <c r="J143" s="106">
        <f t="shared" si="87"/>
        <v>8</v>
      </c>
      <c r="K143" s="106">
        <f t="shared" si="87"/>
        <v>0</v>
      </c>
      <c r="L143" s="106">
        <f t="shared" si="87"/>
        <v>17</v>
      </c>
      <c r="M143" s="106">
        <f t="shared" si="87"/>
        <v>13</v>
      </c>
      <c r="N143" s="106">
        <f t="shared" si="87"/>
        <v>0</v>
      </c>
      <c r="O143" s="93">
        <f t="shared" si="87"/>
        <v>1200</v>
      </c>
      <c r="Q143" s="105" t="s">
        <v>37</v>
      </c>
      <c r="R143" s="106">
        <f t="shared" ref="R143:AD143" si="88">SUM(R115:R138)</f>
        <v>0</v>
      </c>
      <c r="S143" s="106">
        <f t="shared" si="88"/>
        <v>6</v>
      </c>
      <c r="T143" s="106">
        <f t="shared" si="88"/>
        <v>8</v>
      </c>
      <c r="U143" s="106">
        <f t="shared" si="88"/>
        <v>55</v>
      </c>
      <c r="V143" s="106">
        <f t="shared" si="88"/>
        <v>182</v>
      </c>
      <c r="W143" s="106">
        <f t="shared" si="88"/>
        <v>414</v>
      </c>
      <c r="X143" s="106">
        <f t="shared" si="88"/>
        <v>338</v>
      </c>
      <c r="Y143" s="106">
        <f t="shared" si="88"/>
        <v>128</v>
      </c>
      <c r="Z143" s="106">
        <f t="shared" si="88"/>
        <v>45</v>
      </c>
      <c r="AA143" s="106">
        <f t="shared" si="88"/>
        <v>19</v>
      </c>
      <c r="AB143" s="106">
        <f t="shared" si="88"/>
        <v>2</v>
      </c>
      <c r="AC143" s="106">
        <f t="shared" si="88"/>
        <v>3</v>
      </c>
      <c r="AD143" s="93">
        <f t="shared" si="88"/>
        <v>1200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48.466665903727211</v>
      </c>
    </row>
    <row r="146" spans="1:30" x14ac:dyDescent="0.2">
      <c r="A146" s="5"/>
      <c r="B146" s="3" t="s">
        <v>0</v>
      </c>
      <c r="C146" s="5" t="str">
        <f>C6</f>
        <v>Northeastbound</v>
      </c>
      <c r="R146" s="3" t="s">
        <v>0</v>
      </c>
      <c r="S146" s="5" t="str">
        <f>C6</f>
        <v>Northeastbound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4</v>
      </c>
      <c r="C150" s="43">
        <v>1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31">
        <f t="shared" ref="O150:O173" si="90">SUM(B150:N150)</f>
        <v>5</v>
      </c>
      <c r="Q150" s="30">
        <v>1</v>
      </c>
      <c r="R150" s="43">
        <v>0</v>
      </c>
      <c r="S150" s="43">
        <v>0</v>
      </c>
      <c r="T150" s="43">
        <v>0</v>
      </c>
      <c r="U150" s="43">
        <v>1</v>
      </c>
      <c r="V150" s="43">
        <v>4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5</v>
      </c>
    </row>
    <row r="151" spans="1:30" x14ac:dyDescent="0.2">
      <c r="A151" s="30">
        <v>2</v>
      </c>
      <c r="B151" s="43">
        <v>1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31">
        <f t="shared" si="90"/>
        <v>1</v>
      </c>
      <c r="Q151" s="30">
        <v>2</v>
      </c>
      <c r="R151" s="43">
        <v>0</v>
      </c>
      <c r="S151" s="43">
        <v>0</v>
      </c>
      <c r="T151" s="43">
        <v>0</v>
      </c>
      <c r="U151" s="43">
        <v>0</v>
      </c>
      <c r="V151" s="43">
        <v>1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1</v>
      </c>
    </row>
    <row r="152" spans="1:30" x14ac:dyDescent="0.2">
      <c r="A152" s="30">
        <v>3</v>
      </c>
      <c r="B152" s="43">
        <v>3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3</v>
      </c>
      <c r="Q152" s="30">
        <v>3</v>
      </c>
      <c r="R152" s="43">
        <v>0</v>
      </c>
      <c r="S152" s="43">
        <v>0</v>
      </c>
      <c r="T152" s="43">
        <v>1</v>
      </c>
      <c r="U152" s="43">
        <v>0</v>
      </c>
      <c r="V152" s="43">
        <v>2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3</v>
      </c>
    </row>
    <row r="153" spans="1:30" x14ac:dyDescent="0.2">
      <c r="A153" s="30">
        <v>4</v>
      </c>
      <c r="B153" s="43">
        <v>2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31">
        <f t="shared" si="90"/>
        <v>2</v>
      </c>
      <c r="Q153" s="30">
        <v>4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2</v>
      </c>
      <c r="X153" s="43">
        <v>0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31">
        <f t="shared" si="91"/>
        <v>2</v>
      </c>
    </row>
    <row r="154" spans="1:30" x14ac:dyDescent="0.2">
      <c r="A154" s="30">
        <v>5</v>
      </c>
      <c r="B154" s="43">
        <v>9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31">
        <f t="shared" si="90"/>
        <v>9</v>
      </c>
      <c r="Q154" s="30">
        <v>5</v>
      </c>
      <c r="R154" s="43">
        <v>0</v>
      </c>
      <c r="S154" s="43">
        <v>0</v>
      </c>
      <c r="T154" s="43">
        <v>0</v>
      </c>
      <c r="U154" s="43">
        <v>4</v>
      </c>
      <c r="V154" s="43">
        <v>4</v>
      </c>
      <c r="W154" s="43">
        <v>1</v>
      </c>
      <c r="X154" s="43">
        <v>0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31">
        <f t="shared" si="91"/>
        <v>9</v>
      </c>
    </row>
    <row r="155" spans="1:30" x14ac:dyDescent="0.2">
      <c r="A155" s="30">
        <v>6</v>
      </c>
      <c r="B155" s="43">
        <v>32</v>
      </c>
      <c r="C155" s="43">
        <v>1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1</v>
      </c>
      <c r="N155" s="43">
        <v>0</v>
      </c>
      <c r="O155" s="31">
        <f t="shared" si="90"/>
        <v>34</v>
      </c>
      <c r="Q155" s="30">
        <v>6</v>
      </c>
      <c r="R155" s="43">
        <v>0</v>
      </c>
      <c r="S155" s="43">
        <v>0</v>
      </c>
      <c r="T155" s="43">
        <v>3</v>
      </c>
      <c r="U155" s="43">
        <v>16</v>
      </c>
      <c r="V155" s="43">
        <v>12</v>
      </c>
      <c r="W155" s="43">
        <v>3</v>
      </c>
      <c r="X155" s="43">
        <v>0</v>
      </c>
      <c r="Y155" s="43">
        <v>0</v>
      </c>
      <c r="Z155" s="43">
        <v>0</v>
      </c>
      <c r="AA155" s="43">
        <v>0</v>
      </c>
      <c r="AB155" s="43">
        <v>0</v>
      </c>
      <c r="AC155" s="43">
        <v>0</v>
      </c>
      <c r="AD155" s="31">
        <f t="shared" si="91"/>
        <v>34</v>
      </c>
    </row>
    <row r="156" spans="1:30" x14ac:dyDescent="0.2">
      <c r="A156" s="30">
        <v>7</v>
      </c>
      <c r="B156" s="43">
        <v>57</v>
      </c>
      <c r="C156" s="43">
        <v>5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2</v>
      </c>
      <c r="K156" s="43">
        <v>0</v>
      </c>
      <c r="L156" s="43">
        <v>0</v>
      </c>
      <c r="M156" s="43">
        <v>0</v>
      </c>
      <c r="N156" s="43">
        <v>0</v>
      </c>
      <c r="O156" s="31">
        <f t="shared" si="90"/>
        <v>64</v>
      </c>
      <c r="Q156" s="30">
        <v>7</v>
      </c>
      <c r="R156" s="43">
        <v>0</v>
      </c>
      <c r="S156" s="43">
        <v>0</v>
      </c>
      <c r="T156" s="43">
        <v>1</v>
      </c>
      <c r="U156" s="43">
        <v>17</v>
      </c>
      <c r="V156" s="43">
        <v>35</v>
      </c>
      <c r="W156" s="43">
        <v>9</v>
      </c>
      <c r="X156" s="43">
        <v>2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31">
        <f t="shared" si="91"/>
        <v>64</v>
      </c>
    </row>
    <row r="157" spans="1:30" x14ac:dyDescent="0.2">
      <c r="A157" s="30">
        <v>8</v>
      </c>
      <c r="B157" s="43">
        <v>202</v>
      </c>
      <c r="C157" s="43">
        <v>15</v>
      </c>
      <c r="D157" s="43">
        <v>0</v>
      </c>
      <c r="E157" s="43">
        <v>0</v>
      </c>
      <c r="F157" s="43">
        <v>1</v>
      </c>
      <c r="G157" s="43">
        <v>0</v>
      </c>
      <c r="H157" s="43">
        <v>0</v>
      </c>
      <c r="I157" s="43">
        <v>1</v>
      </c>
      <c r="J157" s="43">
        <v>1</v>
      </c>
      <c r="K157" s="43">
        <v>0</v>
      </c>
      <c r="L157" s="43">
        <v>1</v>
      </c>
      <c r="M157" s="43">
        <v>0</v>
      </c>
      <c r="N157" s="43">
        <v>0</v>
      </c>
      <c r="O157" s="31">
        <f t="shared" si="90"/>
        <v>221</v>
      </c>
      <c r="Q157" s="30">
        <v>8</v>
      </c>
      <c r="R157" s="43">
        <v>0</v>
      </c>
      <c r="S157" s="43">
        <v>6</v>
      </c>
      <c r="T157" s="43">
        <v>11</v>
      </c>
      <c r="U157" s="43">
        <v>90</v>
      </c>
      <c r="V157" s="43">
        <v>94</v>
      </c>
      <c r="W157" s="43">
        <v>20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31">
        <f t="shared" si="91"/>
        <v>221</v>
      </c>
    </row>
    <row r="158" spans="1:30" x14ac:dyDescent="0.2">
      <c r="A158" s="30">
        <v>9</v>
      </c>
      <c r="B158" s="43">
        <v>179</v>
      </c>
      <c r="C158" s="43">
        <v>12</v>
      </c>
      <c r="D158" s="43">
        <v>2</v>
      </c>
      <c r="E158" s="43">
        <v>1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3</v>
      </c>
      <c r="M158" s="43">
        <v>0</v>
      </c>
      <c r="N158" s="43">
        <v>0</v>
      </c>
      <c r="O158" s="31">
        <f t="shared" si="90"/>
        <v>197</v>
      </c>
      <c r="Q158" s="30">
        <v>9</v>
      </c>
      <c r="R158" s="43">
        <v>0</v>
      </c>
      <c r="S158" s="43">
        <v>1</v>
      </c>
      <c r="T158" s="43">
        <v>21</v>
      </c>
      <c r="U158" s="43">
        <v>85</v>
      </c>
      <c r="V158" s="43">
        <v>76</v>
      </c>
      <c r="W158" s="43">
        <v>14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31">
        <f t="shared" si="91"/>
        <v>197</v>
      </c>
    </row>
    <row r="159" spans="1:30" x14ac:dyDescent="0.2">
      <c r="A159" s="30">
        <v>10</v>
      </c>
      <c r="B159" s="43">
        <v>61</v>
      </c>
      <c r="C159" s="43">
        <v>11</v>
      </c>
      <c r="D159" s="43">
        <v>2</v>
      </c>
      <c r="E159" s="43">
        <v>2</v>
      </c>
      <c r="F159" s="43">
        <v>0</v>
      </c>
      <c r="G159" s="43">
        <v>0</v>
      </c>
      <c r="H159" s="43">
        <v>1</v>
      </c>
      <c r="I159" s="43">
        <v>0</v>
      </c>
      <c r="J159" s="43">
        <v>0</v>
      </c>
      <c r="K159" s="43">
        <v>0</v>
      </c>
      <c r="L159" s="43">
        <v>2</v>
      </c>
      <c r="M159" s="43">
        <v>3</v>
      </c>
      <c r="N159" s="43">
        <v>0</v>
      </c>
      <c r="O159" s="31">
        <f t="shared" si="90"/>
        <v>82</v>
      </c>
      <c r="Q159" s="30">
        <v>10</v>
      </c>
      <c r="R159" s="43">
        <v>0</v>
      </c>
      <c r="S159" s="43">
        <v>1</v>
      </c>
      <c r="T159" s="43">
        <v>8</v>
      </c>
      <c r="U159" s="43">
        <v>39</v>
      </c>
      <c r="V159" s="43">
        <v>29</v>
      </c>
      <c r="W159" s="43">
        <v>4</v>
      </c>
      <c r="X159" s="43">
        <v>0</v>
      </c>
      <c r="Y159" s="43">
        <v>1</v>
      </c>
      <c r="Z159" s="43">
        <v>0</v>
      </c>
      <c r="AA159" s="43">
        <v>0</v>
      </c>
      <c r="AB159" s="43">
        <v>0</v>
      </c>
      <c r="AC159" s="43">
        <v>0</v>
      </c>
      <c r="AD159" s="31">
        <f t="shared" si="91"/>
        <v>82</v>
      </c>
    </row>
    <row r="160" spans="1:30" x14ac:dyDescent="0.2">
      <c r="A160" s="30">
        <v>11</v>
      </c>
      <c r="B160" s="43">
        <v>50</v>
      </c>
      <c r="C160" s="43">
        <v>6</v>
      </c>
      <c r="D160" s="43">
        <v>1</v>
      </c>
      <c r="E160" s="43">
        <v>1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31">
        <f t="shared" si="90"/>
        <v>58</v>
      </c>
      <c r="Q160" s="30">
        <v>11</v>
      </c>
      <c r="R160" s="43">
        <v>0</v>
      </c>
      <c r="S160" s="43">
        <v>2</v>
      </c>
      <c r="T160" s="43">
        <v>9</v>
      </c>
      <c r="U160" s="43">
        <v>32</v>
      </c>
      <c r="V160" s="43">
        <v>12</v>
      </c>
      <c r="W160" s="43">
        <v>2</v>
      </c>
      <c r="X160" s="43">
        <v>1</v>
      </c>
      <c r="Y160" s="43">
        <v>0</v>
      </c>
      <c r="Z160" s="43">
        <v>0</v>
      </c>
      <c r="AA160" s="43">
        <v>0</v>
      </c>
      <c r="AB160" s="43">
        <v>0</v>
      </c>
      <c r="AC160" s="43">
        <v>0</v>
      </c>
      <c r="AD160" s="31">
        <f t="shared" si="91"/>
        <v>58</v>
      </c>
    </row>
    <row r="161" spans="1:30" x14ac:dyDescent="0.2">
      <c r="A161" s="30">
        <v>12</v>
      </c>
      <c r="B161" s="43">
        <v>60</v>
      </c>
      <c r="C161" s="43">
        <v>9</v>
      </c>
      <c r="D161" s="43">
        <v>1</v>
      </c>
      <c r="E161" s="43">
        <v>2</v>
      </c>
      <c r="F161" s="43">
        <v>0</v>
      </c>
      <c r="G161" s="43">
        <v>0</v>
      </c>
      <c r="H161" s="43">
        <v>0</v>
      </c>
      <c r="I161" s="43">
        <v>1</v>
      </c>
      <c r="J161" s="43">
        <v>4</v>
      </c>
      <c r="K161" s="43">
        <v>0</v>
      </c>
      <c r="L161" s="43">
        <v>0</v>
      </c>
      <c r="M161" s="43">
        <v>1</v>
      </c>
      <c r="N161" s="43">
        <v>0</v>
      </c>
      <c r="O161" s="31">
        <f t="shared" si="90"/>
        <v>78</v>
      </c>
      <c r="Q161" s="30">
        <v>12</v>
      </c>
      <c r="R161" s="43">
        <v>0</v>
      </c>
      <c r="S161" s="43">
        <v>2</v>
      </c>
      <c r="T161" s="43">
        <v>15</v>
      </c>
      <c r="U161" s="43">
        <v>41</v>
      </c>
      <c r="V161" s="43">
        <v>20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31">
        <f t="shared" si="91"/>
        <v>78</v>
      </c>
    </row>
    <row r="162" spans="1:30" x14ac:dyDescent="0.2">
      <c r="A162" s="30">
        <v>13</v>
      </c>
      <c r="B162" s="43">
        <v>71</v>
      </c>
      <c r="C162" s="43">
        <v>10</v>
      </c>
      <c r="D162" s="43">
        <v>1</v>
      </c>
      <c r="E162" s="43">
        <v>1</v>
      </c>
      <c r="F162" s="43">
        <v>1</v>
      </c>
      <c r="G162" s="43">
        <v>0</v>
      </c>
      <c r="H162" s="43">
        <v>0</v>
      </c>
      <c r="I162" s="43">
        <v>1</v>
      </c>
      <c r="J162" s="43">
        <v>2</v>
      </c>
      <c r="K162" s="43">
        <v>0</v>
      </c>
      <c r="L162" s="43">
        <v>1</v>
      </c>
      <c r="M162" s="43">
        <v>0</v>
      </c>
      <c r="N162" s="43">
        <v>0</v>
      </c>
      <c r="O162" s="31">
        <f t="shared" si="90"/>
        <v>88</v>
      </c>
      <c r="Q162" s="30">
        <v>13</v>
      </c>
      <c r="R162" s="43">
        <v>0</v>
      </c>
      <c r="S162" s="43">
        <v>1</v>
      </c>
      <c r="T162" s="43">
        <v>11</v>
      </c>
      <c r="U162" s="43">
        <v>42</v>
      </c>
      <c r="V162" s="43">
        <v>31</v>
      </c>
      <c r="W162" s="43">
        <v>2</v>
      </c>
      <c r="X162" s="43">
        <v>1</v>
      </c>
      <c r="Y162" s="43">
        <v>0</v>
      </c>
      <c r="Z162" s="43">
        <v>0</v>
      </c>
      <c r="AA162" s="43">
        <v>0</v>
      </c>
      <c r="AB162" s="43">
        <v>0</v>
      </c>
      <c r="AC162" s="43">
        <v>0</v>
      </c>
      <c r="AD162" s="31">
        <f t="shared" si="91"/>
        <v>88</v>
      </c>
    </row>
    <row r="163" spans="1:30" x14ac:dyDescent="0.2">
      <c r="A163" s="30">
        <v>14</v>
      </c>
      <c r="B163" s="43">
        <v>56</v>
      </c>
      <c r="C163" s="43">
        <v>10</v>
      </c>
      <c r="D163" s="43">
        <v>3</v>
      </c>
      <c r="E163" s="43">
        <v>2</v>
      </c>
      <c r="F163" s="43">
        <v>1</v>
      </c>
      <c r="G163" s="43">
        <v>0</v>
      </c>
      <c r="H163" s="43">
        <v>0</v>
      </c>
      <c r="I163" s="43">
        <v>1</v>
      </c>
      <c r="J163" s="43">
        <v>4</v>
      </c>
      <c r="K163" s="43">
        <v>0</v>
      </c>
      <c r="L163" s="43">
        <v>2</v>
      </c>
      <c r="M163" s="43">
        <v>0</v>
      </c>
      <c r="N163" s="43">
        <v>0</v>
      </c>
      <c r="O163" s="31">
        <f t="shared" si="90"/>
        <v>79</v>
      </c>
      <c r="Q163" s="30">
        <v>14</v>
      </c>
      <c r="R163" s="43">
        <v>0</v>
      </c>
      <c r="S163" s="43">
        <v>0</v>
      </c>
      <c r="T163" s="43">
        <v>9</v>
      </c>
      <c r="U163" s="43">
        <v>40</v>
      </c>
      <c r="V163" s="43">
        <v>28</v>
      </c>
      <c r="W163" s="43">
        <v>2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31">
        <f t="shared" si="91"/>
        <v>79</v>
      </c>
    </row>
    <row r="164" spans="1:30" x14ac:dyDescent="0.2">
      <c r="A164" s="30">
        <v>15</v>
      </c>
      <c r="B164" s="43">
        <v>67</v>
      </c>
      <c r="C164" s="43">
        <v>11</v>
      </c>
      <c r="D164" s="43">
        <v>1</v>
      </c>
      <c r="E164" s="43">
        <v>1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1</v>
      </c>
      <c r="M164" s="43">
        <v>0</v>
      </c>
      <c r="N164" s="43">
        <v>0</v>
      </c>
      <c r="O164" s="31">
        <f t="shared" si="90"/>
        <v>81</v>
      </c>
      <c r="Q164" s="30">
        <v>15</v>
      </c>
      <c r="R164" s="43">
        <v>0</v>
      </c>
      <c r="S164" s="43">
        <v>2</v>
      </c>
      <c r="T164" s="43">
        <v>10</v>
      </c>
      <c r="U164" s="43">
        <v>34</v>
      </c>
      <c r="V164" s="43">
        <v>31</v>
      </c>
      <c r="W164" s="43">
        <v>4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31">
        <f t="shared" si="91"/>
        <v>81</v>
      </c>
    </row>
    <row r="165" spans="1:30" x14ac:dyDescent="0.2">
      <c r="A165" s="30">
        <v>16</v>
      </c>
      <c r="B165" s="43">
        <v>66</v>
      </c>
      <c r="C165" s="43">
        <v>9</v>
      </c>
      <c r="D165" s="43">
        <v>0</v>
      </c>
      <c r="E165" s="43">
        <v>2</v>
      </c>
      <c r="F165" s="43">
        <v>0</v>
      </c>
      <c r="G165" s="43">
        <v>0</v>
      </c>
      <c r="H165" s="43">
        <v>0</v>
      </c>
      <c r="I165" s="43">
        <v>0</v>
      </c>
      <c r="J165" s="43">
        <v>2</v>
      </c>
      <c r="K165" s="43">
        <v>0</v>
      </c>
      <c r="L165" s="43">
        <v>4</v>
      </c>
      <c r="M165" s="43">
        <v>0</v>
      </c>
      <c r="N165" s="43">
        <v>0</v>
      </c>
      <c r="O165" s="31">
        <f t="shared" si="90"/>
        <v>83</v>
      </c>
      <c r="Q165" s="30">
        <v>16</v>
      </c>
      <c r="R165" s="43">
        <v>0</v>
      </c>
      <c r="S165" s="43">
        <v>0</v>
      </c>
      <c r="T165" s="43">
        <v>19</v>
      </c>
      <c r="U165" s="43">
        <v>41</v>
      </c>
      <c r="V165" s="43">
        <v>20</v>
      </c>
      <c r="W165" s="43">
        <v>2</v>
      </c>
      <c r="X165" s="43">
        <v>1</v>
      </c>
      <c r="Y165" s="43">
        <v>0</v>
      </c>
      <c r="Z165" s="43">
        <v>0</v>
      </c>
      <c r="AA165" s="43">
        <v>0</v>
      </c>
      <c r="AB165" s="43">
        <v>0</v>
      </c>
      <c r="AC165" s="43">
        <v>0</v>
      </c>
      <c r="AD165" s="31">
        <f t="shared" si="91"/>
        <v>83</v>
      </c>
    </row>
    <row r="166" spans="1:30" x14ac:dyDescent="0.2">
      <c r="A166" s="30">
        <v>17</v>
      </c>
      <c r="B166" s="43">
        <v>58</v>
      </c>
      <c r="C166" s="43">
        <v>5</v>
      </c>
      <c r="D166" s="43">
        <v>1</v>
      </c>
      <c r="E166" s="43">
        <v>0</v>
      </c>
      <c r="F166" s="43">
        <v>1</v>
      </c>
      <c r="G166" s="43">
        <v>0</v>
      </c>
      <c r="H166" s="43">
        <v>0</v>
      </c>
      <c r="I166" s="43">
        <v>0</v>
      </c>
      <c r="J166" s="43">
        <v>1</v>
      </c>
      <c r="K166" s="43">
        <v>0</v>
      </c>
      <c r="L166" s="43">
        <v>0</v>
      </c>
      <c r="M166" s="43">
        <v>2</v>
      </c>
      <c r="N166" s="43">
        <v>0</v>
      </c>
      <c r="O166" s="31">
        <f t="shared" si="90"/>
        <v>68</v>
      </c>
      <c r="Q166" s="30">
        <v>17</v>
      </c>
      <c r="R166" s="43">
        <v>0</v>
      </c>
      <c r="S166" s="43">
        <v>1</v>
      </c>
      <c r="T166" s="43">
        <v>7</v>
      </c>
      <c r="U166" s="43">
        <v>28</v>
      </c>
      <c r="V166" s="43">
        <v>29</v>
      </c>
      <c r="W166" s="43">
        <v>2</v>
      </c>
      <c r="X166" s="43">
        <v>1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31">
        <f t="shared" si="91"/>
        <v>68</v>
      </c>
    </row>
    <row r="167" spans="1:30" x14ac:dyDescent="0.2">
      <c r="A167" s="30">
        <v>18</v>
      </c>
      <c r="B167" s="43">
        <v>69</v>
      </c>
      <c r="C167" s="43">
        <v>6</v>
      </c>
      <c r="D167" s="43">
        <v>1</v>
      </c>
      <c r="E167" s="43">
        <v>0</v>
      </c>
      <c r="F167" s="43">
        <v>0</v>
      </c>
      <c r="G167" s="43">
        <v>0</v>
      </c>
      <c r="H167" s="43">
        <v>0</v>
      </c>
      <c r="I167" s="43">
        <v>1</v>
      </c>
      <c r="J167" s="43">
        <v>2</v>
      </c>
      <c r="K167" s="43">
        <v>1</v>
      </c>
      <c r="L167" s="43">
        <v>0</v>
      </c>
      <c r="M167" s="43">
        <v>0</v>
      </c>
      <c r="N167" s="43">
        <v>0</v>
      </c>
      <c r="O167" s="31">
        <f t="shared" si="90"/>
        <v>80</v>
      </c>
      <c r="Q167" s="30">
        <v>18</v>
      </c>
      <c r="R167" s="43">
        <v>0</v>
      </c>
      <c r="S167" s="43">
        <v>2</v>
      </c>
      <c r="T167" s="43">
        <v>6</v>
      </c>
      <c r="U167" s="43">
        <v>43</v>
      </c>
      <c r="V167" s="43">
        <v>25</v>
      </c>
      <c r="W167" s="43">
        <v>3</v>
      </c>
      <c r="X167" s="43">
        <v>1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31">
        <f t="shared" si="91"/>
        <v>80</v>
      </c>
    </row>
    <row r="168" spans="1:30" x14ac:dyDescent="0.2">
      <c r="A168" s="30">
        <v>19</v>
      </c>
      <c r="B168" s="43">
        <v>54</v>
      </c>
      <c r="C168" s="43">
        <v>2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1</v>
      </c>
      <c r="K168" s="43">
        <v>0</v>
      </c>
      <c r="L168" s="43">
        <v>0</v>
      </c>
      <c r="M168" s="43">
        <v>0</v>
      </c>
      <c r="N168" s="43">
        <v>0</v>
      </c>
      <c r="O168" s="31">
        <f t="shared" si="90"/>
        <v>57</v>
      </c>
      <c r="Q168" s="30">
        <v>19</v>
      </c>
      <c r="R168" s="43">
        <v>0</v>
      </c>
      <c r="S168" s="43">
        <v>1</v>
      </c>
      <c r="T168" s="43">
        <v>4</v>
      </c>
      <c r="U168" s="43">
        <v>27</v>
      </c>
      <c r="V168" s="43">
        <v>20</v>
      </c>
      <c r="W168" s="43">
        <v>3</v>
      </c>
      <c r="X168" s="43">
        <v>2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31">
        <f t="shared" si="91"/>
        <v>57</v>
      </c>
    </row>
    <row r="169" spans="1:30" x14ac:dyDescent="0.2">
      <c r="A169" s="30">
        <v>20</v>
      </c>
      <c r="B169" s="43">
        <v>28</v>
      </c>
      <c r="C169" s="43">
        <v>1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1</v>
      </c>
      <c r="J169" s="43">
        <v>1</v>
      </c>
      <c r="K169" s="43">
        <v>0</v>
      </c>
      <c r="L169" s="43">
        <v>0</v>
      </c>
      <c r="M169" s="43">
        <v>0</v>
      </c>
      <c r="N169" s="43">
        <v>0</v>
      </c>
      <c r="O169" s="31">
        <f t="shared" si="90"/>
        <v>31</v>
      </c>
      <c r="Q169" s="30">
        <v>20</v>
      </c>
      <c r="R169" s="43">
        <v>0</v>
      </c>
      <c r="S169" s="43">
        <v>0</v>
      </c>
      <c r="T169" s="43">
        <v>1</v>
      </c>
      <c r="U169" s="43">
        <v>19</v>
      </c>
      <c r="V169" s="43">
        <v>10</v>
      </c>
      <c r="W169" s="43">
        <v>1</v>
      </c>
      <c r="X169" s="43">
        <v>0</v>
      </c>
      <c r="Y169" s="43">
        <v>0</v>
      </c>
      <c r="Z169" s="43">
        <v>0</v>
      </c>
      <c r="AA169" s="43">
        <v>0</v>
      </c>
      <c r="AB169" s="43">
        <v>0</v>
      </c>
      <c r="AC169" s="43">
        <v>0</v>
      </c>
      <c r="AD169" s="31">
        <f t="shared" si="91"/>
        <v>31</v>
      </c>
    </row>
    <row r="170" spans="1:30" x14ac:dyDescent="0.2">
      <c r="A170" s="30">
        <v>21</v>
      </c>
      <c r="B170" s="43">
        <v>19</v>
      </c>
      <c r="C170" s="43">
        <v>1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31">
        <f t="shared" si="90"/>
        <v>20</v>
      </c>
      <c r="Q170" s="30">
        <v>21</v>
      </c>
      <c r="R170" s="43">
        <v>0</v>
      </c>
      <c r="S170" s="43">
        <v>1</v>
      </c>
      <c r="T170" s="43">
        <v>3</v>
      </c>
      <c r="U170" s="43">
        <v>11</v>
      </c>
      <c r="V170" s="43">
        <v>3</v>
      </c>
      <c r="W170" s="43">
        <v>2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31">
        <f t="shared" si="91"/>
        <v>20</v>
      </c>
    </row>
    <row r="171" spans="1:30" x14ac:dyDescent="0.2">
      <c r="A171" s="30">
        <v>22</v>
      </c>
      <c r="B171" s="43">
        <v>17</v>
      </c>
      <c r="C171" s="43">
        <v>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31">
        <f t="shared" si="90"/>
        <v>17</v>
      </c>
      <c r="Q171" s="30">
        <v>22</v>
      </c>
      <c r="R171" s="43">
        <v>0</v>
      </c>
      <c r="S171" s="43">
        <v>0</v>
      </c>
      <c r="T171" s="43">
        <v>0</v>
      </c>
      <c r="U171" s="43">
        <v>5</v>
      </c>
      <c r="V171" s="43">
        <v>11</v>
      </c>
      <c r="W171" s="43">
        <v>1</v>
      </c>
      <c r="X171" s="43">
        <v>0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31">
        <f t="shared" si="91"/>
        <v>17</v>
      </c>
    </row>
    <row r="172" spans="1:30" x14ac:dyDescent="0.2">
      <c r="A172" s="30">
        <v>23</v>
      </c>
      <c r="B172" s="43">
        <v>13</v>
      </c>
      <c r="C172" s="43">
        <v>0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31">
        <f t="shared" si="90"/>
        <v>13</v>
      </c>
      <c r="Q172" s="30">
        <v>23</v>
      </c>
      <c r="R172" s="43">
        <v>0</v>
      </c>
      <c r="S172" s="43">
        <v>0</v>
      </c>
      <c r="T172" s="43">
        <v>1</v>
      </c>
      <c r="U172" s="43">
        <v>4</v>
      </c>
      <c r="V172" s="43">
        <v>7</v>
      </c>
      <c r="W172" s="43">
        <v>1</v>
      </c>
      <c r="X172" s="43">
        <v>0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31">
        <f t="shared" si="91"/>
        <v>13</v>
      </c>
    </row>
    <row r="173" spans="1:30" x14ac:dyDescent="0.2">
      <c r="A173" s="30">
        <v>24</v>
      </c>
      <c r="B173" s="43">
        <v>11</v>
      </c>
      <c r="C173" s="43">
        <v>0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31">
        <f t="shared" si="90"/>
        <v>11</v>
      </c>
      <c r="Q173" s="30">
        <v>24</v>
      </c>
      <c r="R173" s="43">
        <v>0</v>
      </c>
      <c r="S173" s="43">
        <v>0</v>
      </c>
      <c r="T173" s="43">
        <v>0</v>
      </c>
      <c r="U173" s="43">
        <v>5</v>
      </c>
      <c r="V173" s="43">
        <v>5</v>
      </c>
      <c r="W173" s="43">
        <v>1</v>
      </c>
      <c r="X173" s="43">
        <v>0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31">
        <f t="shared" si="91"/>
        <v>11</v>
      </c>
    </row>
    <row r="175" spans="1:30" x14ac:dyDescent="0.2">
      <c r="A175" s="91" t="s">
        <v>34</v>
      </c>
      <c r="B175" s="92">
        <f t="shared" ref="B175:O175" si="92">SUM(B157:B168)</f>
        <v>993</v>
      </c>
      <c r="C175" s="92">
        <f t="shared" si="92"/>
        <v>106</v>
      </c>
      <c r="D175" s="92">
        <f t="shared" si="92"/>
        <v>13</v>
      </c>
      <c r="E175" s="92">
        <f t="shared" si="92"/>
        <v>12</v>
      </c>
      <c r="F175" s="92">
        <f t="shared" si="92"/>
        <v>4</v>
      </c>
      <c r="G175" s="92">
        <f t="shared" si="92"/>
        <v>0</v>
      </c>
      <c r="H175" s="92">
        <f t="shared" si="92"/>
        <v>1</v>
      </c>
      <c r="I175" s="92">
        <f t="shared" si="92"/>
        <v>5</v>
      </c>
      <c r="J175" s="92">
        <f t="shared" si="92"/>
        <v>17</v>
      </c>
      <c r="K175" s="92">
        <f t="shared" si="92"/>
        <v>1</v>
      </c>
      <c r="L175" s="92">
        <f t="shared" si="92"/>
        <v>14</v>
      </c>
      <c r="M175" s="92">
        <f t="shared" si="92"/>
        <v>6</v>
      </c>
      <c r="N175" s="92">
        <f t="shared" si="92"/>
        <v>0</v>
      </c>
      <c r="O175" s="93">
        <f t="shared" si="92"/>
        <v>1172</v>
      </c>
      <c r="Q175" s="91" t="s">
        <v>34</v>
      </c>
      <c r="R175" s="92">
        <f t="shared" ref="R175:AD175" si="93">SUM(R157:R168)</f>
        <v>0</v>
      </c>
      <c r="S175" s="92">
        <f t="shared" si="93"/>
        <v>19</v>
      </c>
      <c r="T175" s="92">
        <f t="shared" si="93"/>
        <v>130</v>
      </c>
      <c r="U175" s="92">
        <f t="shared" si="93"/>
        <v>542</v>
      </c>
      <c r="V175" s="92">
        <f t="shared" si="93"/>
        <v>415</v>
      </c>
      <c r="W175" s="92">
        <f t="shared" si="93"/>
        <v>58</v>
      </c>
      <c r="X175" s="92">
        <f t="shared" si="93"/>
        <v>7</v>
      </c>
      <c r="Y175" s="92">
        <f t="shared" si="93"/>
        <v>1</v>
      </c>
      <c r="Z175" s="92">
        <f t="shared" si="93"/>
        <v>0</v>
      </c>
      <c r="AA175" s="92">
        <f t="shared" si="93"/>
        <v>0</v>
      </c>
      <c r="AB175" s="92">
        <f t="shared" si="93"/>
        <v>0</v>
      </c>
      <c r="AC175" s="92">
        <f t="shared" si="93"/>
        <v>0</v>
      </c>
      <c r="AD175" s="93">
        <f t="shared" si="93"/>
        <v>1172</v>
      </c>
    </row>
    <row r="176" spans="1:30" x14ac:dyDescent="0.2">
      <c r="A176" s="97" t="s">
        <v>35</v>
      </c>
      <c r="B176" s="98">
        <f t="shared" ref="B176:O176" si="94">SUM(B156:B171)</f>
        <v>1114</v>
      </c>
      <c r="C176" s="98">
        <f t="shared" si="94"/>
        <v>113</v>
      </c>
      <c r="D176" s="98">
        <f t="shared" si="94"/>
        <v>13</v>
      </c>
      <c r="E176" s="98">
        <f t="shared" si="94"/>
        <v>12</v>
      </c>
      <c r="F176" s="98">
        <f t="shared" si="94"/>
        <v>4</v>
      </c>
      <c r="G176" s="98">
        <f t="shared" si="94"/>
        <v>0</v>
      </c>
      <c r="H176" s="98">
        <f t="shared" si="94"/>
        <v>1</v>
      </c>
      <c r="I176" s="98">
        <f t="shared" si="94"/>
        <v>6</v>
      </c>
      <c r="J176" s="98">
        <f t="shared" si="94"/>
        <v>20</v>
      </c>
      <c r="K176" s="98">
        <f t="shared" si="94"/>
        <v>1</v>
      </c>
      <c r="L176" s="98">
        <f t="shared" si="94"/>
        <v>14</v>
      </c>
      <c r="M176" s="98">
        <f t="shared" si="94"/>
        <v>6</v>
      </c>
      <c r="N176" s="98">
        <f t="shared" si="94"/>
        <v>0</v>
      </c>
      <c r="O176" s="93">
        <f t="shared" si="94"/>
        <v>1304</v>
      </c>
      <c r="Q176" s="97" t="s">
        <v>35</v>
      </c>
      <c r="R176" s="98">
        <f t="shared" ref="R176:AD176" si="95">SUM(R156:R171)</f>
        <v>0</v>
      </c>
      <c r="S176" s="98">
        <f t="shared" si="95"/>
        <v>20</v>
      </c>
      <c r="T176" s="98">
        <f t="shared" si="95"/>
        <v>135</v>
      </c>
      <c r="U176" s="98">
        <f t="shared" si="95"/>
        <v>594</v>
      </c>
      <c r="V176" s="98">
        <f t="shared" si="95"/>
        <v>474</v>
      </c>
      <c r="W176" s="98">
        <f t="shared" si="95"/>
        <v>71</v>
      </c>
      <c r="X176" s="98">
        <f t="shared" si="95"/>
        <v>9</v>
      </c>
      <c r="Y176" s="98">
        <f t="shared" si="95"/>
        <v>1</v>
      </c>
      <c r="Z176" s="98">
        <f t="shared" si="95"/>
        <v>0</v>
      </c>
      <c r="AA176" s="98">
        <f t="shared" si="95"/>
        <v>0</v>
      </c>
      <c r="AB176" s="98">
        <f t="shared" si="95"/>
        <v>0</v>
      </c>
      <c r="AC176" s="98">
        <f t="shared" si="95"/>
        <v>0</v>
      </c>
      <c r="AD176" s="93">
        <f t="shared" si="95"/>
        <v>1304</v>
      </c>
    </row>
    <row r="177" spans="1:30" x14ac:dyDescent="0.2">
      <c r="A177" s="101" t="s">
        <v>36</v>
      </c>
      <c r="B177" s="102">
        <f t="shared" ref="B177:O177" si="96">SUM(B156:B173)</f>
        <v>1138</v>
      </c>
      <c r="C177" s="102">
        <f t="shared" si="96"/>
        <v>113</v>
      </c>
      <c r="D177" s="102">
        <f t="shared" si="96"/>
        <v>13</v>
      </c>
      <c r="E177" s="102">
        <f t="shared" si="96"/>
        <v>12</v>
      </c>
      <c r="F177" s="102">
        <f t="shared" si="96"/>
        <v>4</v>
      </c>
      <c r="G177" s="102">
        <f t="shared" si="96"/>
        <v>0</v>
      </c>
      <c r="H177" s="102">
        <f t="shared" si="96"/>
        <v>1</v>
      </c>
      <c r="I177" s="102">
        <f t="shared" si="96"/>
        <v>6</v>
      </c>
      <c r="J177" s="102">
        <f t="shared" si="96"/>
        <v>20</v>
      </c>
      <c r="K177" s="102">
        <f t="shared" si="96"/>
        <v>1</v>
      </c>
      <c r="L177" s="102">
        <f t="shared" si="96"/>
        <v>14</v>
      </c>
      <c r="M177" s="102">
        <f t="shared" si="96"/>
        <v>6</v>
      </c>
      <c r="N177" s="102">
        <f t="shared" si="96"/>
        <v>0</v>
      </c>
      <c r="O177" s="93">
        <f t="shared" si="96"/>
        <v>1328</v>
      </c>
      <c r="Q177" s="101" t="s">
        <v>36</v>
      </c>
      <c r="R177" s="102">
        <f t="shared" ref="R177:AD177" si="97">SUM(R156:R173)</f>
        <v>0</v>
      </c>
      <c r="S177" s="102">
        <f t="shared" si="97"/>
        <v>20</v>
      </c>
      <c r="T177" s="102">
        <f t="shared" si="97"/>
        <v>136</v>
      </c>
      <c r="U177" s="102">
        <f t="shared" si="97"/>
        <v>603</v>
      </c>
      <c r="V177" s="102">
        <f t="shared" si="97"/>
        <v>486</v>
      </c>
      <c r="W177" s="102">
        <f t="shared" si="97"/>
        <v>73</v>
      </c>
      <c r="X177" s="102">
        <f t="shared" si="97"/>
        <v>9</v>
      </c>
      <c r="Y177" s="102">
        <f t="shared" si="97"/>
        <v>1</v>
      </c>
      <c r="Z177" s="102">
        <f t="shared" si="97"/>
        <v>0</v>
      </c>
      <c r="AA177" s="102">
        <f t="shared" si="97"/>
        <v>0</v>
      </c>
      <c r="AB177" s="102">
        <f t="shared" si="97"/>
        <v>0</v>
      </c>
      <c r="AC177" s="102">
        <f t="shared" si="97"/>
        <v>0</v>
      </c>
      <c r="AD177" s="93">
        <f t="shared" si="97"/>
        <v>1328</v>
      </c>
    </row>
    <row r="178" spans="1:30" x14ac:dyDescent="0.2">
      <c r="A178" s="105" t="s">
        <v>37</v>
      </c>
      <c r="B178" s="106">
        <f t="shared" ref="B178:O178" si="98">SUM(B150:B173)</f>
        <v>1189</v>
      </c>
      <c r="C178" s="106">
        <f t="shared" si="98"/>
        <v>115</v>
      </c>
      <c r="D178" s="106">
        <f t="shared" si="98"/>
        <v>13</v>
      </c>
      <c r="E178" s="106">
        <f t="shared" si="98"/>
        <v>12</v>
      </c>
      <c r="F178" s="106">
        <f t="shared" si="98"/>
        <v>4</v>
      </c>
      <c r="G178" s="106">
        <f t="shared" si="98"/>
        <v>0</v>
      </c>
      <c r="H178" s="106">
        <f t="shared" si="98"/>
        <v>1</v>
      </c>
      <c r="I178" s="106">
        <f t="shared" si="98"/>
        <v>6</v>
      </c>
      <c r="J178" s="106">
        <f t="shared" si="98"/>
        <v>20</v>
      </c>
      <c r="K178" s="106">
        <f t="shared" si="98"/>
        <v>1</v>
      </c>
      <c r="L178" s="106">
        <f t="shared" si="98"/>
        <v>14</v>
      </c>
      <c r="M178" s="106">
        <f t="shared" si="98"/>
        <v>7</v>
      </c>
      <c r="N178" s="106">
        <f t="shared" si="98"/>
        <v>0</v>
      </c>
      <c r="O178" s="93">
        <f t="shared" si="98"/>
        <v>1382</v>
      </c>
      <c r="Q178" s="105" t="s">
        <v>37</v>
      </c>
      <c r="R178" s="106">
        <f t="shared" ref="R178:AD178" si="99">SUM(R150:R173)</f>
        <v>0</v>
      </c>
      <c r="S178" s="106">
        <f t="shared" si="99"/>
        <v>20</v>
      </c>
      <c r="T178" s="106">
        <f t="shared" si="99"/>
        <v>140</v>
      </c>
      <c r="U178" s="106">
        <f t="shared" si="99"/>
        <v>624</v>
      </c>
      <c r="V178" s="106">
        <f t="shared" si="99"/>
        <v>509</v>
      </c>
      <c r="W178" s="106">
        <f t="shared" si="99"/>
        <v>79</v>
      </c>
      <c r="X178" s="106">
        <f t="shared" si="99"/>
        <v>9</v>
      </c>
      <c r="Y178" s="106">
        <f t="shared" si="99"/>
        <v>1</v>
      </c>
      <c r="Z178" s="106">
        <f t="shared" si="99"/>
        <v>0</v>
      </c>
      <c r="AA178" s="106">
        <f t="shared" si="99"/>
        <v>0</v>
      </c>
      <c r="AB178" s="106">
        <f t="shared" si="99"/>
        <v>0</v>
      </c>
      <c r="AC178" s="106">
        <f t="shared" si="99"/>
        <v>0</v>
      </c>
      <c r="AD178" s="93">
        <f t="shared" si="99"/>
        <v>1382</v>
      </c>
    </row>
    <row r="181" spans="1:30" x14ac:dyDescent="0.2">
      <c r="A181" s="5"/>
      <c r="B181" s="3" t="s">
        <v>40</v>
      </c>
      <c r="C181" s="5" t="str">
        <f>C41</f>
        <v>Southwestbound</v>
      </c>
      <c r="R181" s="3" t="s">
        <v>40</v>
      </c>
      <c r="S181" s="5" t="str">
        <f>C41</f>
        <v>Southwestbound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5</v>
      </c>
      <c r="C185" s="43">
        <v>1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31">
        <f t="shared" ref="O185:O208" si="101">SUM(B185:N185)</f>
        <v>6</v>
      </c>
      <c r="Q185" s="30">
        <v>1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1</v>
      </c>
      <c r="X185" s="43">
        <v>3</v>
      </c>
      <c r="Y185" s="43">
        <v>1</v>
      </c>
      <c r="Z185" s="43">
        <v>1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6</v>
      </c>
    </row>
    <row r="186" spans="1:30" x14ac:dyDescent="0.2">
      <c r="A186" s="30">
        <v>2</v>
      </c>
      <c r="B186" s="43">
        <v>1</v>
      </c>
      <c r="C186" s="43">
        <v>0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31">
        <f t="shared" si="101"/>
        <v>1</v>
      </c>
      <c r="Q186" s="30">
        <v>2</v>
      </c>
      <c r="R186" s="43">
        <v>0</v>
      </c>
      <c r="S186" s="43">
        <v>0</v>
      </c>
      <c r="T186" s="43">
        <v>0</v>
      </c>
      <c r="U186" s="43">
        <v>0</v>
      </c>
      <c r="V186" s="43">
        <v>1</v>
      </c>
      <c r="W186" s="43">
        <v>0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1</v>
      </c>
    </row>
    <row r="187" spans="1:30" x14ac:dyDescent="0.2">
      <c r="A187" s="30">
        <v>3</v>
      </c>
      <c r="B187" s="43">
        <v>2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2</v>
      </c>
      <c r="Q187" s="30">
        <v>3</v>
      </c>
      <c r="R187" s="43">
        <v>0</v>
      </c>
      <c r="S187" s="43">
        <v>0</v>
      </c>
      <c r="T187" s="43">
        <v>0</v>
      </c>
      <c r="U187" s="43">
        <v>0</v>
      </c>
      <c r="V187" s="43">
        <v>1</v>
      </c>
      <c r="W187" s="43">
        <v>1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31">
        <f t="shared" si="102"/>
        <v>2</v>
      </c>
    </row>
    <row r="188" spans="1:30" x14ac:dyDescent="0.2">
      <c r="A188" s="30">
        <v>4</v>
      </c>
      <c r="B188" s="43">
        <v>2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31">
        <f t="shared" si="101"/>
        <v>2</v>
      </c>
      <c r="Q188" s="30">
        <v>4</v>
      </c>
      <c r="R188" s="43">
        <v>0</v>
      </c>
      <c r="S188" s="43">
        <v>0</v>
      </c>
      <c r="T188" s="43">
        <v>0</v>
      </c>
      <c r="U188" s="43">
        <v>1</v>
      </c>
      <c r="V188" s="43">
        <v>0</v>
      </c>
      <c r="W188" s="43">
        <v>0</v>
      </c>
      <c r="X188" s="43">
        <v>0</v>
      </c>
      <c r="Y188" s="43">
        <v>1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2</v>
      </c>
    </row>
    <row r="189" spans="1:30" x14ac:dyDescent="0.2">
      <c r="A189" s="30">
        <v>5</v>
      </c>
      <c r="B189" s="43">
        <v>5</v>
      </c>
      <c r="C189" s="43">
        <v>0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31">
        <f t="shared" si="101"/>
        <v>5</v>
      </c>
      <c r="Q189" s="30">
        <v>5</v>
      </c>
      <c r="R189" s="43">
        <v>0</v>
      </c>
      <c r="S189" s="43">
        <v>0</v>
      </c>
      <c r="T189" s="43">
        <v>0</v>
      </c>
      <c r="U189" s="43">
        <v>0</v>
      </c>
      <c r="V189" s="43">
        <v>1</v>
      </c>
      <c r="W189" s="43">
        <v>2</v>
      </c>
      <c r="X189" s="43">
        <v>1</v>
      </c>
      <c r="Y189" s="43">
        <v>1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5</v>
      </c>
    </row>
    <row r="190" spans="1:30" x14ac:dyDescent="0.2">
      <c r="A190" s="30">
        <v>6</v>
      </c>
      <c r="B190" s="43">
        <v>9</v>
      </c>
      <c r="C190" s="43">
        <v>0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1</v>
      </c>
      <c r="K190" s="43">
        <v>0</v>
      </c>
      <c r="L190" s="43">
        <v>1</v>
      </c>
      <c r="M190" s="43">
        <v>0</v>
      </c>
      <c r="N190" s="43">
        <v>0</v>
      </c>
      <c r="O190" s="31">
        <f t="shared" si="101"/>
        <v>11</v>
      </c>
      <c r="Q190" s="30">
        <v>6</v>
      </c>
      <c r="R190" s="43">
        <v>0</v>
      </c>
      <c r="S190" s="43">
        <v>0</v>
      </c>
      <c r="T190" s="43">
        <v>0</v>
      </c>
      <c r="U190" s="43">
        <v>1</v>
      </c>
      <c r="V190" s="43">
        <v>2</v>
      </c>
      <c r="W190" s="43">
        <v>5</v>
      </c>
      <c r="X190" s="43">
        <v>3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31">
        <f t="shared" si="102"/>
        <v>11</v>
      </c>
    </row>
    <row r="191" spans="1:30" x14ac:dyDescent="0.2">
      <c r="A191" s="30">
        <v>7</v>
      </c>
      <c r="B191" s="43">
        <v>16</v>
      </c>
      <c r="C191" s="43">
        <v>1</v>
      </c>
      <c r="D191" s="43">
        <v>0</v>
      </c>
      <c r="E191" s="43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2</v>
      </c>
      <c r="M191" s="43">
        <v>1</v>
      </c>
      <c r="N191" s="43">
        <v>0</v>
      </c>
      <c r="O191" s="31">
        <f t="shared" si="101"/>
        <v>20</v>
      </c>
      <c r="Q191" s="30">
        <v>7</v>
      </c>
      <c r="R191" s="43">
        <v>0</v>
      </c>
      <c r="S191" s="43">
        <v>0</v>
      </c>
      <c r="T191" s="43">
        <v>0</v>
      </c>
      <c r="U191" s="43">
        <v>2</v>
      </c>
      <c r="V191" s="43">
        <v>5</v>
      </c>
      <c r="W191" s="43">
        <v>6</v>
      </c>
      <c r="X191" s="43">
        <v>5</v>
      </c>
      <c r="Y191" s="43">
        <v>0</v>
      </c>
      <c r="Z191" s="43">
        <v>1</v>
      </c>
      <c r="AA191" s="43">
        <v>1</v>
      </c>
      <c r="AB191" s="43">
        <v>0</v>
      </c>
      <c r="AC191" s="43">
        <v>0</v>
      </c>
      <c r="AD191" s="31">
        <f t="shared" si="102"/>
        <v>20</v>
      </c>
    </row>
    <row r="192" spans="1:30" x14ac:dyDescent="0.2">
      <c r="A192" s="30">
        <v>8</v>
      </c>
      <c r="B192" s="43">
        <v>35</v>
      </c>
      <c r="C192" s="43">
        <v>5</v>
      </c>
      <c r="D192" s="43">
        <v>1</v>
      </c>
      <c r="E192" s="43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2</v>
      </c>
      <c r="K192" s="43">
        <v>0</v>
      </c>
      <c r="L192" s="43">
        <v>2</v>
      </c>
      <c r="M192" s="43">
        <v>1</v>
      </c>
      <c r="N192" s="43">
        <v>0</v>
      </c>
      <c r="O192" s="31">
        <f t="shared" si="101"/>
        <v>46</v>
      </c>
      <c r="Q192" s="30">
        <v>8</v>
      </c>
      <c r="R192" s="43">
        <v>0</v>
      </c>
      <c r="S192" s="43">
        <v>0</v>
      </c>
      <c r="T192" s="43">
        <v>0</v>
      </c>
      <c r="U192" s="43">
        <v>5</v>
      </c>
      <c r="V192" s="43">
        <v>11</v>
      </c>
      <c r="W192" s="43">
        <v>21</v>
      </c>
      <c r="X192" s="43">
        <v>4</v>
      </c>
      <c r="Y192" s="43">
        <v>3</v>
      </c>
      <c r="Z192" s="43">
        <v>1</v>
      </c>
      <c r="AA192" s="43">
        <v>0</v>
      </c>
      <c r="AB192" s="43">
        <v>1</v>
      </c>
      <c r="AC192" s="43">
        <v>0</v>
      </c>
      <c r="AD192" s="31">
        <f t="shared" si="102"/>
        <v>46</v>
      </c>
    </row>
    <row r="193" spans="1:30" x14ac:dyDescent="0.2">
      <c r="A193" s="30">
        <v>9</v>
      </c>
      <c r="B193" s="43">
        <v>49</v>
      </c>
      <c r="C193" s="43">
        <v>8</v>
      </c>
      <c r="D193" s="43">
        <v>2</v>
      </c>
      <c r="E193" s="4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3</v>
      </c>
      <c r="M193" s="43">
        <v>2</v>
      </c>
      <c r="N193" s="43">
        <v>0</v>
      </c>
      <c r="O193" s="31">
        <f t="shared" si="101"/>
        <v>64</v>
      </c>
      <c r="Q193" s="30">
        <v>9</v>
      </c>
      <c r="R193" s="43">
        <v>0</v>
      </c>
      <c r="S193" s="43">
        <v>0</v>
      </c>
      <c r="T193" s="43">
        <v>4</v>
      </c>
      <c r="U193" s="43">
        <v>2</v>
      </c>
      <c r="V193" s="43">
        <v>7</v>
      </c>
      <c r="W193" s="43">
        <v>21</v>
      </c>
      <c r="X193" s="43">
        <v>25</v>
      </c>
      <c r="Y193" s="43">
        <v>3</v>
      </c>
      <c r="Z193" s="43">
        <v>2</v>
      </c>
      <c r="AA193" s="43">
        <v>0</v>
      </c>
      <c r="AB193" s="43">
        <v>0</v>
      </c>
      <c r="AC193" s="43">
        <v>0</v>
      </c>
      <c r="AD193" s="31">
        <f t="shared" si="102"/>
        <v>64</v>
      </c>
    </row>
    <row r="194" spans="1:30" x14ac:dyDescent="0.2">
      <c r="A194" s="30">
        <v>10</v>
      </c>
      <c r="B194" s="43">
        <v>40</v>
      </c>
      <c r="C194" s="43">
        <v>12</v>
      </c>
      <c r="D194" s="43">
        <v>1</v>
      </c>
      <c r="E194" s="43">
        <v>2</v>
      </c>
      <c r="F194" s="43">
        <v>1</v>
      </c>
      <c r="G194" s="43">
        <v>0</v>
      </c>
      <c r="H194" s="43">
        <v>1</v>
      </c>
      <c r="I194" s="43">
        <v>1</v>
      </c>
      <c r="J194" s="43">
        <v>1</v>
      </c>
      <c r="K194" s="43">
        <v>0</v>
      </c>
      <c r="L194" s="43">
        <v>3</v>
      </c>
      <c r="M194" s="43">
        <v>0</v>
      </c>
      <c r="N194" s="43">
        <v>0</v>
      </c>
      <c r="O194" s="31">
        <f t="shared" si="101"/>
        <v>62</v>
      </c>
      <c r="Q194" s="30">
        <v>10</v>
      </c>
      <c r="R194" s="43">
        <v>0</v>
      </c>
      <c r="S194" s="43">
        <v>0</v>
      </c>
      <c r="T194" s="43">
        <v>1</v>
      </c>
      <c r="U194" s="43">
        <v>8</v>
      </c>
      <c r="V194" s="43">
        <v>14</v>
      </c>
      <c r="W194" s="43">
        <v>20</v>
      </c>
      <c r="X194" s="43">
        <v>14</v>
      </c>
      <c r="Y194" s="43">
        <v>4</v>
      </c>
      <c r="Z194" s="43">
        <v>0</v>
      </c>
      <c r="AA194" s="43">
        <v>1</v>
      </c>
      <c r="AB194" s="43">
        <v>0</v>
      </c>
      <c r="AC194" s="43">
        <v>0</v>
      </c>
      <c r="AD194" s="31">
        <f t="shared" si="102"/>
        <v>62</v>
      </c>
    </row>
    <row r="195" spans="1:30" x14ac:dyDescent="0.2">
      <c r="A195" s="30">
        <v>11</v>
      </c>
      <c r="B195" s="43">
        <v>34</v>
      </c>
      <c r="C195" s="43">
        <v>8</v>
      </c>
      <c r="D195" s="43">
        <v>2</v>
      </c>
      <c r="E195" s="43">
        <v>1</v>
      </c>
      <c r="F195" s="43">
        <v>0</v>
      </c>
      <c r="G195" s="43">
        <v>0</v>
      </c>
      <c r="H195" s="43">
        <v>1</v>
      </c>
      <c r="I195" s="43">
        <v>0</v>
      </c>
      <c r="J195" s="43">
        <v>1</v>
      </c>
      <c r="K195" s="43">
        <v>0</v>
      </c>
      <c r="L195" s="43">
        <v>1</v>
      </c>
      <c r="M195" s="43">
        <v>1</v>
      </c>
      <c r="N195" s="43">
        <v>0</v>
      </c>
      <c r="O195" s="31">
        <f t="shared" si="101"/>
        <v>49</v>
      </c>
      <c r="Q195" s="30">
        <v>11</v>
      </c>
      <c r="R195" s="43">
        <v>0</v>
      </c>
      <c r="S195" s="43">
        <v>0</v>
      </c>
      <c r="T195" s="43">
        <v>0</v>
      </c>
      <c r="U195" s="43">
        <v>5</v>
      </c>
      <c r="V195" s="43">
        <v>10</v>
      </c>
      <c r="W195" s="43">
        <v>17</v>
      </c>
      <c r="X195" s="43">
        <v>12</v>
      </c>
      <c r="Y195" s="43">
        <v>3</v>
      </c>
      <c r="Z195" s="43">
        <v>2</v>
      </c>
      <c r="AA195" s="43">
        <v>0</v>
      </c>
      <c r="AB195" s="43">
        <v>0</v>
      </c>
      <c r="AC195" s="43">
        <v>0</v>
      </c>
      <c r="AD195" s="31">
        <f t="shared" si="102"/>
        <v>49</v>
      </c>
    </row>
    <row r="196" spans="1:30" x14ac:dyDescent="0.2">
      <c r="A196" s="30">
        <v>12</v>
      </c>
      <c r="B196" s="43">
        <v>49</v>
      </c>
      <c r="C196" s="43">
        <v>7</v>
      </c>
      <c r="D196" s="43">
        <v>2</v>
      </c>
      <c r="E196" s="43">
        <v>1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3">
        <v>0</v>
      </c>
      <c r="L196" s="43">
        <v>1</v>
      </c>
      <c r="M196" s="43">
        <v>0</v>
      </c>
      <c r="N196" s="43">
        <v>0</v>
      </c>
      <c r="O196" s="31">
        <f t="shared" si="101"/>
        <v>60</v>
      </c>
      <c r="Q196" s="30">
        <v>12</v>
      </c>
      <c r="R196" s="43">
        <v>0</v>
      </c>
      <c r="S196" s="43">
        <v>2</v>
      </c>
      <c r="T196" s="43">
        <v>0</v>
      </c>
      <c r="U196" s="43">
        <v>5</v>
      </c>
      <c r="V196" s="43">
        <v>18</v>
      </c>
      <c r="W196" s="43">
        <v>16</v>
      </c>
      <c r="X196" s="43">
        <v>17</v>
      </c>
      <c r="Y196" s="43">
        <v>2</v>
      </c>
      <c r="Z196" s="43">
        <v>0</v>
      </c>
      <c r="AA196" s="43">
        <v>0</v>
      </c>
      <c r="AB196" s="43">
        <v>0</v>
      </c>
      <c r="AC196" s="43">
        <v>0</v>
      </c>
      <c r="AD196" s="31">
        <f t="shared" si="102"/>
        <v>60</v>
      </c>
    </row>
    <row r="197" spans="1:30" x14ac:dyDescent="0.2">
      <c r="A197" s="30">
        <v>13</v>
      </c>
      <c r="B197" s="43">
        <v>44</v>
      </c>
      <c r="C197" s="43">
        <v>5</v>
      </c>
      <c r="D197" s="43">
        <v>1</v>
      </c>
      <c r="E197" s="43">
        <v>2</v>
      </c>
      <c r="F197" s="43">
        <v>0</v>
      </c>
      <c r="G197" s="43">
        <v>0</v>
      </c>
      <c r="H197" s="43">
        <v>1</v>
      </c>
      <c r="I197" s="43">
        <v>0</v>
      </c>
      <c r="J197" s="43">
        <v>4</v>
      </c>
      <c r="K197" s="43">
        <v>0</v>
      </c>
      <c r="L197" s="43">
        <v>2</v>
      </c>
      <c r="M197" s="43">
        <v>0</v>
      </c>
      <c r="N197" s="43">
        <v>0</v>
      </c>
      <c r="O197" s="31">
        <f t="shared" si="101"/>
        <v>59</v>
      </c>
      <c r="Q197" s="30">
        <v>13</v>
      </c>
      <c r="R197" s="43">
        <v>0</v>
      </c>
      <c r="S197" s="43">
        <v>0</v>
      </c>
      <c r="T197" s="43">
        <v>0</v>
      </c>
      <c r="U197" s="43">
        <v>2</v>
      </c>
      <c r="V197" s="43">
        <v>17</v>
      </c>
      <c r="W197" s="43">
        <v>28</v>
      </c>
      <c r="X197" s="43">
        <v>4</v>
      </c>
      <c r="Y197" s="43">
        <v>6</v>
      </c>
      <c r="Z197" s="43">
        <v>1</v>
      </c>
      <c r="AA197" s="43">
        <v>1</v>
      </c>
      <c r="AB197" s="43">
        <v>0</v>
      </c>
      <c r="AC197" s="43">
        <v>0</v>
      </c>
      <c r="AD197" s="31">
        <f t="shared" si="102"/>
        <v>59</v>
      </c>
    </row>
    <row r="198" spans="1:30" x14ac:dyDescent="0.2">
      <c r="A198" s="30">
        <v>14</v>
      </c>
      <c r="B198" s="43">
        <v>65</v>
      </c>
      <c r="C198" s="43">
        <v>11</v>
      </c>
      <c r="D198" s="43">
        <v>1</v>
      </c>
      <c r="E198" s="43">
        <v>0</v>
      </c>
      <c r="F198" s="43">
        <v>1</v>
      </c>
      <c r="G198" s="43">
        <v>0</v>
      </c>
      <c r="H198" s="43">
        <v>0</v>
      </c>
      <c r="I198" s="43">
        <v>0</v>
      </c>
      <c r="J198" s="43">
        <v>1</v>
      </c>
      <c r="K198" s="43">
        <v>0</v>
      </c>
      <c r="L198" s="43">
        <v>3</v>
      </c>
      <c r="M198" s="43">
        <v>0</v>
      </c>
      <c r="N198" s="43">
        <v>0</v>
      </c>
      <c r="O198" s="31">
        <f t="shared" si="101"/>
        <v>82</v>
      </c>
      <c r="Q198" s="30">
        <v>14</v>
      </c>
      <c r="R198" s="43">
        <v>0</v>
      </c>
      <c r="S198" s="43">
        <v>0</v>
      </c>
      <c r="T198" s="43">
        <v>1</v>
      </c>
      <c r="U198" s="43">
        <v>7</v>
      </c>
      <c r="V198" s="43">
        <v>24</v>
      </c>
      <c r="W198" s="43">
        <v>21</v>
      </c>
      <c r="X198" s="43">
        <v>22</v>
      </c>
      <c r="Y198" s="43">
        <v>3</v>
      </c>
      <c r="Z198" s="43">
        <v>3</v>
      </c>
      <c r="AA198" s="43">
        <v>1</v>
      </c>
      <c r="AB198" s="43">
        <v>0</v>
      </c>
      <c r="AC198" s="43">
        <v>0</v>
      </c>
      <c r="AD198" s="31">
        <f t="shared" si="102"/>
        <v>82</v>
      </c>
    </row>
    <row r="199" spans="1:30" x14ac:dyDescent="0.2">
      <c r="A199" s="30">
        <v>15</v>
      </c>
      <c r="B199" s="43">
        <v>54</v>
      </c>
      <c r="C199" s="43">
        <v>9</v>
      </c>
      <c r="D199" s="43">
        <v>1</v>
      </c>
      <c r="E199" s="43">
        <v>1</v>
      </c>
      <c r="F199" s="43">
        <v>1</v>
      </c>
      <c r="G199" s="43">
        <v>0</v>
      </c>
      <c r="H199" s="43">
        <v>0</v>
      </c>
      <c r="I199" s="43">
        <v>1</v>
      </c>
      <c r="J199" s="43">
        <v>0</v>
      </c>
      <c r="K199" s="43">
        <v>0</v>
      </c>
      <c r="L199" s="43">
        <v>2</v>
      </c>
      <c r="M199" s="43">
        <v>4</v>
      </c>
      <c r="N199" s="43">
        <v>0</v>
      </c>
      <c r="O199" s="31">
        <f t="shared" si="101"/>
        <v>73</v>
      </c>
      <c r="Q199" s="30">
        <v>15</v>
      </c>
      <c r="R199" s="43">
        <v>0</v>
      </c>
      <c r="S199" s="43">
        <v>0</v>
      </c>
      <c r="T199" s="43">
        <v>0</v>
      </c>
      <c r="U199" s="43">
        <v>5</v>
      </c>
      <c r="V199" s="43">
        <v>18</v>
      </c>
      <c r="W199" s="43">
        <v>37</v>
      </c>
      <c r="X199" s="43">
        <v>7</v>
      </c>
      <c r="Y199" s="43">
        <v>4</v>
      </c>
      <c r="Z199" s="43">
        <v>0</v>
      </c>
      <c r="AA199" s="43">
        <v>1</v>
      </c>
      <c r="AB199" s="43">
        <v>1</v>
      </c>
      <c r="AC199" s="43">
        <v>0</v>
      </c>
      <c r="AD199" s="31">
        <f t="shared" si="102"/>
        <v>73</v>
      </c>
    </row>
    <row r="200" spans="1:30" x14ac:dyDescent="0.2">
      <c r="A200" s="30">
        <v>16</v>
      </c>
      <c r="B200" s="43">
        <v>70</v>
      </c>
      <c r="C200" s="43">
        <v>7</v>
      </c>
      <c r="D200" s="43">
        <v>0</v>
      </c>
      <c r="E200" s="43">
        <v>1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3">
        <v>2</v>
      </c>
      <c r="M200" s="43">
        <v>4</v>
      </c>
      <c r="N200" s="43">
        <v>0</v>
      </c>
      <c r="O200" s="31">
        <f t="shared" si="101"/>
        <v>84</v>
      </c>
      <c r="Q200" s="30">
        <v>16</v>
      </c>
      <c r="R200" s="43">
        <v>0</v>
      </c>
      <c r="S200" s="43">
        <v>1</v>
      </c>
      <c r="T200" s="43">
        <v>0</v>
      </c>
      <c r="U200" s="43">
        <v>11</v>
      </c>
      <c r="V200" s="43">
        <v>20</v>
      </c>
      <c r="W200" s="43">
        <v>27</v>
      </c>
      <c r="X200" s="43">
        <v>19</v>
      </c>
      <c r="Y200" s="43">
        <v>4</v>
      </c>
      <c r="Z200" s="43">
        <v>2</v>
      </c>
      <c r="AA200" s="43">
        <v>0</v>
      </c>
      <c r="AB200" s="43">
        <v>0</v>
      </c>
      <c r="AC200" s="43">
        <v>0</v>
      </c>
      <c r="AD200" s="31">
        <f t="shared" si="102"/>
        <v>84</v>
      </c>
    </row>
    <row r="201" spans="1:30" x14ac:dyDescent="0.2">
      <c r="A201" s="30">
        <v>17</v>
      </c>
      <c r="B201" s="43">
        <v>215</v>
      </c>
      <c r="C201" s="43">
        <v>13</v>
      </c>
      <c r="D201" s="43">
        <v>2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4</v>
      </c>
      <c r="M201" s="43">
        <v>0</v>
      </c>
      <c r="N201" s="43">
        <v>0</v>
      </c>
      <c r="O201" s="31">
        <f t="shared" si="101"/>
        <v>234</v>
      </c>
      <c r="Q201" s="30">
        <v>17</v>
      </c>
      <c r="R201" s="43">
        <v>0</v>
      </c>
      <c r="S201" s="43">
        <v>2</v>
      </c>
      <c r="T201" s="43">
        <v>4</v>
      </c>
      <c r="U201" s="43">
        <v>8</v>
      </c>
      <c r="V201" s="43">
        <v>33</v>
      </c>
      <c r="W201" s="43">
        <v>75</v>
      </c>
      <c r="X201" s="43">
        <v>83</v>
      </c>
      <c r="Y201" s="43">
        <v>23</v>
      </c>
      <c r="Z201" s="43">
        <v>4</v>
      </c>
      <c r="AA201" s="43">
        <v>0</v>
      </c>
      <c r="AB201" s="43">
        <v>2</v>
      </c>
      <c r="AC201" s="43">
        <v>0</v>
      </c>
      <c r="AD201" s="31">
        <f t="shared" si="102"/>
        <v>234</v>
      </c>
    </row>
    <row r="202" spans="1:30" x14ac:dyDescent="0.2">
      <c r="A202" s="30">
        <v>18</v>
      </c>
      <c r="B202" s="43">
        <v>209</v>
      </c>
      <c r="C202" s="43">
        <v>13</v>
      </c>
      <c r="D202" s="43">
        <v>0</v>
      </c>
      <c r="E202" s="43">
        <v>0</v>
      </c>
      <c r="F202" s="43">
        <v>0</v>
      </c>
      <c r="G202" s="43">
        <v>0</v>
      </c>
      <c r="H202" s="43">
        <v>0</v>
      </c>
      <c r="I202" s="43">
        <v>0</v>
      </c>
      <c r="J202" s="43">
        <v>2</v>
      </c>
      <c r="K202" s="43">
        <v>0</v>
      </c>
      <c r="L202" s="43">
        <v>0</v>
      </c>
      <c r="M202" s="43">
        <v>1</v>
      </c>
      <c r="N202" s="43">
        <v>0</v>
      </c>
      <c r="O202" s="31">
        <f t="shared" si="101"/>
        <v>225</v>
      </c>
      <c r="Q202" s="30">
        <v>18</v>
      </c>
      <c r="R202" s="43">
        <v>0</v>
      </c>
      <c r="S202" s="43">
        <v>0</v>
      </c>
      <c r="T202" s="43">
        <v>2</v>
      </c>
      <c r="U202" s="43">
        <v>7</v>
      </c>
      <c r="V202" s="43">
        <v>20</v>
      </c>
      <c r="W202" s="43">
        <v>80</v>
      </c>
      <c r="X202" s="43">
        <v>77</v>
      </c>
      <c r="Y202" s="43">
        <v>25</v>
      </c>
      <c r="Z202" s="43">
        <v>11</v>
      </c>
      <c r="AA202" s="43">
        <v>2</v>
      </c>
      <c r="AB202" s="43">
        <v>1</v>
      </c>
      <c r="AC202" s="43">
        <v>0</v>
      </c>
      <c r="AD202" s="31">
        <f t="shared" si="102"/>
        <v>225</v>
      </c>
    </row>
    <row r="203" spans="1:30" x14ac:dyDescent="0.2">
      <c r="A203" s="30">
        <v>19</v>
      </c>
      <c r="B203" s="43">
        <v>84</v>
      </c>
      <c r="C203" s="43">
        <v>4</v>
      </c>
      <c r="D203" s="43">
        <v>0</v>
      </c>
      <c r="E203" s="43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31">
        <f t="shared" si="101"/>
        <v>88</v>
      </c>
      <c r="Q203" s="30">
        <v>19</v>
      </c>
      <c r="R203" s="43">
        <v>0</v>
      </c>
      <c r="S203" s="43">
        <v>1</v>
      </c>
      <c r="T203" s="43">
        <v>0</v>
      </c>
      <c r="U203" s="43">
        <v>4</v>
      </c>
      <c r="V203" s="43">
        <v>7</v>
      </c>
      <c r="W203" s="43">
        <v>30</v>
      </c>
      <c r="X203" s="43">
        <v>31</v>
      </c>
      <c r="Y203" s="43">
        <v>9</v>
      </c>
      <c r="Z203" s="43">
        <v>3</v>
      </c>
      <c r="AA203" s="43">
        <v>2</v>
      </c>
      <c r="AB203" s="43">
        <v>1</v>
      </c>
      <c r="AC203" s="43">
        <v>0</v>
      </c>
      <c r="AD203" s="31">
        <f t="shared" si="102"/>
        <v>88</v>
      </c>
    </row>
    <row r="204" spans="1:30" x14ac:dyDescent="0.2">
      <c r="A204" s="30">
        <v>20</v>
      </c>
      <c r="B204" s="43">
        <v>34</v>
      </c>
      <c r="C204" s="43">
        <v>4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31">
        <f t="shared" si="101"/>
        <v>38</v>
      </c>
      <c r="Q204" s="30">
        <v>20</v>
      </c>
      <c r="R204" s="43">
        <v>0</v>
      </c>
      <c r="S204" s="43">
        <v>2</v>
      </c>
      <c r="T204" s="43">
        <v>0</v>
      </c>
      <c r="U204" s="43">
        <v>2</v>
      </c>
      <c r="V204" s="43">
        <v>4</v>
      </c>
      <c r="W204" s="43">
        <v>16</v>
      </c>
      <c r="X204" s="43">
        <v>8</v>
      </c>
      <c r="Y204" s="43">
        <v>5</v>
      </c>
      <c r="Z204" s="43">
        <v>0</v>
      </c>
      <c r="AA204" s="43">
        <v>1</v>
      </c>
      <c r="AB204" s="43">
        <v>0</v>
      </c>
      <c r="AC204" s="43">
        <v>0</v>
      </c>
      <c r="AD204" s="31">
        <f t="shared" si="102"/>
        <v>38</v>
      </c>
    </row>
    <row r="205" spans="1:30" x14ac:dyDescent="0.2">
      <c r="A205" s="30">
        <v>21</v>
      </c>
      <c r="B205" s="43">
        <v>24</v>
      </c>
      <c r="C205" s="43">
        <v>2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31">
        <f t="shared" si="101"/>
        <v>26</v>
      </c>
      <c r="Q205" s="30">
        <v>21</v>
      </c>
      <c r="R205" s="43">
        <v>0</v>
      </c>
      <c r="S205" s="43">
        <v>0</v>
      </c>
      <c r="T205" s="43">
        <v>0</v>
      </c>
      <c r="U205" s="43">
        <v>2</v>
      </c>
      <c r="V205" s="43">
        <v>6</v>
      </c>
      <c r="W205" s="43">
        <v>2</v>
      </c>
      <c r="X205" s="43">
        <v>8</v>
      </c>
      <c r="Y205" s="43">
        <v>4</v>
      </c>
      <c r="Z205" s="43">
        <v>3</v>
      </c>
      <c r="AA205" s="43">
        <v>0</v>
      </c>
      <c r="AB205" s="43">
        <v>1</v>
      </c>
      <c r="AC205" s="43">
        <v>0</v>
      </c>
      <c r="AD205" s="31">
        <f t="shared" si="102"/>
        <v>26</v>
      </c>
    </row>
    <row r="206" spans="1:30" x14ac:dyDescent="0.2">
      <c r="A206" s="30">
        <v>22</v>
      </c>
      <c r="B206" s="43">
        <v>13</v>
      </c>
      <c r="C206" s="43">
        <v>1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31">
        <f t="shared" si="101"/>
        <v>14</v>
      </c>
      <c r="Q206" s="30">
        <v>22</v>
      </c>
      <c r="R206" s="43">
        <v>0</v>
      </c>
      <c r="S206" s="43">
        <v>0</v>
      </c>
      <c r="T206" s="43">
        <v>0</v>
      </c>
      <c r="U206" s="43">
        <v>0</v>
      </c>
      <c r="V206" s="43">
        <v>2</v>
      </c>
      <c r="W206" s="43">
        <v>4</v>
      </c>
      <c r="X206" s="43">
        <v>2</v>
      </c>
      <c r="Y206" s="43">
        <v>6</v>
      </c>
      <c r="Z206" s="43">
        <v>0</v>
      </c>
      <c r="AA206" s="43">
        <v>0</v>
      </c>
      <c r="AB206" s="43">
        <v>0</v>
      </c>
      <c r="AC206" s="43">
        <v>0</v>
      </c>
      <c r="AD206" s="31">
        <f t="shared" si="102"/>
        <v>14</v>
      </c>
    </row>
    <row r="207" spans="1:30" x14ac:dyDescent="0.2">
      <c r="A207" s="30">
        <v>23</v>
      </c>
      <c r="B207" s="43">
        <v>17</v>
      </c>
      <c r="C207" s="43">
        <v>1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31">
        <f t="shared" si="101"/>
        <v>18</v>
      </c>
      <c r="Q207" s="30">
        <v>23</v>
      </c>
      <c r="R207" s="43">
        <v>0</v>
      </c>
      <c r="S207" s="43">
        <v>1</v>
      </c>
      <c r="T207" s="43">
        <v>0</v>
      </c>
      <c r="U207" s="43">
        <v>1</v>
      </c>
      <c r="V207" s="43">
        <v>1</v>
      </c>
      <c r="W207" s="43">
        <v>5</v>
      </c>
      <c r="X207" s="43">
        <v>5</v>
      </c>
      <c r="Y207" s="43">
        <v>3</v>
      </c>
      <c r="Z207" s="43">
        <v>1</v>
      </c>
      <c r="AA207" s="43">
        <v>1</v>
      </c>
      <c r="AB207" s="43">
        <v>0</v>
      </c>
      <c r="AC207" s="43">
        <v>0</v>
      </c>
      <c r="AD207" s="31">
        <f t="shared" si="102"/>
        <v>18</v>
      </c>
    </row>
    <row r="208" spans="1:30" x14ac:dyDescent="0.2">
      <c r="A208" s="30">
        <v>24</v>
      </c>
      <c r="B208" s="43">
        <v>2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31">
        <f t="shared" si="101"/>
        <v>2</v>
      </c>
      <c r="Q208" s="30">
        <v>24</v>
      </c>
      <c r="R208" s="43">
        <v>0</v>
      </c>
      <c r="S208" s="43">
        <v>0</v>
      </c>
      <c r="T208" s="43">
        <v>0</v>
      </c>
      <c r="U208" s="43">
        <v>0</v>
      </c>
      <c r="V208" s="43">
        <v>0</v>
      </c>
      <c r="W208" s="43">
        <v>1</v>
      </c>
      <c r="X208" s="43">
        <v>1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31">
        <f t="shared" si="102"/>
        <v>2</v>
      </c>
    </row>
    <row r="210" spans="1:30" x14ac:dyDescent="0.2">
      <c r="A210" s="91" t="s">
        <v>34</v>
      </c>
      <c r="B210" s="92">
        <f t="shared" ref="B210:O210" si="103">SUM(B192:B203)</f>
        <v>948</v>
      </c>
      <c r="C210" s="92">
        <f t="shared" si="103"/>
        <v>102</v>
      </c>
      <c r="D210" s="92">
        <f t="shared" si="103"/>
        <v>13</v>
      </c>
      <c r="E210" s="92">
        <f t="shared" si="103"/>
        <v>8</v>
      </c>
      <c r="F210" s="92">
        <f t="shared" si="103"/>
        <v>3</v>
      </c>
      <c r="G210" s="92">
        <f t="shared" si="103"/>
        <v>0</v>
      </c>
      <c r="H210" s="92">
        <f t="shared" si="103"/>
        <v>3</v>
      </c>
      <c r="I210" s="92">
        <f t="shared" si="103"/>
        <v>2</v>
      </c>
      <c r="J210" s="92">
        <f t="shared" si="103"/>
        <v>11</v>
      </c>
      <c r="K210" s="92">
        <f t="shared" si="103"/>
        <v>0</v>
      </c>
      <c r="L210" s="92">
        <f t="shared" si="103"/>
        <v>23</v>
      </c>
      <c r="M210" s="92">
        <f t="shared" si="103"/>
        <v>13</v>
      </c>
      <c r="N210" s="92">
        <f t="shared" si="103"/>
        <v>0</v>
      </c>
      <c r="O210" s="93">
        <f t="shared" si="103"/>
        <v>1126</v>
      </c>
      <c r="Q210" s="91" t="s">
        <v>34</v>
      </c>
      <c r="R210" s="92">
        <f t="shared" ref="R210:AD210" si="104">SUM(R192:R203)</f>
        <v>0</v>
      </c>
      <c r="S210" s="92">
        <f t="shared" si="104"/>
        <v>6</v>
      </c>
      <c r="T210" s="92">
        <f t="shared" si="104"/>
        <v>12</v>
      </c>
      <c r="U210" s="92">
        <f t="shared" si="104"/>
        <v>69</v>
      </c>
      <c r="V210" s="92">
        <f t="shared" si="104"/>
        <v>199</v>
      </c>
      <c r="W210" s="92">
        <f t="shared" si="104"/>
        <v>393</v>
      </c>
      <c r="X210" s="92">
        <f t="shared" si="104"/>
        <v>315</v>
      </c>
      <c r="Y210" s="92">
        <f t="shared" si="104"/>
        <v>89</v>
      </c>
      <c r="Z210" s="92">
        <f t="shared" si="104"/>
        <v>29</v>
      </c>
      <c r="AA210" s="92">
        <f t="shared" si="104"/>
        <v>8</v>
      </c>
      <c r="AB210" s="92">
        <f t="shared" si="104"/>
        <v>6</v>
      </c>
      <c r="AC210" s="92">
        <f t="shared" si="104"/>
        <v>0</v>
      </c>
      <c r="AD210" s="93">
        <f t="shared" si="104"/>
        <v>1126</v>
      </c>
    </row>
    <row r="211" spans="1:30" x14ac:dyDescent="0.2">
      <c r="A211" s="97" t="s">
        <v>35</v>
      </c>
      <c r="B211" s="98">
        <f t="shared" ref="B211:O211" si="105">SUM(B191:B206)</f>
        <v>1035</v>
      </c>
      <c r="C211" s="98">
        <f t="shared" si="105"/>
        <v>110</v>
      </c>
      <c r="D211" s="98">
        <f t="shared" si="105"/>
        <v>13</v>
      </c>
      <c r="E211" s="98">
        <f t="shared" si="105"/>
        <v>8</v>
      </c>
      <c r="F211" s="98">
        <f t="shared" si="105"/>
        <v>3</v>
      </c>
      <c r="G211" s="98">
        <f t="shared" si="105"/>
        <v>0</v>
      </c>
      <c r="H211" s="98">
        <f t="shared" si="105"/>
        <v>3</v>
      </c>
      <c r="I211" s="98">
        <f t="shared" si="105"/>
        <v>2</v>
      </c>
      <c r="J211" s="98">
        <f t="shared" si="105"/>
        <v>11</v>
      </c>
      <c r="K211" s="98">
        <f t="shared" si="105"/>
        <v>0</v>
      </c>
      <c r="L211" s="98">
        <f t="shared" si="105"/>
        <v>25</v>
      </c>
      <c r="M211" s="98">
        <f t="shared" si="105"/>
        <v>14</v>
      </c>
      <c r="N211" s="98">
        <f t="shared" si="105"/>
        <v>0</v>
      </c>
      <c r="O211" s="93">
        <f t="shared" si="105"/>
        <v>1224</v>
      </c>
      <c r="Q211" s="97" t="s">
        <v>35</v>
      </c>
      <c r="R211" s="98">
        <f t="shared" ref="R211:AD211" si="106">SUM(R191:R206)</f>
        <v>0</v>
      </c>
      <c r="S211" s="98">
        <f t="shared" si="106"/>
        <v>8</v>
      </c>
      <c r="T211" s="98">
        <f t="shared" si="106"/>
        <v>12</v>
      </c>
      <c r="U211" s="98">
        <f t="shared" si="106"/>
        <v>75</v>
      </c>
      <c r="V211" s="98">
        <f t="shared" si="106"/>
        <v>216</v>
      </c>
      <c r="W211" s="98">
        <f t="shared" si="106"/>
        <v>421</v>
      </c>
      <c r="X211" s="98">
        <f t="shared" si="106"/>
        <v>338</v>
      </c>
      <c r="Y211" s="98">
        <f t="shared" si="106"/>
        <v>104</v>
      </c>
      <c r="Z211" s="98">
        <f t="shared" si="106"/>
        <v>33</v>
      </c>
      <c r="AA211" s="98">
        <f t="shared" si="106"/>
        <v>10</v>
      </c>
      <c r="AB211" s="98">
        <f t="shared" si="106"/>
        <v>7</v>
      </c>
      <c r="AC211" s="98">
        <f t="shared" si="106"/>
        <v>0</v>
      </c>
      <c r="AD211" s="93">
        <f t="shared" si="106"/>
        <v>1224</v>
      </c>
    </row>
    <row r="212" spans="1:30" x14ac:dyDescent="0.2">
      <c r="A212" s="101" t="s">
        <v>36</v>
      </c>
      <c r="B212" s="102">
        <f t="shared" ref="B212:O212" si="107">SUM(B191:B208)</f>
        <v>1054</v>
      </c>
      <c r="C212" s="102">
        <f t="shared" si="107"/>
        <v>111</v>
      </c>
      <c r="D212" s="102">
        <f t="shared" si="107"/>
        <v>13</v>
      </c>
      <c r="E212" s="102">
        <f t="shared" si="107"/>
        <v>8</v>
      </c>
      <c r="F212" s="102">
        <f t="shared" si="107"/>
        <v>3</v>
      </c>
      <c r="G212" s="102">
        <f t="shared" si="107"/>
        <v>0</v>
      </c>
      <c r="H212" s="102">
        <f t="shared" si="107"/>
        <v>3</v>
      </c>
      <c r="I212" s="102">
        <f t="shared" si="107"/>
        <v>2</v>
      </c>
      <c r="J212" s="102">
        <f t="shared" si="107"/>
        <v>11</v>
      </c>
      <c r="K212" s="102">
        <f t="shared" si="107"/>
        <v>0</v>
      </c>
      <c r="L212" s="102">
        <f t="shared" si="107"/>
        <v>25</v>
      </c>
      <c r="M212" s="102">
        <f t="shared" si="107"/>
        <v>14</v>
      </c>
      <c r="N212" s="102">
        <f t="shared" si="107"/>
        <v>0</v>
      </c>
      <c r="O212" s="93">
        <f t="shared" si="107"/>
        <v>1244</v>
      </c>
      <c r="Q212" s="101" t="s">
        <v>36</v>
      </c>
      <c r="R212" s="102">
        <f t="shared" ref="R212:AD212" si="108">SUM(R191:R208)</f>
        <v>0</v>
      </c>
      <c r="S212" s="102">
        <f t="shared" si="108"/>
        <v>9</v>
      </c>
      <c r="T212" s="102">
        <f t="shared" si="108"/>
        <v>12</v>
      </c>
      <c r="U212" s="102">
        <f t="shared" si="108"/>
        <v>76</v>
      </c>
      <c r="V212" s="102">
        <f t="shared" si="108"/>
        <v>217</v>
      </c>
      <c r="W212" s="102">
        <f t="shared" si="108"/>
        <v>427</v>
      </c>
      <c r="X212" s="102">
        <f t="shared" si="108"/>
        <v>344</v>
      </c>
      <c r="Y212" s="102">
        <f t="shared" si="108"/>
        <v>107</v>
      </c>
      <c r="Z212" s="102">
        <f t="shared" si="108"/>
        <v>34</v>
      </c>
      <c r="AA212" s="102">
        <f t="shared" si="108"/>
        <v>11</v>
      </c>
      <c r="AB212" s="102">
        <f t="shared" si="108"/>
        <v>7</v>
      </c>
      <c r="AC212" s="102">
        <f t="shared" si="108"/>
        <v>0</v>
      </c>
      <c r="AD212" s="93">
        <f t="shared" si="108"/>
        <v>1244</v>
      </c>
    </row>
    <row r="213" spans="1:30" x14ac:dyDescent="0.2">
      <c r="A213" s="105" t="s">
        <v>37</v>
      </c>
      <c r="B213" s="106">
        <f t="shared" ref="B213:O213" si="109">SUM(B185:B208)</f>
        <v>1078</v>
      </c>
      <c r="C213" s="106">
        <f t="shared" si="109"/>
        <v>112</v>
      </c>
      <c r="D213" s="106">
        <f t="shared" si="109"/>
        <v>13</v>
      </c>
      <c r="E213" s="106">
        <f t="shared" si="109"/>
        <v>8</v>
      </c>
      <c r="F213" s="106">
        <f t="shared" si="109"/>
        <v>3</v>
      </c>
      <c r="G213" s="106">
        <f t="shared" si="109"/>
        <v>0</v>
      </c>
      <c r="H213" s="106">
        <f t="shared" si="109"/>
        <v>3</v>
      </c>
      <c r="I213" s="106">
        <f t="shared" si="109"/>
        <v>2</v>
      </c>
      <c r="J213" s="106">
        <f t="shared" si="109"/>
        <v>12</v>
      </c>
      <c r="K213" s="106">
        <f t="shared" si="109"/>
        <v>0</v>
      </c>
      <c r="L213" s="106">
        <f t="shared" si="109"/>
        <v>26</v>
      </c>
      <c r="M213" s="106">
        <f t="shared" si="109"/>
        <v>14</v>
      </c>
      <c r="N213" s="106">
        <f t="shared" si="109"/>
        <v>0</v>
      </c>
      <c r="O213" s="93">
        <f t="shared" si="109"/>
        <v>1271</v>
      </c>
      <c r="Q213" s="105" t="s">
        <v>37</v>
      </c>
      <c r="R213" s="106">
        <f t="shared" ref="R213:AD213" si="110">SUM(R185:R208)</f>
        <v>0</v>
      </c>
      <c r="S213" s="106">
        <f t="shared" si="110"/>
        <v>9</v>
      </c>
      <c r="T213" s="106">
        <f t="shared" si="110"/>
        <v>12</v>
      </c>
      <c r="U213" s="106">
        <f t="shared" si="110"/>
        <v>78</v>
      </c>
      <c r="V213" s="106">
        <f t="shared" si="110"/>
        <v>222</v>
      </c>
      <c r="W213" s="106">
        <f t="shared" si="110"/>
        <v>436</v>
      </c>
      <c r="X213" s="106">
        <f t="shared" si="110"/>
        <v>351</v>
      </c>
      <c r="Y213" s="106">
        <f t="shared" si="110"/>
        <v>110</v>
      </c>
      <c r="Z213" s="106">
        <f t="shared" si="110"/>
        <v>35</v>
      </c>
      <c r="AA213" s="106">
        <f t="shared" si="110"/>
        <v>11</v>
      </c>
      <c r="AB213" s="106">
        <f t="shared" si="110"/>
        <v>7</v>
      </c>
      <c r="AC213" s="106">
        <f t="shared" si="110"/>
        <v>0</v>
      </c>
      <c r="AD213" s="93">
        <f t="shared" si="110"/>
        <v>1271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1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M1614"/>
  <sheetViews>
    <sheetView topLeftCell="O67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78</v>
      </c>
      <c r="Q1" s="129" t="str">
        <f>A1</f>
        <v>1508 19 Grimsby ATC 25, A16 South of Rbt on Peak Parkway</v>
      </c>
      <c r="AF1" s="129" t="str">
        <f>A1</f>
        <v>1508 19 Grimsby ATC 25, A16 South of Rbt on Peak Parkway</v>
      </c>
      <c r="AQ1" s="130" t="str">
        <f>A1</f>
        <v>1508 19 Grimsby ATC 25, A16 South of Rbt on Peak Parkway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25, A16 South of Rbt on Peak Parkway</v>
      </c>
      <c r="BI1" s="129" t="str">
        <f>A1</f>
        <v>1508 19 Grimsby ATC 25, A16 South of Rbt on Peak Parkway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44</v>
      </c>
      <c r="R6" s="3" t="s">
        <v>0</v>
      </c>
      <c r="S6" s="5" t="str">
        <f>C6</f>
        <v>Southbound</v>
      </c>
      <c r="AF6" s="6"/>
      <c r="AG6" s="3" t="s">
        <v>0</v>
      </c>
      <c r="AH6" s="7" t="str">
        <f>C6</f>
        <v>Southbound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Southbound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Southbound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Southbound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28</v>
      </c>
      <c r="C10" s="43">
        <v>3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1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32</v>
      </c>
      <c r="Q10" s="30">
        <v>1</v>
      </c>
      <c r="R10" s="43">
        <v>0</v>
      </c>
      <c r="S10" s="43">
        <v>0</v>
      </c>
      <c r="T10" s="43">
        <v>1</v>
      </c>
      <c r="U10" s="43">
        <v>5</v>
      </c>
      <c r="V10" s="43">
        <v>12</v>
      </c>
      <c r="W10" s="43">
        <v>8</v>
      </c>
      <c r="X10" s="43">
        <v>4</v>
      </c>
      <c r="Y10" s="43">
        <v>0</v>
      </c>
      <c r="Z10" s="43">
        <v>1</v>
      </c>
      <c r="AA10" s="43">
        <v>0</v>
      </c>
      <c r="AB10" s="43">
        <v>0</v>
      </c>
      <c r="AC10" s="43">
        <v>1</v>
      </c>
      <c r="AD10" s="31">
        <f t="shared" ref="AD10:AD33" si="7">SUM(R10:AC10)</f>
        <v>32</v>
      </c>
      <c r="AF10" s="30">
        <v>1</v>
      </c>
      <c r="AG10" s="44">
        <f t="shared" ref="AG10:AG33" si="8">O10</f>
        <v>32</v>
      </c>
      <c r="AH10" s="45">
        <f t="shared" ref="AH10:AH33" si="9">O80</f>
        <v>40</v>
      </c>
      <c r="AI10" s="45">
        <f t="shared" ref="AI10:AI33" si="10">O150</f>
        <v>30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34</v>
      </c>
      <c r="AO10" s="47">
        <f>SUM(AG10:AM10)/3</f>
        <v>34</v>
      </c>
      <c r="AQ10" s="35">
        <v>1</v>
      </c>
      <c r="AR10" s="48">
        <v>36.700000000000003</v>
      </c>
      <c r="AS10" s="48">
        <v>37.5</v>
      </c>
      <c r="AT10" s="48">
        <v>38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3288</v>
      </c>
      <c r="BB10" s="50">
        <f>SUM(R108:T108)</f>
        <v>3200</v>
      </c>
      <c r="BC10" s="50">
        <f>SUM(R178:T178)</f>
        <v>2682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16</v>
      </c>
      <c r="C11" s="43">
        <v>4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1</v>
      </c>
      <c r="K11" s="43">
        <v>0</v>
      </c>
      <c r="L11" s="43">
        <v>0</v>
      </c>
      <c r="M11" s="43">
        <v>1</v>
      </c>
      <c r="N11" s="43">
        <v>0</v>
      </c>
      <c r="O11" s="31">
        <f t="shared" si="6"/>
        <v>22</v>
      </c>
      <c r="Q11" s="30">
        <v>2</v>
      </c>
      <c r="R11" s="43">
        <v>0</v>
      </c>
      <c r="S11" s="43">
        <v>0</v>
      </c>
      <c r="T11" s="43">
        <v>2</v>
      </c>
      <c r="U11" s="43">
        <v>3</v>
      </c>
      <c r="V11" s="43">
        <v>7</v>
      </c>
      <c r="W11" s="43">
        <v>7</v>
      </c>
      <c r="X11" s="43">
        <v>3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31">
        <f t="shared" si="7"/>
        <v>22</v>
      </c>
      <c r="AF11" s="56">
        <v>2</v>
      </c>
      <c r="AG11" s="44">
        <f t="shared" si="8"/>
        <v>22</v>
      </c>
      <c r="AH11" s="45">
        <f t="shared" si="9"/>
        <v>25</v>
      </c>
      <c r="AI11" s="45">
        <f t="shared" si="10"/>
        <v>29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25.333333333333332</v>
      </c>
      <c r="AO11" s="47">
        <f t="shared" ref="AO11:AO33" si="16">SUM(AG11:AM11)/3</f>
        <v>25.333333333333332</v>
      </c>
      <c r="AQ11" s="57">
        <v>2</v>
      </c>
      <c r="AR11" s="48">
        <v>34.4</v>
      </c>
      <c r="AS11" s="48">
        <v>36.4</v>
      </c>
      <c r="AT11" s="48">
        <v>35.9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8733</v>
      </c>
      <c r="BB11" s="59">
        <f>SUM(U108:W108)</f>
        <v>9143</v>
      </c>
      <c r="BC11" s="59">
        <f>SUM(U178:W178)</f>
        <v>9589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9458</v>
      </c>
      <c r="BK11" s="62">
        <f>SUM(C35:D35,F35:H35,M35)</f>
        <v>565</v>
      </c>
      <c r="BL11" s="63">
        <f>SUM(E35,I35:L35,N35)</f>
        <v>51</v>
      </c>
      <c r="BM11" s="64">
        <f>SUM(BJ11:BL11)</f>
        <v>10074</v>
      </c>
    </row>
    <row r="12" spans="1:65" x14ac:dyDescent="0.2">
      <c r="A12" s="30">
        <v>3</v>
      </c>
      <c r="B12" s="43">
        <v>11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1</v>
      </c>
      <c r="K12" s="43">
        <v>0</v>
      </c>
      <c r="L12" s="43">
        <v>0</v>
      </c>
      <c r="M12" s="43">
        <v>0</v>
      </c>
      <c r="N12" s="43">
        <v>0</v>
      </c>
      <c r="O12" s="31">
        <f t="shared" si="6"/>
        <v>12</v>
      </c>
      <c r="Q12" s="30">
        <v>3</v>
      </c>
      <c r="R12" s="43">
        <v>0</v>
      </c>
      <c r="S12" s="43">
        <v>0</v>
      </c>
      <c r="T12" s="43">
        <v>0</v>
      </c>
      <c r="U12" s="43">
        <v>2</v>
      </c>
      <c r="V12" s="43">
        <v>5</v>
      </c>
      <c r="W12" s="43">
        <v>2</v>
      </c>
      <c r="X12" s="43">
        <v>1</v>
      </c>
      <c r="Y12" s="43">
        <v>1</v>
      </c>
      <c r="Z12" s="43">
        <v>1</v>
      </c>
      <c r="AA12" s="43">
        <v>0</v>
      </c>
      <c r="AB12" s="43">
        <v>0</v>
      </c>
      <c r="AC12" s="43">
        <v>0</v>
      </c>
      <c r="AD12" s="31">
        <f t="shared" si="7"/>
        <v>12</v>
      </c>
      <c r="AF12" s="30">
        <v>3</v>
      </c>
      <c r="AG12" s="44">
        <f t="shared" si="8"/>
        <v>12</v>
      </c>
      <c r="AH12" s="45">
        <f t="shared" si="9"/>
        <v>20</v>
      </c>
      <c r="AI12" s="45">
        <f t="shared" si="10"/>
        <v>23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18.333333333333332</v>
      </c>
      <c r="AO12" s="47">
        <f t="shared" si="16"/>
        <v>18.333333333333332</v>
      </c>
      <c r="AQ12" s="35">
        <v>3</v>
      </c>
      <c r="AR12" s="48">
        <v>36.799999999999997</v>
      </c>
      <c r="AS12" s="48">
        <v>38.5</v>
      </c>
      <c r="AT12" s="48">
        <v>36.700000000000003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213</v>
      </c>
      <c r="BB12" s="66">
        <f>SUM(X108:Z108)</f>
        <v>232</v>
      </c>
      <c r="BC12" s="66">
        <f>SUM(X178:Z178)</f>
        <v>218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10974</v>
      </c>
      <c r="BK12" s="69">
        <f>SUM(C36:D36,F36:H36,M36)</f>
        <v>648</v>
      </c>
      <c r="BL12" s="70">
        <f>SUM(E36,I36:L36,N36)</f>
        <v>59</v>
      </c>
      <c r="BM12" s="64">
        <f>SUM(BJ12:BL12)</f>
        <v>11681</v>
      </c>
    </row>
    <row r="13" spans="1:65" x14ac:dyDescent="0.2">
      <c r="A13" s="30">
        <v>4</v>
      </c>
      <c r="B13" s="43">
        <v>13</v>
      </c>
      <c r="C13" s="43">
        <v>1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1</v>
      </c>
      <c r="K13" s="43">
        <v>0</v>
      </c>
      <c r="L13" s="43">
        <v>1</v>
      </c>
      <c r="M13" s="43">
        <v>0</v>
      </c>
      <c r="N13" s="43">
        <v>0</v>
      </c>
      <c r="O13" s="31">
        <f t="shared" si="6"/>
        <v>16</v>
      </c>
      <c r="Q13" s="30">
        <v>4</v>
      </c>
      <c r="R13" s="43">
        <v>0</v>
      </c>
      <c r="S13" s="43">
        <v>0</v>
      </c>
      <c r="T13" s="43">
        <v>1</v>
      </c>
      <c r="U13" s="43">
        <v>1</v>
      </c>
      <c r="V13" s="43">
        <v>6</v>
      </c>
      <c r="W13" s="43">
        <v>6</v>
      </c>
      <c r="X13" s="43">
        <v>2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31">
        <f t="shared" si="7"/>
        <v>16</v>
      </c>
      <c r="AF13" s="30">
        <v>4</v>
      </c>
      <c r="AG13" s="44">
        <f t="shared" si="8"/>
        <v>16</v>
      </c>
      <c r="AH13" s="45">
        <f t="shared" si="9"/>
        <v>18</v>
      </c>
      <c r="AI13" s="45">
        <f t="shared" si="10"/>
        <v>19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17.666666666666668</v>
      </c>
      <c r="AO13" s="47">
        <f t="shared" si="16"/>
        <v>17.666666666666668</v>
      </c>
      <c r="AQ13" s="35">
        <v>4</v>
      </c>
      <c r="AR13" s="48">
        <v>35.200000000000003</v>
      </c>
      <c r="AS13" s="48">
        <v>36.299999999999997</v>
      </c>
      <c r="AT13" s="48">
        <v>35.1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2</v>
      </c>
      <c r="BB13" s="72">
        <f>SUM(AA108:AC108)</f>
        <v>4</v>
      </c>
      <c r="BC13" s="72">
        <f>SUM(AA178:AC178)</f>
        <v>10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11255</v>
      </c>
      <c r="BK13" s="75">
        <f>SUM(C37:D37,F37:H37,M37)</f>
        <v>664</v>
      </c>
      <c r="BL13" s="76">
        <f>SUM(E37,I37:L37,N37)</f>
        <v>59</v>
      </c>
      <c r="BM13" s="64">
        <f>SUM(BJ13:BL13)</f>
        <v>11978</v>
      </c>
    </row>
    <row r="14" spans="1:65" x14ac:dyDescent="0.2">
      <c r="A14" s="30">
        <v>5</v>
      </c>
      <c r="B14" s="43">
        <v>30</v>
      </c>
      <c r="C14" s="43">
        <v>3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2</v>
      </c>
      <c r="K14" s="43">
        <v>0</v>
      </c>
      <c r="L14" s="43">
        <v>0</v>
      </c>
      <c r="M14" s="43">
        <v>0</v>
      </c>
      <c r="N14" s="43">
        <v>0</v>
      </c>
      <c r="O14" s="31">
        <f t="shared" si="6"/>
        <v>35</v>
      </c>
      <c r="Q14" s="30">
        <v>5</v>
      </c>
      <c r="R14" s="43">
        <v>0</v>
      </c>
      <c r="S14" s="43">
        <v>0</v>
      </c>
      <c r="T14" s="43">
        <v>0</v>
      </c>
      <c r="U14" s="43">
        <v>4</v>
      </c>
      <c r="V14" s="43">
        <v>14</v>
      </c>
      <c r="W14" s="43">
        <v>13</v>
      </c>
      <c r="X14" s="43">
        <v>4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31">
        <f t="shared" si="7"/>
        <v>35</v>
      </c>
      <c r="AF14" s="30">
        <v>5</v>
      </c>
      <c r="AG14" s="44">
        <f t="shared" si="8"/>
        <v>35</v>
      </c>
      <c r="AH14" s="45">
        <f t="shared" si="9"/>
        <v>43</v>
      </c>
      <c r="AI14" s="45">
        <f t="shared" si="10"/>
        <v>46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41.333333333333336</v>
      </c>
      <c r="AO14" s="47">
        <f t="shared" si="16"/>
        <v>41.333333333333336</v>
      </c>
      <c r="AQ14" s="35">
        <v>5</v>
      </c>
      <c r="AR14" s="48">
        <v>35.4</v>
      </c>
      <c r="AS14" s="48">
        <v>33.6</v>
      </c>
      <c r="AT14" s="48">
        <v>36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11476</v>
      </c>
      <c r="BK14" s="79">
        <f>SUM(C38:D38,F38:H38,M38)</f>
        <v>692</v>
      </c>
      <c r="BL14" s="80">
        <f>SUM(E38,I38:L38,N38)</f>
        <v>68</v>
      </c>
      <c r="BM14" s="64">
        <f>SUM(BJ14:BL14)</f>
        <v>12236</v>
      </c>
    </row>
    <row r="15" spans="1:65" x14ac:dyDescent="0.2">
      <c r="A15" s="30">
        <v>6</v>
      </c>
      <c r="B15" s="43">
        <v>123</v>
      </c>
      <c r="C15" s="43">
        <v>14</v>
      </c>
      <c r="D15" s="43">
        <v>0</v>
      </c>
      <c r="E15" s="43">
        <v>0</v>
      </c>
      <c r="F15" s="43">
        <v>1</v>
      </c>
      <c r="G15" s="43">
        <v>0</v>
      </c>
      <c r="H15" s="43">
        <v>0</v>
      </c>
      <c r="I15" s="43">
        <v>0</v>
      </c>
      <c r="J15" s="43">
        <v>1</v>
      </c>
      <c r="K15" s="43">
        <v>0</v>
      </c>
      <c r="L15" s="43">
        <v>1</v>
      </c>
      <c r="M15" s="43">
        <v>1</v>
      </c>
      <c r="N15" s="43">
        <v>0</v>
      </c>
      <c r="O15" s="31">
        <f t="shared" si="6"/>
        <v>141</v>
      </c>
      <c r="Q15" s="30">
        <v>6</v>
      </c>
      <c r="R15" s="43">
        <v>0</v>
      </c>
      <c r="S15" s="43">
        <v>1</v>
      </c>
      <c r="T15" s="43">
        <v>1</v>
      </c>
      <c r="U15" s="43">
        <v>26</v>
      </c>
      <c r="V15" s="43">
        <v>64</v>
      </c>
      <c r="W15" s="43">
        <v>35</v>
      </c>
      <c r="X15" s="43">
        <v>13</v>
      </c>
      <c r="Y15" s="43">
        <v>1</v>
      </c>
      <c r="Z15" s="43">
        <v>0</v>
      </c>
      <c r="AA15" s="43">
        <v>0</v>
      </c>
      <c r="AB15" s="43">
        <v>0</v>
      </c>
      <c r="AC15" s="43">
        <v>0</v>
      </c>
      <c r="AD15" s="31">
        <f t="shared" si="7"/>
        <v>141</v>
      </c>
      <c r="AF15" s="30">
        <v>6</v>
      </c>
      <c r="AG15" s="44">
        <f t="shared" si="8"/>
        <v>141</v>
      </c>
      <c r="AH15" s="45">
        <f t="shared" si="9"/>
        <v>113</v>
      </c>
      <c r="AI15" s="45">
        <f t="shared" si="10"/>
        <v>125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126.33333333333333</v>
      </c>
      <c r="AO15" s="47">
        <f t="shared" si="16"/>
        <v>126.33333333333333</v>
      </c>
      <c r="AQ15" s="35">
        <v>6</v>
      </c>
      <c r="AR15" s="48">
        <v>34.200000000000003</v>
      </c>
      <c r="AS15" s="48">
        <v>36.5</v>
      </c>
      <c r="AT15" s="48">
        <v>36.4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12236</v>
      </c>
      <c r="BB15" s="82">
        <f t="shared" si="17"/>
        <v>12579</v>
      </c>
      <c r="BC15" s="82">
        <f t="shared" si="17"/>
        <v>12499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226</v>
      </c>
      <c r="C16" s="43">
        <v>30</v>
      </c>
      <c r="D16" s="43">
        <v>2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1</v>
      </c>
      <c r="K16" s="43">
        <v>0</v>
      </c>
      <c r="L16" s="43">
        <v>0</v>
      </c>
      <c r="M16" s="43">
        <v>4</v>
      </c>
      <c r="N16" s="43">
        <v>0</v>
      </c>
      <c r="O16" s="31">
        <f t="shared" si="6"/>
        <v>263</v>
      </c>
      <c r="Q16" s="30">
        <v>7</v>
      </c>
      <c r="R16" s="43">
        <v>1</v>
      </c>
      <c r="S16" s="43">
        <v>0</v>
      </c>
      <c r="T16" s="43">
        <v>2</v>
      </c>
      <c r="U16" s="43">
        <v>40</v>
      </c>
      <c r="V16" s="43">
        <v>127</v>
      </c>
      <c r="W16" s="43">
        <v>69</v>
      </c>
      <c r="X16" s="43">
        <v>17</v>
      </c>
      <c r="Y16" s="43">
        <v>6</v>
      </c>
      <c r="Z16" s="43">
        <v>1</v>
      </c>
      <c r="AA16" s="43">
        <v>0</v>
      </c>
      <c r="AB16" s="43">
        <v>0</v>
      </c>
      <c r="AC16" s="43">
        <v>0</v>
      </c>
      <c r="AD16" s="31">
        <f t="shared" si="7"/>
        <v>263</v>
      </c>
      <c r="AF16" s="30">
        <v>7</v>
      </c>
      <c r="AG16" s="44">
        <f t="shared" si="8"/>
        <v>263</v>
      </c>
      <c r="AH16" s="45">
        <f t="shared" si="9"/>
        <v>309</v>
      </c>
      <c r="AI16" s="45">
        <f t="shared" si="10"/>
        <v>303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291.66666666666669</v>
      </c>
      <c r="AO16" s="47">
        <f t="shared" si="16"/>
        <v>291.66666666666669</v>
      </c>
      <c r="AQ16" s="35">
        <v>7</v>
      </c>
      <c r="AR16" s="48">
        <v>34.4</v>
      </c>
      <c r="AS16" s="48">
        <v>33.9</v>
      </c>
      <c r="AT16" s="48">
        <v>34.299999999999997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9585</v>
      </c>
      <c r="BK16" s="88">
        <f>SUM(C105:D105,F105:H105,M105)</f>
        <v>639</v>
      </c>
      <c r="BL16" s="89">
        <f>SUM(E105,I105:L105,N105)</f>
        <v>62</v>
      </c>
      <c r="BM16" s="64">
        <f>SUM(BJ16:BL16)</f>
        <v>10286</v>
      </c>
    </row>
    <row r="17" spans="1:65" x14ac:dyDescent="0.2">
      <c r="A17" s="30">
        <v>8</v>
      </c>
      <c r="B17" s="43">
        <v>525</v>
      </c>
      <c r="C17" s="43">
        <v>28</v>
      </c>
      <c r="D17" s="43">
        <v>0</v>
      </c>
      <c r="E17" s="43">
        <v>1</v>
      </c>
      <c r="F17" s="43">
        <v>2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6</v>
      </c>
      <c r="N17" s="43">
        <v>0</v>
      </c>
      <c r="O17" s="31">
        <f t="shared" si="6"/>
        <v>562</v>
      </c>
      <c r="Q17" s="30">
        <v>8</v>
      </c>
      <c r="R17" s="43">
        <v>2</v>
      </c>
      <c r="S17" s="43">
        <v>3</v>
      </c>
      <c r="T17" s="43">
        <v>23</v>
      </c>
      <c r="U17" s="43">
        <v>147</v>
      </c>
      <c r="V17" s="43">
        <v>318</v>
      </c>
      <c r="W17" s="43">
        <v>66</v>
      </c>
      <c r="X17" s="43">
        <v>3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31">
        <f t="shared" si="7"/>
        <v>562</v>
      </c>
      <c r="AF17" s="30">
        <v>8</v>
      </c>
      <c r="AG17" s="44">
        <f t="shared" si="8"/>
        <v>562</v>
      </c>
      <c r="AH17" s="45">
        <f t="shared" si="9"/>
        <v>557</v>
      </c>
      <c r="AI17" s="45">
        <f t="shared" si="10"/>
        <v>624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581</v>
      </c>
      <c r="AO17" s="47">
        <f t="shared" si="16"/>
        <v>581</v>
      </c>
      <c r="AQ17" s="35">
        <v>8</v>
      </c>
      <c r="AR17" s="48">
        <v>31.7</v>
      </c>
      <c r="AS17" s="48">
        <v>32.6</v>
      </c>
      <c r="AT17" s="48">
        <v>32.6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11206</v>
      </c>
      <c r="BK17" s="69">
        <f>SUM(C106:D106,F106:H106,M106)</f>
        <v>728</v>
      </c>
      <c r="BL17" s="70">
        <f>SUM(E106,I106:L106,N106)</f>
        <v>73</v>
      </c>
      <c r="BM17" s="64">
        <f>SUM(BJ17:BL17)</f>
        <v>12007</v>
      </c>
    </row>
    <row r="18" spans="1:65" x14ac:dyDescent="0.2">
      <c r="A18" s="30">
        <v>9</v>
      </c>
      <c r="B18" s="43">
        <v>763</v>
      </c>
      <c r="C18" s="43">
        <v>39</v>
      </c>
      <c r="D18" s="43">
        <v>2</v>
      </c>
      <c r="E18" s="43">
        <v>3</v>
      </c>
      <c r="F18" s="43">
        <v>3</v>
      </c>
      <c r="G18" s="43">
        <v>0</v>
      </c>
      <c r="H18" s="43">
        <v>0</v>
      </c>
      <c r="I18" s="43">
        <v>0</v>
      </c>
      <c r="J18" s="43">
        <v>1</v>
      </c>
      <c r="K18" s="43">
        <v>0</v>
      </c>
      <c r="L18" s="43">
        <v>0</v>
      </c>
      <c r="M18" s="43">
        <v>4</v>
      </c>
      <c r="N18" s="43">
        <v>0</v>
      </c>
      <c r="O18" s="31">
        <f t="shared" si="6"/>
        <v>815</v>
      </c>
      <c r="Q18" s="30">
        <v>9</v>
      </c>
      <c r="R18" s="43">
        <v>111</v>
      </c>
      <c r="S18" s="43">
        <v>79</v>
      </c>
      <c r="T18" s="43">
        <v>44</v>
      </c>
      <c r="U18" s="43">
        <v>217</v>
      </c>
      <c r="V18" s="43">
        <v>316</v>
      </c>
      <c r="W18" s="43">
        <v>39</v>
      </c>
      <c r="X18" s="43">
        <v>7</v>
      </c>
      <c r="Y18" s="43">
        <v>0</v>
      </c>
      <c r="Z18" s="43">
        <v>2</v>
      </c>
      <c r="AA18" s="43">
        <v>0</v>
      </c>
      <c r="AB18" s="43">
        <v>0</v>
      </c>
      <c r="AC18" s="43">
        <v>0</v>
      </c>
      <c r="AD18" s="31">
        <f t="shared" si="7"/>
        <v>815</v>
      </c>
      <c r="AF18" s="30">
        <v>9</v>
      </c>
      <c r="AG18" s="44">
        <f t="shared" si="8"/>
        <v>815</v>
      </c>
      <c r="AH18" s="45">
        <f t="shared" si="9"/>
        <v>840</v>
      </c>
      <c r="AI18" s="45">
        <f t="shared" si="10"/>
        <v>776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810.33333333333337</v>
      </c>
      <c r="AO18" s="47">
        <f t="shared" si="16"/>
        <v>810.33333333333337</v>
      </c>
      <c r="AQ18" s="35">
        <v>9</v>
      </c>
      <c r="AR18" s="48">
        <v>26</v>
      </c>
      <c r="AS18" s="48">
        <v>19.600000000000001</v>
      </c>
      <c r="AT18" s="48">
        <v>31.7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11510</v>
      </c>
      <c r="BK18" s="75">
        <f>SUM(C107:D107,F107:H107,M107)</f>
        <v>735</v>
      </c>
      <c r="BL18" s="76">
        <f>SUM(E107,I107:L107,N107)</f>
        <v>75</v>
      </c>
      <c r="BM18" s="64">
        <f>SUM(BJ18:BL18)</f>
        <v>12320</v>
      </c>
    </row>
    <row r="19" spans="1:65" x14ac:dyDescent="0.2">
      <c r="A19" s="30">
        <v>10</v>
      </c>
      <c r="B19" s="43">
        <v>583</v>
      </c>
      <c r="C19" s="43">
        <v>59</v>
      </c>
      <c r="D19" s="43">
        <v>0</v>
      </c>
      <c r="E19" s="43">
        <v>0</v>
      </c>
      <c r="F19" s="43">
        <v>4</v>
      </c>
      <c r="G19" s="43">
        <v>0</v>
      </c>
      <c r="H19" s="43">
        <v>1</v>
      </c>
      <c r="I19" s="43">
        <v>0</v>
      </c>
      <c r="J19" s="43">
        <v>1</v>
      </c>
      <c r="K19" s="43">
        <v>1</v>
      </c>
      <c r="L19" s="43">
        <v>0</v>
      </c>
      <c r="M19" s="43">
        <v>0</v>
      </c>
      <c r="N19" s="43">
        <v>0</v>
      </c>
      <c r="O19" s="31">
        <f t="shared" si="6"/>
        <v>649</v>
      </c>
      <c r="Q19" s="30">
        <v>10</v>
      </c>
      <c r="R19" s="43">
        <v>1</v>
      </c>
      <c r="S19" s="43">
        <v>1</v>
      </c>
      <c r="T19" s="43">
        <v>14</v>
      </c>
      <c r="U19" s="43">
        <v>237</v>
      </c>
      <c r="V19" s="43">
        <v>339</v>
      </c>
      <c r="W19" s="43">
        <v>49</v>
      </c>
      <c r="X19" s="43">
        <v>8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31">
        <f t="shared" si="7"/>
        <v>649</v>
      </c>
      <c r="AF19" s="30">
        <v>10</v>
      </c>
      <c r="AG19" s="44">
        <f t="shared" si="8"/>
        <v>649</v>
      </c>
      <c r="AH19" s="45">
        <f t="shared" si="9"/>
        <v>635</v>
      </c>
      <c r="AI19" s="45">
        <f t="shared" si="10"/>
        <v>700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661.33333333333337</v>
      </c>
      <c r="AO19" s="47">
        <f t="shared" si="16"/>
        <v>661.33333333333337</v>
      </c>
      <c r="AQ19" s="35">
        <v>10</v>
      </c>
      <c r="AR19" s="48">
        <v>31.4</v>
      </c>
      <c r="AS19" s="48">
        <v>31.2</v>
      </c>
      <c r="AT19" s="48">
        <v>32.799999999999997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11737</v>
      </c>
      <c r="BK19" s="79">
        <f>SUM(C108:D108,F108:H108,M108)</f>
        <v>763</v>
      </c>
      <c r="BL19" s="80">
        <f>SUM(E108,I108:L108,N108)</f>
        <v>79</v>
      </c>
      <c r="BM19" s="64">
        <f>SUM(BJ19:BL19)</f>
        <v>12579</v>
      </c>
    </row>
    <row r="20" spans="1:65" x14ac:dyDescent="0.2">
      <c r="A20" s="30">
        <v>11</v>
      </c>
      <c r="B20" s="43">
        <v>617</v>
      </c>
      <c r="C20" s="43">
        <v>47</v>
      </c>
      <c r="D20" s="43">
        <v>1</v>
      </c>
      <c r="E20" s="43">
        <v>0</v>
      </c>
      <c r="F20" s="43">
        <v>1</v>
      </c>
      <c r="G20" s="43">
        <v>0</v>
      </c>
      <c r="H20" s="43">
        <v>0</v>
      </c>
      <c r="I20" s="43">
        <v>0</v>
      </c>
      <c r="J20" s="43">
        <v>3</v>
      </c>
      <c r="K20" s="43">
        <v>0</v>
      </c>
      <c r="L20" s="43">
        <v>0</v>
      </c>
      <c r="M20" s="43">
        <v>6</v>
      </c>
      <c r="N20" s="43">
        <v>0</v>
      </c>
      <c r="O20" s="31">
        <f t="shared" si="6"/>
        <v>675</v>
      </c>
      <c r="Q20" s="30">
        <v>11</v>
      </c>
      <c r="R20" s="43">
        <v>0</v>
      </c>
      <c r="S20" s="43">
        <v>2</v>
      </c>
      <c r="T20" s="43">
        <v>20</v>
      </c>
      <c r="U20" s="43">
        <v>200</v>
      </c>
      <c r="V20" s="43">
        <v>361</v>
      </c>
      <c r="W20" s="43">
        <v>84</v>
      </c>
      <c r="X20" s="43">
        <v>7</v>
      </c>
      <c r="Y20" s="43">
        <v>1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675</v>
      </c>
      <c r="AF20" s="30">
        <v>11</v>
      </c>
      <c r="AG20" s="44">
        <f t="shared" si="8"/>
        <v>675</v>
      </c>
      <c r="AH20" s="45">
        <f t="shared" si="9"/>
        <v>723</v>
      </c>
      <c r="AI20" s="45">
        <f t="shared" si="10"/>
        <v>686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694.66666666666663</v>
      </c>
      <c r="AO20" s="47">
        <f t="shared" si="16"/>
        <v>694.66666666666663</v>
      </c>
      <c r="AQ20" s="35">
        <v>11</v>
      </c>
      <c r="AR20" s="48">
        <v>31.9</v>
      </c>
      <c r="AS20" s="48">
        <v>31.3</v>
      </c>
      <c r="AT20" s="48">
        <v>32.799999999999997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776</v>
      </c>
      <c r="C21" s="43">
        <v>49</v>
      </c>
      <c r="D21" s="43">
        <v>2</v>
      </c>
      <c r="E21" s="43">
        <v>0</v>
      </c>
      <c r="F21" s="43">
        <v>4</v>
      </c>
      <c r="G21" s="43">
        <v>0</v>
      </c>
      <c r="H21" s="43">
        <v>0</v>
      </c>
      <c r="I21" s="43">
        <v>2</v>
      </c>
      <c r="J21" s="43">
        <v>0</v>
      </c>
      <c r="K21" s="43">
        <v>0</v>
      </c>
      <c r="L21" s="43">
        <v>0</v>
      </c>
      <c r="M21" s="43">
        <v>7</v>
      </c>
      <c r="N21" s="43">
        <v>0</v>
      </c>
      <c r="O21" s="31">
        <f t="shared" si="6"/>
        <v>840</v>
      </c>
      <c r="Q21" s="30">
        <v>12</v>
      </c>
      <c r="R21" s="43">
        <v>34</v>
      </c>
      <c r="S21" s="43">
        <v>61</v>
      </c>
      <c r="T21" s="43">
        <v>66</v>
      </c>
      <c r="U21" s="43">
        <v>224</v>
      </c>
      <c r="V21" s="43">
        <v>380</v>
      </c>
      <c r="W21" s="43">
        <v>64</v>
      </c>
      <c r="X21" s="43">
        <v>10</v>
      </c>
      <c r="Y21" s="43">
        <v>0</v>
      </c>
      <c r="Z21" s="43">
        <v>1</v>
      </c>
      <c r="AA21" s="43">
        <v>0</v>
      </c>
      <c r="AB21" s="43">
        <v>0</v>
      </c>
      <c r="AC21" s="43">
        <v>0</v>
      </c>
      <c r="AD21" s="31">
        <f t="shared" si="7"/>
        <v>840</v>
      </c>
      <c r="AF21" s="30">
        <v>12</v>
      </c>
      <c r="AG21" s="44">
        <f t="shared" si="8"/>
        <v>840</v>
      </c>
      <c r="AH21" s="45">
        <f t="shared" si="9"/>
        <v>843</v>
      </c>
      <c r="AI21" s="45">
        <f t="shared" si="10"/>
        <v>872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851.66666666666663</v>
      </c>
      <c r="AO21" s="47">
        <f t="shared" si="16"/>
        <v>851.66666666666663</v>
      </c>
      <c r="AQ21" s="35">
        <v>12</v>
      </c>
      <c r="AR21" s="48">
        <v>29</v>
      </c>
      <c r="AS21" s="48">
        <v>30.6</v>
      </c>
      <c r="AT21" s="48">
        <v>30.8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9553</v>
      </c>
      <c r="BK21" s="88">
        <f>SUM(C175:D175,F175:H175,M175)</f>
        <v>655</v>
      </c>
      <c r="BL21" s="89">
        <f>SUM(E175,I175:L175,N175)</f>
        <v>62</v>
      </c>
      <c r="BM21" s="64">
        <f>SUM(BJ21:BL21)</f>
        <v>10270</v>
      </c>
    </row>
    <row r="22" spans="1:65" x14ac:dyDescent="0.2">
      <c r="A22" s="30">
        <v>13</v>
      </c>
      <c r="B22" s="43">
        <v>773</v>
      </c>
      <c r="C22" s="43">
        <v>39</v>
      </c>
      <c r="D22" s="43">
        <v>1</v>
      </c>
      <c r="E22" s="43">
        <v>0</v>
      </c>
      <c r="F22" s="43">
        <v>1</v>
      </c>
      <c r="G22" s="43">
        <v>0</v>
      </c>
      <c r="H22" s="43">
        <v>2</v>
      </c>
      <c r="I22" s="43">
        <v>1</v>
      </c>
      <c r="J22" s="43">
        <v>1</v>
      </c>
      <c r="K22" s="43">
        <v>0</v>
      </c>
      <c r="L22" s="43">
        <v>1</v>
      </c>
      <c r="M22" s="43">
        <v>1</v>
      </c>
      <c r="N22" s="43">
        <v>0</v>
      </c>
      <c r="O22" s="31">
        <f t="shared" si="6"/>
        <v>820</v>
      </c>
      <c r="Q22" s="30">
        <v>13</v>
      </c>
      <c r="R22" s="43">
        <v>0</v>
      </c>
      <c r="S22" s="43">
        <v>9</v>
      </c>
      <c r="T22" s="43">
        <v>60</v>
      </c>
      <c r="U22" s="43">
        <v>305</v>
      </c>
      <c r="V22" s="43">
        <v>372</v>
      </c>
      <c r="W22" s="43">
        <v>69</v>
      </c>
      <c r="X22" s="43">
        <v>4</v>
      </c>
      <c r="Y22" s="43">
        <v>1</v>
      </c>
      <c r="Z22" s="43">
        <v>0</v>
      </c>
      <c r="AA22" s="43">
        <v>0</v>
      </c>
      <c r="AB22" s="43">
        <v>0</v>
      </c>
      <c r="AC22" s="43">
        <v>0</v>
      </c>
      <c r="AD22" s="31">
        <f t="shared" si="7"/>
        <v>820</v>
      </c>
      <c r="AF22" s="30">
        <v>13</v>
      </c>
      <c r="AG22" s="44">
        <f t="shared" si="8"/>
        <v>820</v>
      </c>
      <c r="AH22" s="45">
        <f t="shared" si="9"/>
        <v>825</v>
      </c>
      <c r="AI22" s="45">
        <f t="shared" si="10"/>
        <v>893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846</v>
      </c>
      <c r="AO22" s="47">
        <f t="shared" si="16"/>
        <v>846</v>
      </c>
      <c r="AQ22" s="35">
        <v>13</v>
      </c>
      <c r="AR22" s="48">
        <v>30.7</v>
      </c>
      <c r="AS22" s="48">
        <v>31.4</v>
      </c>
      <c r="AT22" s="48">
        <v>31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11132</v>
      </c>
      <c r="BK22" s="69">
        <f>SUM(C176:D176,F176:H176,M176)</f>
        <v>733</v>
      </c>
      <c r="BL22" s="70">
        <f>SUM(E176,I176:L176,N176)</f>
        <v>71</v>
      </c>
      <c r="BM22" s="64">
        <f>SUM(BJ22:BL22)</f>
        <v>11936</v>
      </c>
    </row>
    <row r="23" spans="1:65" x14ac:dyDescent="0.2">
      <c r="A23" s="30">
        <v>14</v>
      </c>
      <c r="B23" s="43">
        <v>763</v>
      </c>
      <c r="C23" s="43">
        <v>54</v>
      </c>
      <c r="D23" s="43">
        <v>0</v>
      </c>
      <c r="E23" s="43">
        <v>0</v>
      </c>
      <c r="F23" s="43">
        <v>1</v>
      </c>
      <c r="G23" s="43">
        <v>0</v>
      </c>
      <c r="H23" s="43">
        <v>0</v>
      </c>
      <c r="I23" s="43">
        <v>0</v>
      </c>
      <c r="J23" s="43">
        <v>2</v>
      </c>
      <c r="K23" s="43">
        <v>0</v>
      </c>
      <c r="L23" s="43">
        <v>0</v>
      </c>
      <c r="M23" s="43">
        <v>5</v>
      </c>
      <c r="N23" s="43">
        <v>0</v>
      </c>
      <c r="O23" s="31">
        <f t="shared" si="6"/>
        <v>825</v>
      </c>
      <c r="Q23" s="30">
        <v>14</v>
      </c>
      <c r="R23" s="43">
        <v>1</v>
      </c>
      <c r="S23" s="43">
        <v>2</v>
      </c>
      <c r="T23" s="43">
        <v>17</v>
      </c>
      <c r="U23" s="43">
        <v>234</v>
      </c>
      <c r="V23" s="43">
        <v>471</v>
      </c>
      <c r="W23" s="43">
        <v>94</v>
      </c>
      <c r="X23" s="43">
        <v>5</v>
      </c>
      <c r="Y23" s="43">
        <v>1</v>
      </c>
      <c r="Z23" s="43">
        <v>0</v>
      </c>
      <c r="AA23" s="43">
        <v>0</v>
      </c>
      <c r="AB23" s="43">
        <v>0</v>
      </c>
      <c r="AC23" s="43">
        <v>0</v>
      </c>
      <c r="AD23" s="31">
        <f t="shared" si="7"/>
        <v>825</v>
      </c>
      <c r="AF23" s="30">
        <v>14</v>
      </c>
      <c r="AG23" s="44">
        <f t="shared" si="8"/>
        <v>825</v>
      </c>
      <c r="AH23" s="45">
        <f t="shared" si="9"/>
        <v>838</v>
      </c>
      <c r="AI23" s="45">
        <f t="shared" si="10"/>
        <v>865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842.66666666666663</v>
      </c>
      <c r="AO23" s="47">
        <f t="shared" si="16"/>
        <v>842.66666666666663</v>
      </c>
      <c r="AQ23" s="35">
        <v>14</v>
      </c>
      <c r="AR23" s="48">
        <v>31.9</v>
      </c>
      <c r="AS23" s="48">
        <v>31.2</v>
      </c>
      <c r="AT23" s="48">
        <v>31.6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11407</v>
      </c>
      <c r="BK23" s="75">
        <f>SUM(C177:D177,F177:H177,M177)</f>
        <v>747</v>
      </c>
      <c r="BL23" s="76">
        <f>SUM(E177,I177:L177,N177)</f>
        <v>73</v>
      </c>
      <c r="BM23" s="64">
        <f>SUM(BJ23:BL23)</f>
        <v>12227</v>
      </c>
    </row>
    <row r="24" spans="1:65" x14ac:dyDescent="0.2">
      <c r="A24" s="30">
        <v>15</v>
      </c>
      <c r="B24" s="43">
        <v>836</v>
      </c>
      <c r="C24" s="43">
        <v>32</v>
      </c>
      <c r="D24" s="43">
        <v>0</v>
      </c>
      <c r="E24" s="43">
        <v>0</v>
      </c>
      <c r="F24" s="43">
        <v>2</v>
      </c>
      <c r="G24" s="43">
        <v>0</v>
      </c>
      <c r="H24" s="43">
        <v>1</v>
      </c>
      <c r="I24" s="43">
        <v>0</v>
      </c>
      <c r="J24" s="43">
        <v>4</v>
      </c>
      <c r="K24" s="43">
        <v>0</v>
      </c>
      <c r="L24" s="43">
        <v>0</v>
      </c>
      <c r="M24" s="43">
        <v>4</v>
      </c>
      <c r="N24" s="43">
        <v>0</v>
      </c>
      <c r="O24" s="31">
        <f t="shared" si="6"/>
        <v>879</v>
      </c>
      <c r="Q24" s="30">
        <v>15</v>
      </c>
      <c r="R24" s="43">
        <v>2</v>
      </c>
      <c r="S24" s="43">
        <v>4</v>
      </c>
      <c r="T24" s="43">
        <v>29</v>
      </c>
      <c r="U24" s="43">
        <v>310</v>
      </c>
      <c r="V24" s="43">
        <v>419</v>
      </c>
      <c r="W24" s="43">
        <v>106</v>
      </c>
      <c r="X24" s="43">
        <v>8</v>
      </c>
      <c r="Y24" s="43">
        <v>0</v>
      </c>
      <c r="Z24" s="43">
        <v>1</v>
      </c>
      <c r="AA24" s="43">
        <v>0</v>
      </c>
      <c r="AB24" s="43">
        <v>0</v>
      </c>
      <c r="AC24" s="43">
        <v>0</v>
      </c>
      <c r="AD24" s="31">
        <f t="shared" si="7"/>
        <v>879</v>
      </c>
      <c r="AF24" s="30">
        <v>15</v>
      </c>
      <c r="AG24" s="44">
        <f t="shared" si="8"/>
        <v>879</v>
      </c>
      <c r="AH24" s="45">
        <f t="shared" si="9"/>
        <v>910</v>
      </c>
      <c r="AI24" s="45">
        <f t="shared" si="10"/>
        <v>921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903.33333333333337</v>
      </c>
      <c r="AO24" s="47">
        <f t="shared" si="16"/>
        <v>903.33333333333337</v>
      </c>
      <c r="AQ24" s="35">
        <v>15</v>
      </c>
      <c r="AR24" s="48">
        <v>31.5</v>
      </c>
      <c r="AS24" s="48">
        <v>31.9</v>
      </c>
      <c r="AT24" s="48">
        <v>31.5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11654</v>
      </c>
      <c r="BK24" s="79">
        <f>SUM(C178:D178,F178:H178,M178)</f>
        <v>770</v>
      </c>
      <c r="BL24" s="80">
        <f>SUM(E178,I178:L178,N178)</f>
        <v>75</v>
      </c>
      <c r="BM24" s="64">
        <f>SUM(BJ24:BL24)</f>
        <v>12499</v>
      </c>
    </row>
    <row r="25" spans="1:65" x14ac:dyDescent="0.2">
      <c r="A25" s="30">
        <v>16</v>
      </c>
      <c r="B25" s="43">
        <v>903</v>
      </c>
      <c r="C25" s="43">
        <v>36</v>
      </c>
      <c r="D25" s="43">
        <v>2</v>
      </c>
      <c r="E25" s="43">
        <v>2</v>
      </c>
      <c r="F25" s="43">
        <v>3</v>
      </c>
      <c r="G25" s="43">
        <v>0</v>
      </c>
      <c r="H25" s="43">
        <v>0</v>
      </c>
      <c r="I25" s="43">
        <v>0</v>
      </c>
      <c r="J25" s="43">
        <v>3</v>
      </c>
      <c r="K25" s="43">
        <v>0</v>
      </c>
      <c r="L25" s="43">
        <v>1</v>
      </c>
      <c r="M25" s="43">
        <v>1</v>
      </c>
      <c r="N25" s="43">
        <v>0</v>
      </c>
      <c r="O25" s="31">
        <f t="shared" si="6"/>
        <v>951</v>
      </c>
      <c r="Q25" s="30">
        <v>16</v>
      </c>
      <c r="R25" s="43">
        <v>213</v>
      </c>
      <c r="S25" s="43">
        <v>192</v>
      </c>
      <c r="T25" s="43">
        <v>28</v>
      </c>
      <c r="U25" s="43">
        <v>216</v>
      </c>
      <c r="V25" s="43">
        <v>257</v>
      </c>
      <c r="W25" s="43">
        <v>42</v>
      </c>
      <c r="X25" s="43">
        <v>3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31">
        <f t="shared" si="7"/>
        <v>951</v>
      </c>
      <c r="AF25" s="30">
        <v>16</v>
      </c>
      <c r="AG25" s="44">
        <f t="shared" si="8"/>
        <v>951</v>
      </c>
      <c r="AH25" s="45">
        <f t="shared" si="9"/>
        <v>992</v>
      </c>
      <c r="AI25" s="45">
        <f t="shared" si="10"/>
        <v>940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961</v>
      </c>
      <c r="AO25" s="47">
        <f t="shared" si="16"/>
        <v>961</v>
      </c>
      <c r="AQ25" s="35">
        <v>16</v>
      </c>
      <c r="AR25" s="48">
        <v>22</v>
      </c>
      <c r="AS25" s="48">
        <v>19.100000000000001</v>
      </c>
      <c r="AT25" s="48">
        <v>20.9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1043</v>
      </c>
      <c r="C26" s="43">
        <v>37</v>
      </c>
      <c r="D26" s="43">
        <v>2</v>
      </c>
      <c r="E26" s="43">
        <v>2</v>
      </c>
      <c r="F26" s="43">
        <v>5</v>
      </c>
      <c r="G26" s="43">
        <v>0</v>
      </c>
      <c r="H26" s="43">
        <v>0</v>
      </c>
      <c r="I26" s="43">
        <v>3</v>
      </c>
      <c r="J26" s="43">
        <v>7</v>
      </c>
      <c r="K26" s="43">
        <v>0</v>
      </c>
      <c r="L26" s="43">
        <v>0</v>
      </c>
      <c r="M26" s="43">
        <v>2</v>
      </c>
      <c r="N26" s="43">
        <v>0</v>
      </c>
      <c r="O26" s="31">
        <f t="shared" si="6"/>
        <v>1101</v>
      </c>
      <c r="Q26" s="30">
        <v>17</v>
      </c>
      <c r="R26" s="43">
        <v>384</v>
      </c>
      <c r="S26" s="43">
        <v>498</v>
      </c>
      <c r="T26" s="43">
        <v>21</v>
      </c>
      <c r="U26" s="43">
        <v>83</v>
      </c>
      <c r="V26" s="43">
        <v>107</v>
      </c>
      <c r="W26" s="43">
        <v>8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31">
        <f t="shared" si="7"/>
        <v>1101</v>
      </c>
      <c r="AF26" s="30">
        <v>17</v>
      </c>
      <c r="AG26" s="44">
        <f t="shared" si="8"/>
        <v>1101</v>
      </c>
      <c r="AH26" s="45">
        <f t="shared" si="9"/>
        <v>1133</v>
      </c>
      <c r="AI26" s="45">
        <f t="shared" si="10"/>
        <v>1064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1099.3333333333333</v>
      </c>
      <c r="AO26" s="47">
        <f t="shared" si="16"/>
        <v>1099.3333333333333</v>
      </c>
      <c r="AQ26" s="35">
        <v>17</v>
      </c>
      <c r="AR26" s="48">
        <v>14.8</v>
      </c>
      <c r="AS26" s="48">
        <v>18.2</v>
      </c>
      <c r="AT26" s="48">
        <v>16.7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1046</v>
      </c>
      <c r="C27" s="43">
        <v>24</v>
      </c>
      <c r="D27" s="43">
        <v>6</v>
      </c>
      <c r="E27" s="43">
        <v>1</v>
      </c>
      <c r="F27" s="43">
        <v>4</v>
      </c>
      <c r="G27" s="43">
        <v>0</v>
      </c>
      <c r="H27" s="43">
        <v>0</v>
      </c>
      <c r="I27" s="43">
        <v>2</v>
      </c>
      <c r="J27" s="43">
        <v>5</v>
      </c>
      <c r="K27" s="43">
        <v>0</v>
      </c>
      <c r="L27" s="43">
        <v>0</v>
      </c>
      <c r="M27" s="43">
        <v>5</v>
      </c>
      <c r="N27" s="43">
        <v>0</v>
      </c>
      <c r="O27" s="31">
        <f t="shared" si="6"/>
        <v>1093</v>
      </c>
      <c r="Q27" s="30">
        <v>18</v>
      </c>
      <c r="R27" s="43">
        <v>439</v>
      </c>
      <c r="S27" s="43">
        <v>525</v>
      </c>
      <c r="T27" s="43">
        <v>26</v>
      </c>
      <c r="U27" s="43">
        <v>44</v>
      </c>
      <c r="V27" s="43">
        <v>49</v>
      </c>
      <c r="W27" s="43">
        <v>10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31">
        <f t="shared" si="7"/>
        <v>1093</v>
      </c>
      <c r="AF27" s="30">
        <v>18</v>
      </c>
      <c r="AG27" s="44">
        <f t="shared" si="8"/>
        <v>1093</v>
      </c>
      <c r="AH27" s="45">
        <f t="shared" si="9"/>
        <v>1111</v>
      </c>
      <c r="AI27" s="45">
        <f t="shared" si="10"/>
        <v>1087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1097</v>
      </c>
      <c r="AO27" s="47">
        <f t="shared" si="16"/>
        <v>1097</v>
      </c>
      <c r="AQ27" s="35">
        <v>18</v>
      </c>
      <c r="AR27" s="48">
        <v>13</v>
      </c>
      <c r="AS27" s="48">
        <v>13.2</v>
      </c>
      <c r="AT27" s="48">
        <v>12.4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830</v>
      </c>
      <c r="C28" s="43">
        <v>22</v>
      </c>
      <c r="D28" s="43">
        <v>4</v>
      </c>
      <c r="E28" s="43">
        <v>1</v>
      </c>
      <c r="F28" s="43">
        <v>2</v>
      </c>
      <c r="G28" s="43">
        <v>0</v>
      </c>
      <c r="H28" s="43">
        <v>0</v>
      </c>
      <c r="I28" s="43">
        <v>1</v>
      </c>
      <c r="J28" s="43">
        <v>1</v>
      </c>
      <c r="K28" s="43">
        <v>0</v>
      </c>
      <c r="L28" s="43">
        <v>1</v>
      </c>
      <c r="M28" s="43">
        <v>2</v>
      </c>
      <c r="N28" s="43">
        <v>0</v>
      </c>
      <c r="O28" s="31">
        <f t="shared" si="6"/>
        <v>864</v>
      </c>
      <c r="Q28" s="30">
        <v>19</v>
      </c>
      <c r="R28" s="43">
        <v>72</v>
      </c>
      <c r="S28" s="43">
        <v>232</v>
      </c>
      <c r="T28" s="43">
        <v>30</v>
      </c>
      <c r="U28" s="43">
        <v>136</v>
      </c>
      <c r="V28" s="43">
        <v>289</v>
      </c>
      <c r="W28" s="43">
        <v>93</v>
      </c>
      <c r="X28" s="43">
        <v>9</v>
      </c>
      <c r="Y28" s="43">
        <v>2</v>
      </c>
      <c r="Z28" s="43">
        <v>0</v>
      </c>
      <c r="AA28" s="43">
        <v>1</v>
      </c>
      <c r="AB28" s="43">
        <v>0</v>
      </c>
      <c r="AC28" s="43">
        <v>0</v>
      </c>
      <c r="AD28" s="31">
        <f t="shared" si="7"/>
        <v>864</v>
      </c>
      <c r="AF28" s="30">
        <v>19</v>
      </c>
      <c r="AG28" s="44">
        <f t="shared" si="8"/>
        <v>864</v>
      </c>
      <c r="AH28" s="45">
        <f t="shared" si="9"/>
        <v>879</v>
      </c>
      <c r="AI28" s="45">
        <f t="shared" si="10"/>
        <v>842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861.66666666666663</v>
      </c>
      <c r="AO28" s="47">
        <f t="shared" si="16"/>
        <v>861.66666666666663</v>
      </c>
      <c r="AQ28" s="35">
        <v>19</v>
      </c>
      <c r="AR28" s="48">
        <v>25.5</v>
      </c>
      <c r="AS28" s="48">
        <v>30.8</v>
      </c>
      <c r="AT28" s="48">
        <v>31.2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567</v>
      </c>
      <c r="C29" s="43">
        <v>14</v>
      </c>
      <c r="D29" s="43">
        <v>5</v>
      </c>
      <c r="E29" s="43">
        <v>1</v>
      </c>
      <c r="F29" s="43">
        <v>0</v>
      </c>
      <c r="G29" s="43">
        <v>0</v>
      </c>
      <c r="H29" s="43">
        <v>0</v>
      </c>
      <c r="I29" s="43">
        <v>1</v>
      </c>
      <c r="J29" s="43">
        <v>0</v>
      </c>
      <c r="K29" s="43">
        <v>0</v>
      </c>
      <c r="L29" s="43">
        <v>1</v>
      </c>
      <c r="M29" s="43">
        <v>1</v>
      </c>
      <c r="N29" s="43">
        <v>0</v>
      </c>
      <c r="O29" s="31">
        <f t="shared" si="6"/>
        <v>590</v>
      </c>
      <c r="Q29" s="30">
        <v>20</v>
      </c>
      <c r="R29" s="43">
        <v>0</v>
      </c>
      <c r="S29" s="43">
        <v>1</v>
      </c>
      <c r="T29" s="43">
        <v>14</v>
      </c>
      <c r="U29" s="43">
        <v>125</v>
      </c>
      <c r="V29" s="43">
        <v>317</v>
      </c>
      <c r="W29" s="43">
        <v>116</v>
      </c>
      <c r="X29" s="43">
        <v>16</v>
      </c>
      <c r="Y29" s="43">
        <v>1</v>
      </c>
      <c r="Z29" s="43">
        <v>0</v>
      </c>
      <c r="AA29" s="43">
        <v>0</v>
      </c>
      <c r="AB29" s="43">
        <v>0</v>
      </c>
      <c r="AC29" s="43">
        <v>0</v>
      </c>
      <c r="AD29" s="31">
        <f t="shared" si="7"/>
        <v>590</v>
      </c>
      <c r="AF29" s="30">
        <v>20</v>
      </c>
      <c r="AG29" s="44">
        <f t="shared" si="8"/>
        <v>590</v>
      </c>
      <c r="AH29" s="45">
        <f t="shared" si="9"/>
        <v>675</v>
      </c>
      <c r="AI29" s="45">
        <f t="shared" si="10"/>
        <v>570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611.66666666666663</v>
      </c>
      <c r="AO29" s="47">
        <f t="shared" si="16"/>
        <v>611.66666666666663</v>
      </c>
      <c r="AQ29" s="35">
        <v>20</v>
      </c>
      <c r="AR29" s="48">
        <v>33</v>
      </c>
      <c r="AS29" s="48">
        <v>32.200000000000003</v>
      </c>
      <c r="AT29" s="48">
        <v>32.799999999999997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441</v>
      </c>
      <c r="C30" s="43">
        <v>13</v>
      </c>
      <c r="D30" s="43">
        <v>6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3</v>
      </c>
      <c r="K30" s="43">
        <v>0</v>
      </c>
      <c r="L30" s="43">
        <v>0</v>
      </c>
      <c r="M30" s="43">
        <v>1</v>
      </c>
      <c r="N30" s="43">
        <v>0</v>
      </c>
      <c r="O30" s="31">
        <f t="shared" si="6"/>
        <v>464</v>
      </c>
      <c r="Q30" s="30">
        <v>21</v>
      </c>
      <c r="R30" s="43">
        <v>1</v>
      </c>
      <c r="S30" s="43">
        <v>2</v>
      </c>
      <c r="T30" s="43">
        <v>13</v>
      </c>
      <c r="U30" s="43">
        <v>120</v>
      </c>
      <c r="V30" s="43">
        <v>232</v>
      </c>
      <c r="W30" s="43">
        <v>80</v>
      </c>
      <c r="X30" s="43">
        <v>12</v>
      </c>
      <c r="Y30" s="43">
        <v>3</v>
      </c>
      <c r="Z30" s="43">
        <v>1</v>
      </c>
      <c r="AA30" s="43">
        <v>0</v>
      </c>
      <c r="AB30" s="43">
        <v>0</v>
      </c>
      <c r="AC30" s="43">
        <v>0</v>
      </c>
      <c r="AD30" s="31">
        <f t="shared" si="7"/>
        <v>464</v>
      </c>
      <c r="AF30" s="30">
        <v>21</v>
      </c>
      <c r="AG30" s="44">
        <f t="shared" si="8"/>
        <v>464</v>
      </c>
      <c r="AH30" s="45">
        <f t="shared" si="9"/>
        <v>425</v>
      </c>
      <c r="AI30" s="45">
        <f t="shared" si="10"/>
        <v>452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447</v>
      </c>
      <c r="AO30" s="47">
        <f t="shared" si="16"/>
        <v>447</v>
      </c>
      <c r="AQ30" s="35">
        <v>21</v>
      </c>
      <c r="AR30" s="48">
        <v>32.6</v>
      </c>
      <c r="AS30" s="48">
        <v>32.6</v>
      </c>
      <c r="AT30" s="48">
        <v>32.700000000000003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282</v>
      </c>
      <c r="C31" s="43">
        <v>7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1</v>
      </c>
      <c r="M31" s="43">
        <v>0</v>
      </c>
      <c r="N31" s="43">
        <v>0</v>
      </c>
      <c r="O31" s="31">
        <f t="shared" si="6"/>
        <v>290</v>
      </c>
      <c r="Q31" s="30">
        <v>22</v>
      </c>
      <c r="R31" s="43">
        <v>0</v>
      </c>
      <c r="S31" s="43">
        <v>0</v>
      </c>
      <c r="T31" s="43">
        <v>1</v>
      </c>
      <c r="U31" s="43">
        <v>45</v>
      </c>
      <c r="V31" s="43">
        <v>162</v>
      </c>
      <c r="W31" s="43">
        <v>70</v>
      </c>
      <c r="X31" s="43">
        <v>11</v>
      </c>
      <c r="Y31" s="43">
        <v>1</v>
      </c>
      <c r="Z31" s="43">
        <v>0</v>
      </c>
      <c r="AA31" s="43">
        <v>0</v>
      </c>
      <c r="AB31" s="43">
        <v>0</v>
      </c>
      <c r="AC31" s="43">
        <v>0</v>
      </c>
      <c r="AD31" s="31">
        <f t="shared" si="7"/>
        <v>290</v>
      </c>
      <c r="AF31" s="30">
        <v>22</v>
      </c>
      <c r="AG31" s="44">
        <f t="shared" si="8"/>
        <v>290</v>
      </c>
      <c r="AH31" s="45">
        <f t="shared" si="9"/>
        <v>312</v>
      </c>
      <c r="AI31" s="45">
        <f t="shared" si="10"/>
        <v>341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314.33333333333331</v>
      </c>
      <c r="AO31" s="47">
        <f t="shared" si="16"/>
        <v>314.33333333333331</v>
      </c>
      <c r="AQ31" s="35">
        <v>22</v>
      </c>
      <c r="AR31" s="48">
        <v>33.799999999999997</v>
      </c>
      <c r="AS31" s="48">
        <v>34</v>
      </c>
      <c r="AT31" s="48">
        <v>33.6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179</v>
      </c>
      <c r="C32" s="43">
        <v>8</v>
      </c>
      <c r="D32" s="43">
        <v>5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1</v>
      </c>
      <c r="N32" s="43">
        <v>0</v>
      </c>
      <c r="O32" s="31">
        <f t="shared" si="6"/>
        <v>193</v>
      </c>
      <c r="Q32" s="30">
        <v>23</v>
      </c>
      <c r="R32" s="43">
        <v>0</v>
      </c>
      <c r="S32" s="43">
        <v>0</v>
      </c>
      <c r="T32" s="43">
        <v>0</v>
      </c>
      <c r="U32" s="43">
        <v>30</v>
      </c>
      <c r="V32" s="43">
        <v>83</v>
      </c>
      <c r="W32" s="43">
        <v>54</v>
      </c>
      <c r="X32" s="43">
        <v>22</v>
      </c>
      <c r="Y32" s="43">
        <v>2</v>
      </c>
      <c r="Z32" s="43">
        <v>2</v>
      </c>
      <c r="AA32" s="43">
        <v>0</v>
      </c>
      <c r="AB32" s="43">
        <v>0</v>
      </c>
      <c r="AC32" s="43">
        <v>0</v>
      </c>
      <c r="AD32" s="31">
        <f t="shared" si="7"/>
        <v>193</v>
      </c>
      <c r="AF32" s="30">
        <v>23</v>
      </c>
      <c r="AG32" s="44">
        <f t="shared" si="8"/>
        <v>193</v>
      </c>
      <c r="AH32" s="45">
        <f t="shared" si="9"/>
        <v>210</v>
      </c>
      <c r="AI32" s="45">
        <f t="shared" si="10"/>
        <v>175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192.66666666666666</v>
      </c>
      <c r="AO32" s="47">
        <f t="shared" si="16"/>
        <v>192.66666666666666</v>
      </c>
      <c r="AQ32" s="35">
        <v>23</v>
      </c>
      <c r="AR32" s="48">
        <v>35.1</v>
      </c>
      <c r="AS32" s="48">
        <v>34.4</v>
      </c>
      <c r="AT32" s="48">
        <v>34.1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102</v>
      </c>
      <c r="C33" s="43">
        <v>1</v>
      </c>
      <c r="D33" s="43">
        <v>1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31">
        <f t="shared" si="6"/>
        <v>104</v>
      </c>
      <c r="Q33" s="30">
        <v>24</v>
      </c>
      <c r="R33" s="43">
        <v>0</v>
      </c>
      <c r="S33" s="43">
        <v>0</v>
      </c>
      <c r="T33" s="43">
        <v>2</v>
      </c>
      <c r="U33" s="43">
        <v>10</v>
      </c>
      <c r="V33" s="43">
        <v>42</v>
      </c>
      <c r="W33" s="43">
        <v>36</v>
      </c>
      <c r="X33" s="43">
        <v>10</v>
      </c>
      <c r="Y33" s="43">
        <v>3</v>
      </c>
      <c r="Z33" s="43">
        <v>1</v>
      </c>
      <c r="AA33" s="43">
        <v>0</v>
      </c>
      <c r="AB33" s="43">
        <v>0</v>
      </c>
      <c r="AC33" s="43">
        <v>0</v>
      </c>
      <c r="AD33" s="31">
        <f t="shared" si="7"/>
        <v>104</v>
      </c>
      <c r="AF33" s="30">
        <v>24</v>
      </c>
      <c r="AG33" s="44">
        <f t="shared" si="8"/>
        <v>104</v>
      </c>
      <c r="AH33" s="45">
        <f t="shared" si="9"/>
        <v>103</v>
      </c>
      <c r="AI33" s="45">
        <f t="shared" si="10"/>
        <v>116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107.66666666666667</v>
      </c>
      <c r="AO33" s="47">
        <f t="shared" si="16"/>
        <v>107.66666666666667</v>
      </c>
      <c r="AQ33" s="35">
        <v>24</v>
      </c>
      <c r="AR33" s="48">
        <v>35.6</v>
      </c>
      <c r="AS33" s="48">
        <v>36.700000000000003</v>
      </c>
      <c r="AT33" s="48">
        <v>35.9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9458</v>
      </c>
      <c r="C35" s="92">
        <f t="shared" si="18"/>
        <v>466</v>
      </c>
      <c r="D35" s="92">
        <f t="shared" si="18"/>
        <v>20</v>
      </c>
      <c r="E35" s="92">
        <f t="shared" si="18"/>
        <v>10</v>
      </c>
      <c r="F35" s="92">
        <f t="shared" si="18"/>
        <v>32</v>
      </c>
      <c r="G35" s="92">
        <f t="shared" si="18"/>
        <v>0</v>
      </c>
      <c r="H35" s="92">
        <f t="shared" si="18"/>
        <v>4</v>
      </c>
      <c r="I35" s="92">
        <f t="shared" si="18"/>
        <v>9</v>
      </c>
      <c r="J35" s="92">
        <f t="shared" si="18"/>
        <v>28</v>
      </c>
      <c r="K35" s="92">
        <f t="shared" si="18"/>
        <v>1</v>
      </c>
      <c r="L35" s="92">
        <f t="shared" si="18"/>
        <v>3</v>
      </c>
      <c r="M35" s="92">
        <f t="shared" si="18"/>
        <v>43</v>
      </c>
      <c r="N35" s="92">
        <f t="shared" si="18"/>
        <v>0</v>
      </c>
      <c r="O35" s="93">
        <f t="shared" si="18"/>
        <v>10074</v>
      </c>
      <c r="Q35" s="91" t="s">
        <v>34</v>
      </c>
      <c r="R35" s="92">
        <f t="shared" ref="R35:AD35" si="19">SUM(R17:R28)</f>
        <v>1259</v>
      </c>
      <c r="S35" s="92">
        <f t="shared" si="19"/>
        <v>1608</v>
      </c>
      <c r="T35" s="92">
        <f t="shared" si="19"/>
        <v>378</v>
      </c>
      <c r="U35" s="92">
        <f t="shared" si="19"/>
        <v>2353</v>
      </c>
      <c r="V35" s="92">
        <f t="shared" si="19"/>
        <v>3678</v>
      </c>
      <c r="W35" s="92">
        <f t="shared" si="19"/>
        <v>724</v>
      </c>
      <c r="X35" s="92">
        <f t="shared" si="19"/>
        <v>64</v>
      </c>
      <c r="Y35" s="92">
        <f t="shared" si="19"/>
        <v>5</v>
      </c>
      <c r="Z35" s="92">
        <f t="shared" si="19"/>
        <v>4</v>
      </c>
      <c r="AA35" s="92">
        <f t="shared" si="19"/>
        <v>1</v>
      </c>
      <c r="AB35" s="92">
        <f t="shared" si="19"/>
        <v>0</v>
      </c>
      <c r="AC35" s="92">
        <f t="shared" si="19"/>
        <v>0</v>
      </c>
      <c r="AD35" s="93">
        <f t="shared" si="19"/>
        <v>10074</v>
      </c>
      <c r="AF35" s="91" t="s">
        <v>34</v>
      </c>
      <c r="AG35" s="92">
        <f t="shared" ref="AG35:AO35" si="20">SUM(AG17:AG28)</f>
        <v>10074</v>
      </c>
      <c r="AH35" s="92">
        <f t="shared" si="20"/>
        <v>10286</v>
      </c>
      <c r="AI35" s="92">
        <f t="shared" si="20"/>
        <v>10270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10210</v>
      </c>
      <c r="AO35" s="94">
        <f t="shared" si="20"/>
        <v>10210</v>
      </c>
      <c r="AQ35" s="95" t="s">
        <v>38</v>
      </c>
      <c r="AR35" s="96">
        <v>30.3</v>
      </c>
      <c r="AS35" s="96">
        <v>30.9</v>
      </c>
      <c r="AT35" s="96">
        <v>31.7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10974</v>
      </c>
      <c r="C36" s="98">
        <f t="shared" si="21"/>
        <v>530</v>
      </c>
      <c r="D36" s="98">
        <f t="shared" si="21"/>
        <v>33</v>
      </c>
      <c r="E36" s="98">
        <f t="shared" si="21"/>
        <v>11</v>
      </c>
      <c r="F36" s="98">
        <f t="shared" si="21"/>
        <v>32</v>
      </c>
      <c r="G36" s="98">
        <f t="shared" si="21"/>
        <v>0</v>
      </c>
      <c r="H36" s="98">
        <f t="shared" si="21"/>
        <v>4</v>
      </c>
      <c r="I36" s="98">
        <f t="shared" si="21"/>
        <v>10</v>
      </c>
      <c r="J36" s="98">
        <f t="shared" si="21"/>
        <v>32</v>
      </c>
      <c r="K36" s="98">
        <f t="shared" si="21"/>
        <v>1</v>
      </c>
      <c r="L36" s="98">
        <f t="shared" si="21"/>
        <v>5</v>
      </c>
      <c r="M36" s="98">
        <f t="shared" si="21"/>
        <v>49</v>
      </c>
      <c r="N36" s="98">
        <f t="shared" si="21"/>
        <v>0</v>
      </c>
      <c r="O36" s="93">
        <f t="shared" si="21"/>
        <v>11681</v>
      </c>
      <c r="Q36" s="97" t="s">
        <v>35</v>
      </c>
      <c r="R36" s="98">
        <f t="shared" ref="R36:AD36" si="22">SUM(R16:R31)</f>
        <v>1261</v>
      </c>
      <c r="S36" s="98">
        <f t="shared" si="22"/>
        <v>1611</v>
      </c>
      <c r="T36" s="98">
        <f t="shared" si="22"/>
        <v>408</v>
      </c>
      <c r="U36" s="98">
        <f t="shared" si="22"/>
        <v>2683</v>
      </c>
      <c r="V36" s="98">
        <f t="shared" si="22"/>
        <v>4516</v>
      </c>
      <c r="W36" s="98">
        <f t="shared" si="22"/>
        <v>1059</v>
      </c>
      <c r="X36" s="98">
        <f t="shared" si="22"/>
        <v>120</v>
      </c>
      <c r="Y36" s="98">
        <f t="shared" si="22"/>
        <v>16</v>
      </c>
      <c r="Z36" s="98">
        <f t="shared" si="22"/>
        <v>6</v>
      </c>
      <c r="AA36" s="98">
        <f t="shared" si="22"/>
        <v>1</v>
      </c>
      <c r="AB36" s="98">
        <f t="shared" si="22"/>
        <v>0</v>
      </c>
      <c r="AC36" s="98">
        <f t="shared" si="22"/>
        <v>0</v>
      </c>
      <c r="AD36" s="93">
        <f t="shared" si="22"/>
        <v>11681</v>
      </c>
      <c r="AF36" s="97" t="s">
        <v>35</v>
      </c>
      <c r="AG36" s="98">
        <f t="shared" ref="AG36:AO36" si="23">SUM(AG16:AG31)</f>
        <v>11681</v>
      </c>
      <c r="AH36" s="98">
        <f t="shared" si="23"/>
        <v>12007</v>
      </c>
      <c r="AI36" s="98">
        <f t="shared" si="23"/>
        <v>11936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11874.666666666666</v>
      </c>
      <c r="AO36" s="94">
        <f t="shared" si="23"/>
        <v>11874.666666666666</v>
      </c>
      <c r="AQ36" s="99" t="s">
        <v>39</v>
      </c>
      <c r="AR36" s="100">
        <v>26.6</v>
      </c>
      <c r="AS36" s="100">
        <v>25.2</v>
      </c>
      <c r="AT36" s="100">
        <v>26.2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11255</v>
      </c>
      <c r="C37" s="102">
        <f t="shared" si="24"/>
        <v>539</v>
      </c>
      <c r="D37" s="102">
        <f t="shared" si="24"/>
        <v>39</v>
      </c>
      <c r="E37" s="102">
        <f t="shared" si="24"/>
        <v>11</v>
      </c>
      <c r="F37" s="102">
        <f t="shared" si="24"/>
        <v>32</v>
      </c>
      <c r="G37" s="102">
        <f t="shared" si="24"/>
        <v>0</v>
      </c>
      <c r="H37" s="102">
        <f t="shared" si="24"/>
        <v>4</v>
      </c>
      <c r="I37" s="102">
        <f t="shared" si="24"/>
        <v>10</v>
      </c>
      <c r="J37" s="102">
        <f t="shared" si="24"/>
        <v>32</v>
      </c>
      <c r="K37" s="102">
        <f t="shared" si="24"/>
        <v>1</v>
      </c>
      <c r="L37" s="102">
        <f t="shared" si="24"/>
        <v>5</v>
      </c>
      <c r="M37" s="102">
        <f t="shared" si="24"/>
        <v>50</v>
      </c>
      <c r="N37" s="102">
        <f t="shared" si="24"/>
        <v>0</v>
      </c>
      <c r="O37" s="93">
        <f t="shared" si="24"/>
        <v>11978</v>
      </c>
      <c r="Q37" s="101" t="s">
        <v>36</v>
      </c>
      <c r="R37" s="102">
        <f t="shared" ref="R37:AD37" si="25">SUM(R16:R33)</f>
        <v>1261</v>
      </c>
      <c r="S37" s="102">
        <f t="shared" si="25"/>
        <v>1611</v>
      </c>
      <c r="T37" s="102">
        <f t="shared" si="25"/>
        <v>410</v>
      </c>
      <c r="U37" s="102">
        <f t="shared" si="25"/>
        <v>2723</v>
      </c>
      <c r="V37" s="102">
        <f t="shared" si="25"/>
        <v>4641</v>
      </c>
      <c r="W37" s="102">
        <f t="shared" si="25"/>
        <v>1149</v>
      </c>
      <c r="X37" s="102">
        <f t="shared" si="25"/>
        <v>152</v>
      </c>
      <c r="Y37" s="102">
        <f t="shared" si="25"/>
        <v>21</v>
      </c>
      <c r="Z37" s="102">
        <f t="shared" si="25"/>
        <v>9</v>
      </c>
      <c r="AA37" s="102">
        <f t="shared" si="25"/>
        <v>1</v>
      </c>
      <c r="AB37" s="102">
        <f t="shared" si="25"/>
        <v>0</v>
      </c>
      <c r="AC37" s="102">
        <f t="shared" si="25"/>
        <v>0</v>
      </c>
      <c r="AD37" s="93">
        <f t="shared" si="25"/>
        <v>11978</v>
      </c>
      <c r="AF37" s="101" t="s">
        <v>36</v>
      </c>
      <c r="AG37" s="102">
        <f t="shared" ref="AG37:AO37" si="26">SUM(AG16:AG33)</f>
        <v>11978</v>
      </c>
      <c r="AH37" s="102">
        <f t="shared" si="26"/>
        <v>12320</v>
      </c>
      <c r="AI37" s="102">
        <f t="shared" si="26"/>
        <v>12227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12174.999999999998</v>
      </c>
      <c r="AO37" s="94">
        <f t="shared" si="26"/>
        <v>12174.999999999998</v>
      </c>
      <c r="AQ37" s="103" t="s">
        <v>37</v>
      </c>
      <c r="AR37" s="104">
        <v>27</v>
      </c>
      <c r="AS37" s="104">
        <v>27.2</v>
      </c>
      <c r="AT37" s="104">
        <v>28.3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11476</v>
      </c>
      <c r="C38" s="106">
        <f t="shared" si="27"/>
        <v>564</v>
      </c>
      <c r="D38" s="106">
        <f t="shared" si="27"/>
        <v>39</v>
      </c>
      <c r="E38" s="106">
        <f t="shared" si="27"/>
        <v>11</v>
      </c>
      <c r="F38" s="106">
        <f t="shared" si="27"/>
        <v>33</v>
      </c>
      <c r="G38" s="106">
        <f t="shared" si="27"/>
        <v>0</v>
      </c>
      <c r="H38" s="106">
        <f t="shared" si="27"/>
        <v>4</v>
      </c>
      <c r="I38" s="106">
        <f t="shared" si="27"/>
        <v>10</v>
      </c>
      <c r="J38" s="106">
        <f t="shared" si="27"/>
        <v>39</v>
      </c>
      <c r="K38" s="106">
        <f t="shared" si="27"/>
        <v>1</v>
      </c>
      <c r="L38" s="106">
        <f t="shared" si="27"/>
        <v>7</v>
      </c>
      <c r="M38" s="106">
        <f t="shared" si="27"/>
        <v>52</v>
      </c>
      <c r="N38" s="106">
        <f t="shared" si="27"/>
        <v>0</v>
      </c>
      <c r="O38" s="93">
        <f t="shared" si="27"/>
        <v>12236</v>
      </c>
      <c r="Q38" s="105" t="s">
        <v>37</v>
      </c>
      <c r="R38" s="106">
        <f t="shared" ref="R38:AD38" si="28">SUM(R10:R33)</f>
        <v>1261</v>
      </c>
      <c r="S38" s="106">
        <f t="shared" si="28"/>
        <v>1612</v>
      </c>
      <c r="T38" s="106">
        <f t="shared" si="28"/>
        <v>415</v>
      </c>
      <c r="U38" s="106">
        <f t="shared" si="28"/>
        <v>2764</v>
      </c>
      <c r="V38" s="106">
        <f t="shared" si="28"/>
        <v>4749</v>
      </c>
      <c r="W38" s="106">
        <f t="shared" si="28"/>
        <v>1220</v>
      </c>
      <c r="X38" s="106">
        <f t="shared" si="28"/>
        <v>179</v>
      </c>
      <c r="Y38" s="106">
        <f t="shared" si="28"/>
        <v>23</v>
      </c>
      <c r="Z38" s="106">
        <f t="shared" si="28"/>
        <v>11</v>
      </c>
      <c r="AA38" s="106">
        <f t="shared" si="28"/>
        <v>1</v>
      </c>
      <c r="AB38" s="106">
        <f t="shared" si="28"/>
        <v>0</v>
      </c>
      <c r="AC38" s="106">
        <f t="shared" si="28"/>
        <v>1</v>
      </c>
      <c r="AD38" s="93">
        <f t="shared" si="28"/>
        <v>12236</v>
      </c>
      <c r="AF38" s="105" t="s">
        <v>37</v>
      </c>
      <c r="AG38" s="106">
        <f t="shared" ref="AG38:AO38" si="29">SUM(AG10:AG33)</f>
        <v>12236</v>
      </c>
      <c r="AH38" s="106">
        <f t="shared" si="29"/>
        <v>12579</v>
      </c>
      <c r="AI38" s="106">
        <f t="shared" si="29"/>
        <v>12499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12437.999999999998</v>
      </c>
      <c r="AO38" s="94">
        <f t="shared" si="29"/>
        <v>12437.999999999998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27.5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45</v>
      </c>
      <c r="R41" s="3" t="s">
        <v>40</v>
      </c>
      <c r="S41" s="5" t="str">
        <f>C41</f>
        <v>Northbound</v>
      </c>
      <c r="AR41" s="12" t="s">
        <v>0</v>
      </c>
      <c r="AS41" s="13" t="str">
        <f>C6</f>
        <v>Southbound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28</v>
      </c>
      <c r="C45" s="43">
        <v>3</v>
      </c>
      <c r="D45" s="43">
        <v>1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31">
        <f t="shared" ref="O45:O68" si="33">SUM(B45:N45)</f>
        <v>32</v>
      </c>
      <c r="Q45" s="30">
        <v>1</v>
      </c>
      <c r="R45" s="43">
        <v>0</v>
      </c>
      <c r="S45" s="43">
        <v>0</v>
      </c>
      <c r="T45" s="43">
        <v>2</v>
      </c>
      <c r="U45" s="43">
        <v>4</v>
      </c>
      <c r="V45" s="43">
        <v>8</v>
      </c>
      <c r="W45" s="43">
        <v>11</v>
      </c>
      <c r="X45" s="43">
        <v>4</v>
      </c>
      <c r="Y45" s="43">
        <v>2</v>
      </c>
      <c r="Z45" s="43">
        <v>1</v>
      </c>
      <c r="AA45" s="43">
        <v>0</v>
      </c>
      <c r="AB45" s="43">
        <v>0</v>
      </c>
      <c r="AC45" s="43">
        <v>0</v>
      </c>
      <c r="AD45" s="31">
        <f t="shared" ref="AD45:AD68" si="34">SUM(R45:AC45)</f>
        <v>32</v>
      </c>
      <c r="AQ45" s="35">
        <v>1</v>
      </c>
      <c r="AR45" s="112">
        <v>43.700000762939453</v>
      </c>
      <c r="AS45" s="112">
        <v>43.599998474121094</v>
      </c>
      <c r="AT45" s="112">
        <v>44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11</v>
      </c>
      <c r="C46" s="43">
        <v>1</v>
      </c>
      <c r="D46" s="43">
        <v>1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3</v>
      </c>
      <c r="K46" s="43">
        <v>0</v>
      </c>
      <c r="L46" s="43">
        <v>2</v>
      </c>
      <c r="M46" s="43">
        <v>0</v>
      </c>
      <c r="N46" s="43">
        <v>0</v>
      </c>
      <c r="O46" s="31">
        <f t="shared" si="33"/>
        <v>18</v>
      </c>
      <c r="Q46" s="30">
        <v>2</v>
      </c>
      <c r="R46" s="43">
        <v>0</v>
      </c>
      <c r="S46" s="43">
        <v>0</v>
      </c>
      <c r="T46" s="43">
        <v>0</v>
      </c>
      <c r="U46" s="43">
        <v>2</v>
      </c>
      <c r="V46" s="43">
        <v>7</v>
      </c>
      <c r="W46" s="43">
        <v>5</v>
      </c>
      <c r="X46" s="43">
        <v>2</v>
      </c>
      <c r="Y46" s="43">
        <v>2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18</v>
      </c>
      <c r="AQ46" s="57">
        <v>2</v>
      </c>
      <c r="AR46" s="112">
        <v>43.5</v>
      </c>
      <c r="AS46" s="112">
        <v>38.299999237060547</v>
      </c>
      <c r="AT46" s="112">
        <v>38.400001525878906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17</v>
      </c>
      <c r="C47" s="43">
        <v>1</v>
      </c>
      <c r="D47" s="43">
        <v>0</v>
      </c>
      <c r="E47" s="43">
        <v>0</v>
      </c>
      <c r="F47" s="43">
        <v>1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2</v>
      </c>
      <c r="M47" s="43">
        <v>0</v>
      </c>
      <c r="N47" s="43">
        <v>0</v>
      </c>
      <c r="O47" s="31">
        <f t="shared" si="33"/>
        <v>21</v>
      </c>
      <c r="Q47" s="30">
        <v>3</v>
      </c>
      <c r="R47" s="43">
        <v>0</v>
      </c>
      <c r="S47" s="43">
        <v>0</v>
      </c>
      <c r="T47" s="43">
        <v>0</v>
      </c>
      <c r="U47" s="43">
        <v>2</v>
      </c>
      <c r="V47" s="43">
        <v>7</v>
      </c>
      <c r="W47" s="43">
        <v>7</v>
      </c>
      <c r="X47" s="43">
        <v>4</v>
      </c>
      <c r="Y47" s="43">
        <v>0</v>
      </c>
      <c r="Z47" s="43">
        <v>1</v>
      </c>
      <c r="AA47" s="43">
        <v>0</v>
      </c>
      <c r="AB47" s="43">
        <v>0</v>
      </c>
      <c r="AC47" s="43">
        <v>0</v>
      </c>
      <c r="AD47" s="31">
        <f t="shared" si="34"/>
        <v>21</v>
      </c>
      <c r="AQ47" s="35">
        <v>3</v>
      </c>
      <c r="AR47" s="112">
        <v>48.599998474121094</v>
      </c>
      <c r="AS47" s="112">
        <v>43.299999237060547</v>
      </c>
      <c r="AT47" s="112">
        <v>38.299999237060547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4085.1428571428573</v>
      </c>
      <c r="BK47" s="88">
        <f t="shared" si="35"/>
        <v>265.57142857142856</v>
      </c>
      <c r="BL47" s="89">
        <f t="shared" si="35"/>
        <v>25</v>
      </c>
      <c r="BM47" s="114">
        <f>SUM(BJ47:BL47)</f>
        <v>4375.7142857142862</v>
      </c>
    </row>
    <row r="48" spans="1:65" x14ac:dyDescent="0.2">
      <c r="A48" s="30">
        <v>4</v>
      </c>
      <c r="B48" s="43">
        <v>21</v>
      </c>
      <c r="C48" s="43">
        <v>3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3</v>
      </c>
      <c r="K48" s="43">
        <v>0</v>
      </c>
      <c r="L48" s="43">
        <v>1</v>
      </c>
      <c r="M48" s="43">
        <v>0</v>
      </c>
      <c r="N48" s="43">
        <v>0</v>
      </c>
      <c r="O48" s="31">
        <f t="shared" si="33"/>
        <v>28</v>
      </c>
      <c r="Q48" s="30">
        <v>4</v>
      </c>
      <c r="R48" s="43">
        <v>0</v>
      </c>
      <c r="S48" s="43">
        <v>0</v>
      </c>
      <c r="T48" s="43">
        <v>1</v>
      </c>
      <c r="U48" s="43">
        <v>2</v>
      </c>
      <c r="V48" s="43">
        <v>9</v>
      </c>
      <c r="W48" s="43">
        <v>13</v>
      </c>
      <c r="X48" s="43">
        <v>2</v>
      </c>
      <c r="Y48" s="43">
        <v>1</v>
      </c>
      <c r="Z48" s="43">
        <v>0</v>
      </c>
      <c r="AA48" s="43">
        <v>0</v>
      </c>
      <c r="AB48" s="43">
        <v>0</v>
      </c>
      <c r="AC48" s="43">
        <v>0</v>
      </c>
      <c r="AD48" s="31">
        <f t="shared" si="34"/>
        <v>28</v>
      </c>
      <c r="AQ48" s="35">
        <v>4</v>
      </c>
      <c r="AR48" s="112">
        <v>38.299999237060547</v>
      </c>
      <c r="AS48" s="112">
        <v>38.799999237060547</v>
      </c>
      <c r="AT48" s="112">
        <v>38.200000762939453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4758.8571428571431</v>
      </c>
      <c r="BK48" s="116">
        <f t="shared" si="35"/>
        <v>301.28571428571428</v>
      </c>
      <c r="BL48" s="117">
        <f t="shared" si="35"/>
        <v>29</v>
      </c>
      <c r="BM48" s="114">
        <f>SUM(BJ48:BL48)</f>
        <v>5089.1428571428578</v>
      </c>
    </row>
    <row r="49" spans="1:65" x14ac:dyDescent="0.2">
      <c r="A49" s="30">
        <v>5</v>
      </c>
      <c r="B49" s="43">
        <v>59</v>
      </c>
      <c r="C49" s="43">
        <v>8</v>
      </c>
      <c r="D49" s="43">
        <v>1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6</v>
      </c>
      <c r="K49" s="43">
        <v>0</v>
      </c>
      <c r="L49" s="43">
        <v>6</v>
      </c>
      <c r="M49" s="43">
        <v>2</v>
      </c>
      <c r="N49" s="43">
        <v>0</v>
      </c>
      <c r="O49" s="31">
        <f t="shared" si="33"/>
        <v>82</v>
      </c>
      <c r="Q49" s="30">
        <v>5</v>
      </c>
      <c r="R49" s="43">
        <v>0</v>
      </c>
      <c r="S49" s="43">
        <v>0</v>
      </c>
      <c r="T49" s="43">
        <v>1</v>
      </c>
      <c r="U49" s="43">
        <v>9</v>
      </c>
      <c r="V49" s="43">
        <v>41</v>
      </c>
      <c r="W49" s="43">
        <v>23</v>
      </c>
      <c r="X49" s="43">
        <v>7</v>
      </c>
      <c r="Y49" s="43">
        <v>1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82</v>
      </c>
      <c r="AQ49" s="35">
        <v>5</v>
      </c>
      <c r="AR49" s="112">
        <v>38.299999237060547</v>
      </c>
      <c r="AS49" s="112">
        <v>38.799999237060547</v>
      </c>
      <c r="AT49" s="112">
        <v>38.200000762939453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4881.7142857142853</v>
      </c>
      <c r="BK49" s="119">
        <f t="shared" si="35"/>
        <v>306.57142857142856</v>
      </c>
      <c r="BL49" s="120">
        <f t="shared" si="35"/>
        <v>29.571428571428573</v>
      </c>
      <c r="BM49" s="114">
        <f>SUM(BJ49:BL49)</f>
        <v>5217.8571428571422</v>
      </c>
    </row>
    <row r="50" spans="1:65" x14ac:dyDescent="0.2">
      <c r="A50" s="30">
        <v>6</v>
      </c>
      <c r="B50" s="43">
        <v>143</v>
      </c>
      <c r="C50" s="43">
        <v>22</v>
      </c>
      <c r="D50" s="43">
        <v>1</v>
      </c>
      <c r="E50" s="43">
        <v>0</v>
      </c>
      <c r="F50" s="43">
        <v>1</v>
      </c>
      <c r="G50" s="43">
        <v>0</v>
      </c>
      <c r="H50" s="43">
        <v>0</v>
      </c>
      <c r="I50" s="43">
        <v>0</v>
      </c>
      <c r="J50" s="43">
        <v>11</v>
      </c>
      <c r="K50" s="43">
        <v>0</v>
      </c>
      <c r="L50" s="43">
        <v>6</v>
      </c>
      <c r="M50" s="43">
        <v>2</v>
      </c>
      <c r="N50" s="43">
        <v>0</v>
      </c>
      <c r="O50" s="31">
        <f t="shared" si="33"/>
        <v>186</v>
      </c>
      <c r="Q50" s="30">
        <v>6</v>
      </c>
      <c r="R50" s="43">
        <v>0</v>
      </c>
      <c r="S50" s="43">
        <v>0</v>
      </c>
      <c r="T50" s="43">
        <v>3</v>
      </c>
      <c r="U50" s="43">
        <v>35</v>
      </c>
      <c r="V50" s="43">
        <v>82</v>
      </c>
      <c r="W50" s="43">
        <v>52</v>
      </c>
      <c r="X50" s="43">
        <v>8</v>
      </c>
      <c r="Y50" s="43">
        <v>6</v>
      </c>
      <c r="Z50" s="43">
        <v>0</v>
      </c>
      <c r="AA50" s="43">
        <v>0</v>
      </c>
      <c r="AB50" s="43">
        <v>0</v>
      </c>
      <c r="AC50" s="43">
        <v>0</v>
      </c>
      <c r="AD50" s="31">
        <f t="shared" si="34"/>
        <v>186</v>
      </c>
      <c r="AQ50" s="35">
        <v>6</v>
      </c>
      <c r="AR50" s="112">
        <v>38.799999237060547</v>
      </c>
      <c r="AS50" s="112">
        <v>43.599998474121094</v>
      </c>
      <c r="AT50" s="112">
        <v>38.599998474121094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4981</v>
      </c>
      <c r="BK50" s="79">
        <f t="shared" si="35"/>
        <v>317.85714285714283</v>
      </c>
      <c r="BL50" s="80">
        <f t="shared" si="35"/>
        <v>31.714285714285715</v>
      </c>
      <c r="BM50" s="114">
        <f>SUM(BJ50:BL50)</f>
        <v>5330.5714285714284</v>
      </c>
    </row>
    <row r="51" spans="1:65" x14ac:dyDescent="0.2">
      <c r="A51" s="30">
        <v>7</v>
      </c>
      <c r="B51" s="43">
        <v>335</v>
      </c>
      <c r="C51" s="43">
        <v>51</v>
      </c>
      <c r="D51" s="43">
        <v>1</v>
      </c>
      <c r="E51" s="43">
        <v>0</v>
      </c>
      <c r="F51" s="43">
        <v>2</v>
      </c>
      <c r="G51" s="43">
        <v>0</v>
      </c>
      <c r="H51" s="43">
        <v>0</v>
      </c>
      <c r="I51" s="43">
        <v>0</v>
      </c>
      <c r="J51" s="43">
        <v>14</v>
      </c>
      <c r="K51" s="43">
        <v>0</v>
      </c>
      <c r="L51" s="43">
        <v>5</v>
      </c>
      <c r="M51" s="43">
        <v>2</v>
      </c>
      <c r="N51" s="43">
        <v>0</v>
      </c>
      <c r="O51" s="31">
        <f t="shared" si="33"/>
        <v>410</v>
      </c>
      <c r="Q51" s="30">
        <v>7</v>
      </c>
      <c r="R51" s="43">
        <v>0</v>
      </c>
      <c r="S51" s="43">
        <v>1</v>
      </c>
      <c r="T51" s="43">
        <v>8</v>
      </c>
      <c r="U51" s="43">
        <v>82</v>
      </c>
      <c r="V51" s="43">
        <v>212</v>
      </c>
      <c r="W51" s="43">
        <v>90</v>
      </c>
      <c r="X51" s="43">
        <v>15</v>
      </c>
      <c r="Y51" s="43">
        <v>2</v>
      </c>
      <c r="Z51" s="43">
        <v>0</v>
      </c>
      <c r="AA51" s="43">
        <v>0</v>
      </c>
      <c r="AB51" s="43">
        <v>0</v>
      </c>
      <c r="AC51" s="43">
        <v>0</v>
      </c>
      <c r="AD51" s="31">
        <f t="shared" si="34"/>
        <v>410</v>
      </c>
      <c r="AQ51" s="35">
        <v>7</v>
      </c>
      <c r="AR51" s="112">
        <v>38</v>
      </c>
      <c r="AS51" s="112">
        <v>39</v>
      </c>
      <c r="AT51" s="112">
        <v>38.400001525878906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897</v>
      </c>
      <c r="C52" s="43">
        <v>97</v>
      </c>
      <c r="D52" s="43">
        <v>6</v>
      </c>
      <c r="E52" s="43">
        <v>1</v>
      </c>
      <c r="F52" s="43">
        <v>3</v>
      </c>
      <c r="G52" s="43">
        <v>0</v>
      </c>
      <c r="H52" s="43">
        <v>0</v>
      </c>
      <c r="I52" s="43">
        <v>3</v>
      </c>
      <c r="J52" s="43">
        <v>4</v>
      </c>
      <c r="K52" s="43">
        <v>0</v>
      </c>
      <c r="L52" s="43">
        <v>8</v>
      </c>
      <c r="M52" s="43">
        <v>4</v>
      </c>
      <c r="N52" s="43">
        <v>0</v>
      </c>
      <c r="O52" s="31">
        <f t="shared" si="33"/>
        <v>1023</v>
      </c>
      <c r="Q52" s="30">
        <v>8</v>
      </c>
      <c r="R52" s="43">
        <v>1</v>
      </c>
      <c r="S52" s="43">
        <v>40</v>
      </c>
      <c r="T52" s="43">
        <v>91</v>
      </c>
      <c r="U52" s="43">
        <v>404</v>
      </c>
      <c r="V52" s="43">
        <v>397</v>
      </c>
      <c r="W52" s="43">
        <v>81</v>
      </c>
      <c r="X52" s="43">
        <v>8</v>
      </c>
      <c r="Y52" s="43">
        <v>1</v>
      </c>
      <c r="Z52" s="43">
        <v>0</v>
      </c>
      <c r="AA52" s="43">
        <v>0</v>
      </c>
      <c r="AB52" s="43">
        <v>0</v>
      </c>
      <c r="AC52" s="43">
        <v>0</v>
      </c>
      <c r="AD52" s="31">
        <f t="shared" si="34"/>
        <v>1023</v>
      </c>
      <c r="AQ52" s="35">
        <v>8</v>
      </c>
      <c r="AR52" s="112">
        <v>33.799999237060547</v>
      </c>
      <c r="AS52" s="112">
        <v>38.900001525878906</v>
      </c>
      <c r="AT52" s="112">
        <v>38.400001525878906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1105</v>
      </c>
      <c r="C53" s="43">
        <v>75</v>
      </c>
      <c r="D53" s="43">
        <v>2</v>
      </c>
      <c r="E53" s="43">
        <v>0</v>
      </c>
      <c r="F53" s="43">
        <v>2</v>
      </c>
      <c r="G53" s="43">
        <v>0</v>
      </c>
      <c r="H53" s="43">
        <v>0</v>
      </c>
      <c r="I53" s="43">
        <v>3</v>
      </c>
      <c r="J53" s="43">
        <v>8</v>
      </c>
      <c r="K53" s="43">
        <v>0</v>
      </c>
      <c r="L53" s="43">
        <v>5</v>
      </c>
      <c r="M53" s="43">
        <v>10</v>
      </c>
      <c r="N53" s="43">
        <v>0</v>
      </c>
      <c r="O53" s="31">
        <f t="shared" si="33"/>
        <v>1210</v>
      </c>
      <c r="Q53" s="30">
        <v>9</v>
      </c>
      <c r="R53" s="43">
        <v>10</v>
      </c>
      <c r="S53" s="43">
        <v>46</v>
      </c>
      <c r="T53" s="43">
        <v>167</v>
      </c>
      <c r="U53" s="43">
        <v>613</v>
      </c>
      <c r="V53" s="43">
        <v>345</v>
      </c>
      <c r="W53" s="43">
        <v>26</v>
      </c>
      <c r="X53" s="43">
        <v>2</v>
      </c>
      <c r="Y53" s="43">
        <v>1</v>
      </c>
      <c r="Z53" s="43">
        <v>0</v>
      </c>
      <c r="AA53" s="43">
        <v>0</v>
      </c>
      <c r="AB53" s="43">
        <v>0</v>
      </c>
      <c r="AC53" s="43">
        <v>0</v>
      </c>
      <c r="AD53" s="31">
        <f t="shared" si="34"/>
        <v>1210</v>
      </c>
      <c r="AQ53" s="35">
        <v>9</v>
      </c>
      <c r="AR53" s="112">
        <v>33.799999237060547</v>
      </c>
      <c r="AS53" s="112">
        <v>33.200000762939453</v>
      </c>
      <c r="AT53" s="112">
        <v>38.700000762939453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962</v>
      </c>
      <c r="C54" s="43">
        <v>87</v>
      </c>
      <c r="D54" s="43">
        <v>4</v>
      </c>
      <c r="E54" s="43">
        <v>2</v>
      </c>
      <c r="F54" s="43">
        <v>5</v>
      </c>
      <c r="G54" s="43">
        <v>0</v>
      </c>
      <c r="H54" s="43">
        <v>1</v>
      </c>
      <c r="I54" s="43">
        <v>0</v>
      </c>
      <c r="J54" s="43">
        <v>10</v>
      </c>
      <c r="K54" s="43">
        <v>0</v>
      </c>
      <c r="L54" s="43">
        <v>3</v>
      </c>
      <c r="M54" s="43">
        <v>15</v>
      </c>
      <c r="N54" s="43">
        <v>0</v>
      </c>
      <c r="O54" s="31">
        <f t="shared" si="33"/>
        <v>1089</v>
      </c>
      <c r="Q54" s="30">
        <v>10</v>
      </c>
      <c r="R54" s="43">
        <v>0</v>
      </c>
      <c r="S54" s="43">
        <v>11</v>
      </c>
      <c r="T54" s="43">
        <v>87</v>
      </c>
      <c r="U54" s="43">
        <v>516</v>
      </c>
      <c r="V54" s="43">
        <v>427</v>
      </c>
      <c r="W54" s="43">
        <v>48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31">
        <f t="shared" si="34"/>
        <v>1089</v>
      </c>
      <c r="AQ54" s="35">
        <v>10</v>
      </c>
      <c r="AR54" s="112">
        <v>33.700000762939453</v>
      </c>
      <c r="AS54" s="112">
        <v>33.700000762939453</v>
      </c>
      <c r="AT54" s="112">
        <v>38.299999237060547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809</v>
      </c>
      <c r="C55" s="43">
        <v>79</v>
      </c>
      <c r="D55" s="43">
        <v>4</v>
      </c>
      <c r="E55" s="43">
        <v>0</v>
      </c>
      <c r="F55" s="43">
        <v>3</v>
      </c>
      <c r="G55" s="43">
        <v>0</v>
      </c>
      <c r="H55" s="43">
        <v>3</v>
      </c>
      <c r="I55" s="43">
        <v>3</v>
      </c>
      <c r="J55" s="43">
        <v>8</v>
      </c>
      <c r="K55" s="43">
        <v>1</v>
      </c>
      <c r="L55" s="43">
        <v>3</v>
      </c>
      <c r="M55" s="43">
        <v>15</v>
      </c>
      <c r="N55" s="43">
        <v>0</v>
      </c>
      <c r="O55" s="31">
        <f t="shared" si="33"/>
        <v>928</v>
      </c>
      <c r="Q55" s="30">
        <v>11</v>
      </c>
      <c r="R55" s="43">
        <v>1</v>
      </c>
      <c r="S55" s="43">
        <v>3</v>
      </c>
      <c r="T55" s="43">
        <v>68</v>
      </c>
      <c r="U55" s="43">
        <v>358</v>
      </c>
      <c r="V55" s="43">
        <v>409</v>
      </c>
      <c r="W55" s="43">
        <v>83</v>
      </c>
      <c r="X55" s="43">
        <v>6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31">
        <f t="shared" si="34"/>
        <v>928</v>
      </c>
      <c r="AQ55" s="35">
        <v>11</v>
      </c>
      <c r="AR55" s="112">
        <v>38</v>
      </c>
      <c r="AS55" s="112">
        <v>34</v>
      </c>
      <c r="AT55" s="112">
        <v>38.599998474121094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768</v>
      </c>
      <c r="C56" s="43">
        <v>74</v>
      </c>
      <c r="D56" s="43">
        <v>3</v>
      </c>
      <c r="E56" s="43">
        <v>2</v>
      </c>
      <c r="F56" s="43">
        <v>6</v>
      </c>
      <c r="G56" s="43">
        <v>0</v>
      </c>
      <c r="H56" s="43">
        <v>7</v>
      </c>
      <c r="I56" s="43">
        <v>1</v>
      </c>
      <c r="J56" s="43">
        <v>5</v>
      </c>
      <c r="K56" s="43">
        <v>0</v>
      </c>
      <c r="L56" s="43">
        <v>6</v>
      </c>
      <c r="M56" s="43">
        <v>9</v>
      </c>
      <c r="N56" s="43">
        <v>0</v>
      </c>
      <c r="O56" s="31">
        <f t="shared" si="33"/>
        <v>881</v>
      </c>
      <c r="Q56" s="30">
        <v>12</v>
      </c>
      <c r="R56" s="43">
        <v>2</v>
      </c>
      <c r="S56" s="43">
        <v>17</v>
      </c>
      <c r="T56" s="43">
        <v>41</v>
      </c>
      <c r="U56" s="43">
        <v>374</v>
      </c>
      <c r="V56" s="43">
        <v>388</v>
      </c>
      <c r="W56" s="43">
        <v>51</v>
      </c>
      <c r="X56" s="43">
        <v>7</v>
      </c>
      <c r="Y56" s="43">
        <v>0</v>
      </c>
      <c r="Z56" s="43">
        <v>1</v>
      </c>
      <c r="AA56" s="43">
        <v>0</v>
      </c>
      <c r="AB56" s="43">
        <v>0</v>
      </c>
      <c r="AC56" s="43">
        <v>0</v>
      </c>
      <c r="AD56" s="31">
        <f t="shared" si="34"/>
        <v>881</v>
      </c>
      <c r="AQ56" s="35">
        <v>12</v>
      </c>
      <c r="AR56" s="112">
        <v>33.400001525878906</v>
      </c>
      <c r="AS56" s="112">
        <v>33.200000762939453</v>
      </c>
      <c r="AT56" s="112">
        <v>33.200000762939453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795</v>
      </c>
      <c r="C57" s="43">
        <v>88</v>
      </c>
      <c r="D57" s="43">
        <v>0</v>
      </c>
      <c r="E57" s="43">
        <v>1</v>
      </c>
      <c r="F57" s="43">
        <v>0</v>
      </c>
      <c r="G57" s="43">
        <v>0</v>
      </c>
      <c r="H57" s="43">
        <v>5</v>
      </c>
      <c r="I57" s="43">
        <v>0</v>
      </c>
      <c r="J57" s="43">
        <v>4</v>
      </c>
      <c r="K57" s="43">
        <v>0</v>
      </c>
      <c r="L57" s="43">
        <v>5</v>
      </c>
      <c r="M57" s="43">
        <v>8</v>
      </c>
      <c r="N57" s="43">
        <v>0</v>
      </c>
      <c r="O57" s="31">
        <f t="shared" si="33"/>
        <v>906</v>
      </c>
      <c r="Q57" s="30">
        <v>13</v>
      </c>
      <c r="R57" s="43">
        <v>3</v>
      </c>
      <c r="S57" s="43">
        <v>21</v>
      </c>
      <c r="T57" s="43">
        <v>60</v>
      </c>
      <c r="U57" s="43">
        <v>401</v>
      </c>
      <c r="V57" s="43">
        <v>354</v>
      </c>
      <c r="W57" s="43">
        <v>64</v>
      </c>
      <c r="X57" s="43">
        <v>3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31">
        <f t="shared" si="34"/>
        <v>906</v>
      </c>
      <c r="AQ57" s="35">
        <v>13</v>
      </c>
      <c r="AR57" s="112">
        <v>33.900001525878906</v>
      </c>
      <c r="AS57" s="112">
        <v>33.5</v>
      </c>
      <c r="AT57" s="112">
        <v>33.200000762939453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758</v>
      </c>
      <c r="C58" s="43">
        <v>93</v>
      </c>
      <c r="D58" s="43">
        <v>5</v>
      </c>
      <c r="E58" s="43">
        <v>0</v>
      </c>
      <c r="F58" s="43">
        <v>0</v>
      </c>
      <c r="G58" s="43">
        <v>0</v>
      </c>
      <c r="H58" s="43">
        <v>0</v>
      </c>
      <c r="I58" s="43">
        <v>1</v>
      </c>
      <c r="J58" s="43">
        <v>10</v>
      </c>
      <c r="K58" s="43">
        <v>0</v>
      </c>
      <c r="L58" s="43">
        <v>2</v>
      </c>
      <c r="M58" s="43">
        <v>7</v>
      </c>
      <c r="N58" s="43">
        <v>0</v>
      </c>
      <c r="O58" s="31">
        <f t="shared" si="33"/>
        <v>876</v>
      </c>
      <c r="Q58" s="30">
        <v>14</v>
      </c>
      <c r="R58" s="43">
        <v>0</v>
      </c>
      <c r="S58" s="43">
        <v>13</v>
      </c>
      <c r="T58" s="43">
        <v>44</v>
      </c>
      <c r="U58" s="43">
        <v>294</v>
      </c>
      <c r="V58" s="43">
        <v>431</v>
      </c>
      <c r="W58" s="43">
        <v>85</v>
      </c>
      <c r="X58" s="43">
        <v>8</v>
      </c>
      <c r="Y58" s="43">
        <v>1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876</v>
      </c>
      <c r="AQ58" s="35">
        <v>14</v>
      </c>
      <c r="AR58" s="112">
        <v>33.799999237060547</v>
      </c>
      <c r="AS58" s="112">
        <v>33.099998474121094</v>
      </c>
      <c r="AT58" s="112">
        <v>33.599998474121094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795</v>
      </c>
      <c r="C59" s="43">
        <v>91</v>
      </c>
      <c r="D59" s="43">
        <v>2</v>
      </c>
      <c r="E59" s="43">
        <v>1</v>
      </c>
      <c r="F59" s="43">
        <v>5</v>
      </c>
      <c r="G59" s="43">
        <v>0</v>
      </c>
      <c r="H59" s="43">
        <v>0</v>
      </c>
      <c r="I59" s="43">
        <v>1</v>
      </c>
      <c r="J59" s="43">
        <v>8</v>
      </c>
      <c r="K59" s="43">
        <v>0</v>
      </c>
      <c r="L59" s="43">
        <v>4</v>
      </c>
      <c r="M59" s="43">
        <v>14</v>
      </c>
      <c r="N59" s="43">
        <v>0</v>
      </c>
      <c r="O59" s="31">
        <f t="shared" si="33"/>
        <v>921</v>
      </c>
      <c r="Q59" s="30">
        <v>15</v>
      </c>
      <c r="R59" s="43">
        <v>5</v>
      </c>
      <c r="S59" s="43">
        <v>26</v>
      </c>
      <c r="T59" s="43">
        <v>53</v>
      </c>
      <c r="U59" s="43">
        <v>302</v>
      </c>
      <c r="V59" s="43">
        <v>447</v>
      </c>
      <c r="W59" s="43">
        <v>85</v>
      </c>
      <c r="X59" s="43">
        <v>2</v>
      </c>
      <c r="Y59" s="43">
        <v>0</v>
      </c>
      <c r="Z59" s="43">
        <v>1</v>
      </c>
      <c r="AA59" s="43">
        <v>0</v>
      </c>
      <c r="AB59" s="43">
        <v>0</v>
      </c>
      <c r="AC59" s="43">
        <v>0</v>
      </c>
      <c r="AD59" s="31">
        <f t="shared" si="34"/>
        <v>921</v>
      </c>
      <c r="AQ59" s="35">
        <v>15</v>
      </c>
      <c r="AR59" s="112">
        <v>33.400001525878906</v>
      </c>
      <c r="AS59" s="112">
        <v>34</v>
      </c>
      <c r="AT59" s="112">
        <v>33.099998474121094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780</v>
      </c>
      <c r="C60" s="43">
        <v>77</v>
      </c>
      <c r="D60" s="43">
        <v>3</v>
      </c>
      <c r="E60" s="43">
        <v>0</v>
      </c>
      <c r="F60" s="43">
        <v>3</v>
      </c>
      <c r="G60" s="43">
        <v>0</v>
      </c>
      <c r="H60" s="43">
        <v>0</v>
      </c>
      <c r="I60" s="43">
        <v>0</v>
      </c>
      <c r="J60" s="43">
        <v>4</v>
      </c>
      <c r="K60" s="43">
        <v>0</v>
      </c>
      <c r="L60" s="43">
        <v>0</v>
      </c>
      <c r="M60" s="43">
        <v>7</v>
      </c>
      <c r="N60" s="43">
        <v>0</v>
      </c>
      <c r="O60" s="31">
        <f t="shared" si="33"/>
        <v>874</v>
      </c>
      <c r="Q60" s="30">
        <v>16</v>
      </c>
      <c r="R60" s="43">
        <v>17</v>
      </c>
      <c r="S60" s="43">
        <v>46</v>
      </c>
      <c r="T60" s="43">
        <v>81</v>
      </c>
      <c r="U60" s="43">
        <v>255</v>
      </c>
      <c r="V60" s="43">
        <v>398</v>
      </c>
      <c r="W60" s="43">
        <v>72</v>
      </c>
      <c r="X60" s="43">
        <v>5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31">
        <f t="shared" si="34"/>
        <v>874</v>
      </c>
      <c r="AQ60" s="35">
        <v>16</v>
      </c>
      <c r="AR60" s="112">
        <v>34</v>
      </c>
      <c r="AS60" s="112">
        <v>33.700000762939453</v>
      </c>
      <c r="AT60" s="112">
        <v>33.5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768</v>
      </c>
      <c r="C61" s="43">
        <v>42</v>
      </c>
      <c r="D61" s="43">
        <v>1</v>
      </c>
      <c r="E61" s="43">
        <v>0</v>
      </c>
      <c r="F61" s="43">
        <v>2</v>
      </c>
      <c r="G61" s="43">
        <v>0</v>
      </c>
      <c r="H61" s="43">
        <v>0</v>
      </c>
      <c r="I61" s="43">
        <v>0</v>
      </c>
      <c r="J61" s="43">
        <v>3</v>
      </c>
      <c r="K61" s="43">
        <v>1</v>
      </c>
      <c r="L61" s="43">
        <v>0</v>
      </c>
      <c r="M61" s="43">
        <v>5</v>
      </c>
      <c r="N61" s="43">
        <v>0</v>
      </c>
      <c r="O61" s="31">
        <f t="shared" si="33"/>
        <v>822</v>
      </c>
      <c r="Q61" s="30">
        <v>17</v>
      </c>
      <c r="R61" s="43">
        <v>29</v>
      </c>
      <c r="S61" s="43">
        <v>30</v>
      </c>
      <c r="T61" s="43">
        <v>55</v>
      </c>
      <c r="U61" s="43">
        <v>313</v>
      </c>
      <c r="V61" s="43">
        <v>359</v>
      </c>
      <c r="W61" s="43">
        <v>36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31">
        <f t="shared" si="34"/>
        <v>822</v>
      </c>
      <c r="AQ61" s="35">
        <v>17</v>
      </c>
      <c r="AR61" s="112">
        <v>28.899999618530273</v>
      </c>
      <c r="AS61" s="112">
        <v>33</v>
      </c>
      <c r="AT61" s="112">
        <v>33.900001525878906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774</v>
      </c>
      <c r="C62" s="43">
        <v>49</v>
      </c>
      <c r="D62" s="43">
        <v>0</v>
      </c>
      <c r="E62" s="43">
        <v>0</v>
      </c>
      <c r="F62" s="43">
        <v>2</v>
      </c>
      <c r="G62" s="43">
        <v>0</v>
      </c>
      <c r="H62" s="43">
        <v>0</v>
      </c>
      <c r="I62" s="43">
        <v>1</v>
      </c>
      <c r="J62" s="43">
        <v>3</v>
      </c>
      <c r="K62" s="43">
        <v>0</v>
      </c>
      <c r="L62" s="43">
        <v>0</v>
      </c>
      <c r="M62" s="43">
        <v>3</v>
      </c>
      <c r="N62" s="43">
        <v>0</v>
      </c>
      <c r="O62" s="31">
        <f t="shared" si="33"/>
        <v>832</v>
      </c>
      <c r="Q62" s="30">
        <v>18</v>
      </c>
      <c r="R62" s="43">
        <v>32</v>
      </c>
      <c r="S62" s="43">
        <v>24</v>
      </c>
      <c r="T62" s="43">
        <v>23</v>
      </c>
      <c r="U62" s="43">
        <v>241</v>
      </c>
      <c r="V62" s="43">
        <v>429</v>
      </c>
      <c r="W62" s="43">
        <v>77</v>
      </c>
      <c r="X62" s="43">
        <v>6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31">
        <f t="shared" si="34"/>
        <v>832</v>
      </c>
      <c r="AQ62" s="35">
        <v>18</v>
      </c>
      <c r="AR62" s="112">
        <v>15.600000381469727</v>
      </c>
      <c r="AS62" s="112">
        <v>16.100000381469727</v>
      </c>
      <c r="AT62" s="112">
        <v>15.800000190734863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760</v>
      </c>
      <c r="C63" s="43">
        <v>44</v>
      </c>
      <c r="D63" s="43">
        <v>4</v>
      </c>
      <c r="E63" s="43">
        <v>1</v>
      </c>
      <c r="F63" s="43">
        <v>0</v>
      </c>
      <c r="G63" s="43">
        <v>0</v>
      </c>
      <c r="H63" s="43">
        <v>0</v>
      </c>
      <c r="I63" s="43">
        <v>0</v>
      </c>
      <c r="J63" s="43">
        <v>8</v>
      </c>
      <c r="K63" s="43">
        <v>1</v>
      </c>
      <c r="L63" s="43">
        <v>1</v>
      </c>
      <c r="M63" s="43">
        <v>6</v>
      </c>
      <c r="N63" s="43">
        <v>0</v>
      </c>
      <c r="O63" s="31">
        <f t="shared" si="33"/>
        <v>825</v>
      </c>
      <c r="Q63" s="30">
        <v>19</v>
      </c>
      <c r="R63" s="43">
        <v>2</v>
      </c>
      <c r="S63" s="43">
        <v>27</v>
      </c>
      <c r="T63" s="43">
        <v>32</v>
      </c>
      <c r="U63" s="43">
        <v>225</v>
      </c>
      <c r="V63" s="43">
        <v>423</v>
      </c>
      <c r="W63" s="43">
        <v>113</v>
      </c>
      <c r="X63" s="43">
        <v>3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31">
        <f t="shared" si="34"/>
        <v>825</v>
      </c>
      <c r="AQ63" s="35">
        <v>19</v>
      </c>
      <c r="AR63" s="112">
        <v>33.900001525878906</v>
      </c>
      <c r="AS63" s="112">
        <v>33.099998474121094</v>
      </c>
      <c r="AT63" s="112">
        <v>38.799999237060547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521</v>
      </c>
      <c r="C64" s="43">
        <v>45</v>
      </c>
      <c r="D64" s="43">
        <v>2</v>
      </c>
      <c r="E64" s="43">
        <v>1</v>
      </c>
      <c r="F64" s="43">
        <v>4</v>
      </c>
      <c r="G64" s="43">
        <v>0</v>
      </c>
      <c r="H64" s="43">
        <v>0</v>
      </c>
      <c r="I64" s="43">
        <v>1</v>
      </c>
      <c r="J64" s="43">
        <v>4</v>
      </c>
      <c r="K64" s="43">
        <v>0</v>
      </c>
      <c r="L64" s="43">
        <v>1</v>
      </c>
      <c r="M64" s="43">
        <v>4</v>
      </c>
      <c r="N64" s="43">
        <v>0</v>
      </c>
      <c r="O64" s="31">
        <f t="shared" si="33"/>
        <v>583</v>
      </c>
      <c r="Q64" s="30">
        <v>20</v>
      </c>
      <c r="R64" s="43">
        <v>0</v>
      </c>
      <c r="S64" s="43">
        <v>0</v>
      </c>
      <c r="T64" s="43">
        <v>27</v>
      </c>
      <c r="U64" s="43">
        <v>171</v>
      </c>
      <c r="V64" s="43">
        <v>302</v>
      </c>
      <c r="W64" s="43">
        <v>76</v>
      </c>
      <c r="X64" s="43">
        <v>5</v>
      </c>
      <c r="Y64" s="43">
        <v>2</v>
      </c>
      <c r="Z64" s="43">
        <v>0</v>
      </c>
      <c r="AA64" s="43">
        <v>0</v>
      </c>
      <c r="AB64" s="43">
        <v>0</v>
      </c>
      <c r="AC64" s="43">
        <v>0</v>
      </c>
      <c r="AD64" s="31">
        <f t="shared" si="34"/>
        <v>583</v>
      </c>
      <c r="AQ64" s="35">
        <v>20</v>
      </c>
      <c r="AR64" s="112">
        <v>38.400001525878906</v>
      </c>
      <c r="AS64" s="112">
        <v>38.099998474121094</v>
      </c>
      <c r="AT64" s="112">
        <v>38.400001525878906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289</v>
      </c>
      <c r="C65" s="43">
        <v>21</v>
      </c>
      <c r="D65" s="43">
        <v>0</v>
      </c>
      <c r="E65" s="43">
        <v>0</v>
      </c>
      <c r="F65" s="43">
        <v>1</v>
      </c>
      <c r="G65" s="43">
        <v>0</v>
      </c>
      <c r="H65" s="43">
        <v>1</v>
      </c>
      <c r="I65" s="43">
        <v>1</v>
      </c>
      <c r="J65" s="43">
        <v>3</v>
      </c>
      <c r="K65" s="43">
        <v>0</v>
      </c>
      <c r="L65" s="43">
        <v>0</v>
      </c>
      <c r="M65" s="43">
        <v>4</v>
      </c>
      <c r="N65" s="43">
        <v>0</v>
      </c>
      <c r="O65" s="31">
        <f t="shared" si="33"/>
        <v>320</v>
      </c>
      <c r="Q65" s="30">
        <v>21</v>
      </c>
      <c r="R65" s="43">
        <v>0</v>
      </c>
      <c r="S65" s="43">
        <v>0</v>
      </c>
      <c r="T65" s="43">
        <v>6</v>
      </c>
      <c r="U65" s="43">
        <v>67</v>
      </c>
      <c r="V65" s="43">
        <v>167</v>
      </c>
      <c r="W65" s="43">
        <v>70</v>
      </c>
      <c r="X65" s="43">
        <v>7</v>
      </c>
      <c r="Y65" s="43">
        <v>1</v>
      </c>
      <c r="Z65" s="43">
        <v>2</v>
      </c>
      <c r="AA65" s="43">
        <v>0</v>
      </c>
      <c r="AB65" s="43">
        <v>0</v>
      </c>
      <c r="AC65" s="43">
        <v>0</v>
      </c>
      <c r="AD65" s="31">
        <f t="shared" si="34"/>
        <v>320</v>
      </c>
      <c r="AQ65" s="35">
        <v>21</v>
      </c>
      <c r="AR65" s="112">
        <v>38.5</v>
      </c>
      <c r="AS65" s="112">
        <v>38.799999237060547</v>
      </c>
      <c r="AT65" s="112">
        <v>38.299999237060547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205</v>
      </c>
      <c r="C66" s="43">
        <v>14</v>
      </c>
      <c r="D66" s="43">
        <v>0</v>
      </c>
      <c r="E66" s="43">
        <v>0</v>
      </c>
      <c r="F66" s="43">
        <v>1</v>
      </c>
      <c r="G66" s="43">
        <v>0</v>
      </c>
      <c r="H66" s="43">
        <v>0</v>
      </c>
      <c r="I66" s="43">
        <v>0</v>
      </c>
      <c r="J66" s="43">
        <v>2</v>
      </c>
      <c r="K66" s="43">
        <v>0</v>
      </c>
      <c r="L66" s="43">
        <v>0</v>
      </c>
      <c r="M66" s="43">
        <v>2</v>
      </c>
      <c r="N66" s="43">
        <v>0</v>
      </c>
      <c r="O66" s="31">
        <f t="shared" si="33"/>
        <v>224</v>
      </c>
      <c r="Q66" s="30">
        <v>22</v>
      </c>
      <c r="R66" s="43">
        <v>0</v>
      </c>
      <c r="S66" s="43">
        <v>0</v>
      </c>
      <c r="T66" s="43">
        <v>2</v>
      </c>
      <c r="U66" s="43">
        <v>53</v>
      </c>
      <c r="V66" s="43">
        <v>104</v>
      </c>
      <c r="W66" s="43">
        <v>55</v>
      </c>
      <c r="X66" s="43">
        <v>7</v>
      </c>
      <c r="Y66" s="43">
        <v>2</v>
      </c>
      <c r="Z66" s="43">
        <v>0</v>
      </c>
      <c r="AA66" s="43">
        <v>1</v>
      </c>
      <c r="AB66" s="43">
        <v>0</v>
      </c>
      <c r="AC66" s="43">
        <v>0</v>
      </c>
      <c r="AD66" s="31">
        <f t="shared" si="34"/>
        <v>224</v>
      </c>
      <c r="AQ66" s="35">
        <v>22</v>
      </c>
      <c r="AR66" s="112">
        <v>38.799999237060547</v>
      </c>
      <c r="AS66" s="112">
        <v>38.299999237060547</v>
      </c>
      <c r="AT66" s="112">
        <v>38.900001525878906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142</v>
      </c>
      <c r="C67" s="43">
        <v>7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2</v>
      </c>
      <c r="K67" s="43">
        <v>0</v>
      </c>
      <c r="L67" s="43">
        <v>0</v>
      </c>
      <c r="M67" s="43">
        <v>1</v>
      </c>
      <c r="N67" s="43">
        <v>0</v>
      </c>
      <c r="O67" s="31">
        <f t="shared" si="33"/>
        <v>152</v>
      </c>
      <c r="Q67" s="30">
        <v>23</v>
      </c>
      <c r="R67" s="43">
        <v>0</v>
      </c>
      <c r="S67" s="43">
        <v>0</v>
      </c>
      <c r="T67" s="43">
        <v>0</v>
      </c>
      <c r="U67" s="43">
        <v>12</v>
      </c>
      <c r="V67" s="43">
        <v>72</v>
      </c>
      <c r="W67" s="43">
        <v>53</v>
      </c>
      <c r="X67" s="43">
        <v>14</v>
      </c>
      <c r="Y67" s="43">
        <v>1</v>
      </c>
      <c r="Z67" s="43">
        <v>0</v>
      </c>
      <c r="AA67" s="43">
        <v>0</v>
      </c>
      <c r="AB67" s="43">
        <v>0</v>
      </c>
      <c r="AC67" s="43">
        <v>0</v>
      </c>
      <c r="AD67" s="31">
        <f t="shared" si="34"/>
        <v>152</v>
      </c>
      <c r="AQ67" s="35">
        <v>23</v>
      </c>
      <c r="AR67" s="112">
        <v>38.099998474121094</v>
      </c>
      <c r="AS67" s="112">
        <v>38</v>
      </c>
      <c r="AT67" s="112">
        <v>38.599998474121094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48</v>
      </c>
      <c r="C68" s="43">
        <v>4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3</v>
      </c>
      <c r="K68" s="43">
        <v>0</v>
      </c>
      <c r="L68" s="43">
        <v>1</v>
      </c>
      <c r="M68" s="43">
        <v>2</v>
      </c>
      <c r="N68" s="43">
        <v>0</v>
      </c>
      <c r="O68" s="31">
        <f t="shared" si="33"/>
        <v>58</v>
      </c>
      <c r="Q68" s="30">
        <v>24</v>
      </c>
      <c r="R68" s="43">
        <v>0</v>
      </c>
      <c r="S68" s="43">
        <v>0</v>
      </c>
      <c r="T68" s="43">
        <v>0</v>
      </c>
      <c r="U68" s="43">
        <v>6</v>
      </c>
      <c r="V68" s="43">
        <v>29</v>
      </c>
      <c r="W68" s="43">
        <v>19</v>
      </c>
      <c r="X68" s="43">
        <v>3</v>
      </c>
      <c r="Y68" s="43">
        <v>1</v>
      </c>
      <c r="Z68" s="43">
        <v>0</v>
      </c>
      <c r="AA68" s="43">
        <v>0</v>
      </c>
      <c r="AB68" s="43">
        <v>0</v>
      </c>
      <c r="AC68" s="43">
        <v>0</v>
      </c>
      <c r="AD68" s="31">
        <f t="shared" si="34"/>
        <v>58</v>
      </c>
      <c r="AQ68" s="35">
        <v>24</v>
      </c>
      <c r="AR68" s="112">
        <v>43.599998474121094</v>
      </c>
      <c r="AS68" s="112">
        <v>43.299999237060547</v>
      </c>
      <c r="AT68" s="112">
        <v>43.599998474121094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9971</v>
      </c>
      <c r="C70" s="92">
        <f t="shared" si="36"/>
        <v>896</v>
      </c>
      <c r="D70" s="92">
        <f t="shared" si="36"/>
        <v>34</v>
      </c>
      <c r="E70" s="92">
        <f t="shared" si="36"/>
        <v>8</v>
      </c>
      <c r="F70" s="92">
        <f t="shared" si="36"/>
        <v>31</v>
      </c>
      <c r="G70" s="92">
        <f t="shared" si="36"/>
        <v>0</v>
      </c>
      <c r="H70" s="92">
        <f t="shared" si="36"/>
        <v>16</v>
      </c>
      <c r="I70" s="92">
        <f t="shared" si="36"/>
        <v>13</v>
      </c>
      <c r="J70" s="92">
        <f t="shared" si="36"/>
        <v>75</v>
      </c>
      <c r="K70" s="92">
        <f t="shared" si="36"/>
        <v>3</v>
      </c>
      <c r="L70" s="92">
        <f t="shared" si="36"/>
        <v>37</v>
      </c>
      <c r="M70" s="92">
        <f t="shared" si="36"/>
        <v>103</v>
      </c>
      <c r="N70" s="92">
        <f t="shared" si="36"/>
        <v>0</v>
      </c>
      <c r="O70" s="93">
        <f t="shared" si="36"/>
        <v>11187</v>
      </c>
      <c r="Q70" s="91" t="s">
        <v>34</v>
      </c>
      <c r="R70" s="92">
        <f t="shared" ref="R70:AD70" si="37">SUM(R52:R63)</f>
        <v>102</v>
      </c>
      <c r="S70" s="92">
        <f t="shared" si="37"/>
        <v>304</v>
      </c>
      <c r="T70" s="92">
        <f t="shared" si="37"/>
        <v>802</v>
      </c>
      <c r="U70" s="92">
        <f t="shared" si="37"/>
        <v>4296</v>
      </c>
      <c r="V70" s="92">
        <f t="shared" si="37"/>
        <v>4807</v>
      </c>
      <c r="W70" s="92">
        <f t="shared" si="37"/>
        <v>821</v>
      </c>
      <c r="X70" s="92">
        <f t="shared" si="37"/>
        <v>50</v>
      </c>
      <c r="Y70" s="92">
        <f t="shared" si="37"/>
        <v>3</v>
      </c>
      <c r="Z70" s="92">
        <f t="shared" si="37"/>
        <v>2</v>
      </c>
      <c r="AA70" s="92">
        <f t="shared" si="37"/>
        <v>0</v>
      </c>
      <c r="AB70" s="92">
        <f t="shared" si="37"/>
        <v>0</v>
      </c>
      <c r="AC70" s="92">
        <f t="shared" si="37"/>
        <v>0</v>
      </c>
      <c r="AD70" s="93">
        <f t="shared" si="37"/>
        <v>11187</v>
      </c>
      <c r="AQ70" s="95" t="s">
        <v>38</v>
      </c>
      <c r="AR70" s="96">
        <v>33.5</v>
      </c>
      <c r="AS70" s="96">
        <v>33.400001525878906</v>
      </c>
      <c r="AT70" s="96">
        <v>38.400001525878906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11321</v>
      </c>
      <c r="C71" s="98">
        <f t="shared" si="38"/>
        <v>1027</v>
      </c>
      <c r="D71" s="98">
        <f t="shared" si="38"/>
        <v>37</v>
      </c>
      <c r="E71" s="98">
        <f t="shared" si="38"/>
        <v>9</v>
      </c>
      <c r="F71" s="98">
        <f t="shared" si="38"/>
        <v>39</v>
      </c>
      <c r="G71" s="98">
        <f t="shared" si="38"/>
        <v>0</v>
      </c>
      <c r="H71" s="98">
        <f t="shared" si="38"/>
        <v>17</v>
      </c>
      <c r="I71" s="98">
        <f t="shared" si="38"/>
        <v>15</v>
      </c>
      <c r="J71" s="98">
        <f t="shared" si="38"/>
        <v>98</v>
      </c>
      <c r="K71" s="98">
        <f t="shared" si="38"/>
        <v>3</v>
      </c>
      <c r="L71" s="98">
        <f t="shared" si="38"/>
        <v>43</v>
      </c>
      <c r="M71" s="98">
        <f t="shared" si="38"/>
        <v>115</v>
      </c>
      <c r="N71" s="98">
        <f t="shared" si="38"/>
        <v>0</v>
      </c>
      <c r="O71" s="93">
        <f t="shared" si="38"/>
        <v>12724</v>
      </c>
      <c r="Q71" s="97" t="s">
        <v>35</v>
      </c>
      <c r="R71" s="98">
        <f t="shared" ref="R71:AD71" si="39">SUM(R51:R66)</f>
        <v>102</v>
      </c>
      <c r="S71" s="98">
        <f t="shared" si="39"/>
        <v>305</v>
      </c>
      <c r="T71" s="98">
        <f t="shared" si="39"/>
        <v>845</v>
      </c>
      <c r="U71" s="98">
        <f t="shared" si="39"/>
        <v>4669</v>
      </c>
      <c r="V71" s="98">
        <f t="shared" si="39"/>
        <v>5592</v>
      </c>
      <c r="W71" s="98">
        <f t="shared" si="39"/>
        <v>1112</v>
      </c>
      <c r="X71" s="98">
        <f t="shared" si="39"/>
        <v>84</v>
      </c>
      <c r="Y71" s="98">
        <f t="shared" si="39"/>
        <v>10</v>
      </c>
      <c r="Z71" s="98">
        <f t="shared" si="39"/>
        <v>4</v>
      </c>
      <c r="AA71" s="98">
        <f t="shared" si="39"/>
        <v>1</v>
      </c>
      <c r="AB71" s="98">
        <f t="shared" si="39"/>
        <v>0</v>
      </c>
      <c r="AC71" s="98">
        <f t="shared" si="39"/>
        <v>0</v>
      </c>
      <c r="AD71" s="93">
        <f t="shared" si="39"/>
        <v>12724</v>
      </c>
      <c r="AQ71" s="99" t="s">
        <v>39</v>
      </c>
      <c r="AR71" s="100">
        <v>33.299999237060547</v>
      </c>
      <c r="AS71" s="100">
        <v>33.299999237060547</v>
      </c>
      <c r="AT71" s="100">
        <v>33.099998474121094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11511</v>
      </c>
      <c r="C72" s="102">
        <f t="shared" si="40"/>
        <v>1038</v>
      </c>
      <c r="D72" s="102">
        <f t="shared" si="40"/>
        <v>37</v>
      </c>
      <c r="E72" s="102">
        <f t="shared" si="40"/>
        <v>9</v>
      </c>
      <c r="F72" s="102">
        <f t="shared" si="40"/>
        <v>39</v>
      </c>
      <c r="G72" s="102">
        <f t="shared" si="40"/>
        <v>0</v>
      </c>
      <c r="H72" s="102">
        <f t="shared" si="40"/>
        <v>17</v>
      </c>
      <c r="I72" s="102">
        <f t="shared" si="40"/>
        <v>15</v>
      </c>
      <c r="J72" s="102">
        <f t="shared" si="40"/>
        <v>103</v>
      </c>
      <c r="K72" s="102">
        <f t="shared" si="40"/>
        <v>3</v>
      </c>
      <c r="L72" s="102">
        <f t="shared" si="40"/>
        <v>44</v>
      </c>
      <c r="M72" s="102">
        <f t="shared" si="40"/>
        <v>118</v>
      </c>
      <c r="N72" s="102">
        <f t="shared" si="40"/>
        <v>0</v>
      </c>
      <c r="O72" s="93">
        <f t="shared" si="40"/>
        <v>12934</v>
      </c>
      <c r="Q72" s="101" t="s">
        <v>36</v>
      </c>
      <c r="R72" s="102">
        <f t="shared" ref="R72:AD72" si="41">SUM(R51:R68)</f>
        <v>102</v>
      </c>
      <c r="S72" s="102">
        <f t="shared" si="41"/>
        <v>305</v>
      </c>
      <c r="T72" s="102">
        <f t="shared" si="41"/>
        <v>845</v>
      </c>
      <c r="U72" s="102">
        <f t="shared" si="41"/>
        <v>4687</v>
      </c>
      <c r="V72" s="102">
        <f t="shared" si="41"/>
        <v>5693</v>
      </c>
      <c r="W72" s="102">
        <f t="shared" si="41"/>
        <v>1184</v>
      </c>
      <c r="X72" s="102">
        <f t="shared" si="41"/>
        <v>101</v>
      </c>
      <c r="Y72" s="102">
        <f t="shared" si="41"/>
        <v>12</v>
      </c>
      <c r="Z72" s="102">
        <f t="shared" si="41"/>
        <v>4</v>
      </c>
      <c r="AA72" s="102">
        <f t="shared" si="41"/>
        <v>1</v>
      </c>
      <c r="AB72" s="102">
        <f t="shared" si="41"/>
        <v>0</v>
      </c>
      <c r="AC72" s="102">
        <f t="shared" si="41"/>
        <v>0</v>
      </c>
      <c r="AD72" s="93">
        <f t="shared" si="41"/>
        <v>12934</v>
      </c>
      <c r="AQ72" s="103" t="s">
        <v>37</v>
      </c>
      <c r="AR72" s="104">
        <v>33.599998474121094</v>
      </c>
      <c r="AS72" s="104">
        <v>33.900001525878906</v>
      </c>
      <c r="AT72" s="104">
        <v>38.599998474121094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11790</v>
      </c>
      <c r="C73" s="106">
        <f t="shared" si="42"/>
        <v>1076</v>
      </c>
      <c r="D73" s="106">
        <f t="shared" si="42"/>
        <v>41</v>
      </c>
      <c r="E73" s="106">
        <f t="shared" si="42"/>
        <v>9</v>
      </c>
      <c r="F73" s="106">
        <f t="shared" si="42"/>
        <v>41</v>
      </c>
      <c r="G73" s="106">
        <f t="shared" si="42"/>
        <v>0</v>
      </c>
      <c r="H73" s="106">
        <f t="shared" si="42"/>
        <v>17</v>
      </c>
      <c r="I73" s="106">
        <f t="shared" si="42"/>
        <v>15</v>
      </c>
      <c r="J73" s="106">
        <f t="shared" si="42"/>
        <v>126</v>
      </c>
      <c r="K73" s="106">
        <f t="shared" si="42"/>
        <v>3</v>
      </c>
      <c r="L73" s="106">
        <f t="shared" si="42"/>
        <v>61</v>
      </c>
      <c r="M73" s="106">
        <f t="shared" si="42"/>
        <v>122</v>
      </c>
      <c r="N73" s="106">
        <f t="shared" si="42"/>
        <v>0</v>
      </c>
      <c r="O73" s="93">
        <f t="shared" si="42"/>
        <v>13301</v>
      </c>
      <c r="Q73" s="105" t="s">
        <v>37</v>
      </c>
      <c r="R73" s="106">
        <f t="shared" ref="R73:AD73" si="43">SUM(R45:R68)</f>
        <v>102</v>
      </c>
      <c r="S73" s="106">
        <f t="shared" si="43"/>
        <v>305</v>
      </c>
      <c r="T73" s="106">
        <f t="shared" si="43"/>
        <v>852</v>
      </c>
      <c r="U73" s="106">
        <f t="shared" si="43"/>
        <v>4741</v>
      </c>
      <c r="V73" s="106">
        <f t="shared" si="43"/>
        <v>5847</v>
      </c>
      <c r="W73" s="106">
        <f t="shared" si="43"/>
        <v>1295</v>
      </c>
      <c r="X73" s="106">
        <f t="shared" si="43"/>
        <v>128</v>
      </c>
      <c r="Y73" s="106">
        <f t="shared" si="43"/>
        <v>24</v>
      </c>
      <c r="Z73" s="106">
        <f t="shared" si="43"/>
        <v>6</v>
      </c>
      <c r="AA73" s="106">
        <f t="shared" si="43"/>
        <v>1</v>
      </c>
      <c r="AB73" s="106">
        <f t="shared" si="43"/>
        <v>0</v>
      </c>
      <c r="AC73" s="106">
        <f t="shared" si="43"/>
        <v>0</v>
      </c>
      <c r="AD73" s="93">
        <f t="shared" si="43"/>
        <v>13301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35.366666158040367</v>
      </c>
    </row>
    <row r="76" spans="1:65" x14ac:dyDescent="0.2">
      <c r="A76" s="5"/>
      <c r="B76" s="3" t="s">
        <v>0</v>
      </c>
      <c r="C76" s="5" t="str">
        <f>C6</f>
        <v>Southbound</v>
      </c>
      <c r="R76" s="3" t="s">
        <v>0</v>
      </c>
      <c r="S76" s="5" t="str">
        <f>C6</f>
        <v>Southbound</v>
      </c>
      <c r="AF76" s="6"/>
      <c r="AG76" s="3" t="s">
        <v>40</v>
      </c>
      <c r="AH76" s="7" t="str">
        <f>C41</f>
        <v>Northbound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Northbound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Northbound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Northbound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37</v>
      </c>
      <c r="C80" s="43">
        <v>2</v>
      </c>
      <c r="D80" s="43">
        <v>1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31">
        <f t="shared" ref="O80:O103" si="51">SUM(B80:N80)</f>
        <v>40</v>
      </c>
      <c r="Q80" s="30">
        <v>1</v>
      </c>
      <c r="R80" s="43">
        <v>0</v>
      </c>
      <c r="S80" s="43">
        <v>0</v>
      </c>
      <c r="T80" s="43">
        <v>1</v>
      </c>
      <c r="U80" s="43">
        <v>3</v>
      </c>
      <c r="V80" s="43">
        <v>10</v>
      </c>
      <c r="W80" s="43">
        <v>13</v>
      </c>
      <c r="X80" s="43">
        <v>11</v>
      </c>
      <c r="Y80" s="43">
        <v>2</v>
      </c>
      <c r="Z80" s="43">
        <v>0</v>
      </c>
      <c r="AA80" s="43">
        <v>0</v>
      </c>
      <c r="AB80" s="43">
        <v>0</v>
      </c>
      <c r="AC80" s="43">
        <v>0</v>
      </c>
      <c r="AD80" s="31">
        <f t="shared" ref="AD80:AD103" si="52">SUM(R80:AC80)</f>
        <v>40</v>
      </c>
      <c r="AF80" s="30">
        <v>1</v>
      </c>
      <c r="AG80" s="44">
        <f t="shared" ref="AG80:AG103" si="53">O45</f>
        <v>32</v>
      </c>
      <c r="AH80" s="45">
        <f t="shared" ref="AH80:AH103" si="54">O115</f>
        <v>40</v>
      </c>
      <c r="AI80" s="45">
        <f t="shared" ref="AI80:AI103" si="55">O185</f>
        <v>25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32.333333333333336</v>
      </c>
      <c r="AO80" s="47">
        <f>SUM(AG80:AM80)/3</f>
        <v>32.333333333333336</v>
      </c>
      <c r="AQ80" s="35">
        <v>1</v>
      </c>
      <c r="AR80" s="48">
        <v>36.299999999999997</v>
      </c>
      <c r="AS80" s="48">
        <v>36</v>
      </c>
      <c r="AT80" s="48">
        <v>35.4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1259</v>
      </c>
      <c r="BB80" s="50">
        <f>SUM(R143:T143)</f>
        <v>1274</v>
      </c>
      <c r="BC80" s="50">
        <f>SUM(R213:T213)</f>
        <v>909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24</v>
      </c>
      <c r="C81" s="43">
        <v>1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31">
        <f t="shared" si="51"/>
        <v>25</v>
      </c>
      <c r="Q81" s="30">
        <v>2</v>
      </c>
      <c r="R81" s="43">
        <v>0</v>
      </c>
      <c r="S81" s="43">
        <v>0</v>
      </c>
      <c r="T81" s="43">
        <v>0</v>
      </c>
      <c r="U81" s="43">
        <v>0</v>
      </c>
      <c r="V81" s="43">
        <v>9</v>
      </c>
      <c r="W81" s="43">
        <v>15</v>
      </c>
      <c r="X81" s="43">
        <v>1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25</v>
      </c>
      <c r="AF81" s="56">
        <v>2</v>
      </c>
      <c r="AG81" s="44">
        <f t="shared" si="53"/>
        <v>18</v>
      </c>
      <c r="AH81" s="45">
        <f t="shared" si="54"/>
        <v>23</v>
      </c>
      <c r="AI81" s="45">
        <f t="shared" si="55"/>
        <v>32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24.333333333333332</v>
      </c>
      <c r="AO81" s="47">
        <f t="shared" ref="AO81:AO103" si="61">SUM(AG81:AM81)/3</f>
        <v>24.333333333333332</v>
      </c>
      <c r="AQ81" s="57">
        <v>2</v>
      </c>
      <c r="AR81" s="48">
        <v>36.6</v>
      </c>
      <c r="AS81" s="48">
        <v>34.1</v>
      </c>
      <c r="AT81" s="48">
        <v>36.299999999999997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11883</v>
      </c>
      <c r="BB81" s="59">
        <f>SUM(U143:W143)</f>
        <v>11717</v>
      </c>
      <c r="BC81" s="59">
        <f>SUM(U213:W213)</f>
        <v>11989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9971</v>
      </c>
      <c r="BK81" s="88">
        <f>SUM(C70:D70,F70:H70,M70)</f>
        <v>1080</v>
      </c>
      <c r="BL81" s="89">
        <f>SUM(E70,I70:L70,N70)</f>
        <v>136</v>
      </c>
      <c r="BM81" s="64">
        <f>SUM(BJ81:BL81)</f>
        <v>11187</v>
      </c>
    </row>
    <row r="82" spans="1:65" x14ac:dyDescent="0.2">
      <c r="A82" s="30">
        <v>3</v>
      </c>
      <c r="B82" s="43">
        <v>17</v>
      </c>
      <c r="C82" s="43">
        <v>2</v>
      </c>
      <c r="D82" s="43">
        <v>1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20</v>
      </c>
      <c r="Q82" s="30">
        <v>3</v>
      </c>
      <c r="R82" s="43">
        <v>0</v>
      </c>
      <c r="S82" s="43">
        <v>0</v>
      </c>
      <c r="T82" s="43">
        <v>0</v>
      </c>
      <c r="U82" s="43">
        <v>0</v>
      </c>
      <c r="V82" s="43">
        <v>6</v>
      </c>
      <c r="W82" s="43">
        <v>9</v>
      </c>
      <c r="X82" s="43">
        <v>2</v>
      </c>
      <c r="Y82" s="43">
        <v>3</v>
      </c>
      <c r="Z82" s="43">
        <v>0</v>
      </c>
      <c r="AA82" s="43">
        <v>0</v>
      </c>
      <c r="AB82" s="43">
        <v>0</v>
      </c>
      <c r="AC82" s="43">
        <v>0</v>
      </c>
      <c r="AD82" s="31">
        <f t="shared" si="52"/>
        <v>20</v>
      </c>
      <c r="AF82" s="30">
        <v>3</v>
      </c>
      <c r="AG82" s="44">
        <f t="shared" si="53"/>
        <v>21</v>
      </c>
      <c r="AH82" s="45">
        <f t="shared" si="54"/>
        <v>18</v>
      </c>
      <c r="AI82" s="45">
        <f t="shared" si="55"/>
        <v>19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19.333333333333332</v>
      </c>
      <c r="AO82" s="47">
        <f t="shared" si="61"/>
        <v>19.333333333333332</v>
      </c>
      <c r="AQ82" s="35">
        <v>3</v>
      </c>
      <c r="AR82" s="48">
        <v>37</v>
      </c>
      <c r="AS82" s="48">
        <v>39.4</v>
      </c>
      <c r="AT82" s="48">
        <v>39.6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158</v>
      </c>
      <c r="BB82" s="66">
        <f>SUM(X143:Z143)</f>
        <v>179</v>
      </c>
      <c r="BC82" s="66">
        <f>SUM(X213:Z213)</f>
        <v>189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11321</v>
      </c>
      <c r="BK82" s="69">
        <f>SUM(C71:D71,F71:H71,M71)</f>
        <v>1235</v>
      </c>
      <c r="BL82" s="70">
        <f>SUM(E71,I71:L71,N71)</f>
        <v>168</v>
      </c>
      <c r="BM82" s="64">
        <f>SUM(BJ82:BL82)</f>
        <v>12724</v>
      </c>
    </row>
    <row r="83" spans="1:65" x14ac:dyDescent="0.2">
      <c r="A83" s="30">
        <v>4</v>
      </c>
      <c r="B83" s="43">
        <v>16</v>
      </c>
      <c r="C83" s="43">
        <v>1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1</v>
      </c>
      <c r="N83" s="43">
        <v>0</v>
      </c>
      <c r="O83" s="31">
        <f t="shared" si="51"/>
        <v>18</v>
      </c>
      <c r="Q83" s="30">
        <v>4</v>
      </c>
      <c r="R83" s="43">
        <v>0</v>
      </c>
      <c r="S83" s="43">
        <v>0</v>
      </c>
      <c r="T83" s="43">
        <v>0</v>
      </c>
      <c r="U83" s="43">
        <v>1</v>
      </c>
      <c r="V83" s="43">
        <v>4</v>
      </c>
      <c r="W83" s="43">
        <v>13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31">
        <f t="shared" si="52"/>
        <v>18</v>
      </c>
      <c r="AF83" s="30">
        <v>4</v>
      </c>
      <c r="AG83" s="44">
        <f t="shared" si="53"/>
        <v>28</v>
      </c>
      <c r="AH83" s="45">
        <f t="shared" si="54"/>
        <v>28</v>
      </c>
      <c r="AI83" s="45">
        <f t="shared" si="55"/>
        <v>28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28</v>
      </c>
      <c r="AO83" s="47">
        <f t="shared" si="61"/>
        <v>28</v>
      </c>
      <c r="AQ83" s="35">
        <v>4</v>
      </c>
      <c r="AR83" s="48">
        <v>35.9</v>
      </c>
      <c r="AS83" s="48">
        <v>33.4</v>
      </c>
      <c r="AT83" s="48">
        <v>37.799999999999997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1</v>
      </c>
      <c r="BB83" s="72">
        <f>SUM(AA143:AC143)</f>
        <v>4</v>
      </c>
      <c r="BC83" s="72">
        <f>SUM(AA213:AC213)</f>
        <v>6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11511</v>
      </c>
      <c r="BK83" s="75">
        <f>SUM(C72:D72,F72:H72,M72)</f>
        <v>1249</v>
      </c>
      <c r="BL83" s="76">
        <f>SUM(E72,I72:L72,N72)</f>
        <v>174</v>
      </c>
      <c r="BM83" s="64">
        <f>SUM(BJ83:BL83)</f>
        <v>12934</v>
      </c>
    </row>
    <row r="84" spans="1:65" x14ac:dyDescent="0.2">
      <c r="A84" s="30">
        <v>5</v>
      </c>
      <c r="B84" s="43">
        <v>39</v>
      </c>
      <c r="C84" s="43">
        <v>2</v>
      </c>
      <c r="D84" s="43">
        <v>1</v>
      </c>
      <c r="E84" s="43">
        <v>0</v>
      </c>
      <c r="F84" s="43">
        <v>1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31">
        <f t="shared" si="51"/>
        <v>43</v>
      </c>
      <c r="Q84" s="30">
        <v>5</v>
      </c>
      <c r="R84" s="43">
        <v>0</v>
      </c>
      <c r="S84" s="43">
        <v>0</v>
      </c>
      <c r="T84" s="43">
        <v>2</v>
      </c>
      <c r="U84" s="43">
        <v>11</v>
      </c>
      <c r="V84" s="43">
        <v>14</v>
      </c>
      <c r="W84" s="43">
        <v>12</v>
      </c>
      <c r="X84" s="43">
        <v>4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31">
        <f t="shared" si="52"/>
        <v>43</v>
      </c>
      <c r="AF84" s="30">
        <v>5</v>
      </c>
      <c r="AG84" s="44">
        <f t="shared" si="53"/>
        <v>82</v>
      </c>
      <c r="AH84" s="45">
        <f t="shared" si="54"/>
        <v>82</v>
      </c>
      <c r="AI84" s="45">
        <f t="shared" si="55"/>
        <v>77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80.333333333333329</v>
      </c>
      <c r="AO84" s="47">
        <f t="shared" si="61"/>
        <v>80.333333333333329</v>
      </c>
      <c r="AQ84" s="35">
        <v>5</v>
      </c>
      <c r="AR84" s="48">
        <v>34.799999999999997</v>
      </c>
      <c r="AS84" s="48">
        <v>35.9</v>
      </c>
      <c r="AT84" s="48">
        <v>35.5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11790</v>
      </c>
      <c r="BK84" s="79">
        <f>SUM(C73:D73,F73:H73,M73)</f>
        <v>1297</v>
      </c>
      <c r="BL84" s="80">
        <f>SUM(E73,I73:L73,N73)</f>
        <v>214</v>
      </c>
      <c r="BM84" s="64">
        <f>SUM(BJ84:BL84)</f>
        <v>13301</v>
      </c>
    </row>
    <row r="85" spans="1:65" x14ac:dyDescent="0.2">
      <c r="A85" s="30">
        <v>6</v>
      </c>
      <c r="B85" s="43">
        <v>94</v>
      </c>
      <c r="C85" s="43">
        <v>10</v>
      </c>
      <c r="D85" s="43">
        <v>4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2</v>
      </c>
      <c r="K85" s="43">
        <v>0</v>
      </c>
      <c r="L85" s="43">
        <v>2</v>
      </c>
      <c r="M85" s="43">
        <v>1</v>
      </c>
      <c r="N85" s="43">
        <v>0</v>
      </c>
      <c r="O85" s="31">
        <f t="shared" si="51"/>
        <v>113</v>
      </c>
      <c r="Q85" s="30">
        <v>6</v>
      </c>
      <c r="R85" s="43">
        <v>0</v>
      </c>
      <c r="S85" s="43">
        <v>0</v>
      </c>
      <c r="T85" s="43">
        <v>3</v>
      </c>
      <c r="U85" s="43">
        <v>11</v>
      </c>
      <c r="V85" s="43">
        <v>37</v>
      </c>
      <c r="W85" s="43">
        <v>39</v>
      </c>
      <c r="X85" s="43">
        <v>14</v>
      </c>
      <c r="Y85" s="43">
        <v>7</v>
      </c>
      <c r="Z85" s="43">
        <v>2</v>
      </c>
      <c r="AA85" s="43">
        <v>0</v>
      </c>
      <c r="AB85" s="43">
        <v>0</v>
      </c>
      <c r="AC85" s="43">
        <v>0</v>
      </c>
      <c r="AD85" s="31">
        <f t="shared" si="52"/>
        <v>113</v>
      </c>
      <c r="AF85" s="30">
        <v>6</v>
      </c>
      <c r="AG85" s="44">
        <f t="shared" si="53"/>
        <v>186</v>
      </c>
      <c r="AH85" s="45">
        <f t="shared" si="54"/>
        <v>148</v>
      </c>
      <c r="AI85" s="45">
        <f t="shared" si="55"/>
        <v>170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168</v>
      </c>
      <c r="AO85" s="47">
        <f t="shared" si="61"/>
        <v>168</v>
      </c>
      <c r="AQ85" s="35">
        <v>6</v>
      </c>
      <c r="AR85" s="48">
        <v>34.200000000000003</v>
      </c>
      <c r="AS85" s="48">
        <v>35.6</v>
      </c>
      <c r="AT85" s="48">
        <v>35.4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13301</v>
      </c>
      <c r="BB85" s="82">
        <f t="shared" si="62"/>
        <v>13174</v>
      </c>
      <c r="BC85" s="82">
        <f t="shared" si="62"/>
        <v>13093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280</v>
      </c>
      <c r="C86" s="43">
        <v>14</v>
      </c>
      <c r="D86" s="43">
        <v>7</v>
      </c>
      <c r="E86" s="43">
        <v>2</v>
      </c>
      <c r="F86" s="43">
        <v>0</v>
      </c>
      <c r="G86" s="43">
        <v>0</v>
      </c>
      <c r="H86" s="43">
        <v>1</v>
      </c>
      <c r="I86" s="43">
        <v>0</v>
      </c>
      <c r="J86" s="43">
        <v>0</v>
      </c>
      <c r="K86" s="43">
        <v>1</v>
      </c>
      <c r="L86" s="43">
        <v>2</v>
      </c>
      <c r="M86" s="43">
        <v>2</v>
      </c>
      <c r="N86" s="43">
        <v>0</v>
      </c>
      <c r="O86" s="31">
        <f t="shared" si="51"/>
        <v>309</v>
      </c>
      <c r="Q86" s="30">
        <v>7</v>
      </c>
      <c r="R86" s="43">
        <v>0</v>
      </c>
      <c r="S86" s="43">
        <v>1</v>
      </c>
      <c r="T86" s="43">
        <v>9</v>
      </c>
      <c r="U86" s="43">
        <v>64</v>
      </c>
      <c r="V86" s="43">
        <v>128</v>
      </c>
      <c r="W86" s="43">
        <v>77</v>
      </c>
      <c r="X86" s="43">
        <v>23</v>
      </c>
      <c r="Y86" s="43">
        <v>7</v>
      </c>
      <c r="Z86" s="43">
        <v>0</v>
      </c>
      <c r="AA86" s="43">
        <v>0</v>
      </c>
      <c r="AB86" s="43">
        <v>0</v>
      </c>
      <c r="AC86" s="43">
        <v>0</v>
      </c>
      <c r="AD86" s="31">
        <f t="shared" si="52"/>
        <v>309</v>
      </c>
      <c r="AF86" s="30">
        <v>7</v>
      </c>
      <c r="AG86" s="44">
        <f t="shared" si="53"/>
        <v>410</v>
      </c>
      <c r="AH86" s="45">
        <f t="shared" si="54"/>
        <v>403</v>
      </c>
      <c r="AI86" s="45">
        <f t="shared" si="55"/>
        <v>434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415.66666666666669</v>
      </c>
      <c r="AO86" s="47">
        <f t="shared" si="61"/>
        <v>415.66666666666669</v>
      </c>
      <c r="AQ86" s="35">
        <v>7</v>
      </c>
      <c r="AR86" s="48">
        <v>33.299999999999997</v>
      </c>
      <c r="AS86" s="48">
        <v>33.5</v>
      </c>
      <c r="AT86" s="48">
        <v>33.6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9924</v>
      </c>
      <c r="BK86" s="88">
        <f>SUM(C140:D140,F140:H140,M140)</f>
        <v>974</v>
      </c>
      <c r="BL86" s="89">
        <f>SUM(E140,I140:L140,N140)</f>
        <v>104</v>
      </c>
      <c r="BM86" s="64">
        <f>SUM(BJ86:BL86)</f>
        <v>11002</v>
      </c>
    </row>
    <row r="87" spans="1:65" x14ac:dyDescent="0.2">
      <c r="A87" s="30">
        <v>8</v>
      </c>
      <c r="B87" s="43">
        <v>497</v>
      </c>
      <c r="C87" s="43">
        <v>38</v>
      </c>
      <c r="D87" s="43">
        <v>9</v>
      </c>
      <c r="E87" s="43">
        <v>1</v>
      </c>
      <c r="F87" s="43">
        <v>3</v>
      </c>
      <c r="G87" s="43">
        <v>0</v>
      </c>
      <c r="H87" s="43">
        <v>0</v>
      </c>
      <c r="I87" s="43">
        <v>0</v>
      </c>
      <c r="J87" s="43">
        <v>1</v>
      </c>
      <c r="K87" s="43">
        <v>0</v>
      </c>
      <c r="L87" s="43">
        <v>1</v>
      </c>
      <c r="M87" s="43">
        <v>7</v>
      </c>
      <c r="N87" s="43">
        <v>0</v>
      </c>
      <c r="O87" s="31">
        <f t="shared" si="51"/>
        <v>557</v>
      </c>
      <c r="Q87" s="30">
        <v>8</v>
      </c>
      <c r="R87" s="43">
        <v>1</v>
      </c>
      <c r="S87" s="43">
        <v>2</v>
      </c>
      <c r="T87" s="43">
        <v>12</v>
      </c>
      <c r="U87" s="43">
        <v>150</v>
      </c>
      <c r="V87" s="43">
        <v>284</v>
      </c>
      <c r="W87" s="43">
        <v>90</v>
      </c>
      <c r="X87" s="43">
        <v>14</v>
      </c>
      <c r="Y87" s="43">
        <v>2</v>
      </c>
      <c r="Z87" s="43">
        <v>0</v>
      </c>
      <c r="AA87" s="43">
        <v>1</v>
      </c>
      <c r="AB87" s="43">
        <v>0</v>
      </c>
      <c r="AC87" s="43">
        <v>1</v>
      </c>
      <c r="AD87" s="31">
        <f t="shared" si="52"/>
        <v>557</v>
      </c>
      <c r="AF87" s="30">
        <v>8</v>
      </c>
      <c r="AG87" s="44">
        <f t="shared" si="53"/>
        <v>1023</v>
      </c>
      <c r="AH87" s="45">
        <f t="shared" si="54"/>
        <v>955</v>
      </c>
      <c r="AI87" s="45">
        <f t="shared" si="55"/>
        <v>989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989</v>
      </c>
      <c r="AO87" s="47">
        <f t="shared" si="61"/>
        <v>989</v>
      </c>
      <c r="AQ87" s="35">
        <v>8</v>
      </c>
      <c r="AR87" s="48">
        <v>29.9</v>
      </c>
      <c r="AS87" s="48">
        <v>30.7</v>
      </c>
      <c r="AT87" s="48">
        <v>31.4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11379</v>
      </c>
      <c r="BK87" s="69">
        <f>SUM(C141:D141,F141:H141,M141)</f>
        <v>1101</v>
      </c>
      <c r="BL87" s="70">
        <f>SUM(E141,I141:L141,N141)</f>
        <v>122</v>
      </c>
      <c r="BM87" s="64">
        <f>SUM(BJ87:BL87)</f>
        <v>12602</v>
      </c>
    </row>
    <row r="88" spans="1:65" x14ac:dyDescent="0.2">
      <c r="A88" s="30">
        <v>9</v>
      </c>
      <c r="B88" s="43">
        <v>779</v>
      </c>
      <c r="C88" s="43">
        <v>36</v>
      </c>
      <c r="D88" s="43">
        <v>8</v>
      </c>
      <c r="E88" s="43">
        <v>2</v>
      </c>
      <c r="F88" s="43">
        <v>6</v>
      </c>
      <c r="G88" s="43">
        <v>0</v>
      </c>
      <c r="H88" s="43">
        <v>0</v>
      </c>
      <c r="I88" s="43">
        <v>1</v>
      </c>
      <c r="J88" s="43">
        <v>2</v>
      </c>
      <c r="K88" s="43">
        <v>0</v>
      </c>
      <c r="L88" s="43">
        <v>0</v>
      </c>
      <c r="M88" s="43">
        <v>6</v>
      </c>
      <c r="N88" s="43">
        <v>0</v>
      </c>
      <c r="O88" s="31">
        <f t="shared" si="51"/>
        <v>840</v>
      </c>
      <c r="Q88" s="30">
        <v>9</v>
      </c>
      <c r="R88" s="43">
        <v>271</v>
      </c>
      <c r="S88" s="43">
        <v>151</v>
      </c>
      <c r="T88" s="43">
        <v>37</v>
      </c>
      <c r="U88" s="43">
        <v>170</v>
      </c>
      <c r="V88" s="43">
        <v>183</v>
      </c>
      <c r="W88" s="43">
        <v>26</v>
      </c>
      <c r="X88" s="43">
        <v>0</v>
      </c>
      <c r="Y88" s="43">
        <v>2</v>
      </c>
      <c r="Z88" s="43">
        <v>0</v>
      </c>
      <c r="AA88" s="43">
        <v>0</v>
      </c>
      <c r="AB88" s="43">
        <v>0</v>
      </c>
      <c r="AC88" s="43">
        <v>0</v>
      </c>
      <c r="AD88" s="31">
        <f t="shared" si="52"/>
        <v>840</v>
      </c>
      <c r="AF88" s="30">
        <v>9</v>
      </c>
      <c r="AG88" s="44">
        <f t="shared" si="53"/>
        <v>1210</v>
      </c>
      <c r="AH88" s="45">
        <f t="shared" si="54"/>
        <v>1090</v>
      </c>
      <c r="AI88" s="45">
        <f t="shared" si="55"/>
        <v>1223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1174.3333333333333</v>
      </c>
      <c r="AO88" s="47">
        <f t="shared" si="61"/>
        <v>1174.3333333333333</v>
      </c>
      <c r="AQ88" s="35">
        <v>9</v>
      </c>
      <c r="AR88" s="48">
        <v>28.3</v>
      </c>
      <c r="AS88" s="48">
        <v>28.5</v>
      </c>
      <c r="AT88" s="48">
        <v>30.7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11603</v>
      </c>
      <c r="BK88" s="75">
        <f>SUM(C142:D142,F142:H142,M142)</f>
        <v>1109</v>
      </c>
      <c r="BL88" s="76">
        <f>SUM(E142,I142:L142,N142)</f>
        <v>123</v>
      </c>
      <c r="BM88" s="64">
        <f>SUM(BJ88:BL88)</f>
        <v>12835</v>
      </c>
    </row>
    <row r="89" spans="1:65" x14ac:dyDescent="0.2">
      <c r="A89" s="30">
        <v>10</v>
      </c>
      <c r="B89" s="43">
        <v>552</v>
      </c>
      <c r="C89" s="43">
        <v>66</v>
      </c>
      <c r="D89" s="43">
        <v>7</v>
      </c>
      <c r="E89" s="43">
        <v>0</v>
      </c>
      <c r="F89" s="43">
        <v>2</v>
      </c>
      <c r="G89" s="43">
        <v>0</v>
      </c>
      <c r="H89" s="43">
        <v>1</v>
      </c>
      <c r="I89" s="43">
        <v>1</v>
      </c>
      <c r="J89" s="43">
        <v>1</v>
      </c>
      <c r="K89" s="43">
        <v>0</v>
      </c>
      <c r="L89" s="43">
        <v>2</v>
      </c>
      <c r="M89" s="43">
        <v>3</v>
      </c>
      <c r="N89" s="43">
        <v>0</v>
      </c>
      <c r="O89" s="31">
        <f t="shared" si="51"/>
        <v>635</v>
      </c>
      <c r="Q89" s="30">
        <v>10</v>
      </c>
      <c r="R89" s="43">
        <v>4</v>
      </c>
      <c r="S89" s="43">
        <v>3</v>
      </c>
      <c r="T89" s="43">
        <v>34</v>
      </c>
      <c r="U89" s="43">
        <v>201</v>
      </c>
      <c r="V89" s="43">
        <v>322</v>
      </c>
      <c r="W89" s="43">
        <v>64</v>
      </c>
      <c r="X89" s="43">
        <v>6</v>
      </c>
      <c r="Y89" s="43">
        <v>1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635</v>
      </c>
      <c r="AF89" s="30">
        <v>10</v>
      </c>
      <c r="AG89" s="44">
        <f t="shared" si="53"/>
        <v>1089</v>
      </c>
      <c r="AH89" s="45">
        <f t="shared" si="54"/>
        <v>1060</v>
      </c>
      <c r="AI89" s="45">
        <f t="shared" si="55"/>
        <v>1079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1076</v>
      </c>
      <c r="AO89" s="47">
        <f t="shared" si="61"/>
        <v>1076</v>
      </c>
      <c r="AQ89" s="35">
        <v>10</v>
      </c>
      <c r="AR89" s="48">
        <v>29.9</v>
      </c>
      <c r="AS89" s="48">
        <v>29.3</v>
      </c>
      <c r="AT89" s="48">
        <v>31.2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11864</v>
      </c>
      <c r="BK89" s="79">
        <f>SUM(C143:D143,F143:H143,M143)</f>
        <v>1163</v>
      </c>
      <c r="BL89" s="80">
        <f>SUM(E143,I143:L143,N143)</f>
        <v>147</v>
      </c>
      <c r="BM89" s="64">
        <f>SUM(BJ89:BL89)</f>
        <v>13174</v>
      </c>
    </row>
    <row r="90" spans="1:65" x14ac:dyDescent="0.2">
      <c r="A90" s="30">
        <v>11</v>
      </c>
      <c r="B90" s="43">
        <v>668</v>
      </c>
      <c r="C90" s="43">
        <v>35</v>
      </c>
      <c r="D90" s="43">
        <v>7</v>
      </c>
      <c r="E90" s="43">
        <v>1</v>
      </c>
      <c r="F90" s="43">
        <v>2</v>
      </c>
      <c r="G90" s="43">
        <v>0</v>
      </c>
      <c r="H90" s="43">
        <v>0</v>
      </c>
      <c r="I90" s="43">
        <v>1</v>
      </c>
      <c r="J90" s="43">
        <v>0</v>
      </c>
      <c r="K90" s="43">
        <v>0</v>
      </c>
      <c r="L90" s="43">
        <v>3</v>
      </c>
      <c r="M90" s="43">
        <v>6</v>
      </c>
      <c r="N90" s="43">
        <v>0</v>
      </c>
      <c r="O90" s="31">
        <f t="shared" si="51"/>
        <v>723</v>
      </c>
      <c r="Q90" s="30">
        <v>11</v>
      </c>
      <c r="R90" s="43">
        <v>0</v>
      </c>
      <c r="S90" s="43">
        <v>2</v>
      </c>
      <c r="T90" s="43">
        <v>32</v>
      </c>
      <c r="U90" s="43">
        <v>255</v>
      </c>
      <c r="V90" s="43">
        <v>365</v>
      </c>
      <c r="W90" s="43">
        <v>64</v>
      </c>
      <c r="X90" s="43">
        <v>5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31">
        <f t="shared" si="52"/>
        <v>723</v>
      </c>
      <c r="AF90" s="30">
        <v>11</v>
      </c>
      <c r="AG90" s="44">
        <f t="shared" si="53"/>
        <v>928</v>
      </c>
      <c r="AH90" s="45">
        <f t="shared" si="54"/>
        <v>953</v>
      </c>
      <c r="AI90" s="45">
        <f t="shared" si="55"/>
        <v>894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925</v>
      </c>
      <c r="AO90" s="47">
        <f t="shared" si="61"/>
        <v>925</v>
      </c>
      <c r="AQ90" s="35">
        <v>11</v>
      </c>
      <c r="AR90" s="48">
        <v>30.8</v>
      </c>
      <c r="AS90" s="48">
        <v>29.1</v>
      </c>
      <c r="AT90" s="48">
        <v>31.1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775</v>
      </c>
      <c r="C91" s="43">
        <v>47</v>
      </c>
      <c r="D91" s="43">
        <v>2</v>
      </c>
      <c r="E91" s="43">
        <v>2</v>
      </c>
      <c r="F91" s="43">
        <v>2</v>
      </c>
      <c r="G91" s="43">
        <v>0</v>
      </c>
      <c r="H91" s="43">
        <v>1</v>
      </c>
      <c r="I91" s="43">
        <v>0</v>
      </c>
      <c r="J91" s="43">
        <v>4</v>
      </c>
      <c r="K91" s="43">
        <v>1</v>
      </c>
      <c r="L91" s="43">
        <v>2</v>
      </c>
      <c r="M91" s="43">
        <v>7</v>
      </c>
      <c r="N91" s="43">
        <v>0</v>
      </c>
      <c r="O91" s="31">
        <f t="shared" si="51"/>
        <v>843</v>
      </c>
      <c r="Q91" s="30">
        <v>12</v>
      </c>
      <c r="R91" s="43">
        <v>3</v>
      </c>
      <c r="S91" s="43">
        <v>17</v>
      </c>
      <c r="T91" s="43">
        <v>38</v>
      </c>
      <c r="U91" s="43">
        <v>335</v>
      </c>
      <c r="V91" s="43">
        <v>378</v>
      </c>
      <c r="W91" s="43">
        <v>67</v>
      </c>
      <c r="X91" s="43">
        <v>5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31">
        <f t="shared" si="52"/>
        <v>843</v>
      </c>
      <c r="AF91" s="30">
        <v>12</v>
      </c>
      <c r="AG91" s="44">
        <f t="shared" si="53"/>
        <v>881</v>
      </c>
      <c r="AH91" s="45">
        <f t="shared" si="54"/>
        <v>869</v>
      </c>
      <c r="AI91" s="45">
        <f t="shared" si="55"/>
        <v>923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891</v>
      </c>
      <c r="AO91" s="47">
        <f t="shared" si="61"/>
        <v>891</v>
      </c>
      <c r="AQ91" s="35">
        <v>12</v>
      </c>
      <c r="AR91" s="48">
        <v>30.4</v>
      </c>
      <c r="AS91" s="48">
        <v>30.5</v>
      </c>
      <c r="AT91" s="48">
        <v>30.4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9894</v>
      </c>
      <c r="BK91" s="88">
        <f>SUM(C210:D210,F210:H210,M210)</f>
        <v>966</v>
      </c>
      <c r="BL91" s="89">
        <f>SUM(E210,I210:L210,N210)</f>
        <v>88</v>
      </c>
      <c r="BM91" s="64">
        <f>SUM(BJ91:BL91)</f>
        <v>10948</v>
      </c>
    </row>
    <row r="92" spans="1:65" x14ac:dyDescent="0.2">
      <c r="A92" s="30">
        <v>13</v>
      </c>
      <c r="B92" s="43">
        <v>771</v>
      </c>
      <c r="C92" s="43">
        <v>41</v>
      </c>
      <c r="D92" s="43">
        <v>3</v>
      </c>
      <c r="E92" s="43">
        <v>0</v>
      </c>
      <c r="F92" s="43">
        <v>1</v>
      </c>
      <c r="G92" s="43">
        <v>0</v>
      </c>
      <c r="H92" s="43">
        <v>0</v>
      </c>
      <c r="I92" s="43">
        <v>2</v>
      </c>
      <c r="J92" s="43">
        <v>2</v>
      </c>
      <c r="K92" s="43">
        <v>0</v>
      </c>
      <c r="L92" s="43">
        <v>1</v>
      </c>
      <c r="M92" s="43">
        <v>4</v>
      </c>
      <c r="N92" s="43">
        <v>0</v>
      </c>
      <c r="O92" s="31">
        <f t="shared" si="51"/>
        <v>825</v>
      </c>
      <c r="Q92" s="30">
        <v>13</v>
      </c>
      <c r="R92" s="43">
        <v>1</v>
      </c>
      <c r="S92" s="43">
        <v>4</v>
      </c>
      <c r="T92" s="43">
        <v>19</v>
      </c>
      <c r="U92" s="43">
        <v>299</v>
      </c>
      <c r="V92" s="43">
        <v>419</v>
      </c>
      <c r="W92" s="43">
        <v>76</v>
      </c>
      <c r="X92" s="43">
        <v>6</v>
      </c>
      <c r="Y92" s="43">
        <v>1</v>
      </c>
      <c r="Z92" s="43">
        <v>0</v>
      </c>
      <c r="AA92" s="43">
        <v>0</v>
      </c>
      <c r="AB92" s="43">
        <v>0</v>
      </c>
      <c r="AC92" s="43">
        <v>0</v>
      </c>
      <c r="AD92" s="31">
        <f t="shared" si="52"/>
        <v>825</v>
      </c>
      <c r="AF92" s="30">
        <v>13</v>
      </c>
      <c r="AG92" s="44">
        <f t="shared" si="53"/>
        <v>906</v>
      </c>
      <c r="AH92" s="45">
        <f t="shared" si="54"/>
        <v>928</v>
      </c>
      <c r="AI92" s="45">
        <f t="shared" si="55"/>
        <v>875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903</v>
      </c>
      <c r="AO92" s="47">
        <f t="shared" si="61"/>
        <v>903</v>
      </c>
      <c r="AQ92" s="35">
        <v>13</v>
      </c>
      <c r="AR92" s="48">
        <v>30</v>
      </c>
      <c r="AS92" s="48">
        <v>30.5</v>
      </c>
      <c r="AT92" s="48">
        <v>31.4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11319</v>
      </c>
      <c r="BK92" s="69">
        <f>SUM(C211:D211,F211:H211,M211)</f>
        <v>1083</v>
      </c>
      <c r="BL92" s="70">
        <f>SUM(E211,I211:L211,N211)</f>
        <v>102</v>
      </c>
      <c r="BM92" s="64">
        <f>SUM(BJ92:BL92)</f>
        <v>12504</v>
      </c>
    </row>
    <row r="93" spans="1:65" x14ac:dyDescent="0.2">
      <c r="A93" s="30">
        <v>14</v>
      </c>
      <c r="B93" s="43">
        <v>781</v>
      </c>
      <c r="C93" s="43">
        <v>43</v>
      </c>
      <c r="D93" s="43">
        <v>5</v>
      </c>
      <c r="E93" s="43">
        <v>0</v>
      </c>
      <c r="F93" s="43">
        <v>1</v>
      </c>
      <c r="G93" s="43">
        <v>0</v>
      </c>
      <c r="H93" s="43">
        <v>0</v>
      </c>
      <c r="I93" s="43">
        <v>0</v>
      </c>
      <c r="J93" s="43">
        <v>2</v>
      </c>
      <c r="K93" s="43">
        <v>0</v>
      </c>
      <c r="L93" s="43">
        <v>2</v>
      </c>
      <c r="M93" s="43">
        <v>4</v>
      </c>
      <c r="N93" s="43">
        <v>0</v>
      </c>
      <c r="O93" s="31">
        <f t="shared" si="51"/>
        <v>838</v>
      </c>
      <c r="Q93" s="30">
        <v>14</v>
      </c>
      <c r="R93" s="43">
        <v>1</v>
      </c>
      <c r="S93" s="43">
        <v>12</v>
      </c>
      <c r="T93" s="43">
        <v>22</v>
      </c>
      <c r="U93" s="43">
        <v>294</v>
      </c>
      <c r="V93" s="43">
        <v>432</v>
      </c>
      <c r="W93" s="43">
        <v>74</v>
      </c>
      <c r="X93" s="43">
        <v>2</v>
      </c>
      <c r="Y93" s="43">
        <v>0</v>
      </c>
      <c r="Z93" s="43">
        <v>0</v>
      </c>
      <c r="AA93" s="43">
        <v>0</v>
      </c>
      <c r="AB93" s="43">
        <v>1</v>
      </c>
      <c r="AC93" s="43">
        <v>0</v>
      </c>
      <c r="AD93" s="31">
        <f t="shared" si="52"/>
        <v>838</v>
      </c>
      <c r="AF93" s="30">
        <v>14</v>
      </c>
      <c r="AG93" s="44">
        <f t="shared" si="53"/>
        <v>876</v>
      </c>
      <c r="AH93" s="45">
        <f t="shared" si="54"/>
        <v>857</v>
      </c>
      <c r="AI93" s="45">
        <f t="shared" si="55"/>
        <v>897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876.66666666666663</v>
      </c>
      <c r="AO93" s="47">
        <f t="shared" si="61"/>
        <v>876.66666666666663</v>
      </c>
      <c r="AQ93" s="35">
        <v>14</v>
      </c>
      <c r="AR93" s="48">
        <v>31.2</v>
      </c>
      <c r="AS93" s="48">
        <v>31.2</v>
      </c>
      <c r="AT93" s="48">
        <v>32.1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11544</v>
      </c>
      <c r="BK93" s="75">
        <f>SUM(C212:D212,F212:H212,M212)</f>
        <v>1093</v>
      </c>
      <c r="BL93" s="76">
        <f>SUM(E212,I212:L212,N212)</f>
        <v>105</v>
      </c>
      <c r="BM93" s="64">
        <f>SUM(BJ93:BL93)</f>
        <v>12742</v>
      </c>
    </row>
    <row r="94" spans="1:65" x14ac:dyDescent="0.2">
      <c r="A94" s="30">
        <v>15</v>
      </c>
      <c r="B94" s="43">
        <v>850</v>
      </c>
      <c r="C94" s="43">
        <v>45</v>
      </c>
      <c r="D94" s="43">
        <v>1</v>
      </c>
      <c r="E94" s="43">
        <v>0</v>
      </c>
      <c r="F94" s="43">
        <v>3</v>
      </c>
      <c r="G94" s="43">
        <v>0</v>
      </c>
      <c r="H94" s="43">
        <v>1</v>
      </c>
      <c r="I94" s="43">
        <v>3</v>
      </c>
      <c r="J94" s="43">
        <v>1</v>
      </c>
      <c r="K94" s="43">
        <v>0</v>
      </c>
      <c r="L94" s="43">
        <v>0</v>
      </c>
      <c r="M94" s="43">
        <v>6</v>
      </c>
      <c r="N94" s="43">
        <v>0</v>
      </c>
      <c r="O94" s="31">
        <f t="shared" si="51"/>
        <v>910</v>
      </c>
      <c r="Q94" s="30">
        <v>15</v>
      </c>
      <c r="R94" s="43">
        <v>0</v>
      </c>
      <c r="S94" s="43">
        <v>3</v>
      </c>
      <c r="T94" s="43">
        <v>27</v>
      </c>
      <c r="U94" s="43">
        <v>277</v>
      </c>
      <c r="V94" s="43">
        <v>486</v>
      </c>
      <c r="W94" s="43">
        <v>102</v>
      </c>
      <c r="X94" s="43">
        <v>13</v>
      </c>
      <c r="Y94" s="43">
        <v>1</v>
      </c>
      <c r="Z94" s="43">
        <v>1</v>
      </c>
      <c r="AA94" s="43">
        <v>0</v>
      </c>
      <c r="AB94" s="43">
        <v>0</v>
      </c>
      <c r="AC94" s="43">
        <v>0</v>
      </c>
      <c r="AD94" s="31">
        <f t="shared" si="52"/>
        <v>910</v>
      </c>
      <c r="AF94" s="30">
        <v>15</v>
      </c>
      <c r="AG94" s="44">
        <f t="shared" si="53"/>
        <v>921</v>
      </c>
      <c r="AH94" s="45">
        <f t="shared" si="54"/>
        <v>850</v>
      </c>
      <c r="AI94" s="45">
        <f t="shared" si="55"/>
        <v>795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855.33333333333337</v>
      </c>
      <c r="AO94" s="47">
        <f t="shared" si="61"/>
        <v>855.33333333333337</v>
      </c>
      <c r="AQ94" s="35">
        <v>15</v>
      </c>
      <c r="AR94" s="48">
        <v>30.6</v>
      </c>
      <c r="AS94" s="48">
        <v>31.1</v>
      </c>
      <c r="AT94" s="48">
        <v>31.7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11849</v>
      </c>
      <c r="BK94" s="79">
        <f>SUM(C213:D213,F213:H213,M213)</f>
        <v>1123</v>
      </c>
      <c r="BL94" s="80">
        <f>SUM(E213,I213:L213,N213)</f>
        <v>121</v>
      </c>
      <c r="BM94" s="64">
        <f>SUM(BJ94:BL94)</f>
        <v>13093</v>
      </c>
    </row>
    <row r="95" spans="1:65" x14ac:dyDescent="0.2">
      <c r="A95" s="30">
        <v>16</v>
      </c>
      <c r="B95" s="43">
        <v>936</v>
      </c>
      <c r="C95" s="43">
        <v>36</v>
      </c>
      <c r="D95" s="43">
        <v>5</v>
      </c>
      <c r="E95" s="43">
        <v>3</v>
      </c>
      <c r="F95" s="43">
        <v>3</v>
      </c>
      <c r="G95" s="43">
        <v>0</v>
      </c>
      <c r="H95" s="43">
        <v>0</v>
      </c>
      <c r="I95" s="43">
        <v>0</v>
      </c>
      <c r="J95" s="43">
        <v>1</v>
      </c>
      <c r="K95" s="43">
        <v>0</v>
      </c>
      <c r="L95" s="43">
        <v>1</v>
      </c>
      <c r="M95" s="43">
        <v>7</v>
      </c>
      <c r="N95" s="43">
        <v>0</v>
      </c>
      <c r="O95" s="31">
        <f t="shared" si="51"/>
        <v>992</v>
      </c>
      <c r="Q95" s="30">
        <v>16</v>
      </c>
      <c r="R95" s="43">
        <v>273</v>
      </c>
      <c r="S95" s="43">
        <v>290</v>
      </c>
      <c r="T95" s="43">
        <v>50</v>
      </c>
      <c r="U95" s="43">
        <v>160</v>
      </c>
      <c r="V95" s="43">
        <v>172</v>
      </c>
      <c r="W95" s="43">
        <v>44</v>
      </c>
      <c r="X95" s="43">
        <v>3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31">
        <f t="shared" si="52"/>
        <v>992</v>
      </c>
      <c r="AF95" s="30">
        <v>16</v>
      </c>
      <c r="AG95" s="44">
        <f t="shared" si="53"/>
        <v>874</v>
      </c>
      <c r="AH95" s="45">
        <f t="shared" si="54"/>
        <v>827</v>
      </c>
      <c r="AI95" s="45">
        <f t="shared" si="55"/>
        <v>817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839.33333333333337</v>
      </c>
      <c r="AO95" s="47">
        <f t="shared" si="61"/>
        <v>839.33333333333337</v>
      </c>
      <c r="AQ95" s="35">
        <v>16</v>
      </c>
      <c r="AR95" s="48">
        <v>29.6</v>
      </c>
      <c r="AS95" s="48">
        <v>29.1</v>
      </c>
      <c r="AT95" s="48">
        <v>29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1076</v>
      </c>
      <c r="C96" s="43">
        <v>42</v>
      </c>
      <c r="D96" s="43">
        <v>1</v>
      </c>
      <c r="E96" s="43">
        <v>2</v>
      </c>
      <c r="F96" s="43">
        <v>2</v>
      </c>
      <c r="G96" s="43">
        <v>0</v>
      </c>
      <c r="H96" s="43">
        <v>0</v>
      </c>
      <c r="I96" s="43">
        <v>2</v>
      </c>
      <c r="J96" s="43">
        <v>6</v>
      </c>
      <c r="K96" s="43">
        <v>0</v>
      </c>
      <c r="L96" s="43">
        <v>0</v>
      </c>
      <c r="M96" s="43">
        <v>2</v>
      </c>
      <c r="N96" s="43">
        <v>0</v>
      </c>
      <c r="O96" s="31">
        <f t="shared" si="51"/>
        <v>1133</v>
      </c>
      <c r="Q96" s="30">
        <v>17</v>
      </c>
      <c r="R96" s="43">
        <v>321</v>
      </c>
      <c r="S96" s="43">
        <v>374</v>
      </c>
      <c r="T96" s="43">
        <v>49</v>
      </c>
      <c r="U96" s="43">
        <v>186</v>
      </c>
      <c r="V96" s="43">
        <v>169</v>
      </c>
      <c r="W96" s="43">
        <v>34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31">
        <f t="shared" si="52"/>
        <v>1133</v>
      </c>
      <c r="AF96" s="30">
        <v>17</v>
      </c>
      <c r="AG96" s="44">
        <f t="shared" si="53"/>
        <v>822</v>
      </c>
      <c r="AH96" s="45">
        <f t="shared" si="54"/>
        <v>931</v>
      </c>
      <c r="AI96" s="45">
        <f t="shared" si="55"/>
        <v>846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866.33333333333337</v>
      </c>
      <c r="AO96" s="47">
        <f t="shared" si="61"/>
        <v>866.33333333333337</v>
      </c>
      <c r="AQ96" s="35">
        <v>17</v>
      </c>
      <c r="AR96" s="48">
        <v>29</v>
      </c>
      <c r="AS96" s="48">
        <v>29.1</v>
      </c>
      <c r="AT96" s="48">
        <v>29.9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1060</v>
      </c>
      <c r="C97" s="43">
        <v>31</v>
      </c>
      <c r="D97" s="43">
        <v>4</v>
      </c>
      <c r="E97" s="43">
        <v>0</v>
      </c>
      <c r="F97" s="43">
        <v>9</v>
      </c>
      <c r="G97" s="43">
        <v>0</v>
      </c>
      <c r="H97" s="43">
        <v>0</v>
      </c>
      <c r="I97" s="43">
        <v>1</v>
      </c>
      <c r="J97" s="43">
        <v>2</v>
      </c>
      <c r="K97" s="43">
        <v>0</v>
      </c>
      <c r="L97" s="43">
        <v>0</v>
      </c>
      <c r="M97" s="43">
        <v>4</v>
      </c>
      <c r="N97" s="43">
        <v>0</v>
      </c>
      <c r="O97" s="31">
        <f t="shared" si="51"/>
        <v>1111</v>
      </c>
      <c r="Q97" s="30">
        <v>18</v>
      </c>
      <c r="R97" s="43">
        <v>410</v>
      </c>
      <c r="S97" s="43">
        <v>588</v>
      </c>
      <c r="T97" s="43">
        <v>14</v>
      </c>
      <c r="U97" s="43">
        <v>34</v>
      </c>
      <c r="V97" s="43">
        <v>53</v>
      </c>
      <c r="W97" s="43">
        <v>10</v>
      </c>
      <c r="X97" s="43">
        <v>1</v>
      </c>
      <c r="Y97" s="43">
        <v>1</v>
      </c>
      <c r="Z97" s="43">
        <v>0</v>
      </c>
      <c r="AA97" s="43">
        <v>0</v>
      </c>
      <c r="AB97" s="43">
        <v>0</v>
      </c>
      <c r="AC97" s="43">
        <v>0</v>
      </c>
      <c r="AD97" s="31">
        <f t="shared" si="52"/>
        <v>1111</v>
      </c>
      <c r="AF97" s="30">
        <v>18</v>
      </c>
      <c r="AG97" s="44">
        <f t="shared" si="53"/>
        <v>832</v>
      </c>
      <c r="AH97" s="45">
        <f t="shared" si="54"/>
        <v>856</v>
      </c>
      <c r="AI97" s="45">
        <f t="shared" si="55"/>
        <v>839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842.33333333333337</v>
      </c>
      <c r="AO97" s="47">
        <f t="shared" si="61"/>
        <v>842.33333333333337</v>
      </c>
      <c r="AQ97" s="35">
        <v>18</v>
      </c>
      <c r="AR97" s="48">
        <v>30.2</v>
      </c>
      <c r="AS97" s="48">
        <v>30.1</v>
      </c>
      <c r="AT97" s="48">
        <v>29.7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840</v>
      </c>
      <c r="C98" s="43">
        <v>29</v>
      </c>
      <c r="D98" s="43">
        <v>3</v>
      </c>
      <c r="E98" s="43">
        <v>1</v>
      </c>
      <c r="F98" s="43">
        <v>1</v>
      </c>
      <c r="G98" s="43">
        <v>0</v>
      </c>
      <c r="H98" s="43">
        <v>0</v>
      </c>
      <c r="I98" s="43">
        <v>0</v>
      </c>
      <c r="J98" s="43">
        <v>2</v>
      </c>
      <c r="K98" s="43">
        <v>0</v>
      </c>
      <c r="L98" s="43">
        <v>2</v>
      </c>
      <c r="M98" s="43">
        <v>1</v>
      </c>
      <c r="N98" s="43">
        <v>0</v>
      </c>
      <c r="O98" s="31">
        <f t="shared" si="51"/>
        <v>879</v>
      </c>
      <c r="Q98" s="30">
        <v>19</v>
      </c>
      <c r="R98" s="43">
        <v>10</v>
      </c>
      <c r="S98" s="43">
        <v>22</v>
      </c>
      <c r="T98" s="43">
        <v>48</v>
      </c>
      <c r="U98" s="43">
        <v>267</v>
      </c>
      <c r="V98" s="43">
        <v>427</v>
      </c>
      <c r="W98" s="43">
        <v>95</v>
      </c>
      <c r="X98" s="43">
        <v>9</v>
      </c>
      <c r="Y98" s="43">
        <v>0</v>
      </c>
      <c r="Z98" s="43">
        <v>1</v>
      </c>
      <c r="AA98" s="43">
        <v>0</v>
      </c>
      <c r="AB98" s="43">
        <v>0</v>
      </c>
      <c r="AC98" s="43">
        <v>0</v>
      </c>
      <c r="AD98" s="31">
        <f t="shared" si="52"/>
        <v>879</v>
      </c>
      <c r="AF98" s="30">
        <v>19</v>
      </c>
      <c r="AG98" s="44">
        <f t="shared" si="53"/>
        <v>825</v>
      </c>
      <c r="AH98" s="45">
        <f t="shared" si="54"/>
        <v>826</v>
      </c>
      <c r="AI98" s="45">
        <f t="shared" si="55"/>
        <v>771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807.33333333333337</v>
      </c>
      <c r="AO98" s="47">
        <f t="shared" si="61"/>
        <v>807.33333333333337</v>
      </c>
      <c r="AQ98" s="35">
        <v>19</v>
      </c>
      <c r="AR98" s="48">
        <v>31.3</v>
      </c>
      <c r="AS98" s="48">
        <v>31.8</v>
      </c>
      <c r="AT98" s="48">
        <v>32.700000000000003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640</v>
      </c>
      <c r="C99" s="43">
        <v>23</v>
      </c>
      <c r="D99" s="43">
        <v>9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2</v>
      </c>
      <c r="M99" s="43">
        <v>1</v>
      </c>
      <c r="N99" s="43">
        <v>0</v>
      </c>
      <c r="O99" s="31">
        <f t="shared" si="51"/>
        <v>675</v>
      </c>
      <c r="Q99" s="30">
        <v>20</v>
      </c>
      <c r="R99" s="43">
        <v>1</v>
      </c>
      <c r="S99" s="43">
        <v>4</v>
      </c>
      <c r="T99" s="43">
        <v>14</v>
      </c>
      <c r="U99" s="43">
        <v>185</v>
      </c>
      <c r="V99" s="43">
        <v>360</v>
      </c>
      <c r="W99" s="43">
        <v>100</v>
      </c>
      <c r="X99" s="43">
        <v>8</v>
      </c>
      <c r="Y99" s="43">
        <v>2</v>
      </c>
      <c r="Z99" s="43">
        <v>1</v>
      </c>
      <c r="AA99" s="43">
        <v>0</v>
      </c>
      <c r="AB99" s="43">
        <v>0</v>
      </c>
      <c r="AC99" s="43">
        <v>0</v>
      </c>
      <c r="AD99" s="31">
        <f t="shared" si="52"/>
        <v>675</v>
      </c>
      <c r="AF99" s="30">
        <v>20</v>
      </c>
      <c r="AG99" s="44">
        <f t="shared" si="53"/>
        <v>583</v>
      </c>
      <c r="AH99" s="45">
        <f t="shared" si="54"/>
        <v>636</v>
      </c>
      <c r="AI99" s="45">
        <f t="shared" si="55"/>
        <v>532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583.66666666666663</v>
      </c>
      <c r="AO99" s="47">
        <f t="shared" si="61"/>
        <v>583.66666666666663</v>
      </c>
      <c r="AQ99" s="35">
        <v>20</v>
      </c>
      <c r="AR99" s="48">
        <v>31.9</v>
      </c>
      <c r="AS99" s="48">
        <v>31</v>
      </c>
      <c r="AT99" s="48">
        <v>32.299999999999997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401</v>
      </c>
      <c r="C100" s="43">
        <v>14</v>
      </c>
      <c r="D100" s="43">
        <v>7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1</v>
      </c>
      <c r="K100" s="43">
        <v>0</v>
      </c>
      <c r="L100" s="43">
        <v>1</v>
      </c>
      <c r="M100" s="43">
        <v>1</v>
      </c>
      <c r="N100" s="43">
        <v>0</v>
      </c>
      <c r="O100" s="31">
        <f t="shared" si="51"/>
        <v>425</v>
      </c>
      <c r="Q100" s="30">
        <v>21</v>
      </c>
      <c r="R100" s="43">
        <v>0</v>
      </c>
      <c r="S100" s="43">
        <v>2</v>
      </c>
      <c r="T100" s="43">
        <v>13</v>
      </c>
      <c r="U100" s="43">
        <v>110</v>
      </c>
      <c r="V100" s="43">
        <v>207</v>
      </c>
      <c r="W100" s="43">
        <v>78</v>
      </c>
      <c r="X100" s="43">
        <v>12</v>
      </c>
      <c r="Y100" s="43">
        <v>2</v>
      </c>
      <c r="Z100" s="43">
        <v>1</v>
      </c>
      <c r="AA100" s="43">
        <v>0</v>
      </c>
      <c r="AB100" s="43">
        <v>0</v>
      </c>
      <c r="AC100" s="43">
        <v>0</v>
      </c>
      <c r="AD100" s="31">
        <f t="shared" si="52"/>
        <v>425</v>
      </c>
      <c r="AF100" s="30">
        <v>21</v>
      </c>
      <c r="AG100" s="44">
        <f t="shared" si="53"/>
        <v>320</v>
      </c>
      <c r="AH100" s="45">
        <f t="shared" si="54"/>
        <v>300</v>
      </c>
      <c r="AI100" s="45">
        <f t="shared" si="55"/>
        <v>330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316.66666666666669</v>
      </c>
      <c r="AO100" s="47">
        <f t="shared" si="61"/>
        <v>316.66666666666669</v>
      </c>
      <c r="AQ100" s="35">
        <v>21</v>
      </c>
      <c r="AR100" s="48">
        <v>33.200000000000003</v>
      </c>
      <c r="AS100" s="48">
        <v>32.700000000000003</v>
      </c>
      <c r="AT100" s="48">
        <v>32.9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300</v>
      </c>
      <c r="C101" s="43">
        <v>4</v>
      </c>
      <c r="D101" s="43">
        <v>6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2</v>
      </c>
      <c r="K101" s="43">
        <v>0</v>
      </c>
      <c r="L101" s="43">
        <v>0</v>
      </c>
      <c r="M101" s="43">
        <v>0</v>
      </c>
      <c r="N101" s="43">
        <v>0</v>
      </c>
      <c r="O101" s="31">
        <f t="shared" si="51"/>
        <v>312</v>
      </c>
      <c r="Q101" s="30">
        <v>22</v>
      </c>
      <c r="R101" s="43">
        <v>0</v>
      </c>
      <c r="S101" s="43">
        <v>1</v>
      </c>
      <c r="T101" s="43">
        <v>2</v>
      </c>
      <c r="U101" s="43">
        <v>59</v>
      </c>
      <c r="V101" s="43">
        <v>160</v>
      </c>
      <c r="W101" s="43">
        <v>65</v>
      </c>
      <c r="X101" s="43">
        <v>17</v>
      </c>
      <c r="Y101" s="43">
        <v>6</v>
      </c>
      <c r="Z101" s="43">
        <v>1</v>
      </c>
      <c r="AA101" s="43">
        <v>0</v>
      </c>
      <c r="AB101" s="43">
        <v>1</v>
      </c>
      <c r="AC101" s="43">
        <v>0</v>
      </c>
      <c r="AD101" s="31">
        <f t="shared" si="52"/>
        <v>312</v>
      </c>
      <c r="AF101" s="30">
        <v>22</v>
      </c>
      <c r="AG101" s="44">
        <f t="shared" si="53"/>
        <v>224</v>
      </c>
      <c r="AH101" s="45">
        <f t="shared" si="54"/>
        <v>261</v>
      </c>
      <c r="AI101" s="45">
        <f t="shared" si="55"/>
        <v>260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248.33333333333334</v>
      </c>
      <c r="AO101" s="47">
        <f t="shared" si="61"/>
        <v>248.33333333333334</v>
      </c>
      <c r="AQ101" s="35">
        <v>22</v>
      </c>
      <c r="AR101" s="48">
        <v>33.5</v>
      </c>
      <c r="AS101" s="48">
        <v>33.700000000000003</v>
      </c>
      <c r="AT101" s="48">
        <v>33.700000000000003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205</v>
      </c>
      <c r="C102" s="43">
        <v>2</v>
      </c>
      <c r="D102" s="43">
        <v>2</v>
      </c>
      <c r="E102" s="43">
        <v>0</v>
      </c>
      <c r="F102" s="43">
        <v>0</v>
      </c>
      <c r="G102" s="43">
        <v>0</v>
      </c>
      <c r="H102" s="43">
        <v>0</v>
      </c>
      <c r="I102" s="43">
        <v>1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31">
        <f t="shared" si="51"/>
        <v>210</v>
      </c>
      <c r="Q102" s="30">
        <v>23</v>
      </c>
      <c r="R102" s="43">
        <v>0</v>
      </c>
      <c r="S102" s="43">
        <v>0</v>
      </c>
      <c r="T102" s="43">
        <v>2</v>
      </c>
      <c r="U102" s="43">
        <v>29</v>
      </c>
      <c r="V102" s="43">
        <v>107</v>
      </c>
      <c r="W102" s="43">
        <v>57</v>
      </c>
      <c r="X102" s="43">
        <v>11</v>
      </c>
      <c r="Y102" s="43">
        <v>4</v>
      </c>
      <c r="Z102" s="43">
        <v>0</v>
      </c>
      <c r="AA102" s="43">
        <v>0</v>
      </c>
      <c r="AB102" s="43">
        <v>0</v>
      </c>
      <c r="AC102" s="43">
        <v>0</v>
      </c>
      <c r="AD102" s="31">
        <f t="shared" si="52"/>
        <v>210</v>
      </c>
      <c r="AF102" s="30">
        <v>23</v>
      </c>
      <c r="AG102" s="44">
        <f t="shared" si="53"/>
        <v>152</v>
      </c>
      <c r="AH102" s="45">
        <f t="shared" si="54"/>
        <v>150</v>
      </c>
      <c r="AI102" s="45">
        <f t="shared" si="55"/>
        <v>140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147.33333333333334</v>
      </c>
      <c r="AO102" s="47">
        <f t="shared" si="61"/>
        <v>147.33333333333334</v>
      </c>
      <c r="AQ102" s="35">
        <v>23</v>
      </c>
      <c r="AR102" s="48">
        <v>35.4</v>
      </c>
      <c r="AS102" s="48">
        <v>34.4</v>
      </c>
      <c r="AT102" s="48">
        <v>34.799999999999997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99</v>
      </c>
      <c r="C103" s="43">
        <v>0</v>
      </c>
      <c r="D103" s="43">
        <v>3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1</v>
      </c>
      <c r="K103" s="43">
        <v>0</v>
      </c>
      <c r="L103" s="43">
        <v>0</v>
      </c>
      <c r="M103" s="43">
        <v>0</v>
      </c>
      <c r="N103" s="43">
        <v>0</v>
      </c>
      <c r="O103" s="31">
        <f t="shared" si="51"/>
        <v>103</v>
      </c>
      <c r="Q103" s="30">
        <v>24</v>
      </c>
      <c r="R103" s="43">
        <v>0</v>
      </c>
      <c r="S103" s="43">
        <v>0</v>
      </c>
      <c r="T103" s="43">
        <v>0</v>
      </c>
      <c r="U103" s="43">
        <v>5</v>
      </c>
      <c r="V103" s="43">
        <v>36</v>
      </c>
      <c r="W103" s="43">
        <v>45</v>
      </c>
      <c r="X103" s="43">
        <v>15</v>
      </c>
      <c r="Y103" s="43">
        <v>2</v>
      </c>
      <c r="Z103" s="43">
        <v>0</v>
      </c>
      <c r="AA103" s="43">
        <v>0</v>
      </c>
      <c r="AB103" s="43">
        <v>0</v>
      </c>
      <c r="AC103" s="43">
        <v>0</v>
      </c>
      <c r="AD103" s="31">
        <f t="shared" si="52"/>
        <v>103</v>
      </c>
      <c r="AF103" s="30">
        <v>24</v>
      </c>
      <c r="AG103" s="44">
        <f t="shared" si="53"/>
        <v>58</v>
      </c>
      <c r="AH103" s="45">
        <f t="shared" si="54"/>
        <v>83</v>
      </c>
      <c r="AI103" s="45">
        <f t="shared" si="55"/>
        <v>98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79.666666666666671</v>
      </c>
      <c r="AO103" s="47">
        <f t="shared" si="61"/>
        <v>79.666666666666671</v>
      </c>
      <c r="AQ103" s="35">
        <v>24</v>
      </c>
      <c r="AR103" s="48">
        <v>34.9</v>
      </c>
      <c r="AS103" s="48">
        <v>35.700000000000003</v>
      </c>
      <c r="AT103" s="48">
        <v>35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9585</v>
      </c>
      <c r="C105" s="92">
        <f t="shared" si="63"/>
        <v>489</v>
      </c>
      <c r="D105" s="92">
        <f t="shared" si="63"/>
        <v>55</v>
      </c>
      <c r="E105" s="92">
        <f t="shared" si="63"/>
        <v>12</v>
      </c>
      <c r="F105" s="92">
        <f t="shared" si="63"/>
        <v>35</v>
      </c>
      <c r="G105" s="92">
        <f t="shared" si="63"/>
        <v>0</v>
      </c>
      <c r="H105" s="92">
        <f t="shared" si="63"/>
        <v>3</v>
      </c>
      <c r="I105" s="92">
        <f t="shared" si="63"/>
        <v>11</v>
      </c>
      <c r="J105" s="92">
        <f t="shared" si="63"/>
        <v>24</v>
      </c>
      <c r="K105" s="92">
        <f t="shared" si="63"/>
        <v>1</v>
      </c>
      <c r="L105" s="92">
        <f t="shared" si="63"/>
        <v>14</v>
      </c>
      <c r="M105" s="92">
        <f t="shared" si="63"/>
        <v>57</v>
      </c>
      <c r="N105" s="92">
        <f t="shared" si="63"/>
        <v>0</v>
      </c>
      <c r="O105" s="93">
        <f t="shared" si="63"/>
        <v>10286</v>
      </c>
      <c r="Q105" s="91" t="s">
        <v>34</v>
      </c>
      <c r="R105" s="92">
        <f t="shared" ref="R105:AD105" si="64">SUM(R87:R98)</f>
        <v>1295</v>
      </c>
      <c r="S105" s="92">
        <f t="shared" si="64"/>
        <v>1468</v>
      </c>
      <c r="T105" s="92">
        <f t="shared" si="64"/>
        <v>382</v>
      </c>
      <c r="U105" s="92">
        <f t="shared" si="64"/>
        <v>2628</v>
      </c>
      <c r="V105" s="92">
        <f t="shared" si="64"/>
        <v>3690</v>
      </c>
      <c r="W105" s="92">
        <f t="shared" si="64"/>
        <v>746</v>
      </c>
      <c r="X105" s="92">
        <f t="shared" si="64"/>
        <v>64</v>
      </c>
      <c r="Y105" s="92">
        <f t="shared" si="64"/>
        <v>8</v>
      </c>
      <c r="Z105" s="92">
        <f t="shared" si="64"/>
        <v>2</v>
      </c>
      <c r="AA105" s="92">
        <f t="shared" si="64"/>
        <v>1</v>
      </c>
      <c r="AB105" s="92">
        <f t="shared" si="64"/>
        <v>1</v>
      </c>
      <c r="AC105" s="92">
        <f t="shared" si="64"/>
        <v>1</v>
      </c>
      <c r="AD105" s="93">
        <f t="shared" si="64"/>
        <v>10286</v>
      </c>
      <c r="AF105" s="91" t="s">
        <v>34</v>
      </c>
      <c r="AG105" s="92">
        <f t="shared" ref="AG105:AO105" si="65">SUM(AG87:AG98)</f>
        <v>11187</v>
      </c>
      <c r="AH105" s="92">
        <f t="shared" si="65"/>
        <v>11002</v>
      </c>
      <c r="AI105" s="92">
        <f t="shared" si="65"/>
        <v>10948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11045.666666666668</v>
      </c>
      <c r="AO105" s="94">
        <f t="shared" si="65"/>
        <v>11045.666666666668</v>
      </c>
      <c r="AQ105" s="95" t="s">
        <v>38</v>
      </c>
      <c r="AR105" s="96">
        <v>30.6</v>
      </c>
      <c r="AS105" s="96">
        <v>29.8</v>
      </c>
      <c r="AT105" s="96">
        <v>30.7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11206</v>
      </c>
      <c r="C106" s="98">
        <f t="shared" si="66"/>
        <v>544</v>
      </c>
      <c r="D106" s="98">
        <f t="shared" si="66"/>
        <v>84</v>
      </c>
      <c r="E106" s="98">
        <f t="shared" si="66"/>
        <v>14</v>
      </c>
      <c r="F106" s="98">
        <f t="shared" si="66"/>
        <v>35</v>
      </c>
      <c r="G106" s="98">
        <f t="shared" si="66"/>
        <v>0</v>
      </c>
      <c r="H106" s="98">
        <f t="shared" si="66"/>
        <v>4</v>
      </c>
      <c r="I106" s="98">
        <f t="shared" si="66"/>
        <v>11</v>
      </c>
      <c r="J106" s="98">
        <f t="shared" si="66"/>
        <v>27</v>
      </c>
      <c r="K106" s="98">
        <f t="shared" si="66"/>
        <v>2</v>
      </c>
      <c r="L106" s="98">
        <f t="shared" si="66"/>
        <v>19</v>
      </c>
      <c r="M106" s="98">
        <f t="shared" si="66"/>
        <v>61</v>
      </c>
      <c r="N106" s="98">
        <f t="shared" si="66"/>
        <v>0</v>
      </c>
      <c r="O106" s="93">
        <f t="shared" si="66"/>
        <v>12007</v>
      </c>
      <c r="Q106" s="97" t="s">
        <v>35</v>
      </c>
      <c r="R106" s="98">
        <f t="shared" ref="R106:AD106" si="67">SUM(R86:R101)</f>
        <v>1296</v>
      </c>
      <c r="S106" s="98">
        <f t="shared" si="67"/>
        <v>1476</v>
      </c>
      <c r="T106" s="98">
        <f t="shared" si="67"/>
        <v>420</v>
      </c>
      <c r="U106" s="98">
        <f t="shared" si="67"/>
        <v>3046</v>
      </c>
      <c r="V106" s="98">
        <f t="shared" si="67"/>
        <v>4545</v>
      </c>
      <c r="W106" s="98">
        <f t="shared" si="67"/>
        <v>1066</v>
      </c>
      <c r="X106" s="98">
        <f t="shared" si="67"/>
        <v>124</v>
      </c>
      <c r="Y106" s="98">
        <f t="shared" si="67"/>
        <v>25</v>
      </c>
      <c r="Z106" s="98">
        <f t="shared" si="67"/>
        <v>5</v>
      </c>
      <c r="AA106" s="98">
        <f t="shared" si="67"/>
        <v>1</v>
      </c>
      <c r="AB106" s="98">
        <f t="shared" si="67"/>
        <v>2</v>
      </c>
      <c r="AC106" s="98">
        <f t="shared" si="67"/>
        <v>1</v>
      </c>
      <c r="AD106" s="93">
        <f t="shared" si="67"/>
        <v>12007</v>
      </c>
      <c r="AF106" s="97" t="s">
        <v>35</v>
      </c>
      <c r="AG106" s="98">
        <f t="shared" ref="AG106:AO106" si="68">SUM(AG86:AG101)</f>
        <v>12724</v>
      </c>
      <c r="AH106" s="98">
        <f t="shared" si="68"/>
        <v>12602</v>
      </c>
      <c r="AI106" s="98">
        <f t="shared" si="68"/>
        <v>12504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12610.000000000002</v>
      </c>
      <c r="AO106" s="94">
        <f t="shared" si="68"/>
        <v>12610.000000000002</v>
      </c>
      <c r="AQ106" s="99" t="s">
        <v>39</v>
      </c>
      <c r="AR106" s="100">
        <v>30.1</v>
      </c>
      <c r="AS106" s="100">
        <v>30.1</v>
      </c>
      <c r="AT106" s="100">
        <v>30.3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11510</v>
      </c>
      <c r="C107" s="102">
        <f t="shared" si="69"/>
        <v>546</v>
      </c>
      <c r="D107" s="102">
        <f t="shared" si="69"/>
        <v>89</v>
      </c>
      <c r="E107" s="102">
        <f t="shared" si="69"/>
        <v>14</v>
      </c>
      <c r="F107" s="102">
        <f t="shared" si="69"/>
        <v>35</v>
      </c>
      <c r="G107" s="102">
        <f t="shared" si="69"/>
        <v>0</v>
      </c>
      <c r="H107" s="102">
        <f t="shared" si="69"/>
        <v>4</v>
      </c>
      <c r="I107" s="102">
        <f t="shared" si="69"/>
        <v>12</v>
      </c>
      <c r="J107" s="102">
        <f t="shared" si="69"/>
        <v>28</v>
      </c>
      <c r="K107" s="102">
        <f t="shared" si="69"/>
        <v>2</v>
      </c>
      <c r="L107" s="102">
        <f t="shared" si="69"/>
        <v>19</v>
      </c>
      <c r="M107" s="102">
        <f t="shared" si="69"/>
        <v>61</v>
      </c>
      <c r="N107" s="102">
        <f t="shared" si="69"/>
        <v>0</v>
      </c>
      <c r="O107" s="93">
        <f t="shared" si="69"/>
        <v>12320</v>
      </c>
      <c r="Q107" s="101" t="s">
        <v>36</v>
      </c>
      <c r="R107" s="102">
        <f t="shared" ref="R107:AD107" si="70">SUM(R86:R103)</f>
        <v>1296</v>
      </c>
      <c r="S107" s="102">
        <f t="shared" si="70"/>
        <v>1476</v>
      </c>
      <c r="T107" s="102">
        <f t="shared" si="70"/>
        <v>422</v>
      </c>
      <c r="U107" s="102">
        <f t="shared" si="70"/>
        <v>3080</v>
      </c>
      <c r="V107" s="102">
        <f t="shared" si="70"/>
        <v>4688</v>
      </c>
      <c r="W107" s="102">
        <f t="shared" si="70"/>
        <v>1168</v>
      </c>
      <c r="X107" s="102">
        <f t="shared" si="70"/>
        <v>150</v>
      </c>
      <c r="Y107" s="102">
        <f t="shared" si="70"/>
        <v>31</v>
      </c>
      <c r="Z107" s="102">
        <f t="shared" si="70"/>
        <v>5</v>
      </c>
      <c r="AA107" s="102">
        <f t="shared" si="70"/>
        <v>1</v>
      </c>
      <c r="AB107" s="102">
        <f t="shared" si="70"/>
        <v>2</v>
      </c>
      <c r="AC107" s="102">
        <f t="shared" si="70"/>
        <v>1</v>
      </c>
      <c r="AD107" s="93">
        <f t="shared" si="70"/>
        <v>12320</v>
      </c>
      <c r="AF107" s="101" t="s">
        <v>36</v>
      </c>
      <c r="AG107" s="102">
        <f t="shared" ref="AG107:AO107" si="71">SUM(AG86:AG103)</f>
        <v>12934</v>
      </c>
      <c r="AH107" s="102">
        <f t="shared" si="71"/>
        <v>12835</v>
      </c>
      <c r="AI107" s="102">
        <f t="shared" si="71"/>
        <v>12742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12837.000000000002</v>
      </c>
      <c r="AO107" s="94">
        <f t="shared" si="71"/>
        <v>12837.000000000002</v>
      </c>
      <c r="AQ107" s="103" t="s">
        <v>37</v>
      </c>
      <c r="AR107" s="104">
        <v>30.6</v>
      </c>
      <c r="AS107" s="104">
        <v>30.5</v>
      </c>
      <c r="AT107" s="104">
        <v>31.4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11737</v>
      </c>
      <c r="C108" s="106">
        <f t="shared" si="72"/>
        <v>564</v>
      </c>
      <c r="D108" s="106">
        <f t="shared" si="72"/>
        <v>96</v>
      </c>
      <c r="E108" s="106">
        <f t="shared" si="72"/>
        <v>14</v>
      </c>
      <c r="F108" s="106">
        <f t="shared" si="72"/>
        <v>36</v>
      </c>
      <c r="G108" s="106">
        <f t="shared" si="72"/>
        <v>0</v>
      </c>
      <c r="H108" s="106">
        <f t="shared" si="72"/>
        <v>4</v>
      </c>
      <c r="I108" s="106">
        <f t="shared" si="72"/>
        <v>12</v>
      </c>
      <c r="J108" s="106">
        <f t="shared" si="72"/>
        <v>30</v>
      </c>
      <c r="K108" s="106">
        <f t="shared" si="72"/>
        <v>2</v>
      </c>
      <c r="L108" s="106">
        <f t="shared" si="72"/>
        <v>21</v>
      </c>
      <c r="M108" s="106">
        <f t="shared" si="72"/>
        <v>63</v>
      </c>
      <c r="N108" s="106">
        <f t="shared" si="72"/>
        <v>0</v>
      </c>
      <c r="O108" s="93">
        <f t="shared" si="72"/>
        <v>12579</v>
      </c>
      <c r="Q108" s="105" t="s">
        <v>37</v>
      </c>
      <c r="R108" s="106">
        <f t="shared" ref="R108:AD108" si="73">SUM(R80:R103)</f>
        <v>1296</v>
      </c>
      <c r="S108" s="106">
        <f t="shared" si="73"/>
        <v>1476</v>
      </c>
      <c r="T108" s="106">
        <f t="shared" si="73"/>
        <v>428</v>
      </c>
      <c r="U108" s="106">
        <f t="shared" si="73"/>
        <v>3106</v>
      </c>
      <c r="V108" s="106">
        <f t="shared" si="73"/>
        <v>4768</v>
      </c>
      <c r="W108" s="106">
        <f t="shared" si="73"/>
        <v>1269</v>
      </c>
      <c r="X108" s="106">
        <f t="shared" si="73"/>
        <v>182</v>
      </c>
      <c r="Y108" s="106">
        <f t="shared" si="73"/>
        <v>43</v>
      </c>
      <c r="Z108" s="106">
        <f t="shared" si="73"/>
        <v>7</v>
      </c>
      <c r="AA108" s="106">
        <f t="shared" si="73"/>
        <v>1</v>
      </c>
      <c r="AB108" s="106">
        <f t="shared" si="73"/>
        <v>2</v>
      </c>
      <c r="AC108" s="106">
        <f t="shared" si="73"/>
        <v>1</v>
      </c>
      <c r="AD108" s="93">
        <f t="shared" si="73"/>
        <v>12579</v>
      </c>
      <c r="AF108" s="105" t="s">
        <v>37</v>
      </c>
      <c r="AG108" s="106">
        <f t="shared" ref="AG108:AO108" si="74">SUM(AG80:AG103)</f>
        <v>13301</v>
      </c>
      <c r="AH108" s="106">
        <f t="shared" si="74"/>
        <v>13174</v>
      </c>
      <c r="AI108" s="106">
        <f t="shared" si="74"/>
        <v>13093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13189.333333333336</v>
      </c>
      <c r="AO108" s="94">
        <f t="shared" si="74"/>
        <v>13189.333333333336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30.833333333333332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Northbound</v>
      </c>
      <c r="R111" s="3" t="s">
        <v>40</v>
      </c>
      <c r="S111" s="5" t="str">
        <f>C41</f>
        <v>Northbound</v>
      </c>
      <c r="AR111" s="12" t="s">
        <v>40</v>
      </c>
      <c r="AS111" s="13" t="str">
        <f>C41</f>
        <v>Northbound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32</v>
      </c>
      <c r="C115" s="43">
        <v>4</v>
      </c>
      <c r="D115" s="43">
        <v>0</v>
      </c>
      <c r="E115" s="43">
        <v>0</v>
      </c>
      <c r="F115" s="43">
        <v>1</v>
      </c>
      <c r="G115" s="43">
        <v>0</v>
      </c>
      <c r="H115" s="43">
        <v>0</v>
      </c>
      <c r="I115" s="43">
        <v>0</v>
      </c>
      <c r="J115" s="43">
        <v>1</v>
      </c>
      <c r="K115" s="43">
        <v>0</v>
      </c>
      <c r="L115" s="43">
        <v>0</v>
      </c>
      <c r="M115" s="43">
        <v>2</v>
      </c>
      <c r="N115" s="43">
        <v>0</v>
      </c>
      <c r="O115" s="31">
        <f t="shared" ref="O115:O138" si="78">SUM(B115:N115)</f>
        <v>40</v>
      </c>
      <c r="Q115" s="30">
        <v>1</v>
      </c>
      <c r="R115" s="43">
        <v>0</v>
      </c>
      <c r="S115" s="43">
        <v>0</v>
      </c>
      <c r="T115" s="43">
        <v>0</v>
      </c>
      <c r="U115" s="43">
        <v>6</v>
      </c>
      <c r="V115" s="43">
        <v>13</v>
      </c>
      <c r="W115" s="43">
        <v>13</v>
      </c>
      <c r="X115" s="43">
        <v>7</v>
      </c>
      <c r="Y115" s="43">
        <v>1</v>
      </c>
      <c r="Z115" s="43">
        <v>0</v>
      </c>
      <c r="AA115" s="43">
        <v>0</v>
      </c>
      <c r="AB115" s="43">
        <v>0</v>
      </c>
      <c r="AC115" s="43">
        <v>0</v>
      </c>
      <c r="AD115" s="31">
        <f t="shared" ref="AD115:AD138" si="79">SUM(R115:AC115)</f>
        <v>40</v>
      </c>
      <c r="AQ115" s="35">
        <v>1</v>
      </c>
      <c r="AR115" s="112">
        <v>43.700000762939453</v>
      </c>
      <c r="AS115" s="112">
        <v>43.900001525878906</v>
      </c>
      <c r="AT115" s="112">
        <v>43.700000762939453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18</v>
      </c>
      <c r="C116" s="43">
        <v>2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2</v>
      </c>
      <c r="K116" s="43">
        <v>0</v>
      </c>
      <c r="L116" s="43">
        <v>0</v>
      </c>
      <c r="M116" s="43">
        <v>1</v>
      </c>
      <c r="N116" s="43">
        <v>0</v>
      </c>
      <c r="O116" s="31">
        <f t="shared" si="78"/>
        <v>23</v>
      </c>
      <c r="Q116" s="30">
        <v>2</v>
      </c>
      <c r="R116" s="43">
        <v>0</v>
      </c>
      <c r="S116" s="43">
        <v>0</v>
      </c>
      <c r="T116" s="43">
        <v>0</v>
      </c>
      <c r="U116" s="43">
        <v>3</v>
      </c>
      <c r="V116" s="43">
        <v>14</v>
      </c>
      <c r="W116" s="43">
        <v>4</v>
      </c>
      <c r="X116" s="43">
        <v>2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31">
        <f t="shared" si="79"/>
        <v>23</v>
      </c>
      <c r="AQ116" s="57">
        <v>2</v>
      </c>
      <c r="AR116" s="112">
        <v>43.900001525878906</v>
      </c>
      <c r="AS116" s="112">
        <v>38.700000762939453</v>
      </c>
      <c r="AT116" s="112">
        <v>43.900001525878906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17</v>
      </c>
      <c r="C117" s="43">
        <v>1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31">
        <f t="shared" si="78"/>
        <v>18</v>
      </c>
      <c r="Q117" s="30">
        <v>3</v>
      </c>
      <c r="R117" s="43">
        <v>0</v>
      </c>
      <c r="S117" s="43">
        <v>0</v>
      </c>
      <c r="T117" s="43">
        <v>0</v>
      </c>
      <c r="U117" s="43">
        <v>0</v>
      </c>
      <c r="V117" s="43">
        <v>1</v>
      </c>
      <c r="W117" s="43">
        <v>13</v>
      </c>
      <c r="X117" s="43">
        <v>2</v>
      </c>
      <c r="Y117" s="43">
        <v>2</v>
      </c>
      <c r="Z117" s="43">
        <v>0</v>
      </c>
      <c r="AA117" s="43">
        <v>0</v>
      </c>
      <c r="AB117" s="43">
        <v>0</v>
      </c>
      <c r="AC117" s="43">
        <v>0</v>
      </c>
      <c r="AD117" s="31">
        <f t="shared" si="79"/>
        <v>18</v>
      </c>
      <c r="AQ117" s="35">
        <v>3</v>
      </c>
      <c r="AR117" s="112">
        <v>43.799999237060547</v>
      </c>
      <c r="AS117" s="112">
        <v>43.5</v>
      </c>
      <c r="AT117" s="112">
        <v>43.5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4255.5714285714284</v>
      </c>
      <c r="BK117" s="88">
        <f t="shared" si="80"/>
        <v>431.42857142857144</v>
      </c>
      <c r="BL117" s="89">
        <f t="shared" si="80"/>
        <v>46.857142857142854</v>
      </c>
      <c r="BM117" s="114">
        <f>SUM(BJ117:BL117)</f>
        <v>4733.8571428571431</v>
      </c>
    </row>
    <row r="118" spans="1:65" x14ac:dyDescent="0.2">
      <c r="A118" s="30">
        <v>4</v>
      </c>
      <c r="B118" s="43">
        <v>19</v>
      </c>
      <c r="C118" s="43">
        <v>4</v>
      </c>
      <c r="D118" s="43">
        <v>0</v>
      </c>
      <c r="E118" s="43">
        <v>0</v>
      </c>
      <c r="F118" s="43">
        <v>1</v>
      </c>
      <c r="G118" s="43">
        <v>0</v>
      </c>
      <c r="H118" s="43">
        <v>0</v>
      </c>
      <c r="I118" s="43">
        <v>0</v>
      </c>
      <c r="J118" s="43">
        <v>2</v>
      </c>
      <c r="K118" s="43">
        <v>0</v>
      </c>
      <c r="L118" s="43">
        <v>2</v>
      </c>
      <c r="M118" s="43">
        <v>0</v>
      </c>
      <c r="N118" s="43">
        <v>0</v>
      </c>
      <c r="O118" s="31">
        <f t="shared" si="78"/>
        <v>28</v>
      </c>
      <c r="Q118" s="30">
        <v>4</v>
      </c>
      <c r="R118" s="43">
        <v>0</v>
      </c>
      <c r="S118" s="43">
        <v>0</v>
      </c>
      <c r="T118" s="43">
        <v>0</v>
      </c>
      <c r="U118" s="43">
        <v>7</v>
      </c>
      <c r="V118" s="43">
        <v>14</v>
      </c>
      <c r="W118" s="43">
        <v>5</v>
      </c>
      <c r="X118" s="43">
        <v>2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28</v>
      </c>
      <c r="AQ118" s="35">
        <v>4</v>
      </c>
      <c r="AR118" s="112">
        <v>38</v>
      </c>
      <c r="AS118" s="112">
        <v>38.400001525878906</v>
      </c>
      <c r="AT118" s="112">
        <v>43.099998474121094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4859.8571428571431</v>
      </c>
      <c r="BK118" s="116">
        <f t="shared" si="80"/>
        <v>488.42857142857144</v>
      </c>
      <c r="BL118" s="117">
        <f t="shared" si="80"/>
        <v>56</v>
      </c>
      <c r="BM118" s="114">
        <f>SUM(BJ118:BL118)</f>
        <v>5404.2857142857147</v>
      </c>
    </row>
    <row r="119" spans="1:65" x14ac:dyDescent="0.2">
      <c r="A119" s="30">
        <v>5</v>
      </c>
      <c r="B119" s="43">
        <v>58</v>
      </c>
      <c r="C119" s="43">
        <v>11</v>
      </c>
      <c r="D119" s="43">
        <v>1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6</v>
      </c>
      <c r="K119" s="43">
        <v>0</v>
      </c>
      <c r="L119" s="43">
        <v>4</v>
      </c>
      <c r="M119" s="43">
        <v>2</v>
      </c>
      <c r="N119" s="43">
        <v>0</v>
      </c>
      <c r="O119" s="31">
        <f t="shared" si="78"/>
        <v>82</v>
      </c>
      <c r="Q119" s="30">
        <v>5</v>
      </c>
      <c r="R119" s="43">
        <v>0</v>
      </c>
      <c r="S119" s="43">
        <v>0</v>
      </c>
      <c r="T119" s="43">
        <v>2</v>
      </c>
      <c r="U119" s="43">
        <v>9</v>
      </c>
      <c r="V119" s="43">
        <v>29</v>
      </c>
      <c r="W119" s="43">
        <v>28</v>
      </c>
      <c r="X119" s="43">
        <v>11</v>
      </c>
      <c r="Y119" s="43">
        <v>2</v>
      </c>
      <c r="Z119" s="43">
        <v>1</v>
      </c>
      <c r="AA119" s="43">
        <v>0</v>
      </c>
      <c r="AB119" s="43">
        <v>0</v>
      </c>
      <c r="AC119" s="43">
        <v>0</v>
      </c>
      <c r="AD119" s="31">
        <f t="shared" si="79"/>
        <v>82</v>
      </c>
      <c r="AQ119" s="35">
        <v>5</v>
      </c>
      <c r="AR119" s="112">
        <v>38.5</v>
      </c>
      <c r="AS119" s="112">
        <v>43.099998474121094</v>
      </c>
      <c r="AT119" s="112">
        <v>38.799999237060547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4951.1428571428569</v>
      </c>
      <c r="BK119" s="119">
        <f t="shared" si="80"/>
        <v>493</v>
      </c>
      <c r="BL119" s="120">
        <f t="shared" si="80"/>
        <v>57.428571428571431</v>
      </c>
      <c r="BM119" s="114">
        <f>SUM(BJ119:BL119)</f>
        <v>5501.5714285714284</v>
      </c>
    </row>
    <row r="120" spans="1:65" x14ac:dyDescent="0.2">
      <c r="A120" s="30">
        <v>6</v>
      </c>
      <c r="B120" s="43">
        <v>117</v>
      </c>
      <c r="C120" s="43">
        <v>19</v>
      </c>
      <c r="D120" s="43">
        <v>0</v>
      </c>
      <c r="E120" s="43">
        <v>0</v>
      </c>
      <c r="F120" s="43">
        <v>3</v>
      </c>
      <c r="G120" s="43">
        <v>0</v>
      </c>
      <c r="H120" s="43">
        <v>0</v>
      </c>
      <c r="I120" s="43">
        <v>0</v>
      </c>
      <c r="J120" s="43">
        <v>3</v>
      </c>
      <c r="K120" s="43">
        <v>0</v>
      </c>
      <c r="L120" s="43">
        <v>4</v>
      </c>
      <c r="M120" s="43">
        <v>2</v>
      </c>
      <c r="N120" s="43">
        <v>0</v>
      </c>
      <c r="O120" s="31">
        <f t="shared" si="78"/>
        <v>148</v>
      </c>
      <c r="Q120" s="30">
        <v>6</v>
      </c>
      <c r="R120" s="43">
        <v>0</v>
      </c>
      <c r="S120" s="43">
        <v>1</v>
      </c>
      <c r="T120" s="43">
        <v>8</v>
      </c>
      <c r="U120" s="43">
        <v>10</v>
      </c>
      <c r="V120" s="43">
        <v>50</v>
      </c>
      <c r="W120" s="43">
        <v>58</v>
      </c>
      <c r="X120" s="43">
        <v>17</v>
      </c>
      <c r="Y120" s="43">
        <v>3</v>
      </c>
      <c r="Z120" s="43">
        <v>1</v>
      </c>
      <c r="AA120" s="43">
        <v>0</v>
      </c>
      <c r="AB120" s="43">
        <v>0</v>
      </c>
      <c r="AC120" s="43">
        <v>0</v>
      </c>
      <c r="AD120" s="31">
        <f t="shared" si="79"/>
        <v>148</v>
      </c>
      <c r="AQ120" s="35">
        <v>6</v>
      </c>
      <c r="AR120" s="112">
        <v>38.900001525878906</v>
      </c>
      <c r="AS120" s="112">
        <v>43.799999237060547</v>
      </c>
      <c r="AT120" s="112">
        <v>38.400001525878906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5071.8571428571431</v>
      </c>
      <c r="BK120" s="79">
        <f t="shared" si="80"/>
        <v>511.85714285714283</v>
      </c>
      <c r="BL120" s="80">
        <f t="shared" si="80"/>
        <v>68.857142857142861</v>
      </c>
      <c r="BM120" s="114">
        <f>SUM(BJ120:BL120)</f>
        <v>5652.5714285714294</v>
      </c>
    </row>
    <row r="121" spans="1:65" x14ac:dyDescent="0.2">
      <c r="A121" s="30">
        <v>7</v>
      </c>
      <c r="B121" s="43">
        <v>337</v>
      </c>
      <c r="C121" s="43">
        <v>49</v>
      </c>
      <c r="D121" s="43">
        <v>2</v>
      </c>
      <c r="E121" s="43">
        <v>0</v>
      </c>
      <c r="F121" s="43">
        <v>1</v>
      </c>
      <c r="G121" s="43">
        <v>0</v>
      </c>
      <c r="H121" s="43">
        <v>0</v>
      </c>
      <c r="I121" s="43">
        <v>1</v>
      </c>
      <c r="J121" s="43">
        <v>5</v>
      </c>
      <c r="K121" s="43">
        <v>0</v>
      </c>
      <c r="L121" s="43">
        <v>7</v>
      </c>
      <c r="M121" s="43">
        <v>1</v>
      </c>
      <c r="N121" s="43">
        <v>0</v>
      </c>
      <c r="O121" s="31">
        <f t="shared" si="78"/>
        <v>403</v>
      </c>
      <c r="Q121" s="30">
        <v>7</v>
      </c>
      <c r="R121" s="43">
        <v>0</v>
      </c>
      <c r="S121" s="43">
        <v>1</v>
      </c>
      <c r="T121" s="43">
        <v>10</v>
      </c>
      <c r="U121" s="43">
        <v>81</v>
      </c>
      <c r="V121" s="43">
        <v>193</v>
      </c>
      <c r="W121" s="43">
        <v>93</v>
      </c>
      <c r="X121" s="43">
        <v>24</v>
      </c>
      <c r="Y121" s="43">
        <v>1</v>
      </c>
      <c r="Z121" s="43">
        <v>0</v>
      </c>
      <c r="AA121" s="43">
        <v>0</v>
      </c>
      <c r="AB121" s="43">
        <v>0</v>
      </c>
      <c r="AC121" s="43">
        <v>0</v>
      </c>
      <c r="AD121" s="31">
        <f t="shared" si="79"/>
        <v>403</v>
      </c>
      <c r="AQ121" s="35">
        <v>7</v>
      </c>
      <c r="AR121" s="112">
        <v>38.400001525878906</v>
      </c>
      <c r="AS121" s="112">
        <v>38.5</v>
      </c>
      <c r="AT121" s="112">
        <v>38.5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844</v>
      </c>
      <c r="C122" s="43">
        <v>91</v>
      </c>
      <c r="D122" s="43">
        <v>2</v>
      </c>
      <c r="E122" s="43">
        <v>0</v>
      </c>
      <c r="F122" s="43">
        <v>3</v>
      </c>
      <c r="G122" s="43">
        <v>0</v>
      </c>
      <c r="H122" s="43">
        <v>0</v>
      </c>
      <c r="I122" s="43">
        <v>1</v>
      </c>
      <c r="J122" s="43">
        <v>6</v>
      </c>
      <c r="K122" s="43">
        <v>0</v>
      </c>
      <c r="L122" s="43">
        <v>4</v>
      </c>
      <c r="M122" s="43">
        <v>4</v>
      </c>
      <c r="N122" s="43">
        <v>0</v>
      </c>
      <c r="O122" s="31">
        <f t="shared" si="78"/>
        <v>955</v>
      </c>
      <c r="Q122" s="30">
        <v>8</v>
      </c>
      <c r="R122" s="43">
        <v>1</v>
      </c>
      <c r="S122" s="43">
        <v>16</v>
      </c>
      <c r="T122" s="43">
        <v>73</v>
      </c>
      <c r="U122" s="43">
        <v>360</v>
      </c>
      <c r="V122" s="43">
        <v>402</v>
      </c>
      <c r="W122" s="43">
        <v>95</v>
      </c>
      <c r="X122" s="43">
        <v>5</v>
      </c>
      <c r="Y122" s="43">
        <v>0</v>
      </c>
      <c r="Z122" s="43">
        <v>0</v>
      </c>
      <c r="AA122" s="43">
        <v>1</v>
      </c>
      <c r="AB122" s="43">
        <v>1</v>
      </c>
      <c r="AC122" s="43">
        <v>1</v>
      </c>
      <c r="AD122" s="31">
        <f t="shared" si="79"/>
        <v>955</v>
      </c>
      <c r="AQ122" s="35">
        <v>8</v>
      </c>
      <c r="AR122" s="112">
        <v>33.700000762939453</v>
      </c>
      <c r="AS122" s="112">
        <v>33.799999237060547</v>
      </c>
      <c r="AT122" s="112">
        <v>33.5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1007</v>
      </c>
      <c r="C123" s="43">
        <v>61</v>
      </c>
      <c r="D123" s="43">
        <v>2</v>
      </c>
      <c r="E123" s="43">
        <v>0</v>
      </c>
      <c r="F123" s="43">
        <v>3</v>
      </c>
      <c r="G123" s="43">
        <v>0</v>
      </c>
      <c r="H123" s="43">
        <v>0</v>
      </c>
      <c r="I123" s="43">
        <v>2</v>
      </c>
      <c r="J123" s="43">
        <v>6</v>
      </c>
      <c r="K123" s="43">
        <v>0</v>
      </c>
      <c r="L123" s="43">
        <v>1</v>
      </c>
      <c r="M123" s="43">
        <v>8</v>
      </c>
      <c r="N123" s="43">
        <v>0</v>
      </c>
      <c r="O123" s="31">
        <f t="shared" si="78"/>
        <v>1090</v>
      </c>
      <c r="Q123" s="30">
        <v>9</v>
      </c>
      <c r="R123" s="43">
        <v>12</v>
      </c>
      <c r="S123" s="43">
        <v>29</v>
      </c>
      <c r="T123" s="43">
        <v>124</v>
      </c>
      <c r="U123" s="43">
        <v>588</v>
      </c>
      <c r="V123" s="43">
        <v>318</v>
      </c>
      <c r="W123" s="43">
        <v>18</v>
      </c>
      <c r="X123" s="43">
        <v>0</v>
      </c>
      <c r="Y123" s="43">
        <v>1</v>
      </c>
      <c r="Z123" s="43">
        <v>0</v>
      </c>
      <c r="AA123" s="43">
        <v>0</v>
      </c>
      <c r="AB123" s="43">
        <v>0</v>
      </c>
      <c r="AC123" s="43">
        <v>0</v>
      </c>
      <c r="AD123" s="31">
        <f t="shared" si="79"/>
        <v>1090</v>
      </c>
      <c r="AQ123" s="35">
        <v>9</v>
      </c>
      <c r="AR123" s="112">
        <v>33.5</v>
      </c>
      <c r="AS123" s="112">
        <v>33.599998474121094</v>
      </c>
      <c r="AT123" s="112">
        <v>33.200000762939453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939</v>
      </c>
      <c r="C124" s="43">
        <v>87</v>
      </c>
      <c r="D124" s="43">
        <v>1</v>
      </c>
      <c r="E124" s="43">
        <v>4</v>
      </c>
      <c r="F124" s="43">
        <v>2</v>
      </c>
      <c r="G124" s="43">
        <v>0</v>
      </c>
      <c r="H124" s="43">
        <v>1</v>
      </c>
      <c r="I124" s="43">
        <v>1</v>
      </c>
      <c r="J124" s="43">
        <v>6</v>
      </c>
      <c r="K124" s="43">
        <v>0</v>
      </c>
      <c r="L124" s="43">
        <v>3</v>
      </c>
      <c r="M124" s="43">
        <v>16</v>
      </c>
      <c r="N124" s="43">
        <v>0</v>
      </c>
      <c r="O124" s="31">
        <f t="shared" si="78"/>
        <v>1060</v>
      </c>
      <c r="Q124" s="30">
        <v>10</v>
      </c>
      <c r="R124" s="43">
        <v>1</v>
      </c>
      <c r="S124" s="43">
        <v>38</v>
      </c>
      <c r="T124" s="43">
        <v>139</v>
      </c>
      <c r="U124" s="43">
        <v>428</v>
      </c>
      <c r="V124" s="43">
        <v>395</v>
      </c>
      <c r="W124" s="43">
        <v>54</v>
      </c>
      <c r="X124" s="43">
        <v>4</v>
      </c>
      <c r="Y124" s="43">
        <v>1</v>
      </c>
      <c r="Z124" s="43">
        <v>0</v>
      </c>
      <c r="AA124" s="43">
        <v>0</v>
      </c>
      <c r="AB124" s="43">
        <v>0</v>
      </c>
      <c r="AC124" s="43">
        <v>0</v>
      </c>
      <c r="AD124" s="31">
        <f t="shared" si="79"/>
        <v>1060</v>
      </c>
      <c r="AQ124" s="35">
        <v>10</v>
      </c>
      <c r="AR124" s="112">
        <v>33.5</v>
      </c>
      <c r="AS124" s="112">
        <v>33.799999237060547</v>
      </c>
      <c r="AT124" s="112">
        <v>33.299999237060547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833</v>
      </c>
      <c r="C125" s="43">
        <v>85</v>
      </c>
      <c r="D125" s="43">
        <v>4</v>
      </c>
      <c r="E125" s="43">
        <v>1</v>
      </c>
      <c r="F125" s="43">
        <v>5</v>
      </c>
      <c r="G125" s="43">
        <v>0</v>
      </c>
      <c r="H125" s="43">
        <v>2</v>
      </c>
      <c r="I125" s="43">
        <v>2</v>
      </c>
      <c r="J125" s="43">
        <v>3</v>
      </c>
      <c r="K125" s="43">
        <v>0</v>
      </c>
      <c r="L125" s="43">
        <v>4</v>
      </c>
      <c r="M125" s="43">
        <v>14</v>
      </c>
      <c r="N125" s="43">
        <v>0</v>
      </c>
      <c r="O125" s="31">
        <f t="shared" si="78"/>
        <v>953</v>
      </c>
      <c r="Q125" s="30">
        <v>11</v>
      </c>
      <c r="R125" s="43">
        <v>3</v>
      </c>
      <c r="S125" s="43">
        <v>44</v>
      </c>
      <c r="T125" s="43">
        <v>95</v>
      </c>
      <c r="U125" s="43">
        <v>426</v>
      </c>
      <c r="V125" s="43">
        <v>337</v>
      </c>
      <c r="W125" s="43">
        <v>47</v>
      </c>
      <c r="X125" s="43">
        <v>1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953</v>
      </c>
      <c r="AQ125" s="35">
        <v>11</v>
      </c>
      <c r="AR125" s="112">
        <v>33.5</v>
      </c>
      <c r="AS125" s="112">
        <v>33</v>
      </c>
      <c r="AT125" s="112">
        <v>33.099998474121094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764</v>
      </c>
      <c r="C126" s="43">
        <v>78</v>
      </c>
      <c r="D126" s="43">
        <v>1</v>
      </c>
      <c r="E126" s="43">
        <v>2</v>
      </c>
      <c r="F126" s="43">
        <v>5</v>
      </c>
      <c r="G126" s="43">
        <v>0</v>
      </c>
      <c r="H126" s="43">
        <v>4</v>
      </c>
      <c r="I126" s="43">
        <v>1</v>
      </c>
      <c r="J126" s="43">
        <v>4</v>
      </c>
      <c r="K126" s="43">
        <v>0</v>
      </c>
      <c r="L126" s="43">
        <v>3</v>
      </c>
      <c r="M126" s="43">
        <v>7</v>
      </c>
      <c r="N126" s="43">
        <v>0</v>
      </c>
      <c r="O126" s="31">
        <f t="shared" si="78"/>
        <v>869</v>
      </c>
      <c r="Q126" s="30">
        <v>12</v>
      </c>
      <c r="R126" s="43">
        <v>1</v>
      </c>
      <c r="S126" s="43">
        <v>10</v>
      </c>
      <c r="T126" s="43">
        <v>44</v>
      </c>
      <c r="U126" s="43">
        <v>369</v>
      </c>
      <c r="V126" s="43">
        <v>394</v>
      </c>
      <c r="W126" s="43">
        <v>46</v>
      </c>
      <c r="X126" s="43">
        <v>5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31">
        <f t="shared" si="79"/>
        <v>869</v>
      </c>
      <c r="AQ126" s="35">
        <v>12</v>
      </c>
      <c r="AR126" s="112">
        <v>33.400001525878906</v>
      </c>
      <c r="AS126" s="112">
        <v>33.200000762939453</v>
      </c>
      <c r="AT126" s="112">
        <v>33.599998474121094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813</v>
      </c>
      <c r="C127" s="43">
        <v>92</v>
      </c>
      <c r="D127" s="43">
        <v>2</v>
      </c>
      <c r="E127" s="43">
        <v>0</v>
      </c>
      <c r="F127" s="43">
        <v>1</v>
      </c>
      <c r="G127" s="43">
        <v>0</v>
      </c>
      <c r="H127" s="43">
        <v>3</v>
      </c>
      <c r="I127" s="43">
        <v>1</v>
      </c>
      <c r="J127" s="43">
        <v>5</v>
      </c>
      <c r="K127" s="43">
        <v>0</v>
      </c>
      <c r="L127" s="43">
        <v>2</v>
      </c>
      <c r="M127" s="43">
        <v>9</v>
      </c>
      <c r="N127" s="43">
        <v>0</v>
      </c>
      <c r="O127" s="31">
        <f t="shared" si="78"/>
        <v>928</v>
      </c>
      <c r="Q127" s="30">
        <v>13</v>
      </c>
      <c r="R127" s="43">
        <v>2</v>
      </c>
      <c r="S127" s="43">
        <v>23</v>
      </c>
      <c r="T127" s="43">
        <v>50</v>
      </c>
      <c r="U127" s="43">
        <v>352</v>
      </c>
      <c r="V127" s="43">
        <v>432</v>
      </c>
      <c r="W127" s="43">
        <v>64</v>
      </c>
      <c r="X127" s="43">
        <v>3</v>
      </c>
      <c r="Y127" s="43">
        <v>2</v>
      </c>
      <c r="Z127" s="43">
        <v>0</v>
      </c>
      <c r="AA127" s="43">
        <v>0</v>
      </c>
      <c r="AB127" s="43">
        <v>0</v>
      </c>
      <c r="AC127" s="43">
        <v>0</v>
      </c>
      <c r="AD127" s="31">
        <f t="shared" si="79"/>
        <v>928</v>
      </c>
      <c r="AQ127" s="35">
        <v>13</v>
      </c>
      <c r="AR127" s="112">
        <v>33.400001525878906</v>
      </c>
      <c r="AS127" s="112">
        <v>33.099998474121094</v>
      </c>
      <c r="AT127" s="112">
        <v>33.200000762939453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759</v>
      </c>
      <c r="C128" s="43">
        <v>68</v>
      </c>
      <c r="D128" s="43">
        <v>2</v>
      </c>
      <c r="E128" s="43">
        <v>2</v>
      </c>
      <c r="F128" s="43">
        <v>3</v>
      </c>
      <c r="G128" s="43">
        <v>0</v>
      </c>
      <c r="H128" s="43">
        <v>0</v>
      </c>
      <c r="I128" s="43">
        <v>0</v>
      </c>
      <c r="J128" s="43">
        <v>11</v>
      </c>
      <c r="K128" s="43">
        <v>0</v>
      </c>
      <c r="L128" s="43">
        <v>3</v>
      </c>
      <c r="M128" s="43">
        <v>9</v>
      </c>
      <c r="N128" s="43">
        <v>0</v>
      </c>
      <c r="O128" s="31">
        <f t="shared" si="78"/>
        <v>857</v>
      </c>
      <c r="Q128" s="30">
        <v>14</v>
      </c>
      <c r="R128" s="43">
        <v>0</v>
      </c>
      <c r="S128" s="43">
        <v>7</v>
      </c>
      <c r="T128" s="43">
        <v>42</v>
      </c>
      <c r="U128" s="43">
        <v>287</v>
      </c>
      <c r="V128" s="43">
        <v>442</v>
      </c>
      <c r="W128" s="43">
        <v>73</v>
      </c>
      <c r="X128" s="43">
        <v>5</v>
      </c>
      <c r="Y128" s="43">
        <v>1</v>
      </c>
      <c r="Z128" s="43">
        <v>0</v>
      </c>
      <c r="AA128" s="43">
        <v>0</v>
      </c>
      <c r="AB128" s="43">
        <v>0</v>
      </c>
      <c r="AC128" s="43">
        <v>0</v>
      </c>
      <c r="AD128" s="31">
        <f t="shared" si="79"/>
        <v>857</v>
      </c>
      <c r="AQ128" s="35">
        <v>14</v>
      </c>
      <c r="AR128" s="112">
        <v>33.299999237060547</v>
      </c>
      <c r="AS128" s="112">
        <v>33.099998474121094</v>
      </c>
      <c r="AT128" s="112">
        <v>33.900001525878906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743</v>
      </c>
      <c r="C129" s="43">
        <v>80</v>
      </c>
      <c r="D129" s="43">
        <v>1</v>
      </c>
      <c r="E129" s="43">
        <v>1</v>
      </c>
      <c r="F129" s="43">
        <v>3</v>
      </c>
      <c r="G129" s="43">
        <v>0</v>
      </c>
      <c r="H129" s="43">
        <v>1</v>
      </c>
      <c r="I129" s="43">
        <v>0</v>
      </c>
      <c r="J129" s="43">
        <v>7</v>
      </c>
      <c r="K129" s="43">
        <v>0</v>
      </c>
      <c r="L129" s="43">
        <v>4</v>
      </c>
      <c r="M129" s="43">
        <v>10</v>
      </c>
      <c r="N129" s="43">
        <v>0</v>
      </c>
      <c r="O129" s="31">
        <f t="shared" si="78"/>
        <v>850</v>
      </c>
      <c r="Q129" s="30">
        <v>15</v>
      </c>
      <c r="R129" s="43">
        <v>1</v>
      </c>
      <c r="S129" s="43">
        <v>12</v>
      </c>
      <c r="T129" s="43">
        <v>40</v>
      </c>
      <c r="U129" s="43">
        <v>292</v>
      </c>
      <c r="V129" s="43">
        <v>423</v>
      </c>
      <c r="W129" s="43">
        <v>75</v>
      </c>
      <c r="X129" s="43">
        <v>5</v>
      </c>
      <c r="Y129" s="43">
        <v>2</v>
      </c>
      <c r="Z129" s="43">
        <v>0</v>
      </c>
      <c r="AA129" s="43">
        <v>0</v>
      </c>
      <c r="AB129" s="43">
        <v>0</v>
      </c>
      <c r="AC129" s="43">
        <v>0</v>
      </c>
      <c r="AD129" s="31">
        <f t="shared" si="79"/>
        <v>850</v>
      </c>
      <c r="AQ129" s="35">
        <v>15</v>
      </c>
      <c r="AR129" s="112">
        <v>33.099998474121094</v>
      </c>
      <c r="AS129" s="112">
        <v>33.299999237060547</v>
      </c>
      <c r="AT129" s="112">
        <v>33.099998474121094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763</v>
      </c>
      <c r="C130" s="43">
        <v>53</v>
      </c>
      <c r="D130" s="43">
        <v>1</v>
      </c>
      <c r="E130" s="43">
        <v>0</v>
      </c>
      <c r="F130" s="43">
        <v>1</v>
      </c>
      <c r="G130" s="43">
        <v>0</v>
      </c>
      <c r="H130" s="43">
        <v>0</v>
      </c>
      <c r="I130" s="43">
        <v>0</v>
      </c>
      <c r="J130" s="43">
        <v>3</v>
      </c>
      <c r="K130" s="43">
        <v>0</v>
      </c>
      <c r="L130" s="43">
        <v>1</v>
      </c>
      <c r="M130" s="43">
        <v>5</v>
      </c>
      <c r="N130" s="43">
        <v>0</v>
      </c>
      <c r="O130" s="31">
        <f t="shared" si="78"/>
        <v>827</v>
      </c>
      <c r="Q130" s="30">
        <v>16</v>
      </c>
      <c r="R130" s="43">
        <v>25</v>
      </c>
      <c r="S130" s="43">
        <v>25</v>
      </c>
      <c r="T130" s="43">
        <v>87</v>
      </c>
      <c r="U130" s="43">
        <v>314</v>
      </c>
      <c r="V130" s="43">
        <v>303</v>
      </c>
      <c r="W130" s="43">
        <v>70</v>
      </c>
      <c r="X130" s="43">
        <v>3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31">
        <f t="shared" si="79"/>
        <v>827</v>
      </c>
      <c r="AQ130" s="35">
        <v>16</v>
      </c>
      <c r="AR130" s="112">
        <v>33.200000762939453</v>
      </c>
      <c r="AS130" s="112">
        <v>33.099998474121094</v>
      </c>
      <c r="AT130" s="112">
        <v>33.400001525878906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875</v>
      </c>
      <c r="C131" s="43">
        <v>45</v>
      </c>
      <c r="D131" s="43">
        <v>0</v>
      </c>
      <c r="E131" s="43">
        <v>0</v>
      </c>
      <c r="F131" s="43">
        <v>0</v>
      </c>
      <c r="G131" s="43">
        <v>0</v>
      </c>
      <c r="H131" s="43">
        <v>0</v>
      </c>
      <c r="I131" s="43">
        <v>1</v>
      </c>
      <c r="J131" s="43">
        <v>0</v>
      </c>
      <c r="K131" s="43">
        <v>0</v>
      </c>
      <c r="L131" s="43">
        <v>2</v>
      </c>
      <c r="M131" s="43">
        <v>8</v>
      </c>
      <c r="N131" s="43">
        <v>0</v>
      </c>
      <c r="O131" s="31">
        <f t="shared" si="78"/>
        <v>931</v>
      </c>
      <c r="Q131" s="30">
        <v>17</v>
      </c>
      <c r="R131" s="43">
        <v>21</v>
      </c>
      <c r="S131" s="43">
        <v>43</v>
      </c>
      <c r="T131" s="43">
        <v>64</v>
      </c>
      <c r="U131" s="43">
        <v>390</v>
      </c>
      <c r="V131" s="43">
        <v>353</v>
      </c>
      <c r="W131" s="43">
        <v>57</v>
      </c>
      <c r="X131" s="43">
        <v>3</v>
      </c>
      <c r="Y131" s="43">
        <v>0</v>
      </c>
      <c r="Z131" s="43">
        <v>0</v>
      </c>
      <c r="AA131" s="43">
        <v>0</v>
      </c>
      <c r="AB131" s="43">
        <v>0</v>
      </c>
      <c r="AC131" s="43">
        <v>0</v>
      </c>
      <c r="AD131" s="31">
        <f t="shared" si="79"/>
        <v>931</v>
      </c>
      <c r="AQ131" s="35">
        <v>17</v>
      </c>
      <c r="AR131" s="112">
        <v>34</v>
      </c>
      <c r="AS131" s="112">
        <v>33</v>
      </c>
      <c r="AT131" s="112">
        <v>33.299999237060547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809</v>
      </c>
      <c r="C132" s="43">
        <v>42</v>
      </c>
      <c r="D132" s="43">
        <v>0</v>
      </c>
      <c r="E132" s="43"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1</v>
      </c>
      <c r="K132" s="43">
        <v>0</v>
      </c>
      <c r="L132" s="43">
        <v>0</v>
      </c>
      <c r="M132" s="43">
        <v>4</v>
      </c>
      <c r="N132" s="43">
        <v>0</v>
      </c>
      <c r="O132" s="31">
        <f t="shared" si="78"/>
        <v>856</v>
      </c>
      <c r="Q132" s="30">
        <v>18</v>
      </c>
      <c r="R132" s="43">
        <v>28</v>
      </c>
      <c r="S132" s="43">
        <v>41</v>
      </c>
      <c r="T132" s="43">
        <v>22</v>
      </c>
      <c r="U132" s="43">
        <v>240</v>
      </c>
      <c r="V132" s="43">
        <v>444</v>
      </c>
      <c r="W132" s="43">
        <v>77</v>
      </c>
      <c r="X132" s="43">
        <v>4</v>
      </c>
      <c r="Y132" s="43">
        <v>0</v>
      </c>
      <c r="Z132" s="43">
        <v>0</v>
      </c>
      <c r="AA132" s="43">
        <v>0</v>
      </c>
      <c r="AB132" s="43">
        <v>0</v>
      </c>
      <c r="AC132" s="43">
        <v>0</v>
      </c>
      <c r="AD132" s="31">
        <f t="shared" si="79"/>
        <v>856</v>
      </c>
      <c r="AQ132" s="35">
        <v>18</v>
      </c>
      <c r="AR132" s="112">
        <v>33.099998474121094</v>
      </c>
      <c r="AS132" s="112">
        <v>33.5</v>
      </c>
      <c r="AT132" s="112">
        <v>33.900001525878906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775</v>
      </c>
      <c r="C133" s="43">
        <v>38</v>
      </c>
      <c r="D133" s="43">
        <v>1</v>
      </c>
      <c r="E133" s="43">
        <v>0</v>
      </c>
      <c r="F133" s="43">
        <v>2</v>
      </c>
      <c r="G133" s="43">
        <v>0</v>
      </c>
      <c r="H133" s="43">
        <v>0</v>
      </c>
      <c r="I133" s="43">
        <v>2</v>
      </c>
      <c r="J133" s="43">
        <v>4</v>
      </c>
      <c r="K133" s="43">
        <v>0</v>
      </c>
      <c r="L133" s="43">
        <v>0</v>
      </c>
      <c r="M133" s="43">
        <v>4</v>
      </c>
      <c r="N133" s="43">
        <v>0</v>
      </c>
      <c r="O133" s="31">
        <f t="shared" si="78"/>
        <v>826</v>
      </c>
      <c r="Q133" s="30">
        <v>19</v>
      </c>
      <c r="R133" s="43">
        <v>3</v>
      </c>
      <c r="S133" s="43">
        <v>9</v>
      </c>
      <c r="T133" s="43">
        <v>26</v>
      </c>
      <c r="U133" s="43">
        <v>232</v>
      </c>
      <c r="V133" s="43">
        <v>440</v>
      </c>
      <c r="W133" s="43">
        <v>105</v>
      </c>
      <c r="X133" s="43">
        <v>10</v>
      </c>
      <c r="Y133" s="43">
        <v>1</v>
      </c>
      <c r="Z133" s="43">
        <v>0</v>
      </c>
      <c r="AA133" s="43">
        <v>0</v>
      </c>
      <c r="AB133" s="43">
        <v>0</v>
      </c>
      <c r="AC133" s="43">
        <v>0</v>
      </c>
      <c r="AD133" s="31">
        <f t="shared" si="79"/>
        <v>826</v>
      </c>
      <c r="AQ133" s="35">
        <v>19</v>
      </c>
      <c r="AR133" s="112">
        <v>38.400001525878906</v>
      </c>
      <c r="AS133" s="112">
        <v>33.700000762939453</v>
      </c>
      <c r="AT133" s="112">
        <v>38.799999237060547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592</v>
      </c>
      <c r="C134" s="43">
        <v>40</v>
      </c>
      <c r="D134" s="43">
        <v>1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2</v>
      </c>
      <c r="K134" s="43">
        <v>0</v>
      </c>
      <c r="L134" s="43">
        <v>0</v>
      </c>
      <c r="M134" s="43">
        <v>1</v>
      </c>
      <c r="N134" s="43">
        <v>0</v>
      </c>
      <c r="O134" s="31">
        <f t="shared" si="78"/>
        <v>636</v>
      </c>
      <c r="Q134" s="30">
        <v>20</v>
      </c>
      <c r="R134" s="43">
        <v>1</v>
      </c>
      <c r="S134" s="43">
        <v>8</v>
      </c>
      <c r="T134" s="43">
        <v>33</v>
      </c>
      <c r="U134" s="43">
        <v>223</v>
      </c>
      <c r="V134" s="43">
        <v>316</v>
      </c>
      <c r="W134" s="43">
        <v>48</v>
      </c>
      <c r="X134" s="43">
        <v>5</v>
      </c>
      <c r="Y134" s="43">
        <v>1</v>
      </c>
      <c r="Z134" s="43">
        <v>1</v>
      </c>
      <c r="AA134" s="43">
        <v>0</v>
      </c>
      <c r="AB134" s="43">
        <v>0</v>
      </c>
      <c r="AC134" s="43">
        <v>0</v>
      </c>
      <c r="AD134" s="31">
        <f t="shared" si="79"/>
        <v>636</v>
      </c>
      <c r="AQ134" s="35">
        <v>20</v>
      </c>
      <c r="AR134" s="112">
        <v>38.400001525878906</v>
      </c>
      <c r="AS134" s="112">
        <v>33.5</v>
      </c>
      <c r="AT134" s="112">
        <v>38.299999237060547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278</v>
      </c>
      <c r="C135" s="43">
        <v>16</v>
      </c>
      <c r="D135" s="43">
        <v>0</v>
      </c>
      <c r="E135" s="43">
        <v>2</v>
      </c>
      <c r="F135" s="43">
        <v>0</v>
      </c>
      <c r="G135" s="43">
        <v>0</v>
      </c>
      <c r="H135" s="43">
        <v>0</v>
      </c>
      <c r="I135" s="43">
        <v>0</v>
      </c>
      <c r="J135" s="43">
        <v>1</v>
      </c>
      <c r="K135" s="43">
        <v>0</v>
      </c>
      <c r="L135" s="43">
        <v>0</v>
      </c>
      <c r="M135" s="43">
        <v>3</v>
      </c>
      <c r="N135" s="43">
        <v>0</v>
      </c>
      <c r="O135" s="31">
        <f t="shared" si="78"/>
        <v>300</v>
      </c>
      <c r="Q135" s="30">
        <v>21</v>
      </c>
      <c r="R135" s="43">
        <v>0</v>
      </c>
      <c r="S135" s="43">
        <v>1</v>
      </c>
      <c r="T135" s="43">
        <v>6</v>
      </c>
      <c r="U135" s="43">
        <v>70</v>
      </c>
      <c r="V135" s="43">
        <v>160</v>
      </c>
      <c r="W135" s="43">
        <v>56</v>
      </c>
      <c r="X135" s="43">
        <v>7</v>
      </c>
      <c r="Y135" s="43">
        <v>0</v>
      </c>
      <c r="Z135" s="43">
        <v>0</v>
      </c>
      <c r="AA135" s="43">
        <v>0</v>
      </c>
      <c r="AB135" s="43">
        <v>0</v>
      </c>
      <c r="AC135" s="43">
        <v>0</v>
      </c>
      <c r="AD135" s="31">
        <f t="shared" si="79"/>
        <v>300</v>
      </c>
      <c r="AQ135" s="35">
        <v>21</v>
      </c>
      <c r="AR135" s="112">
        <v>38.5</v>
      </c>
      <c r="AS135" s="112">
        <v>38.799999237060547</v>
      </c>
      <c r="AT135" s="112">
        <v>38.700000762939453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248</v>
      </c>
      <c r="C136" s="43">
        <v>12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1</v>
      </c>
      <c r="N136" s="43">
        <v>0</v>
      </c>
      <c r="O136" s="31">
        <f t="shared" si="78"/>
        <v>261</v>
      </c>
      <c r="Q136" s="30">
        <v>22</v>
      </c>
      <c r="R136" s="43">
        <v>0</v>
      </c>
      <c r="S136" s="43">
        <v>0</v>
      </c>
      <c r="T136" s="43">
        <v>1</v>
      </c>
      <c r="U136" s="43">
        <v>55</v>
      </c>
      <c r="V136" s="43">
        <v>134</v>
      </c>
      <c r="W136" s="43">
        <v>55</v>
      </c>
      <c r="X136" s="43">
        <v>11</v>
      </c>
      <c r="Y136" s="43">
        <v>4</v>
      </c>
      <c r="Z136" s="43">
        <v>0</v>
      </c>
      <c r="AA136" s="43">
        <v>0</v>
      </c>
      <c r="AB136" s="43">
        <v>1</v>
      </c>
      <c r="AC136" s="43">
        <v>0</v>
      </c>
      <c r="AD136" s="31">
        <f t="shared" si="79"/>
        <v>261</v>
      </c>
      <c r="AQ136" s="35">
        <v>22</v>
      </c>
      <c r="AR136" s="112">
        <v>38.200000762939453</v>
      </c>
      <c r="AS136" s="112">
        <v>38.099998474121094</v>
      </c>
      <c r="AT136" s="112">
        <v>38.299999237060547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143</v>
      </c>
      <c r="C137" s="43">
        <v>6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1</v>
      </c>
      <c r="K137" s="43">
        <v>0</v>
      </c>
      <c r="L137" s="43">
        <v>0</v>
      </c>
      <c r="M137" s="43">
        <v>0</v>
      </c>
      <c r="N137" s="43">
        <v>0</v>
      </c>
      <c r="O137" s="31">
        <f t="shared" si="78"/>
        <v>150</v>
      </c>
      <c r="Q137" s="30">
        <v>23</v>
      </c>
      <c r="R137" s="43">
        <v>0</v>
      </c>
      <c r="S137" s="43">
        <v>0</v>
      </c>
      <c r="T137" s="43">
        <v>1</v>
      </c>
      <c r="U137" s="43">
        <v>28</v>
      </c>
      <c r="V137" s="43">
        <v>59</v>
      </c>
      <c r="W137" s="43">
        <v>53</v>
      </c>
      <c r="X137" s="43">
        <v>9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31">
        <f t="shared" si="79"/>
        <v>150</v>
      </c>
      <c r="AQ137" s="35">
        <v>23</v>
      </c>
      <c r="AR137" s="112">
        <v>38.5</v>
      </c>
      <c r="AS137" s="112">
        <v>38.200000762939453</v>
      </c>
      <c r="AT137" s="112">
        <v>38.099998474121094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81</v>
      </c>
      <c r="C138" s="43">
        <v>0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2</v>
      </c>
      <c r="N138" s="43">
        <v>0</v>
      </c>
      <c r="O138" s="31">
        <f t="shared" si="78"/>
        <v>83</v>
      </c>
      <c r="Q138" s="30">
        <v>24</v>
      </c>
      <c r="R138" s="43">
        <v>0</v>
      </c>
      <c r="S138" s="43">
        <v>0</v>
      </c>
      <c r="T138" s="43">
        <v>0</v>
      </c>
      <c r="U138" s="43">
        <v>4</v>
      </c>
      <c r="V138" s="43">
        <v>40</v>
      </c>
      <c r="W138" s="43">
        <v>30</v>
      </c>
      <c r="X138" s="43">
        <v>9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31">
        <f t="shared" si="79"/>
        <v>83</v>
      </c>
      <c r="AQ138" s="35">
        <v>24</v>
      </c>
      <c r="AR138" s="112">
        <v>38.299999237060547</v>
      </c>
      <c r="AS138" s="112">
        <v>38.700000762939453</v>
      </c>
      <c r="AT138" s="112">
        <v>38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9924</v>
      </c>
      <c r="C140" s="92">
        <f t="shared" si="81"/>
        <v>820</v>
      </c>
      <c r="D140" s="92">
        <f t="shared" si="81"/>
        <v>17</v>
      </c>
      <c r="E140" s="92">
        <f t="shared" si="81"/>
        <v>10</v>
      </c>
      <c r="F140" s="92">
        <f t="shared" si="81"/>
        <v>28</v>
      </c>
      <c r="G140" s="92">
        <f t="shared" si="81"/>
        <v>0</v>
      </c>
      <c r="H140" s="92">
        <f t="shared" si="81"/>
        <v>11</v>
      </c>
      <c r="I140" s="92">
        <f t="shared" si="81"/>
        <v>11</v>
      </c>
      <c r="J140" s="92">
        <f t="shared" si="81"/>
        <v>56</v>
      </c>
      <c r="K140" s="92">
        <f t="shared" si="81"/>
        <v>0</v>
      </c>
      <c r="L140" s="92">
        <f t="shared" si="81"/>
        <v>27</v>
      </c>
      <c r="M140" s="92">
        <f t="shared" si="81"/>
        <v>98</v>
      </c>
      <c r="N140" s="92">
        <f t="shared" si="81"/>
        <v>0</v>
      </c>
      <c r="O140" s="93">
        <f t="shared" si="81"/>
        <v>11002</v>
      </c>
      <c r="Q140" s="91" t="s">
        <v>34</v>
      </c>
      <c r="R140" s="92">
        <f t="shared" ref="R140:AD140" si="82">SUM(R122:R133)</f>
        <v>98</v>
      </c>
      <c r="S140" s="92">
        <f t="shared" si="82"/>
        <v>297</v>
      </c>
      <c r="T140" s="92">
        <f t="shared" si="82"/>
        <v>806</v>
      </c>
      <c r="U140" s="92">
        <f t="shared" si="82"/>
        <v>4278</v>
      </c>
      <c r="V140" s="92">
        <f t="shared" si="82"/>
        <v>4683</v>
      </c>
      <c r="W140" s="92">
        <f t="shared" si="82"/>
        <v>781</v>
      </c>
      <c r="X140" s="92">
        <f t="shared" si="82"/>
        <v>48</v>
      </c>
      <c r="Y140" s="92">
        <f t="shared" si="82"/>
        <v>8</v>
      </c>
      <c r="Z140" s="92">
        <f t="shared" si="82"/>
        <v>0</v>
      </c>
      <c r="AA140" s="92">
        <f t="shared" si="82"/>
        <v>1</v>
      </c>
      <c r="AB140" s="92">
        <f t="shared" si="82"/>
        <v>1</v>
      </c>
      <c r="AC140" s="92">
        <f t="shared" si="82"/>
        <v>1</v>
      </c>
      <c r="AD140" s="93">
        <f t="shared" si="82"/>
        <v>11002</v>
      </c>
      <c r="AQ140" s="95" t="s">
        <v>38</v>
      </c>
      <c r="AR140" s="96">
        <v>33.599998474121094</v>
      </c>
      <c r="AS140" s="96">
        <v>33.5</v>
      </c>
      <c r="AT140" s="96">
        <v>33.299999237060547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11379</v>
      </c>
      <c r="C141" s="98">
        <f t="shared" si="83"/>
        <v>937</v>
      </c>
      <c r="D141" s="98">
        <f t="shared" si="83"/>
        <v>20</v>
      </c>
      <c r="E141" s="98">
        <f t="shared" si="83"/>
        <v>12</v>
      </c>
      <c r="F141" s="98">
        <f t="shared" si="83"/>
        <v>29</v>
      </c>
      <c r="G141" s="98">
        <f t="shared" si="83"/>
        <v>0</v>
      </c>
      <c r="H141" s="98">
        <f t="shared" si="83"/>
        <v>11</v>
      </c>
      <c r="I141" s="98">
        <f t="shared" si="83"/>
        <v>12</v>
      </c>
      <c r="J141" s="98">
        <f t="shared" si="83"/>
        <v>64</v>
      </c>
      <c r="K141" s="98">
        <f t="shared" si="83"/>
        <v>0</v>
      </c>
      <c r="L141" s="98">
        <f t="shared" si="83"/>
        <v>34</v>
      </c>
      <c r="M141" s="98">
        <f t="shared" si="83"/>
        <v>104</v>
      </c>
      <c r="N141" s="98">
        <f t="shared" si="83"/>
        <v>0</v>
      </c>
      <c r="O141" s="93">
        <f t="shared" si="83"/>
        <v>12602</v>
      </c>
      <c r="Q141" s="97" t="s">
        <v>35</v>
      </c>
      <c r="R141" s="98">
        <f t="shared" ref="R141:AD141" si="84">SUM(R121:R136)</f>
        <v>99</v>
      </c>
      <c r="S141" s="98">
        <f t="shared" si="84"/>
        <v>307</v>
      </c>
      <c r="T141" s="98">
        <f t="shared" si="84"/>
        <v>856</v>
      </c>
      <c r="U141" s="98">
        <f t="shared" si="84"/>
        <v>4707</v>
      </c>
      <c r="V141" s="98">
        <f t="shared" si="84"/>
        <v>5486</v>
      </c>
      <c r="W141" s="98">
        <f t="shared" si="84"/>
        <v>1033</v>
      </c>
      <c r="X141" s="98">
        <f t="shared" si="84"/>
        <v>95</v>
      </c>
      <c r="Y141" s="98">
        <f t="shared" si="84"/>
        <v>14</v>
      </c>
      <c r="Z141" s="98">
        <f t="shared" si="84"/>
        <v>1</v>
      </c>
      <c r="AA141" s="98">
        <f t="shared" si="84"/>
        <v>1</v>
      </c>
      <c r="AB141" s="98">
        <f t="shared" si="84"/>
        <v>2</v>
      </c>
      <c r="AC141" s="98">
        <f t="shared" si="84"/>
        <v>1</v>
      </c>
      <c r="AD141" s="93">
        <f t="shared" si="84"/>
        <v>12602</v>
      </c>
      <c r="AQ141" s="99" t="s">
        <v>39</v>
      </c>
      <c r="AR141" s="100">
        <v>33.5</v>
      </c>
      <c r="AS141" s="100">
        <v>33.400001525878906</v>
      </c>
      <c r="AT141" s="100">
        <v>33.799999237060547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11603</v>
      </c>
      <c r="C142" s="102">
        <f t="shared" si="85"/>
        <v>943</v>
      </c>
      <c r="D142" s="102">
        <f t="shared" si="85"/>
        <v>20</v>
      </c>
      <c r="E142" s="102">
        <f t="shared" si="85"/>
        <v>12</v>
      </c>
      <c r="F142" s="102">
        <f t="shared" si="85"/>
        <v>29</v>
      </c>
      <c r="G142" s="102">
        <f t="shared" si="85"/>
        <v>0</v>
      </c>
      <c r="H142" s="102">
        <f t="shared" si="85"/>
        <v>11</v>
      </c>
      <c r="I142" s="102">
        <f t="shared" si="85"/>
        <v>12</v>
      </c>
      <c r="J142" s="102">
        <f t="shared" si="85"/>
        <v>65</v>
      </c>
      <c r="K142" s="102">
        <f t="shared" si="85"/>
        <v>0</v>
      </c>
      <c r="L142" s="102">
        <f t="shared" si="85"/>
        <v>34</v>
      </c>
      <c r="M142" s="102">
        <f t="shared" si="85"/>
        <v>106</v>
      </c>
      <c r="N142" s="102">
        <f t="shared" si="85"/>
        <v>0</v>
      </c>
      <c r="O142" s="93">
        <f t="shared" si="85"/>
        <v>12835</v>
      </c>
      <c r="Q142" s="101" t="s">
        <v>36</v>
      </c>
      <c r="R142" s="102">
        <f t="shared" ref="R142:AD142" si="86">SUM(R121:R138)</f>
        <v>99</v>
      </c>
      <c r="S142" s="102">
        <f t="shared" si="86"/>
        <v>307</v>
      </c>
      <c r="T142" s="102">
        <f t="shared" si="86"/>
        <v>857</v>
      </c>
      <c r="U142" s="102">
        <f t="shared" si="86"/>
        <v>4739</v>
      </c>
      <c r="V142" s="102">
        <f t="shared" si="86"/>
        <v>5585</v>
      </c>
      <c r="W142" s="102">
        <f t="shared" si="86"/>
        <v>1116</v>
      </c>
      <c r="X142" s="102">
        <f t="shared" si="86"/>
        <v>113</v>
      </c>
      <c r="Y142" s="102">
        <f t="shared" si="86"/>
        <v>14</v>
      </c>
      <c r="Z142" s="102">
        <f t="shared" si="86"/>
        <v>1</v>
      </c>
      <c r="AA142" s="102">
        <f t="shared" si="86"/>
        <v>1</v>
      </c>
      <c r="AB142" s="102">
        <f t="shared" si="86"/>
        <v>2</v>
      </c>
      <c r="AC142" s="102">
        <f t="shared" si="86"/>
        <v>1</v>
      </c>
      <c r="AD142" s="93">
        <f t="shared" si="86"/>
        <v>12835</v>
      </c>
      <c r="AQ142" s="103" t="s">
        <v>37</v>
      </c>
      <c r="AR142" s="104">
        <v>33.200000762939453</v>
      </c>
      <c r="AS142" s="104">
        <v>33.099998474121094</v>
      </c>
      <c r="AT142" s="104">
        <v>38.299999237060547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11864</v>
      </c>
      <c r="C143" s="106">
        <f t="shared" si="87"/>
        <v>984</v>
      </c>
      <c r="D143" s="106">
        <f t="shared" si="87"/>
        <v>21</v>
      </c>
      <c r="E143" s="106">
        <f t="shared" si="87"/>
        <v>12</v>
      </c>
      <c r="F143" s="106">
        <f t="shared" si="87"/>
        <v>34</v>
      </c>
      <c r="G143" s="106">
        <f t="shared" si="87"/>
        <v>0</v>
      </c>
      <c r="H143" s="106">
        <f t="shared" si="87"/>
        <v>11</v>
      </c>
      <c r="I143" s="106">
        <f t="shared" si="87"/>
        <v>12</v>
      </c>
      <c r="J143" s="106">
        <f t="shared" si="87"/>
        <v>79</v>
      </c>
      <c r="K143" s="106">
        <f t="shared" si="87"/>
        <v>0</v>
      </c>
      <c r="L143" s="106">
        <f t="shared" si="87"/>
        <v>44</v>
      </c>
      <c r="M143" s="106">
        <f t="shared" si="87"/>
        <v>113</v>
      </c>
      <c r="N143" s="106">
        <f t="shared" si="87"/>
        <v>0</v>
      </c>
      <c r="O143" s="93">
        <f t="shared" si="87"/>
        <v>13174</v>
      </c>
      <c r="Q143" s="105" t="s">
        <v>37</v>
      </c>
      <c r="R143" s="106">
        <f t="shared" ref="R143:AD143" si="88">SUM(R115:R138)</f>
        <v>99</v>
      </c>
      <c r="S143" s="106">
        <f t="shared" si="88"/>
        <v>308</v>
      </c>
      <c r="T143" s="106">
        <f t="shared" si="88"/>
        <v>867</v>
      </c>
      <c r="U143" s="106">
        <f t="shared" si="88"/>
        <v>4774</v>
      </c>
      <c r="V143" s="106">
        <f t="shared" si="88"/>
        <v>5706</v>
      </c>
      <c r="W143" s="106">
        <f t="shared" si="88"/>
        <v>1237</v>
      </c>
      <c r="X143" s="106">
        <f t="shared" si="88"/>
        <v>154</v>
      </c>
      <c r="Y143" s="106">
        <f t="shared" si="88"/>
        <v>22</v>
      </c>
      <c r="Z143" s="106">
        <f t="shared" si="88"/>
        <v>3</v>
      </c>
      <c r="AA143" s="106">
        <f t="shared" si="88"/>
        <v>1</v>
      </c>
      <c r="AB143" s="106">
        <f t="shared" si="88"/>
        <v>2</v>
      </c>
      <c r="AC143" s="106">
        <f t="shared" si="88"/>
        <v>1</v>
      </c>
      <c r="AD143" s="93">
        <f t="shared" si="88"/>
        <v>13174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34.866666158040367</v>
      </c>
    </row>
    <row r="146" spans="1:30" x14ac:dyDescent="0.2">
      <c r="A146" s="5"/>
      <c r="B146" s="3" t="s">
        <v>0</v>
      </c>
      <c r="C146" s="5" t="str">
        <f>C6</f>
        <v>Southbound</v>
      </c>
      <c r="R146" s="3" t="s">
        <v>0</v>
      </c>
      <c r="S146" s="5" t="str">
        <f>C6</f>
        <v>Southbound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28</v>
      </c>
      <c r="C150" s="43">
        <v>1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1</v>
      </c>
      <c r="K150" s="43">
        <v>0</v>
      </c>
      <c r="L150" s="43">
        <v>0</v>
      </c>
      <c r="M150" s="43">
        <v>0</v>
      </c>
      <c r="N150" s="43">
        <v>0</v>
      </c>
      <c r="O150" s="31">
        <f t="shared" ref="O150:O173" si="90">SUM(B150:N150)</f>
        <v>30</v>
      </c>
      <c r="Q150" s="30">
        <v>1</v>
      </c>
      <c r="R150" s="43">
        <v>0</v>
      </c>
      <c r="S150" s="43">
        <v>0</v>
      </c>
      <c r="T150" s="43">
        <v>0</v>
      </c>
      <c r="U150" s="43">
        <v>1</v>
      </c>
      <c r="V150" s="43">
        <v>4</v>
      </c>
      <c r="W150" s="43">
        <v>20</v>
      </c>
      <c r="X150" s="43">
        <v>4</v>
      </c>
      <c r="Y150" s="43">
        <v>1</v>
      </c>
      <c r="Z150" s="43">
        <v>0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30</v>
      </c>
    </row>
    <row r="151" spans="1:30" x14ac:dyDescent="0.2">
      <c r="A151" s="30">
        <v>2</v>
      </c>
      <c r="B151" s="43">
        <v>26</v>
      </c>
      <c r="C151" s="43">
        <v>1</v>
      </c>
      <c r="D151" s="43">
        <v>0</v>
      </c>
      <c r="E151" s="43">
        <v>0</v>
      </c>
      <c r="F151" s="43">
        <v>1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1</v>
      </c>
      <c r="N151" s="43">
        <v>0</v>
      </c>
      <c r="O151" s="31">
        <f t="shared" si="90"/>
        <v>29</v>
      </c>
      <c r="Q151" s="30">
        <v>2</v>
      </c>
      <c r="R151" s="43">
        <v>0</v>
      </c>
      <c r="S151" s="43">
        <v>0</v>
      </c>
      <c r="T151" s="43">
        <v>0</v>
      </c>
      <c r="U151" s="43">
        <v>3</v>
      </c>
      <c r="V151" s="43">
        <v>9</v>
      </c>
      <c r="W151" s="43">
        <v>14</v>
      </c>
      <c r="X151" s="43">
        <v>3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29</v>
      </c>
    </row>
    <row r="152" spans="1:30" x14ac:dyDescent="0.2">
      <c r="A152" s="30">
        <v>3</v>
      </c>
      <c r="B152" s="43">
        <v>20</v>
      </c>
      <c r="C152" s="43">
        <v>1</v>
      </c>
      <c r="D152" s="43">
        <v>1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1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23</v>
      </c>
      <c r="Q152" s="30">
        <v>3</v>
      </c>
      <c r="R152" s="43">
        <v>0</v>
      </c>
      <c r="S152" s="43">
        <v>0</v>
      </c>
      <c r="T152" s="43">
        <v>0</v>
      </c>
      <c r="U152" s="43">
        <v>2</v>
      </c>
      <c r="V152" s="43">
        <v>5</v>
      </c>
      <c r="W152" s="43">
        <v>13</v>
      </c>
      <c r="X152" s="43">
        <v>3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23</v>
      </c>
    </row>
    <row r="153" spans="1:30" x14ac:dyDescent="0.2">
      <c r="A153" s="30">
        <v>4</v>
      </c>
      <c r="B153" s="43">
        <v>17</v>
      </c>
      <c r="C153" s="43">
        <v>0</v>
      </c>
      <c r="D153" s="43">
        <v>1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1</v>
      </c>
      <c r="N153" s="43">
        <v>0</v>
      </c>
      <c r="O153" s="31">
        <f t="shared" si="90"/>
        <v>19</v>
      </c>
      <c r="Q153" s="30">
        <v>4</v>
      </c>
      <c r="R153" s="43">
        <v>0</v>
      </c>
      <c r="S153" s="43">
        <v>0</v>
      </c>
      <c r="T153" s="43">
        <v>0</v>
      </c>
      <c r="U153" s="43">
        <v>3</v>
      </c>
      <c r="V153" s="43">
        <v>7</v>
      </c>
      <c r="W153" s="43">
        <v>7</v>
      </c>
      <c r="X153" s="43">
        <v>2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31">
        <f t="shared" si="91"/>
        <v>19</v>
      </c>
    </row>
    <row r="154" spans="1:30" x14ac:dyDescent="0.2">
      <c r="A154" s="30">
        <v>5</v>
      </c>
      <c r="B154" s="43">
        <v>39</v>
      </c>
      <c r="C154" s="43">
        <v>7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31">
        <f t="shared" si="90"/>
        <v>46</v>
      </c>
      <c r="Q154" s="30">
        <v>5</v>
      </c>
      <c r="R154" s="43">
        <v>0</v>
      </c>
      <c r="S154" s="43">
        <v>0</v>
      </c>
      <c r="T154" s="43">
        <v>0</v>
      </c>
      <c r="U154" s="43">
        <v>3</v>
      </c>
      <c r="V154" s="43">
        <v>19</v>
      </c>
      <c r="W154" s="43">
        <v>18</v>
      </c>
      <c r="X154" s="43">
        <v>5</v>
      </c>
      <c r="Y154" s="43">
        <v>1</v>
      </c>
      <c r="Z154" s="43">
        <v>0</v>
      </c>
      <c r="AA154" s="43">
        <v>0</v>
      </c>
      <c r="AB154" s="43">
        <v>0</v>
      </c>
      <c r="AC154" s="43">
        <v>0</v>
      </c>
      <c r="AD154" s="31">
        <f t="shared" si="91"/>
        <v>46</v>
      </c>
    </row>
    <row r="155" spans="1:30" x14ac:dyDescent="0.2">
      <c r="A155" s="30">
        <v>6</v>
      </c>
      <c r="B155" s="43">
        <v>117</v>
      </c>
      <c r="C155" s="43">
        <v>4</v>
      </c>
      <c r="D155" s="43">
        <v>4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31">
        <f t="shared" si="90"/>
        <v>125</v>
      </c>
      <c r="Q155" s="30">
        <v>6</v>
      </c>
      <c r="R155" s="43">
        <v>0</v>
      </c>
      <c r="S155" s="43">
        <v>0</v>
      </c>
      <c r="T155" s="43">
        <v>0</v>
      </c>
      <c r="U155" s="43">
        <v>4</v>
      </c>
      <c r="V155" s="43">
        <v>44</v>
      </c>
      <c r="W155" s="43">
        <v>65</v>
      </c>
      <c r="X155" s="43">
        <v>11</v>
      </c>
      <c r="Y155" s="43">
        <v>1</v>
      </c>
      <c r="Z155" s="43">
        <v>0</v>
      </c>
      <c r="AA155" s="43">
        <v>0</v>
      </c>
      <c r="AB155" s="43">
        <v>0</v>
      </c>
      <c r="AC155" s="43">
        <v>0</v>
      </c>
      <c r="AD155" s="31">
        <f t="shared" si="91"/>
        <v>125</v>
      </c>
    </row>
    <row r="156" spans="1:30" x14ac:dyDescent="0.2">
      <c r="A156" s="30">
        <v>7</v>
      </c>
      <c r="B156" s="43">
        <v>271</v>
      </c>
      <c r="C156" s="43">
        <v>14</v>
      </c>
      <c r="D156" s="43">
        <v>12</v>
      </c>
      <c r="E156" s="43">
        <v>1</v>
      </c>
      <c r="F156" s="43">
        <v>0</v>
      </c>
      <c r="G156" s="43">
        <v>0</v>
      </c>
      <c r="H156" s="43">
        <v>1</v>
      </c>
      <c r="I156" s="43">
        <v>0</v>
      </c>
      <c r="J156" s="43">
        <v>2</v>
      </c>
      <c r="K156" s="43">
        <v>1</v>
      </c>
      <c r="L156" s="43">
        <v>1</v>
      </c>
      <c r="M156" s="43">
        <v>0</v>
      </c>
      <c r="N156" s="43">
        <v>0</v>
      </c>
      <c r="O156" s="31">
        <f t="shared" si="90"/>
        <v>303</v>
      </c>
      <c r="Q156" s="30">
        <v>7</v>
      </c>
      <c r="R156" s="43">
        <v>0</v>
      </c>
      <c r="S156" s="43">
        <v>0</v>
      </c>
      <c r="T156" s="43">
        <v>8</v>
      </c>
      <c r="U156" s="43">
        <v>37</v>
      </c>
      <c r="V156" s="43">
        <v>146</v>
      </c>
      <c r="W156" s="43">
        <v>94</v>
      </c>
      <c r="X156" s="43">
        <v>15</v>
      </c>
      <c r="Y156" s="43">
        <v>3</v>
      </c>
      <c r="Z156" s="43">
        <v>0</v>
      </c>
      <c r="AA156" s="43">
        <v>0</v>
      </c>
      <c r="AB156" s="43">
        <v>0</v>
      </c>
      <c r="AC156" s="43">
        <v>0</v>
      </c>
      <c r="AD156" s="31">
        <f t="shared" si="91"/>
        <v>303</v>
      </c>
    </row>
    <row r="157" spans="1:30" x14ac:dyDescent="0.2">
      <c r="A157" s="30">
        <v>8</v>
      </c>
      <c r="B157" s="43">
        <v>569</v>
      </c>
      <c r="C157" s="43">
        <v>31</v>
      </c>
      <c r="D157" s="43">
        <v>15</v>
      </c>
      <c r="E157" s="43">
        <v>1</v>
      </c>
      <c r="F157" s="43">
        <v>1</v>
      </c>
      <c r="G157" s="43">
        <v>0</v>
      </c>
      <c r="H157" s="43">
        <v>0</v>
      </c>
      <c r="I157" s="43">
        <v>0</v>
      </c>
      <c r="J157" s="43">
        <v>1</v>
      </c>
      <c r="K157" s="43">
        <v>0</v>
      </c>
      <c r="L157" s="43">
        <v>1</v>
      </c>
      <c r="M157" s="43">
        <v>5</v>
      </c>
      <c r="N157" s="43">
        <v>0</v>
      </c>
      <c r="O157" s="31">
        <f t="shared" si="90"/>
        <v>624</v>
      </c>
      <c r="Q157" s="30">
        <v>8</v>
      </c>
      <c r="R157" s="43">
        <v>2</v>
      </c>
      <c r="S157" s="43">
        <v>2</v>
      </c>
      <c r="T157" s="43">
        <v>13</v>
      </c>
      <c r="U157" s="43">
        <v>144</v>
      </c>
      <c r="V157" s="43">
        <v>342</v>
      </c>
      <c r="W157" s="43">
        <v>108</v>
      </c>
      <c r="X157" s="43">
        <v>12</v>
      </c>
      <c r="Y157" s="43">
        <v>1</v>
      </c>
      <c r="Z157" s="43">
        <v>0</v>
      </c>
      <c r="AA157" s="43">
        <v>0</v>
      </c>
      <c r="AB157" s="43">
        <v>0</v>
      </c>
      <c r="AC157" s="43">
        <v>0</v>
      </c>
      <c r="AD157" s="31">
        <f t="shared" si="91"/>
        <v>624</v>
      </c>
    </row>
    <row r="158" spans="1:30" x14ac:dyDescent="0.2">
      <c r="A158" s="30">
        <v>9</v>
      </c>
      <c r="B158" s="43">
        <v>732</v>
      </c>
      <c r="C158" s="43">
        <v>32</v>
      </c>
      <c r="D158" s="43">
        <v>8</v>
      </c>
      <c r="E158" s="43">
        <v>0</v>
      </c>
      <c r="F158" s="43">
        <v>1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3</v>
      </c>
      <c r="N158" s="43">
        <v>0</v>
      </c>
      <c r="O158" s="31">
        <f t="shared" si="90"/>
        <v>776</v>
      </c>
      <c r="Q158" s="30">
        <v>9</v>
      </c>
      <c r="R158" s="43">
        <v>2</v>
      </c>
      <c r="S158" s="43">
        <v>3</v>
      </c>
      <c r="T158" s="43">
        <v>29</v>
      </c>
      <c r="U158" s="43">
        <v>245</v>
      </c>
      <c r="V158" s="43">
        <v>393</v>
      </c>
      <c r="W158" s="43">
        <v>94</v>
      </c>
      <c r="X158" s="43">
        <v>9</v>
      </c>
      <c r="Y158" s="43">
        <v>0</v>
      </c>
      <c r="Z158" s="43">
        <v>0</v>
      </c>
      <c r="AA158" s="43">
        <v>0</v>
      </c>
      <c r="AB158" s="43">
        <v>0</v>
      </c>
      <c r="AC158" s="43">
        <v>1</v>
      </c>
      <c r="AD158" s="31">
        <f t="shared" si="91"/>
        <v>776</v>
      </c>
    </row>
    <row r="159" spans="1:30" x14ac:dyDescent="0.2">
      <c r="A159" s="30">
        <v>10</v>
      </c>
      <c r="B159" s="43">
        <v>638</v>
      </c>
      <c r="C159" s="43">
        <v>47</v>
      </c>
      <c r="D159" s="43">
        <v>5</v>
      </c>
      <c r="E159" s="43">
        <v>0</v>
      </c>
      <c r="F159" s="43">
        <v>2</v>
      </c>
      <c r="G159" s="43">
        <v>0</v>
      </c>
      <c r="H159" s="43">
        <v>0</v>
      </c>
      <c r="I159" s="43">
        <v>1</v>
      </c>
      <c r="J159" s="43">
        <v>3</v>
      </c>
      <c r="K159" s="43">
        <v>0</v>
      </c>
      <c r="L159" s="43">
        <v>0</v>
      </c>
      <c r="M159" s="43">
        <v>4</v>
      </c>
      <c r="N159" s="43">
        <v>0</v>
      </c>
      <c r="O159" s="31">
        <f t="shared" si="90"/>
        <v>700</v>
      </c>
      <c r="Q159" s="30">
        <v>10</v>
      </c>
      <c r="R159" s="43">
        <v>2</v>
      </c>
      <c r="S159" s="43">
        <v>4</v>
      </c>
      <c r="T159" s="43">
        <v>14</v>
      </c>
      <c r="U159" s="43">
        <v>150</v>
      </c>
      <c r="V159" s="43">
        <v>381</v>
      </c>
      <c r="W159" s="43">
        <v>131</v>
      </c>
      <c r="X159" s="43">
        <v>17</v>
      </c>
      <c r="Y159" s="43">
        <v>0</v>
      </c>
      <c r="Z159" s="43">
        <v>1</v>
      </c>
      <c r="AA159" s="43">
        <v>0</v>
      </c>
      <c r="AB159" s="43">
        <v>0</v>
      </c>
      <c r="AC159" s="43">
        <v>0</v>
      </c>
      <c r="AD159" s="31">
        <f t="shared" si="91"/>
        <v>700</v>
      </c>
    </row>
    <row r="160" spans="1:30" x14ac:dyDescent="0.2">
      <c r="A160" s="30">
        <v>11</v>
      </c>
      <c r="B160" s="43">
        <v>617</v>
      </c>
      <c r="C160" s="43">
        <v>58</v>
      </c>
      <c r="D160" s="43">
        <v>3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2</v>
      </c>
      <c r="K160" s="43">
        <v>0</v>
      </c>
      <c r="L160" s="43">
        <v>1</v>
      </c>
      <c r="M160" s="43">
        <v>5</v>
      </c>
      <c r="N160" s="43">
        <v>0</v>
      </c>
      <c r="O160" s="31">
        <f t="shared" si="90"/>
        <v>686</v>
      </c>
      <c r="Q160" s="30">
        <v>11</v>
      </c>
      <c r="R160" s="43">
        <v>0</v>
      </c>
      <c r="S160" s="43">
        <v>3</v>
      </c>
      <c r="T160" s="43">
        <v>9</v>
      </c>
      <c r="U160" s="43">
        <v>155</v>
      </c>
      <c r="V160" s="43">
        <v>383</v>
      </c>
      <c r="W160" s="43">
        <v>119</v>
      </c>
      <c r="X160" s="43">
        <v>14</v>
      </c>
      <c r="Y160" s="43">
        <v>2</v>
      </c>
      <c r="Z160" s="43">
        <v>1</v>
      </c>
      <c r="AA160" s="43">
        <v>0</v>
      </c>
      <c r="AB160" s="43">
        <v>0</v>
      </c>
      <c r="AC160" s="43">
        <v>0</v>
      </c>
      <c r="AD160" s="31">
        <f t="shared" si="91"/>
        <v>686</v>
      </c>
    </row>
    <row r="161" spans="1:30" x14ac:dyDescent="0.2">
      <c r="A161" s="30">
        <v>12</v>
      </c>
      <c r="B161" s="43">
        <v>804</v>
      </c>
      <c r="C161" s="43">
        <v>52</v>
      </c>
      <c r="D161" s="43">
        <v>2</v>
      </c>
      <c r="E161" s="43">
        <v>1</v>
      </c>
      <c r="F161" s="43">
        <v>3</v>
      </c>
      <c r="G161" s="43">
        <v>0</v>
      </c>
      <c r="H161" s="43">
        <v>2</v>
      </c>
      <c r="I161" s="43">
        <v>2</v>
      </c>
      <c r="J161" s="43">
        <v>0</v>
      </c>
      <c r="K161" s="43">
        <v>0</v>
      </c>
      <c r="L161" s="43">
        <v>1</v>
      </c>
      <c r="M161" s="43">
        <v>5</v>
      </c>
      <c r="N161" s="43">
        <v>0</v>
      </c>
      <c r="O161" s="31">
        <f t="shared" si="90"/>
        <v>872</v>
      </c>
      <c r="Q161" s="30">
        <v>12</v>
      </c>
      <c r="R161" s="43">
        <v>15</v>
      </c>
      <c r="S161" s="43">
        <v>27</v>
      </c>
      <c r="T161" s="43">
        <v>34</v>
      </c>
      <c r="U161" s="43">
        <v>242</v>
      </c>
      <c r="V161" s="43">
        <v>458</v>
      </c>
      <c r="W161" s="43">
        <v>88</v>
      </c>
      <c r="X161" s="43">
        <v>6</v>
      </c>
      <c r="Y161" s="43">
        <v>0</v>
      </c>
      <c r="Z161" s="43">
        <v>1</v>
      </c>
      <c r="AA161" s="43">
        <v>0</v>
      </c>
      <c r="AB161" s="43">
        <v>1</v>
      </c>
      <c r="AC161" s="43">
        <v>0</v>
      </c>
      <c r="AD161" s="31">
        <f t="shared" si="91"/>
        <v>872</v>
      </c>
    </row>
    <row r="162" spans="1:30" x14ac:dyDescent="0.2">
      <c r="A162" s="30">
        <v>13</v>
      </c>
      <c r="B162" s="43">
        <v>846</v>
      </c>
      <c r="C162" s="43">
        <v>31</v>
      </c>
      <c r="D162" s="43">
        <v>0</v>
      </c>
      <c r="E162" s="43">
        <v>2</v>
      </c>
      <c r="F162" s="43">
        <v>1</v>
      </c>
      <c r="G162" s="43">
        <v>0</v>
      </c>
      <c r="H162" s="43">
        <v>1</v>
      </c>
      <c r="I162" s="43">
        <v>2</v>
      </c>
      <c r="J162" s="43">
        <v>1</v>
      </c>
      <c r="K162" s="43">
        <v>0</v>
      </c>
      <c r="L162" s="43">
        <v>2</v>
      </c>
      <c r="M162" s="43">
        <v>7</v>
      </c>
      <c r="N162" s="43">
        <v>0</v>
      </c>
      <c r="O162" s="31">
        <f t="shared" si="90"/>
        <v>893</v>
      </c>
      <c r="Q162" s="30">
        <v>13</v>
      </c>
      <c r="R162" s="43">
        <v>4</v>
      </c>
      <c r="S162" s="43">
        <v>32</v>
      </c>
      <c r="T162" s="43">
        <v>31</v>
      </c>
      <c r="U162" s="43">
        <v>274</v>
      </c>
      <c r="V162" s="43">
        <v>460</v>
      </c>
      <c r="W162" s="43">
        <v>86</v>
      </c>
      <c r="X162" s="43">
        <v>2</v>
      </c>
      <c r="Y162" s="43">
        <v>2</v>
      </c>
      <c r="Z162" s="43">
        <v>1</v>
      </c>
      <c r="AA162" s="43">
        <v>0</v>
      </c>
      <c r="AB162" s="43">
        <v>1</v>
      </c>
      <c r="AC162" s="43">
        <v>0</v>
      </c>
      <c r="AD162" s="31">
        <f t="shared" si="91"/>
        <v>893</v>
      </c>
    </row>
    <row r="163" spans="1:30" x14ac:dyDescent="0.2">
      <c r="A163" s="30">
        <v>14</v>
      </c>
      <c r="B163" s="43">
        <v>793</v>
      </c>
      <c r="C163" s="43">
        <v>48</v>
      </c>
      <c r="D163" s="43">
        <v>2</v>
      </c>
      <c r="E163" s="43">
        <v>2</v>
      </c>
      <c r="F163" s="43">
        <v>2</v>
      </c>
      <c r="G163" s="43">
        <v>0</v>
      </c>
      <c r="H163" s="43">
        <v>0</v>
      </c>
      <c r="I163" s="43">
        <v>4</v>
      </c>
      <c r="J163" s="43">
        <v>5</v>
      </c>
      <c r="K163" s="43">
        <v>1</v>
      </c>
      <c r="L163" s="43">
        <v>1</v>
      </c>
      <c r="M163" s="43">
        <v>7</v>
      </c>
      <c r="N163" s="43">
        <v>0</v>
      </c>
      <c r="O163" s="31">
        <f t="shared" si="90"/>
        <v>865</v>
      </c>
      <c r="Q163" s="30">
        <v>14</v>
      </c>
      <c r="R163" s="43">
        <v>1</v>
      </c>
      <c r="S163" s="43">
        <v>6</v>
      </c>
      <c r="T163" s="43">
        <v>21</v>
      </c>
      <c r="U163" s="43">
        <v>269</v>
      </c>
      <c r="V163" s="43">
        <v>482</v>
      </c>
      <c r="W163" s="43">
        <v>82</v>
      </c>
      <c r="X163" s="43">
        <v>4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31">
        <f t="shared" si="91"/>
        <v>865</v>
      </c>
    </row>
    <row r="164" spans="1:30" x14ac:dyDescent="0.2">
      <c r="A164" s="30">
        <v>15</v>
      </c>
      <c r="B164" s="43">
        <v>846</v>
      </c>
      <c r="C164" s="43">
        <v>56</v>
      </c>
      <c r="D164" s="43">
        <v>2</v>
      </c>
      <c r="E164" s="43">
        <v>2</v>
      </c>
      <c r="F164" s="43">
        <v>2</v>
      </c>
      <c r="G164" s="43">
        <v>0</v>
      </c>
      <c r="H164" s="43">
        <v>0</v>
      </c>
      <c r="I164" s="43">
        <v>1</v>
      </c>
      <c r="J164" s="43">
        <v>2</v>
      </c>
      <c r="K164" s="43">
        <v>0</v>
      </c>
      <c r="L164" s="43">
        <v>1</v>
      </c>
      <c r="M164" s="43">
        <v>9</v>
      </c>
      <c r="N164" s="43">
        <v>0</v>
      </c>
      <c r="O164" s="31">
        <f t="shared" si="90"/>
        <v>921</v>
      </c>
      <c r="Q164" s="30">
        <v>15</v>
      </c>
      <c r="R164" s="43">
        <v>0</v>
      </c>
      <c r="S164" s="43">
        <v>2</v>
      </c>
      <c r="T164" s="43">
        <v>41</v>
      </c>
      <c r="U164" s="43">
        <v>306</v>
      </c>
      <c r="V164" s="43">
        <v>474</v>
      </c>
      <c r="W164" s="43">
        <v>87</v>
      </c>
      <c r="X164" s="43">
        <v>7</v>
      </c>
      <c r="Y164" s="43">
        <v>1</v>
      </c>
      <c r="Z164" s="43">
        <v>2</v>
      </c>
      <c r="AA164" s="43">
        <v>0</v>
      </c>
      <c r="AB164" s="43">
        <v>0</v>
      </c>
      <c r="AC164" s="43">
        <v>1</v>
      </c>
      <c r="AD164" s="31">
        <f t="shared" si="91"/>
        <v>921</v>
      </c>
    </row>
    <row r="165" spans="1:30" x14ac:dyDescent="0.2">
      <c r="A165" s="30">
        <v>16</v>
      </c>
      <c r="B165" s="43">
        <v>862</v>
      </c>
      <c r="C165" s="43">
        <v>56</v>
      </c>
      <c r="D165" s="43">
        <v>4</v>
      </c>
      <c r="E165" s="43">
        <v>0</v>
      </c>
      <c r="F165" s="43">
        <v>2</v>
      </c>
      <c r="G165" s="43">
        <v>0</v>
      </c>
      <c r="H165" s="43">
        <v>0</v>
      </c>
      <c r="I165" s="43">
        <v>4</v>
      </c>
      <c r="J165" s="43">
        <v>2</v>
      </c>
      <c r="K165" s="43">
        <v>0</v>
      </c>
      <c r="L165" s="43">
        <v>2</v>
      </c>
      <c r="M165" s="43">
        <v>8</v>
      </c>
      <c r="N165" s="43">
        <v>0</v>
      </c>
      <c r="O165" s="31">
        <f t="shared" si="90"/>
        <v>940</v>
      </c>
      <c r="Q165" s="30">
        <v>16</v>
      </c>
      <c r="R165" s="43">
        <v>210</v>
      </c>
      <c r="S165" s="43">
        <v>248</v>
      </c>
      <c r="T165" s="43">
        <v>55</v>
      </c>
      <c r="U165" s="43">
        <v>168</v>
      </c>
      <c r="V165" s="43">
        <v>219</v>
      </c>
      <c r="W165" s="43">
        <v>37</v>
      </c>
      <c r="X165" s="43">
        <v>1</v>
      </c>
      <c r="Y165" s="43">
        <v>1</v>
      </c>
      <c r="Z165" s="43">
        <v>0</v>
      </c>
      <c r="AA165" s="43">
        <v>0</v>
      </c>
      <c r="AB165" s="43">
        <v>0</v>
      </c>
      <c r="AC165" s="43">
        <v>1</v>
      </c>
      <c r="AD165" s="31">
        <f t="shared" si="91"/>
        <v>940</v>
      </c>
    </row>
    <row r="166" spans="1:30" x14ac:dyDescent="0.2">
      <c r="A166" s="30">
        <v>17</v>
      </c>
      <c r="B166" s="43">
        <v>1002</v>
      </c>
      <c r="C166" s="43">
        <v>40</v>
      </c>
      <c r="D166" s="43">
        <v>4</v>
      </c>
      <c r="E166" s="43">
        <v>1</v>
      </c>
      <c r="F166" s="43">
        <v>7</v>
      </c>
      <c r="G166" s="43">
        <v>0</v>
      </c>
      <c r="H166" s="43">
        <v>0</v>
      </c>
      <c r="I166" s="43">
        <v>3</v>
      </c>
      <c r="J166" s="43">
        <v>0</v>
      </c>
      <c r="K166" s="43">
        <v>2</v>
      </c>
      <c r="L166" s="43">
        <v>0</v>
      </c>
      <c r="M166" s="43">
        <v>5</v>
      </c>
      <c r="N166" s="43">
        <v>0</v>
      </c>
      <c r="O166" s="31">
        <f t="shared" si="90"/>
        <v>1064</v>
      </c>
      <c r="Q166" s="30">
        <v>17</v>
      </c>
      <c r="R166" s="43">
        <v>371</v>
      </c>
      <c r="S166" s="43">
        <v>371</v>
      </c>
      <c r="T166" s="43">
        <v>29</v>
      </c>
      <c r="U166" s="43">
        <v>92</v>
      </c>
      <c r="V166" s="43">
        <v>159</v>
      </c>
      <c r="W166" s="43">
        <v>38</v>
      </c>
      <c r="X166" s="43">
        <v>3</v>
      </c>
      <c r="Y166" s="43">
        <v>1</v>
      </c>
      <c r="Z166" s="43">
        <v>0</v>
      </c>
      <c r="AA166" s="43">
        <v>0</v>
      </c>
      <c r="AB166" s="43">
        <v>0</v>
      </c>
      <c r="AC166" s="43">
        <v>0</v>
      </c>
      <c r="AD166" s="31">
        <f t="shared" si="91"/>
        <v>1064</v>
      </c>
    </row>
    <row r="167" spans="1:30" x14ac:dyDescent="0.2">
      <c r="A167" s="30">
        <v>18</v>
      </c>
      <c r="B167" s="43">
        <v>1043</v>
      </c>
      <c r="C167" s="43">
        <v>26</v>
      </c>
      <c r="D167" s="43">
        <v>5</v>
      </c>
      <c r="E167" s="43">
        <v>1</v>
      </c>
      <c r="F167" s="43">
        <v>1</v>
      </c>
      <c r="G167" s="43">
        <v>0</v>
      </c>
      <c r="H167" s="43">
        <v>0</v>
      </c>
      <c r="I167" s="43">
        <v>0</v>
      </c>
      <c r="J167" s="43">
        <v>5</v>
      </c>
      <c r="K167" s="43">
        <v>0</v>
      </c>
      <c r="L167" s="43">
        <v>1</v>
      </c>
      <c r="M167" s="43">
        <v>5</v>
      </c>
      <c r="N167" s="43">
        <v>0</v>
      </c>
      <c r="O167" s="31">
        <f t="shared" si="90"/>
        <v>1087</v>
      </c>
      <c r="Q167" s="30">
        <v>18</v>
      </c>
      <c r="R167" s="43">
        <v>504</v>
      </c>
      <c r="S167" s="43">
        <v>458</v>
      </c>
      <c r="T167" s="43">
        <v>15</v>
      </c>
      <c r="U167" s="43">
        <v>46</v>
      </c>
      <c r="V167" s="43">
        <v>47</v>
      </c>
      <c r="W167" s="43">
        <v>17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31">
        <f t="shared" si="91"/>
        <v>1087</v>
      </c>
    </row>
    <row r="168" spans="1:30" x14ac:dyDescent="0.2">
      <c r="A168" s="30">
        <v>19</v>
      </c>
      <c r="B168" s="43">
        <v>801</v>
      </c>
      <c r="C168" s="43">
        <v>30</v>
      </c>
      <c r="D168" s="43">
        <v>9</v>
      </c>
      <c r="E168" s="43">
        <v>0</v>
      </c>
      <c r="F168" s="43">
        <v>0</v>
      </c>
      <c r="G168" s="43">
        <v>0</v>
      </c>
      <c r="H168" s="43">
        <v>0</v>
      </c>
      <c r="I168" s="43">
        <v>1</v>
      </c>
      <c r="J168" s="43">
        <v>0</v>
      </c>
      <c r="K168" s="43">
        <v>0</v>
      </c>
      <c r="L168" s="43">
        <v>0</v>
      </c>
      <c r="M168" s="43">
        <v>1</v>
      </c>
      <c r="N168" s="43">
        <v>0</v>
      </c>
      <c r="O168" s="31">
        <f t="shared" si="90"/>
        <v>842</v>
      </c>
      <c r="Q168" s="30">
        <v>19</v>
      </c>
      <c r="R168" s="43">
        <v>5</v>
      </c>
      <c r="S168" s="43">
        <v>41</v>
      </c>
      <c r="T168" s="43">
        <v>39</v>
      </c>
      <c r="U168" s="43">
        <v>195</v>
      </c>
      <c r="V168" s="43">
        <v>427</v>
      </c>
      <c r="W168" s="43">
        <v>122</v>
      </c>
      <c r="X168" s="43">
        <v>12</v>
      </c>
      <c r="Y168" s="43">
        <v>1</v>
      </c>
      <c r="Z168" s="43">
        <v>0</v>
      </c>
      <c r="AA168" s="43">
        <v>0</v>
      </c>
      <c r="AB168" s="43">
        <v>0</v>
      </c>
      <c r="AC168" s="43">
        <v>0</v>
      </c>
      <c r="AD168" s="31">
        <f t="shared" si="91"/>
        <v>842</v>
      </c>
    </row>
    <row r="169" spans="1:30" x14ac:dyDescent="0.2">
      <c r="A169" s="30">
        <v>20</v>
      </c>
      <c r="B169" s="43">
        <v>540</v>
      </c>
      <c r="C169" s="43">
        <v>16</v>
      </c>
      <c r="D169" s="43">
        <v>11</v>
      </c>
      <c r="E169" s="43">
        <v>1</v>
      </c>
      <c r="F169" s="43">
        <v>0</v>
      </c>
      <c r="G169" s="43">
        <v>0</v>
      </c>
      <c r="H169" s="43">
        <v>0</v>
      </c>
      <c r="I169" s="43">
        <v>1</v>
      </c>
      <c r="J169" s="43">
        <v>0</v>
      </c>
      <c r="K169" s="43">
        <v>0</v>
      </c>
      <c r="L169" s="43">
        <v>1</v>
      </c>
      <c r="M169" s="43">
        <v>0</v>
      </c>
      <c r="N169" s="43">
        <v>0</v>
      </c>
      <c r="O169" s="31">
        <f t="shared" si="90"/>
        <v>570</v>
      </c>
      <c r="Q169" s="30">
        <v>20</v>
      </c>
      <c r="R169" s="43">
        <v>3</v>
      </c>
      <c r="S169" s="43">
        <v>1</v>
      </c>
      <c r="T169" s="43">
        <v>2</v>
      </c>
      <c r="U169" s="43">
        <v>127</v>
      </c>
      <c r="V169" s="43">
        <v>330</v>
      </c>
      <c r="W169" s="43">
        <v>94</v>
      </c>
      <c r="X169" s="43">
        <v>10</v>
      </c>
      <c r="Y169" s="43">
        <v>0</v>
      </c>
      <c r="Z169" s="43">
        <v>1</v>
      </c>
      <c r="AA169" s="43">
        <v>0</v>
      </c>
      <c r="AB169" s="43">
        <v>2</v>
      </c>
      <c r="AC169" s="43">
        <v>0</v>
      </c>
      <c r="AD169" s="31">
        <f t="shared" si="91"/>
        <v>570</v>
      </c>
    </row>
    <row r="170" spans="1:30" x14ac:dyDescent="0.2">
      <c r="A170" s="30">
        <v>21</v>
      </c>
      <c r="B170" s="43">
        <v>437</v>
      </c>
      <c r="C170" s="43">
        <v>9</v>
      </c>
      <c r="D170" s="43">
        <v>3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1</v>
      </c>
      <c r="M170" s="43">
        <v>2</v>
      </c>
      <c r="N170" s="43">
        <v>0</v>
      </c>
      <c r="O170" s="31">
        <f t="shared" si="90"/>
        <v>452</v>
      </c>
      <c r="Q170" s="30">
        <v>21</v>
      </c>
      <c r="R170" s="43">
        <v>0</v>
      </c>
      <c r="S170" s="43">
        <v>2</v>
      </c>
      <c r="T170" s="43">
        <v>12</v>
      </c>
      <c r="U170" s="43">
        <v>120</v>
      </c>
      <c r="V170" s="43">
        <v>220</v>
      </c>
      <c r="W170" s="43">
        <v>83</v>
      </c>
      <c r="X170" s="43">
        <v>10</v>
      </c>
      <c r="Y170" s="43">
        <v>3</v>
      </c>
      <c r="Z170" s="43">
        <v>1</v>
      </c>
      <c r="AA170" s="43">
        <v>1</v>
      </c>
      <c r="AB170" s="43">
        <v>0</v>
      </c>
      <c r="AC170" s="43">
        <v>0</v>
      </c>
      <c r="AD170" s="31">
        <f t="shared" si="91"/>
        <v>452</v>
      </c>
    </row>
    <row r="171" spans="1:30" x14ac:dyDescent="0.2">
      <c r="A171" s="30">
        <v>22</v>
      </c>
      <c r="B171" s="43">
        <v>331</v>
      </c>
      <c r="C171" s="43">
        <v>7</v>
      </c>
      <c r="D171" s="43">
        <v>3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31">
        <f t="shared" si="90"/>
        <v>341</v>
      </c>
      <c r="Q171" s="30">
        <v>22</v>
      </c>
      <c r="R171" s="43">
        <v>0</v>
      </c>
      <c r="S171" s="43">
        <v>0</v>
      </c>
      <c r="T171" s="43">
        <v>7</v>
      </c>
      <c r="U171" s="43">
        <v>59</v>
      </c>
      <c r="V171" s="43">
        <v>182</v>
      </c>
      <c r="W171" s="43">
        <v>79</v>
      </c>
      <c r="X171" s="43">
        <v>12</v>
      </c>
      <c r="Y171" s="43">
        <v>0</v>
      </c>
      <c r="Z171" s="43">
        <v>1</v>
      </c>
      <c r="AA171" s="43">
        <v>0</v>
      </c>
      <c r="AB171" s="43">
        <v>1</v>
      </c>
      <c r="AC171" s="43">
        <v>0</v>
      </c>
      <c r="AD171" s="31">
        <f t="shared" si="91"/>
        <v>341</v>
      </c>
    </row>
    <row r="172" spans="1:30" x14ac:dyDescent="0.2">
      <c r="A172" s="30">
        <v>23</v>
      </c>
      <c r="B172" s="43">
        <v>161</v>
      </c>
      <c r="C172" s="43">
        <v>5</v>
      </c>
      <c r="D172" s="43">
        <v>4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2</v>
      </c>
      <c r="M172" s="43">
        <v>3</v>
      </c>
      <c r="N172" s="43">
        <v>0</v>
      </c>
      <c r="O172" s="31">
        <f t="shared" si="90"/>
        <v>175</v>
      </c>
      <c r="Q172" s="30">
        <v>23</v>
      </c>
      <c r="R172" s="43">
        <v>0</v>
      </c>
      <c r="S172" s="43">
        <v>0</v>
      </c>
      <c r="T172" s="43">
        <v>2</v>
      </c>
      <c r="U172" s="43">
        <v>24</v>
      </c>
      <c r="V172" s="43">
        <v>92</v>
      </c>
      <c r="W172" s="43">
        <v>49</v>
      </c>
      <c r="X172" s="43">
        <v>7</v>
      </c>
      <c r="Y172" s="43">
        <v>0</v>
      </c>
      <c r="Z172" s="43">
        <v>1</v>
      </c>
      <c r="AA172" s="43">
        <v>0</v>
      </c>
      <c r="AB172" s="43">
        <v>0</v>
      </c>
      <c r="AC172" s="43">
        <v>0</v>
      </c>
      <c r="AD172" s="31">
        <f t="shared" si="91"/>
        <v>175</v>
      </c>
    </row>
    <row r="173" spans="1:30" x14ac:dyDescent="0.2">
      <c r="A173" s="30">
        <v>24</v>
      </c>
      <c r="B173" s="43">
        <v>114</v>
      </c>
      <c r="C173" s="43">
        <v>1</v>
      </c>
      <c r="D173" s="43">
        <v>1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31">
        <f t="shared" si="90"/>
        <v>116</v>
      </c>
      <c r="Q173" s="30">
        <v>24</v>
      </c>
      <c r="R173" s="43">
        <v>0</v>
      </c>
      <c r="S173" s="43">
        <v>1</v>
      </c>
      <c r="T173" s="43">
        <v>1</v>
      </c>
      <c r="U173" s="43">
        <v>18</v>
      </c>
      <c r="V173" s="43">
        <v>38</v>
      </c>
      <c r="W173" s="43">
        <v>36</v>
      </c>
      <c r="X173" s="43">
        <v>16</v>
      </c>
      <c r="Y173" s="43">
        <v>4</v>
      </c>
      <c r="Z173" s="43">
        <v>1</v>
      </c>
      <c r="AA173" s="43">
        <v>0</v>
      </c>
      <c r="AB173" s="43">
        <v>1</v>
      </c>
      <c r="AC173" s="43">
        <v>0</v>
      </c>
      <c r="AD173" s="31">
        <f t="shared" si="91"/>
        <v>116</v>
      </c>
    </row>
    <row r="175" spans="1:30" x14ac:dyDescent="0.2">
      <c r="A175" s="91" t="s">
        <v>34</v>
      </c>
      <c r="B175" s="92">
        <f t="shared" ref="B175:O175" si="92">SUM(B157:B168)</f>
        <v>9553</v>
      </c>
      <c r="C175" s="92">
        <f t="shared" si="92"/>
        <v>507</v>
      </c>
      <c r="D175" s="92">
        <f t="shared" si="92"/>
        <v>59</v>
      </c>
      <c r="E175" s="92">
        <f t="shared" si="92"/>
        <v>10</v>
      </c>
      <c r="F175" s="92">
        <f t="shared" si="92"/>
        <v>22</v>
      </c>
      <c r="G175" s="92">
        <f t="shared" si="92"/>
        <v>0</v>
      </c>
      <c r="H175" s="92">
        <f t="shared" si="92"/>
        <v>3</v>
      </c>
      <c r="I175" s="92">
        <f t="shared" si="92"/>
        <v>18</v>
      </c>
      <c r="J175" s="92">
        <f t="shared" si="92"/>
        <v>21</v>
      </c>
      <c r="K175" s="92">
        <f t="shared" si="92"/>
        <v>3</v>
      </c>
      <c r="L175" s="92">
        <f t="shared" si="92"/>
        <v>10</v>
      </c>
      <c r="M175" s="92">
        <f t="shared" si="92"/>
        <v>64</v>
      </c>
      <c r="N175" s="92">
        <f t="shared" si="92"/>
        <v>0</v>
      </c>
      <c r="O175" s="93">
        <f t="shared" si="92"/>
        <v>10270</v>
      </c>
      <c r="Q175" s="91" t="s">
        <v>34</v>
      </c>
      <c r="R175" s="92">
        <f t="shared" ref="R175:AD175" si="93">SUM(R157:R168)</f>
        <v>1116</v>
      </c>
      <c r="S175" s="92">
        <f t="shared" si="93"/>
        <v>1197</v>
      </c>
      <c r="T175" s="92">
        <f t="shared" si="93"/>
        <v>330</v>
      </c>
      <c r="U175" s="92">
        <f t="shared" si="93"/>
        <v>2286</v>
      </c>
      <c r="V175" s="92">
        <f t="shared" si="93"/>
        <v>4225</v>
      </c>
      <c r="W175" s="92">
        <f t="shared" si="93"/>
        <v>1009</v>
      </c>
      <c r="X175" s="92">
        <f t="shared" si="93"/>
        <v>87</v>
      </c>
      <c r="Y175" s="92">
        <f t="shared" si="93"/>
        <v>9</v>
      </c>
      <c r="Z175" s="92">
        <f t="shared" si="93"/>
        <v>6</v>
      </c>
      <c r="AA175" s="92">
        <f t="shared" si="93"/>
        <v>0</v>
      </c>
      <c r="AB175" s="92">
        <f t="shared" si="93"/>
        <v>2</v>
      </c>
      <c r="AC175" s="92">
        <f t="shared" si="93"/>
        <v>3</v>
      </c>
      <c r="AD175" s="93">
        <f t="shared" si="93"/>
        <v>10270</v>
      </c>
    </row>
    <row r="176" spans="1:30" x14ac:dyDescent="0.2">
      <c r="A176" s="97" t="s">
        <v>35</v>
      </c>
      <c r="B176" s="98">
        <f t="shared" ref="B176:O176" si="94">SUM(B156:B171)</f>
        <v>11132</v>
      </c>
      <c r="C176" s="98">
        <f t="shared" si="94"/>
        <v>553</v>
      </c>
      <c r="D176" s="98">
        <f t="shared" si="94"/>
        <v>88</v>
      </c>
      <c r="E176" s="98">
        <f t="shared" si="94"/>
        <v>12</v>
      </c>
      <c r="F176" s="98">
        <f t="shared" si="94"/>
        <v>22</v>
      </c>
      <c r="G176" s="98">
        <f t="shared" si="94"/>
        <v>0</v>
      </c>
      <c r="H176" s="98">
        <f t="shared" si="94"/>
        <v>4</v>
      </c>
      <c r="I176" s="98">
        <f t="shared" si="94"/>
        <v>19</v>
      </c>
      <c r="J176" s="98">
        <f t="shared" si="94"/>
        <v>23</v>
      </c>
      <c r="K176" s="98">
        <f t="shared" si="94"/>
        <v>4</v>
      </c>
      <c r="L176" s="98">
        <f t="shared" si="94"/>
        <v>13</v>
      </c>
      <c r="M176" s="98">
        <f t="shared" si="94"/>
        <v>66</v>
      </c>
      <c r="N176" s="98">
        <f t="shared" si="94"/>
        <v>0</v>
      </c>
      <c r="O176" s="93">
        <f t="shared" si="94"/>
        <v>11936</v>
      </c>
      <c r="Q176" s="97" t="s">
        <v>35</v>
      </c>
      <c r="R176" s="98">
        <f t="shared" ref="R176:AD176" si="95">SUM(R156:R171)</f>
        <v>1119</v>
      </c>
      <c r="S176" s="98">
        <f t="shared" si="95"/>
        <v>1200</v>
      </c>
      <c r="T176" s="98">
        <f t="shared" si="95"/>
        <v>359</v>
      </c>
      <c r="U176" s="98">
        <f t="shared" si="95"/>
        <v>2629</v>
      </c>
      <c r="V176" s="98">
        <f t="shared" si="95"/>
        <v>5103</v>
      </c>
      <c r="W176" s="98">
        <f t="shared" si="95"/>
        <v>1359</v>
      </c>
      <c r="X176" s="98">
        <f t="shared" si="95"/>
        <v>134</v>
      </c>
      <c r="Y176" s="98">
        <f t="shared" si="95"/>
        <v>15</v>
      </c>
      <c r="Z176" s="98">
        <f t="shared" si="95"/>
        <v>9</v>
      </c>
      <c r="AA176" s="98">
        <f t="shared" si="95"/>
        <v>1</v>
      </c>
      <c r="AB176" s="98">
        <f t="shared" si="95"/>
        <v>5</v>
      </c>
      <c r="AC176" s="98">
        <f t="shared" si="95"/>
        <v>3</v>
      </c>
      <c r="AD176" s="93">
        <f t="shared" si="95"/>
        <v>11936</v>
      </c>
    </row>
    <row r="177" spans="1:30" x14ac:dyDescent="0.2">
      <c r="A177" s="101" t="s">
        <v>36</v>
      </c>
      <c r="B177" s="102">
        <f t="shared" ref="B177:O177" si="96">SUM(B156:B173)</f>
        <v>11407</v>
      </c>
      <c r="C177" s="102">
        <f t="shared" si="96"/>
        <v>559</v>
      </c>
      <c r="D177" s="102">
        <f t="shared" si="96"/>
        <v>93</v>
      </c>
      <c r="E177" s="102">
        <f t="shared" si="96"/>
        <v>12</v>
      </c>
      <c r="F177" s="102">
        <f t="shared" si="96"/>
        <v>22</v>
      </c>
      <c r="G177" s="102">
        <f t="shared" si="96"/>
        <v>0</v>
      </c>
      <c r="H177" s="102">
        <f t="shared" si="96"/>
        <v>4</v>
      </c>
      <c r="I177" s="102">
        <f t="shared" si="96"/>
        <v>19</v>
      </c>
      <c r="J177" s="102">
        <f t="shared" si="96"/>
        <v>23</v>
      </c>
      <c r="K177" s="102">
        <f t="shared" si="96"/>
        <v>4</v>
      </c>
      <c r="L177" s="102">
        <f t="shared" si="96"/>
        <v>15</v>
      </c>
      <c r="M177" s="102">
        <f t="shared" si="96"/>
        <v>69</v>
      </c>
      <c r="N177" s="102">
        <f t="shared" si="96"/>
        <v>0</v>
      </c>
      <c r="O177" s="93">
        <f t="shared" si="96"/>
        <v>12227</v>
      </c>
      <c r="Q177" s="101" t="s">
        <v>36</v>
      </c>
      <c r="R177" s="102">
        <f t="shared" ref="R177:AD177" si="97">SUM(R156:R173)</f>
        <v>1119</v>
      </c>
      <c r="S177" s="102">
        <f t="shared" si="97"/>
        <v>1201</v>
      </c>
      <c r="T177" s="102">
        <f t="shared" si="97"/>
        <v>362</v>
      </c>
      <c r="U177" s="102">
        <f t="shared" si="97"/>
        <v>2671</v>
      </c>
      <c r="V177" s="102">
        <f t="shared" si="97"/>
        <v>5233</v>
      </c>
      <c r="W177" s="102">
        <f t="shared" si="97"/>
        <v>1444</v>
      </c>
      <c r="X177" s="102">
        <f t="shared" si="97"/>
        <v>157</v>
      </c>
      <c r="Y177" s="102">
        <f t="shared" si="97"/>
        <v>19</v>
      </c>
      <c r="Z177" s="102">
        <f t="shared" si="97"/>
        <v>11</v>
      </c>
      <c r="AA177" s="102">
        <f t="shared" si="97"/>
        <v>1</v>
      </c>
      <c r="AB177" s="102">
        <f t="shared" si="97"/>
        <v>6</v>
      </c>
      <c r="AC177" s="102">
        <f t="shared" si="97"/>
        <v>3</v>
      </c>
      <c r="AD177" s="93">
        <f t="shared" si="97"/>
        <v>12227</v>
      </c>
    </row>
    <row r="178" spans="1:30" x14ac:dyDescent="0.2">
      <c r="A178" s="105" t="s">
        <v>37</v>
      </c>
      <c r="B178" s="106">
        <f t="shared" ref="B178:O178" si="98">SUM(B150:B173)</f>
        <v>11654</v>
      </c>
      <c r="C178" s="106">
        <f t="shared" si="98"/>
        <v>573</v>
      </c>
      <c r="D178" s="106">
        <f t="shared" si="98"/>
        <v>99</v>
      </c>
      <c r="E178" s="106">
        <f t="shared" si="98"/>
        <v>12</v>
      </c>
      <c r="F178" s="106">
        <f t="shared" si="98"/>
        <v>23</v>
      </c>
      <c r="G178" s="106">
        <f t="shared" si="98"/>
        <v>0</v>
      </c>
      <c r="H178" s="106">
        <f t="shared" si="98"/>
        <v>4</v>
      </c>
      <c r="I178" s="106">
        <f t="shared" si="98"/>
        <v>19</v>
      </c>
      <c r="J178" s="106">
        <f t="shared" si="98"/>
        <v>25</v>
      </c>
      <c r="K178" s="106">
        <f t="shared" si="98"/>
        <v>4</v>
      </c>
      <c r="L178" s="106">
        <f t="shared" si="98"/>
        <v>15</v>
      </c>
      <c r="M178" s="106">
        <f t="shared" si="98"/>
        <v>71</v>
      </c>
      <c r="N178" s="106">
        <f t="shared" si="98"/>
        <v>0</v>
      </c>
      <c r="O178" s="93">
        <f t="shared" si="98"/>
        <v>12499</v>
      </c>
      <c r="Q178" s="105" t="s">
        <v>37</v>
      </c>
      <c r="R178" s="106">
        <f t="shared" ref="R178:AD178" si="99">SUM(R150:R173)</f>
        <v>1119</v>
      </c>
      <c r="S178" s="106">
        <f t="shared" si="99"/>
        <v>1201</v>
      </c>
      <c r="T178" s="106">
        <f t="shared" si="99"/>
        <v>362</v>
      </c>
      <c r="U178" s="106">
        <f t="shared" si="99"/>
        <v>2687</v>
      </c>
      <c r="V178" s="106">
        <f t="shared" si="99"/>
        <v>5321</v>
      </c>
      <c r="W178" s="106">
        <f t="shared" si="99"/>
        <v>1581</v>
      </c>
      <c r="X178" s="106">
        <f t="shared" si="99"/>
        <v>185</v>
      </c>
      <c r="Y178" s="106">
        <f t="shared" si="99"/>
        <v>22</v>
      </c>
      <c r="Z178" s="106">
        <f t="shared" si="99"/>
        <v>11</v>
      </c>
      <c r="AA178" s="106">
        <f t="shared" si="99"/>
        <v>1</v>
      </c>
      <c r="AB178" s="106">
        <f t="shared" si="99"/>
        <v>6</v>
      </c>
      <c r="AC178" s="106">
        <f t="shared" si="99"/>
        <v>3</v>
      </c>
      <c r="AD178" s="93">
        <f t="shared" si="99"/>
        <v>12499</v>
      </c>
    </row>
    <row r="181" spans="1:30" x14ac:dyDescent="0.2">
      <c r="A181" s="5"/>
      <c r="B181" s="3" t="s">
        <v>40</v>
      </c>
      <c r="C181" s="5" t="str">
        <f>C41</f>
        <v>Northbound</v>
      </c>
      <c r="R181" s="3" t="s">
        <v>40</v>
      </c>
      <c r="S181" s="5" t="str">
        <f>C41</f>
        <v>Northbound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22</v>
      </c>
      <c r="C185" s="43">
        <v>2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1</v>
      </c>
      <c r="K185" s="43">
        <v>0</v>
      </c>
      <c r="L185" s="43">
        <v>0</v>
      </c>
      <c r="M185" s="43">
        <v>0</v>
      </c>
      <c r="N185" s="43">
        <v>0</v>
      </c>
      <c r="O185" s="31">
        <f t="shared" ref="O185:O208" si="101">SUM(B185:N185)</f>
        <v>25</v>
      </c>
      <c r="Q185" s="30">
        <v>1</v>
      </c>
      <c r="R185" s="43">
        <v>0</v>
      </c>
      <c r="S185" s="43">
        <v>0</v>
      </c>
      <c r="T185" s="43">
        <v>1</v>
      </c>
      <c r="U185" s="43">
        <v>2</v>
      </c>
      <c r="V185" s="43">
        <v>11</v>
      </c>
      <c r="W185" s="43">
        <v>7</v>
      </c>
      <c r="X185" s="43">
        <v>3</v>
      </c>
      <c r="Y185" s="43">
        <v>1</v>
      </c>
      <c r="Z185" s="43">
        <v>0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25</v>
      </c>
    </row>
    <row r="186" spans="1:30" x14ac:dyDescent="0.2">
      <c r="A186" s="30">
        <v>2</v>
      </c>
      <c r="B186" s="43">
        <v>28</v>
      </c>
      <c r="C186" s="43">
        <v>2</v>
      </c>
      <c r="D186" s="43">
        <v>1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1</v>
      </c>
      <c r="M186" s="43">
        <v>0</v>
      </c>
      <c r="N186" s="43">
        <v>0</v>
      </c>
      <c r="O186" s="31">
        <f t="shared" si="101"/>
        <v>32</v>
      </c>
      <c r="Q186" s="30">
        <v>2</v>
      </c>
      <c r="R186" s="43">
        <v>0</v>
      </c>
      <c r="S186" s="43">
        <v>0</v>
      </c>
      <c r="T186" s="43">
        <v>0</v>
      </c>
      <c r="U186" s="43">
        <v>1</v>
      </c>
      <c r="V186" s="43">
        <v>14</v>
      </c>
      <c r="W186" s="43">
        <v>12</v>
      </c>
      <c r="X186" s="43">
        <v>5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32</v>
      </c>
    </row>
    <row r="187" spans="1:30" x14ac:dyDescent="0.2">
      <c r="A187" s="30">
        <v>3</v>
      </c>
      <c r="B187" s="43">
        <v>17</v>
      </c>
      <c r="C187" s="43">
        <v>2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19</v>
      </c>
      <c r="Q187" s="30">
        <v>3</v>
      </c>
      <c r="R187" s="43">
        <v>0</v>
      </c>
      <c r="S187" s="43">
        <v>0</v>
      </c>
      <c r="T187" s="43">
        <v>0</v>
      </c>
      <c r="U187" s="43">
        <v>1</v>
      </c>
      <c r="V187" s="43">
        <v>6</v>
      </c>
      <c r="W187" s="43">
        <v>3</v>
      </c>
      <c r="X187" s="43">
        <v>7</v>
      </c>
      <c r="Y187" s="43">
        <v>0</v>
      </c>
      <c r="Z187" s="43">
        <v>1</v>
      </c>
      <c r="AA187" s="43">
        <v>1</v>
      </c>
      <c r="AB187" s="43">
        <v>0</v>
      </c>
      <c r="AC187" s="43">
        <v>0</v>
      </c>
      <c r="AD187" s="31">
        <f t="shared" si="102"/>
        <v>19</v>
      </c>
    </row>
    <row r="188" spans="1:30" x14ac:dyDescent="0.2">
      <c r="A188" s="30">
        <v>4</v>
      </c>
      <c r="B188" s="43">
        <v>23</v>
      </c>
      <c r="C188" s="43">
        <v>2</v>
      </c>
      <c r="D188" s="43">
        <v>0</v>
      </c>
      <c r="E188" s="43">
        <v>0</v>
      </c>
      <c r="F188" s="43">
        <v>1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2</v>
      </c>
      <c r="M188" s="43">
        <v>0</v>
      </c>
      <c r="N188" s="43">
        <v>0</v>
      </c>
      <c r="O188" s="31">
        <f t="shared" si="101"/>
        <v>28</v>
      </c>
      <c r="Q188" s="30">
        <v>4</v>
      </c>
      <c r="R188" s="43">
        <v>0</v>
      </c>
      <c r="S188" s="43">
        <v>0</v>
      </c>
      <c r="T188" s="43">
        <v>0</v>
      </c>
      <c r="U188" s="43">
        <v>0</v>
      </c>
      <c r="V188" s="43">
        <v>6</v>
      </c>
      <c r="W188" s="43">
        <v>17</v>
      </c>
      <c r="X188" s="43">
        <v>5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28</v>
      </c>
    </row>
    <row r="189" spans="1:30" x14ac:dyDescent="0.2">
      <c r="A189" s="30">
        <v>5</v>
      </c>
      <c r="B189" s="43">
        <v>64</v>
      </c>
      <c r="C189" s="43">
        <v>6</v>
      </c>
      <c r="D189" s="43">
        <v>1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5</v>
      </c>
      <c r="M189" s="43">
        <v>1</v>
      </c>
      <c r="N189" s="43">
        <v>0</v>
      </c>
      <c r="O189" s="31">
        <f t="shared" si="101"/>
        <v>77</v>
      </c>
      <c r="Q189" s="30">
        <v>5</v>
      </c>
      <c r="R189" s="43">
        <v>0</v>
      </c>
      <c r="S189" s="43">
        <v>0</v>
      </c>
      <c r="T189" s="43">
        <v>3</v>
      </c>
      <c r="U189" s="43">
        <v>5</v>
      </c>
      <c r="V189" s="43">
        <v>30</v>
      </c>
      <c r="W189" s="43">
        <v>31</v>
      </c>
      <c r="X189" s="43">
        <v>7</v>
      </c>
      <c r="Y189" s="43">
        <v>0</v>
      </c>
      <c r="Z189" s="43">
        <v>1</v>
      </c>
      <c r="AA189" s="43">
        <v>0</v>
      </c>
      <c r="AB189" s="43">
        <v>0</v>
      </c>
      <c r="AC189" s="43">
        <v>0</v>
      </c>
      <c r="AD189" s="31">
        <f t="shared" si="102"/>
        <v>77</v>
      </c>
    </row>
    <row r="190" spans="1:30" x14ac:dyDescent="0.2">
      <c r="A190" s="30">
        <v>6</v>
      </c>
      <c r="B190" s="43">
        <v>151</v>
      </c>
      <c r="C190" s="43">
        <v>11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3</v>
      </c>
      <c r="K190" s="43">
        <v>0</v>
      </c>
      <c r="L190" s="43">
        <v>4</v>
      </c>
      <c r="M190" s="43">
        <v>1</v>
      </c>
      <c r="N190" s="43">
        <v>0</v>
      </c>
      <c r="O190" s="31">
        <f t="shared" si="101"/>
        <v>170</v>
      </c>
      <c r="Q190" s="30">
        <v>6</v>
      </c>
      <c r="R190" s="43">
        <v>0</v>
      </c>
      <c r="S190" s="43">
        <v>1</v>
      </c>
      <c r="T190" s="43">
        <v>2</v>
      </c>
      <c r="U190" s="43">
        <v>15</v>
      </c>
      <c r="V190" s="43">
        <v>69</v>
      </c>
      <c r="W190" s="43">
        <v>64</v>
      </c>
      <c r="X190" s="43">
        <v>17</v>
      </c>
      <c r="Y190" s="43">
        <v>2</v>
      </c>
      <c r="Z190" s="43">
        <v>0</v>
      </c>
      <c r="AA190" s="43">
        <v>0</v>
      </c>
      <c r="AB190" s="43">
        <v>0</v>
      </c>
      <c r="AC190" s="43">
        <v>0</v>
      </c>
      <c r="AD190" s="31">
        <f t="shared" si="102"/>
        <v>170</v>
      </c>
    </row>
    <row r="191" spans="1:30" x14ac:dyDescent="0.2">
      <c r="A191" s="30">
        <v>7</v>
      </c>
      <c r="B191" s="43">
        <v>385</v>
      </c>
      <c r="C191" s="43">
        <v>41</v>
      </c>
      <c r="D191" s="43">
        <v>0</v>
      </c>
      <c r="E191" s="43">
        <v>0</v>
      </c>
      <c r="F191" s="43">
        <v>2</v>
      </c>
      <c r="G191" s="43">
        <v>0</v>
      </c>
      <c r="H191" s="43">
        <v>0</v>
      </c>
      <c r="I191" s="43">
        <v>0</v>
      </c>
      <c r="J191" s="43">
        <v>3</v>
      </c>
      <c r="K191" s="43">
        <v>0</v>
      </c>
      <c r="L191" s="43">
        <v>3</v>
      </c>
      <c r="M191" s="43">
        <v>0</v>
      </c>
      <c r="N191" s="43">
        <v>0</v>
      </c>
      <c r="O191" s="31">
        <f t="shared" si="101"/>
        <v>434</v>
      </c>
      <c r="Q191" s="30">
        <v>7</v>
      </c>
      <c r="R191" s="43">
        <v>0</v>
      </c>
      <c r="S191" s="43">
        <v>3</v>
      </c>
      <c r="T191" s="43">
        <v>4</v>
      </c>
      <c r="U191" s="43">
        <v>71</v>
      </c>
      <c r="V191" s="43">
        <v>229</v>
      </c>
      <c r="W191" s="43">
        <v>113</v>
      </c>
      <c r="X191" s="43">
        <v>11</v>
      </c>
      <c r="Y191" s="43">
        <v>3</v>
      </c>
      <c r="Z191" s="43">
        <v>0</v>
      </c>
      <c r="AA191" s="43">
        <v>0</v>
      </c>
      <c r="AB191" s="43">
        <v>0</v>
      </c>
      <c r="AC191" s="43">
        <v>0</v>
      </c>
      <c r="AD191" s="31">
        <f t="shared" si="102"/>
        <v>434</v>
      </c>
    </row>
    <row r="192" spans="1:30" x14ac:dyDescent="0.2">
      <c r="A192" s="30">
        <v>8</v>
      </c>
      <c r="B192" s="43">
        <v>899</v>
      </c>
      <c r="C192" s="43">
        <v>79</v>
      </c>
      <c r="D192" s="43">
        <v>0</v>
      </c>
      <c r="E192" s="43">
        <v>1</v>
      </c>
      <c r="F192" s="43">
        <v>1</v>
      </c>
      <c r="G192" s="43">
        <v>0</v>
      </c>
      <c r="H192" s="43">
        <v>0</v>
      </c>
      <c r="I192" s="43">
        <v>2</v>
      </c>
      <c r="J192" s="43">
        <v>3</v>
      </c>
      <c r="K192" s="43">
        <v>2</v>
      </c>
      <c r="L192" s="43">
        <v>0</v>
      </c>
      <c r="M192" s="43">
        <v>2</v>
      </c>
      <c r="N192" s="43">
        <v>0</v>
      </c>
      <c r="O192" s="31">
        <f t="shared" si="101"/>
        <v>989</v>
      </c>
      <c r="Q192" s="30">
        <v>8</v>
      </c>
      <c r="R192" s="43">
        <v>4</v>
      </c>
      <c r="S192" s="43">
        <v>18</v>
      </c>
      <c r="T192" s="43">
        <v>40</v>
      </c>
      <c r="U192" s="43">
        <v>294</v>
      </c>
      <c r="V192" s="43">
        <v>506</v>
      </c>
      <c r="W192" s="43">
        <v>111</v>
      </c>
      <c r="X192" s="43">
        <v>14</v>
      </c>
      <c r="Y192" s="43">
        <v>2</v>
      </c>
      <c r="Z192" s="43">
        <v>0</v>
      </c>
      <c r="AA192" s="43">
        <v>0</v>
      </c>
      <c r="AB192" s="43">
        <v>0</v>
      </c>
      <c r="AC192" s="43">
        <v>0</v>
      </c>
      <c r="AD192" s="31">
        <f t="shared" si="102"/>
        <v>989</v>
      </c>
    </row>
    <row r="193" spans="1:30" x14ac:dyDescent="0.2">
      <c r="A193" s="30">
        <v>9</v>
      </c>
      <c r="B193" s="43">
        <v>1146</v>
      </c>
      <c r="C193" s="43">
        <v>62</v>
      </c>
      <c r="D193" s="43">
        <v>0</v>
      </c>
      <c r="E193" s="43">
        <v>1</v>
      </c>
      <c r="F193" s="43">
        <v>2</v>
      </c>
      <c r="G193" s="43">
        <v>0</v>
      </c>
      <c r="H193" s="43">
        <v>0</v>
      </c>
      <c r="I193" s="43">
        <v>2</v>
      </c>
      <c r="J193" s="43">
        <v>4</v>
      </c>
      <c r="K193" s="43">
        <v>1</v>
      </c>
      <c r="L193" s="43">
        <v>1</v>
      </c>
      <c r="M193" s="43">
        <v>4</v>
      </c>
      <c r="N193" s="43">
        <v>0</v>
      </c>
      <c r="O193" s="31">
        <f t="shared" si="101"/>
        <v>1223</v>
      </c>
      <c r="Q193" s="30">
        <v>9</v>
      </c>
      <c r="R193" s="43">
        <v>1</v>
      </c>
      <c r="S193" s="43">
        <v>8</v>
      </c>
      <c r="T193" s="43">
        <v>43</v>
      </c>
      <c r="U193" s="43">
        <v>522</v>
      </c>
      <c r="V193" s="43">
        <v>591</v>
      </c>
      <c r="W193" s="43">
        <v>56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2</v>
      </c>
      <c r="AD193" s="31">
        <f t="shared" si="102"/>
        <v>1223</v>
      </c>
    </row>
    <row r="194" spans="1:30" x14ac:dyDescent="0.2">
      <c r="A194" s="30">
        <v>10</v>
      </c>
      <c r="B194" s="43">
        <v>966</v>
      </c>
      <c r="C194" s="43">
        <v>88</v>
      </c>
      <c r="D194" s="43">
        <v>3</v>
      </c>
      <c r="E194" s="43">
        <v>1</v>
      </c>
      <c r="F194" s="43">
        <v>3</v>
      </c>
      <c r="G194" s="43">
        <v>0</v>
      </c>
      <c r="H194" s="43">
        <v>0</v>
      </c>
      <c r="I194" s="43">
        <v>2</v>
      </c>
      <c r="J194" s="43">
        <v>1</v>
      </c>
      <c r="K194" s="43">
        <v>0</v>
      </c>
      <c r="L194" s="43">
        <v>1</v>
      </c>
      <c r="M194" s="43">
        <v>14</v>
      </c>
      <c r="N194" s="43">
        <v>0</v>
      </c>
      <c r="O194" s="31">
        <f t="shared" si="101"/>
        <v>1079</v>
      </c>
      <c r="Q194" s="30">
        <v>10</v>
      </c>
      <c r="R194" s="43">
        <v>3</v>
      </c>
      <c r="S194" s="43">
        <v>18</v>
      </c>
      <c r="T194" s="43">
        <v>39</v>
      </c>
      <c r="U194" s="43">
        <v>342</v>
      </c>
      <c r="V194" s="43">
        <v>579</v>
      </c>
      <c r="W194" s="43">
        <v>94</v>
      </c>
      <c r="X194" s="43">
        <v>4</v>
      </c>
      <c r="Y194" s="43">
        <v>0</v>
      </c>
      <c r="Z194" s="43">
        <v>0</v>
      </c>
      <c r="AA194" s="43">
        <v>0</v>
      </c>
      <c r="AB194" s="43">
        <v>0</v>
      </c>
      <c r="AC194" s="43">
        <v>0</v>
      </c>
      <c r="AD194" s="31">
        <f t="shared" si="102"/>
        <v>1079</v>
      </c>
    </row>
    <row r="195" spans="1:30" x14ac:dyDescent="0.2">
      <c r="A195" s="30">
        <v>11</v>
      </c>
      <c r="B195" s="43">
        <v>795</v>
      </c>
      <c r="C195" s="43">
        <v>72</v>
      </c>
      <c r="D195" s="43">
        <v>4</v>
      </c>
      <c r="E195" s="43">
        <v>0</v>
      </c>
      <c r="F195" s="43">
        <v>2</v>
      </c>
      <c r="G195" s="43">
        <v>0</v>
      </c>
      <c r="H195" s="43">
        <v>3</v>
      </c>
      <c r="I195" s="43">
        <v>0</v>
      </c>
      <c r="J195" s="43">
        <v>7</v>
      </c>
      <c r="K195" s="43">
        <v>0</v>
      </c>
      <c r="L195" s="43">
        <v>3</v>
      </c>
      <c r="M195" s="43">
        <v>8</v>
      </c>
      <c r="N195" s="43">
        <v>0</v>
      </c>
      <c r="O195" s="31">
        <f t="shared" si="101"/>
        <v>894</v>
      </c>
      <c r="Q195" s="30">
        <v>11</v>
      </c>
      <c r="R195" s="43">
        <v>1</v>
      </c>
      <c r="S195" s="43">
        <v>48</v>
      </c>
      <c r="T195" s="43">
        <v>46</v>
      </c>
      <c r="U195" s="43">
        <v>190</v>
      </c>
      <c r="V195" s="43">
        <v>505</v>
      </c>
      <c r="W195" s="43">
        <v>96</v>
      </c>
      <c r="X195" s="43">
        <v>6</v>
      </c>
      <c r="Y195" s="43">
        <v>1</v>
      </c>
      <c r="Z195" s="43">
        <v>1</v>
      </c>
      <c r="AA195" s="43">
        <v>0</v>
      </c>
      <c r="AB195" s="43">
        <v>0</v>
      </c>
      <c r="AC195" s="43">
        <v>0</v>
      </c>
      <c r="AD195" s="31">
        <f t="shared" si="102"/>
        <v>894</v>
      </c>
    </row>
    <row r="196" spans="1:30" x14ac:dyDescent="0.2">
      <c r="A196" s="30">
        <v>12</v>
      </c>
      <c r="B196" s="43">
        <v>820</v>
      </c>
      <c r="C196" s="43">
        <v>72</v>
      </c>
      <c r="D196" s="43">
        <v>5</v>
      </c>
      <c r="E196" s="43">
        <v>0</v>
      </c>
      <c r="F196" s="43">
        <v>3</v>
      </c>
      <c r="G196" s="43">
        <v>0</v>
      </c>
      <c r="H196" s="43">
        <v>5</v>
      </c>
      <c r="I196" s="43">
        <v>0</v>
      </c>
      <c r="J196" s="43">
        <v>2</v>
      </c>
      <c r="K196" s="43">
        <v>0</v>
      </c>
      <c r="L196" s="43">
        <v>2</v>
      </c>
      <c r="M196" s="43">
        <v>14</v>
      </c>
      <c r="N196" s="43">
        <v>0</v>
      </c>
      <c r="O196" s="31">
        <f t="shared" si="101"/>
        <v>923</v>
      </c>
      <c r="Q196" s="30">
        <v>12</v>
      </c>
      <c r="R196" s="43">
        <v>1</v>
      </c>
      <c r="S196" s="43">
        <v>41</v>
      </c>
      <c r="T196" s="43">
        <v>66</v>
      </c>
      <c r="U196" s="43">
        <v>305</v>
      </c>
      <c r="V196" s="43">
        <v>418</v>
      </c>
      <c r="W196" s="43">
        <v>85</v>
      </c>
      <c r="X196" s="43">
        <v>6</v>
      </c>
      <c r="Y196" s="43">
        <v>0</v>
      </c>
      <c r="Z196" s="43">
        <v>0</v>
      </c>
      <c r="AA196" s="43">
        <v>0</v>
      </c>
      <c r="AB196" s="43">
        <v>1</v>
      </c>
      <c r="AC196" s="43">
        <v>0</v>
      </c>
      <c r="AD196" s="31">
        <f t="shared" si="102"/>
        <v>923</v>
      </c>
    </row>
    <row r="197" spans="1:30" x14ac:dyDescent="0.2">
      <c r="A197" s="30">
        <v>13</v>
      </c>
      <c r="B197" s="43">
        <v>769</v>
      </c>
      <c r="C197" s="43">
        <v>75</v>
      </c>
      <c r="D197" s="43">
        <v>2</v>
      </c>
      <c r="E197" s="43">
        <v>0</v>
      </c>
      <c r="F197" s="43">
        <v>4</v>
      </c>
      <c r="G197" s="43">
        <v>0</v>
      </c>
      <c r="H197" s="43">
        <v>2</v>
      </c>
      <c r="I197" s="43">
        <v>3</v>
      </c>
      <c r="J197" s="43">
        <v>6</v>
      </c>
      <c r="K197" s="43">
        <v>0</v>
      </c>
      <c r="L197" s="43">
        <v>3</v>
      </c>
      <c r="M197" s="43">
        <v>11</v>
      </c>
      <c r="N197" s="43">
        <v>0</v>
      </c>
      <c r="O197" s="31">
        <f t="shared" si="101"/>
        <v>875</v>
      </c>
      <c r="Q197" s="30">
        <v>13</v>
      </c>
      <c r="R197" s="43">
        <v>2</v>
      </c>
      <c r="S197" s="43">
        <v>2</v>
      </c>
      <c r="T197" s="43">
        <v>22</v>
      </c>
      <c r="U197" s="43">
        <v>329</v>
      </c>
      <c r="V197" s="43">
        <v>423</v>
      </c>
      <c r="W197" s="43">
        <v>93</v>
      </c>
      <c r="X197" s="43">
        <v>3</v>
      </c>
      <c r="Y197" s="43">
        <v>0</v>
      </c>
      <c r="Z197" s="43">
        <v>1</v>
      </c>
      <c r="AA197" s="43">
        <v>0</v>
      </c>
      <c r="AB197" s="43">
        <v>0</v>
      </c>
      <c r="AC197" s="43">
        <v>0</v>
      </c>
      <c r="AD197" s="31">
        <f t="shared" si="102"/>
        <v>875</v>
      </c>
    </row>
    <row r="198" spans="1:30" x14ac:dyDescent="0.2">
      <c r="A198" s="30">
        <v>14</v>
      </c>
      <c r="B198" s="43">
        <v>796</v>
      </c>
      <c r="C198" s="43">
        <v>81</v>
      </c>
      <c r="D198" s="43">
        <v>1</v>
      </c>
      <c r="E198" s="43">
        <v>2</v>
      </c>
      <c r="F198" s="43">
        <v>1</v>
      </c>
      <c r="G198" s="43">
        <v>0</v>
      </c>
      <c r="H198" s="43">
        <v>1</v>
      </c>
      <c r="I198" s="43">
        <v>1</v>
      </c>
      <c r="J198" s="43">
        <v>5</v>
      </c>
      <c r="K198" s="43">
        <v>0</v>
      </c>
      <c r="L198" s="43">
        <v>3</v>
      </c>
      <c r="M198" s="43">
        <v>6</v>
      </c>
      <c r="N198" s="43">
        <v>0</v>
      </c>
      <c r="O198" s="31">
        <f t="shared" si="101"/>
        <v>897</v>
      </c>
      <c r="Q198" s="30">
        <v>14</v>
      </c>
      <c r="R198" s="43">
        <v>0</v>
      </c>
      <c r="S198" s="43">
        <v>0</v>
      </c>
      <c r="T198" s="43">
        <v>28</v>
      </c>
      <c r="U198" s="43">
        <v>235</v>
      </c>
      <c r="V198" s="43">
        <v>511</v>
      </c>
      <c r="W198" s="43">
        <v>118</v>
      </c>
      <c r="X198" s="43">
        <v>4</v>
      </c>
      <c r="Y198" s="43">
        <v>1</v>
      </c>
      <c r="Z198" s="43">
        <v>0</v>
      </c>
      <c r="AA198" s="43">
        <v>0</v>
      </c>
      <c r="AB198" s="43">
        <v>0</v>
      </c>
      <c r="AC198" s="43">
        <v>0</v>
      </c>
      <c r="AD198" s="31">
        <f t="shared" si="102"/>
        <v>897</v>
      </c>
    </row>
    <row r="199" spans="1:30" x14ac:dyDescent="0.2">
      <c r="A199" s="30">
        <v>15</v>
      </c>
      <c r="B199" s="43">
        <v>698</v>
      </c>
      <c r="C199" s="43">
        <v>75</v>
      </c>
      <c r="D199" s="43">
        <v>2</v>
      </c>
      <c r="E199" s="43">
        <v>0</v>
      </c>
      <c r="F199" s="43">
        <v>3</v>
      </c>
      <c r="G199" s="43">
        <v>0</v>
      </c>
      <c r="H199" s="43">
        <v>0</v>
      </c>
      <c r="I199" s="43">
        <v>0</v>
      </c>
      <c r="J199" s="43">
        <v>5</v>
      </c>
      <c r="K199" s="43">
        <v>0</v>
      </c>
      <c r="L199" s="43">
        <v>3</v>
      </c>
      <c r="M199" s="43">
        <v>9</v>
      </c>
      <c r="N199" s="43">
        <v>0</v>
      </c>
      <c r="O199" s="31">
        <f t="shared" si="101"/>
        <v>795</v>
      </c>
      <c r="Q199" s="30">
        <v>15</v>
      </c>
      <c r="R199" s="43">
        <v>0</v>
      </c>
      <c r="S199" s="43">
        <v>3</v>
      </c>
      <c r="T199" s="43">
        <v>39</v>
      </c>
      <c r="U199" s="43">
        <v>212</v>
      </c>
      <c r="V199" s="43">
        <v>451</v>
      </c>
      <c r="W199" s="43">
        <v>87</v>
      </c>
      <c r="X199" s="43">
        <v>3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31">
        <f t="shared" si="102"/>
        <v>795</v>
      </c>
    </row>
    <row r="200" spans="1:30" x14ac:dyDescent="0.2">
      <c r="A200" s="30">
        <v>16</v>
      </c>
      <c r="B200" s="43">
        <v>731</v>
      </c>
      <c r="C200" s="43">
        <v>68</v>
      </c>
      <c r="D200" s="43">
        <v>2</v>
      </c>
      <c r="E200" s="43">
        <v>1</v>
      </c>
      <c r="F200" s="43">
        <v>2</v>
      </c>
      <c r="G200" s="43">
        <v>0</v>
      </c>
      <c r="H200" s="43">
        <v>0</v>
      </c>
      <c r="I200" s="43">
        <v>1</v>
      </c>
      <c r="J200" s="43">
        <v>4</v>
      </c>
      <c r="K200" s="43">
        <v>0</v>
      </c>
      <c r="L200" s="43">
        <v>1</v>
      </c>
      <c r="M200" s="43">
        <v>7</v>
      </c>
      <c r="N200" s="43">
        <v>0</v>
      </c>
      <c r="O200" s="31">
        <f t="shared" si="101"/>
        <v>817</v>
      </c>
      <c r="Q200" s="30">
        <v>16</v>
      </c>
      <c r="R200" s="43">
        <v>16</v>
      </c>
      <c r="S200" s="43">
        <v>37</v>
      </c>
      <c r="T200" s="43">
        <v>108</v>
      </c>
      <c r="U200" s="43">
        <v>286</v>
      </c>
      <c r="V200" s="43">
        <v>321</v>
      </c>
      <c r="W200" s="43">
        <v>45</v>
      </c>
      <c r="X200" s="43">
        <v>3</v>
      </c>
      <c r="Y200" s="43">
        <v>0</v>
      </c>
      <c r="Z200" s="43">
        <v>0</v>
      </c>
      <c r="AA200" s="43">
        <v>0</v>
      </c>
      <c r="AB200" s="43">
        <v>0</v>
      </c>
      <c r="AC200" s="43">
        <v>1</v>
      </c>
      <c r="AD200" s="31">
        <f t="shared" si="102"/>
        <v>817</v>
      </c>
    </row>
    <row r="201" spans="1:30" x14ac:dyDescent="0.2">
      <c r="A201" s="30">
        <v>17</v>
      </c>
      <c r="B201" s="43">
        <v>777</v>
      </c>
      <c r="C201" s="43">
        <v>54</v>
      </c>
      <c r="D201" s="43">
        <v>1</v>
      </c>
      <c r="E201" s="43">
        <v>0</v>
      </c>
      <c r="F201" s="43">
        <v>3</v>
      </c>
      <c r="G201" s="43">
        <v>0</v>
      </c>
      <c r="H201" s="43">
        <v>0</v>
      </c>
      <c r="I201" s="43">
        <v>0</v>
      </c>
      <c r="J201" s="43">
        <v>1</v>
      </c>
      <c r="K201" s="43">
        <v>0</v>
      </c>
      <c r="L201" s="43">
        <v>3</v>
      </c>
      <c r="M201" s="43">
        <v>7</v>
      </c>
      <c r="N201" s="43">
        <v>0</v>
      </c>
      <c r="O201" s="31">
        <f t="shared" si="101"/>
        <v>846</v>
      </c>
      <c r="Q201" s="30">
        <v>17</v>
      </c>
      <c r="R201" s="43">
        <v>34</v>
      </c>
      <c r="S201" s="43">
        <v>24</v>
      </c>
      <c r="T201" s="43">
        <v>43</v>
      </c>
      <c r="U201" s="43">
        <v>235</v>
      </c>
      <c r="V201" s="43">
        <v>436</v>
      </c>
      <c r="W201" s="43">
        <v>69</v>
      </c>
      <c r="X201" s="43">
        <v>5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31">
        <f t="shared" si="102"/>
        <v>846</v>
      </c>
    </row>
    <row r="202" spans="1:30" x14ac:dyDescent="0.2">
      <c r="A202" s="30">
        <v>18</v>
      </c>
      <c r="B202" s="43">
        <v>789</v>
      </c>
      <c r="C202" s="43">
        <v>38</v>
      </c>
      <c r="D202" s="43">
        <v>0</v>
      </c>
      <c r="E202" s="43">
        <v>0</v>
      </c>
      <c r="F202" s="43">
        <v>2</v>
      </c>
      <c r="G202" s="43">
        <v>0</v>
      </c>
      <c r="H202" s="43">
        <v>0</v>
      </c>
      <c r="I202" s="43">
        <v>0</v>
      </c>
      <c r="J202" s="43">
        <v>3</v>
      </c>
      <c r="K202" s="43">
        <v>0</v>
      </c>
      <c r="L202" s="43">
        <v>3</v>
      </c>
      <c r="M202" s="43">
        <v>4</v>
      </c>
      <c r="N202" s="43">
        <v>0</v>
      </c>
      <c r="O202" s="31">
        <f t="shared" si="101"/>
        <v>839</v>
      </c>
      <c r="Q202" s="30">
        <v>18</v>
      </c>
      <c r="R202" s="43">
        <v>34</v>
      </c>
      <c r="S202" s="43">
        <v>27</v>
      </c>
      <c r="T202" s="43">
        <v>41</v>
      </c>
      <c r="U202" s="43">
        <v>280</v>
      </c>
      <c r="V202" s="43">
        <v>375</v>
      </c>
      <c r="W202" s="43">
        <v>77</v>
      </c>
      <c r="X202" s="43">
        <v>3</v>
      </c>
      <c r="Y202" s="43">
        <v>1</v>
      </c>
      <c r="Z202" s="43">
        <v>1</v>
      </c>
      <c r="AA202" s="43">
        <v>0</v>
      </c>
      <c r="AB202" s="43">
        <v>0</v>
      </c>
      <c r="AC202" s="43">
        <v>0</v>
      </c>
      <c r="AD202" s="31">
        <f t="shared" si="102"/>
        <v>839</v>
      </c>
    </row>
    <row r="203" spans="1:30" x14ac:dyDescent="0.2">
      <c r="A203" s="30">
        <v>19</v>
      </c>
      <c r="B203" s="43">
        <v>708</v>
      </c>
      <c r="C203" s="43">
        <v>50</v>
      </c>
      <c r="D203" s="43">
        <v>0</v>
      </c>
      <c r="E203" s="43">
        <v>0</v>
      </c>
      <c r="F203" s="43">
        <v>2</v>
      </c>
      <c r="G203" s="43">
        <v>0</v>
      </c>
      <c r="H203" s="43">
        <v>0</v>
      </c>
      <c r="I203" s="43">
        <v>1</v>
      </c>
      <c r="J203" s="43">
        <v>1</v>
      </c>
      <c r="K203" s="43">
        <v>0</v>
      </c>
      <c r="L203" s="43">
        <v>2</v>
      </c>
      <c r="M203" s="43">
        <v>7</v>
      </c>
      <c r="N203" s="43">
        <v>0</v>
      </c>
      <c r="O203" s="31">
        <f t="shared" si="101"/>
        <v>771</v>
      </c>
      <c r="Q203" s="30">
        <v>19</v>
      </c>
      <c r="R203" s="43">
        <v>0</v>
      </c>
      <c r="S203" s="43">
        <v>3</v>
      </c>
      <c r="T203" s="43">
        <v>29</v>
      </c>
      <c r="U203" s="43">
        <v>130</v>
      </c>
      <c r="V203" s="43">
        <v>463</v>
      </c>
      <c r="W203" s="43">
        <v>137</v>
      </c>
      <c r="X203" s="43">
        <v>9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31">
        <f t="shared" si="102"/>
        <v>771</v>
      </c>
    </row>
    <row r="204" spans="1:30" x14ac:dyDescent="0.2">
      <c r="A204" s="30">
        <v>20</v>
      </c>
      <c r="B204" s="43">
        <v>491</v>
      </c>
      <c r="C204" s="43">
        <v>36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2</v>
      </c>
      <c r="K204" s="43">
        <v>0</v>
      </c>
      <c r="L204" s="43">
        <v>0</v>
      </c>
      <c r="M204" s="43">
        <v>3</v>
      </c>
      <c r="N204" s="43">
        <v>0</v>
      </c>
      <c r="O204" s="31">
        <f t="shared" si="101"/>
        <v>532</v>
      </c>
      <c r="Q204" s="30">
        <v>20</v>
      </c>
      <c r="R204" s="43">
        <v>0</v>
      </c>
      <c r="S204" s="43">
        <v>0</v>
      </c>
      <c r="T204" s="43">
        <v>11</v>
      </c>
      <c r="U204" s="43">
        <v>153</v>
      </c>
      <c r="V204" s="43">
        <v>274</v>
      </c>
      <c r="W204" s="43">
        <v>85</v>
      </c>
      <c r="X204" s="43">
        <v>7</v>
      </c>
      <c r="Y204" s="43">
        <v>2</v>
      </c>
      <c r="Z204" s="43">
        <v>0</v>
      </c>
      <c r="AA204" s="43">
        <v>0</v>
      </c>
      <c r="AB204" s="43">
        <v>0</v>
      </c>
      <c r="AC204" s="43">
        <v>0</v>
      </c>
      <c r="AD204" s="31">
        <f t="shared" si="102"/>
        <v>532</v>
      </c>
    </row>
    <row r="205" spans="1:30" x14ac:dyDescent="0.2">
      <c r="A205" s="30">
        <v>21</v>
      </c>
      <c r="B205" s="43">
        <v>300</v>
      </c>
      <c r="C205" s="43">
        <v>21</v>
      </c>
      <c r="D205" s="43">
        <v>1</v>
      </c>
      <c r="E205" s="43">
        <v>1</v>
      </c>
      <c r="F205" s="43">
        <v>1</v>
      </c>
      <c r="G205" s="43">
        <v>0</v>
      </c>
      <c r="H205" s="43">
        <v>0</v>
      </c>
      <c r="I205" s="43">
        <v>1</v>
      </c>
      <c r="J205" s="43">
        <v>3</v>
      </c>
      <c r="K205" s="43">
        <v>0</v>
      </c>
      <c r="L205" s="43">
        <v>0</v>
      </c>
      <c r="M205" s="43">
        <v>2</v>
      </c>
      <c r="N205" s="43">
        <v>0</v>
      </c>
      <c r="O205" s="31">
        <f t="shared" si="101"/>
        <v>330</v>
      </c>
      <c r="Q205" s="30">
        <v>21</v>
      </c>
      <c r="R205" s="43">
        <v>0</v>
      </c>
      <c r="S205" s="43">
        <v>3</v>
      </c>
      <c r="T205" s="43">
        <v>4</v>
      </c>
      <c r="U205" s="43">
        <v>81</v>
      </c>
      <c r="V205" s="43">
        <v>162</v>
      </c>
      <c r="W205" s="43">
        <v>68</v>
      </c>
      <c r="X205" s="43">
        <v>11</v>
      </c>
      <c r="Y205" s="43">
        <v>1</v>
      </c>
      <c r="Z205" s="43">
        <v>0</v>
      </c>
      <c r="AA205" s="43">
        <v>0</v>
      </c>
      <c r="AB205" s="43">
        <v>0</v>
      </c>
      <c r="AC205" s="43">
        <v>0</v>
      </c>
      <c r="AD205" s="31">
        <f t="shared" si="102"/>
        <v>330</v>
      </c>
    </row>
    <row r="206" spans="1:30" x14ac:dyDescent="0.2">
      <c r="A206" s="30">
        <v>22</v>
      </c>
      <c r="B206" s="43">
        <v>249</v>
      </c>
      <c r="C206" s="43">
        <v>8</v>
      </c>
      <c r="D206" s="43">
        <v>0</v>
      </c>
      <c r="E206" s="43">
        <v>0</v>
      </c>
      <c r="F206" s="43">
        <v>1</v>
      </c>
      <c r="G206" s="43">
        <v>0</v>
      </c>
      <c r="H206" s="43">
        <v>0</v>
      </c>
      <c r="I206" s="43">
        <v>1</v>
      </c>
      <c r="J206" s="43">
        <v>0</v>
      </c>
      <c r="K206" s="43">
        <v>0</v>
      </c>
      <c r="L206" s="43">
        <v>0</v>
      </c>
      <c r="M206" s="43">
        <v>1</v>
      </c>
      <c r="N206" s="43">
        <v>0</v>
      </c>
      <c r="O206" s="31">
        <f t="shared" si="101"/>
        <v>260</v>
      </c>
      <c r="Q206" s="30">
        <v>22</v>
      </c>
      <c r="R206" s="43">
        <v>0</v>
      </c>
      <c r="S206" s="43">
        <v>0</v>
      </c>
      <c r="T206" s="43">
        <v>3</v>
      </c>
      <c r="U206" s="43">
        <v>49</v>
      </c>
      <c r="V206" s="43">
        <v>133</v>
      </c>
      <c r="W206" s="43">
        <v>62</v>
      </c>
      <c r="X206" s="43">
        <v>11</v>
      </c>
      <c r="Y206" s="43">
        <v>2</v>
      </c>
      <c r="Z206" s="43">
        <v>0</v>
      </c>
      <c r="AA206" s="43">
        <v>0</v>
      </c>
      <c r="AB206" s="43">
        <v>0</v>
      </c>
      <c r="AC206" s="43">
        <v>0</v>
      </c>
      <c r="AD206" s="31">
        <f t="shared" si="102"/>
        <v>260</v>
      </c>
    </row>
    <row r="207" spans="1:30" x14ac:dyDescent="0.2">
      <c r="A207" s="30">
        <v>23</v>
      </c>
      <c r="B207" s="43">
        <v>131</v>
      </c>
      <c r="C207" s="43">
        <v>5</v>
      </c>
      <c r="D207" s="43">
        <v>0</v>
      </c>
      <c r="E207" s="43">
        <v>1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2</v>
      </c>
      <c r="M207" s="43">
        <v>1</v>
      </c>
      <c r="N207" s="43">
        <v>0</v>
      </c>
      <c r="O207" s="31">
        <f t="shared" si="101"/>
        <v>140</v>
      </c>
      <c r="Q207" s="30">
        <v>23</v>
      </c>
      <c r="R207" s="43">
        <v>0</v>
      </c>
      <c r="S207" s="43">
        <v>0</v>
      </c>
      <c r="T207" s="43">
        <v>2</v>
      </c>
      <c r="U207" s="43">
        <v>21</v>
      </c>
      <c r="V207" s="43">
        <v>60</v>
      </c>
      <c r="W207" s="43">
        <v>45</v>
      </c>
      <c r="X207" s="43">
        <v>9</v>
      </c>
      <c r="Y207" s="43">
        <v>2</v>
      </c>
      <c r="Z207" s="43">
        <v>0</v>
      </c>
      <c r="AA207" s="43">
        <v>1</v>
      </c>
      <c r="AB207" s="43">
        <v>0</v>
      </c>
      <c r="AC207" s="43">
        <v>0</v>
      </c>
      <c r="AD207" s="31">
        <f t="shared" si="102"/>
        <v>140</v>
      </c>
    </row>
    <row r="208" spans="1:30" x14ac:dyDescent="0.2">
      <c r="A208" s="30">
        <v>24</v>
      </c>
      <c r="B208" s="43">
        <v>94</v>
      </c>
      <c r="C208" s="43">
        <v>3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1</v>
      </c>
      <c r="N208" s="43">
        <v>0</v>
      </c>
      <c r="O208" s="31">
        <f t="shared" si="101"/>
        <v>98</v>
      </c>
      <c r="Q208" s="30">
        <v>24</v>
      </c>
      <c r="R208" s="43">
        <v>0</v>
      </c>
      <c r="S208" s="43">
        <v>2</v>
      </c>
      <c r="T208" s="43">
        <v>1</v>
      </c>
      <c r="U208" s="43">
        <v>6</v>
      </c>
      <c r="V208" s="43">
        <v>49</v>
      </c>
      <c r="W208" s="43">
        <v>27</v>
      </c>
      <c r="X208" s="43">
        <v>12</v>
      </c>
      <c r="Y208" s="43">
        <v>1</v>
      </c>
      <c r="Z208" s="43">
        <v>0</v>
      </c>
      <c r="AA208" s="43">
        <v>0</v>
      </c>
      <c r="AB208" s="43">
        <v>0</v>
      </c>
      <c r="AC208" s="43">
        <v>0</v>
      </c>
      <c r="AD208" s="31">
        <f t="shared" si="102"/>
        <v>98</v>
      </c>
    </row>
    <row r="210" spans="1:30" x14ac:dyDescent="0.2">
      <c r="A210" s="91" t="s">
        <v>34</v>
      </c>
      <c r="B210" s="92">
        <f t="shared" ref="B210:O210" si="103">SUM(B192:B203)</f>
        <v>9894</v>
      </c>
      <c r="C210" s="92">
        <f t="shared" si="103"/>
        <v>814</v>
      </c>
      <c r="D210" s="92">
        <f t="shared" si="103"/>
        <v>20</v>
      </c>
      <c r="E210" s="92">
        <f t="shared" si="103"/>
        <v>6</v>
      </c>
      <c r="F210" s="92">
        <f t="shared" si="103"/>
        <v>28</v>
      </c>
      <c r="G210" s="92">
        <f t="shared" si="103"/>
        <v>0</v>
      </c>
      <c r="H210" s="92">
        <f t="shared" si="103"/>
        <v>11</v>
      </c>
      <c r="I210" s="92">
        <f t="shared" si="103"/>
        <v>12</v>
      </c>
      <c r="J210" s="92">
        <f t="shared" si="103"/>
        <v>42</v>
      </c>
      <c r="K210" s="92">
        <f t="shared" si="103"/>
        <v>3</v>
      </c>
      <c r="L210" s="92">
        <f t="shared" si="103"/>
        <v>25</v>
      </c>
      <c r="M210" s="92">
        <f t="shared" si="103"/>
        <v>93</v>
      </c>
      <c r="N210" s="92">
        <f t="shared" si="103"/>
        <v>0</v>
      </c>
      <c r="O210" s="93">
        <f t="shared" si="103"/>
        <v>10948</v>
      </c>
      <c r="Q210" s="91" t="s">
        <v>34</v>
      </c>
      <c r="R210" s="92">
        <f t="shared" ref="R210:AD210" si="104">SUM(R192:R203)</f>
        <v>96</v>
      </c>
      <c r="S210" s="92">
        <f t="shared" si="104"/>
        <v>229</v>
      </c>
      <c r="T210" s="92">
        <f t="shared" si="104"/>
        <v>544</v>
      </c>
      <c r="U210" s="92">
        <f t="shared" si="104"/>
        <v>3360</v>
      </c>
      <c r="V210" s="92">
        <f t="shared" si="104"/>
        <v>5579</v>
      </c>
      <c r="W210" s="92">
        <f t="shared" si="104"/>
        <v>1068</v>
      </c>
      <c r="X210" s="92">
        <f t="shared" si="104"/>
        <v>60</v>
      </c>
      <c r="Y210" s="92">
        <f t="shared" si="104"/>
        <v>5</v>
      </c>
      <c r="Z210" s="92">
        <f t="shared" si="104"/>
        <v>3</v>
      </c>
      <c r="AA210" s="92">
        <f t="shared" si="104"/>
        <v>0</v>
      </c>
      <c r="AB210" s="92">
        <f t="shared" si="104"/>
        <v>1</v>
      </c>
      <c r="AC210" s="92">
        <f t="shared" si="104"/>
        <v>3</v>
      </c>
      <c r="AD210" s="93">
        <f t="shared" si="104"/>
        <v>10948</v>
      </c>
    </row>
    <row r="211" spans="1:30" x14ac:dyDescent="0.2">
      <c r="A211" s="97" t="s">
        <v>35</v>
      </c>
      <c r="B211" s="98">
        <f t="shared" ref="B211:O211" si="105">SUM(B191:B206)</f>
        <v>11319</v>
      </c>
      <c r="C211" s="98">
        <f t="shared" si="105"/>
        <v>920</v>
      </c>
      <c r="D211" s="98">
        <f t="shared" si="105"/>
        <v>21</v>
      </c>
      <c r="E211" s="98">
        <f t="shared" si="105"/>
        <v>7</v>
      </c>
      <c r="F211" s="98">
        <f t="shared" si="105"/>
        <v>32</v>
      </c>
      <c r="G211" s="98">
        <f t="shared" si="105"/>
        <v>0</v>
      </c>
      <c r="H211" s="98">
        <f t="shared" si="105"/>
        <v>11</v>
      </c>
      <c r="I211" s="98">
        <f t="shared" si="105"/>
        <v>14</v>
      </c>
      <c r="J211" s="98">
        <f t="shared" si="105"/>
        <v>50</v>
      </c>
      <c r="K211" s="98">
        <f t="shared" si="105"/>
        <v>3</v>
      </c>
      <c r="L211" s="98">
        <f t="shared" si="105"/>
        <v>28</v>
      </c>
      <c r="M211" s="98">
        <f t="shared" si="105"/>
        <v>99</v>
      </c>
      <c r="N211" s="98">
        <f t="shared" si="105"/>
        <v>0</v>
      </c>
      <c r="O211" s="93">
        <f t="shared" si="105"/>
        <v>12504</v>
      </c>
      <c r="Q211" s="97" t="s">
        <v>35</v>
      </c>
      <c r="R211" s="98">
        <f t="shared" ref="R211:AD211" si="106">SUM(R191:R206)</f>
        <v>96</v>
      </c>
      <c r="S211" s="98">
        <f t="shared" si="106"/>
        <v>235</v>
      </c>
      <c r="T211" s="98">
        <f t="shared" si="106"/>
        <v>566</v>
      </c>
      <c r="U211" s="98">
        <f t="shared" si="106"/>
        <v>3714</v>
      </c>
      <c r="V211" s="98">
        <f t="shared" si="106"/>
        <v>6377</v>
      </c>
      <c r="W211" s="98">
        <f t="shared" si="106"/>
        <v>1396</v>
      </c>
      <c r="X211" s="98">
        <f t="shared" si="106"/>
        <v>100</v>
      </c>
      <c r="Y211" s="98">
        <f t="shared" si="106"/>
        <v>13</v>
      </c>
      <c r="Z211" s="98">
        <f t="shared" si="106"/>
        <v>3</v>
      </c>
      <c r="AA211" s="98">
        <f t="shared" si="106"/>
        <v>0</v>
      </c>
      <c r="AB211" s="98">
        <f t="shared" si="106"/>
        <v>1</v>
      </c>
      <c r="AC211" s="98">
        <f t="shared" si="106"/>
        <v>3</v>
      </c>
      <c r="AD211" s="93">
        <f t="shared" si="106"/>
        <v>12504</v>
      </c>
    </row>
    <row r="212" spans="1:30" x14ac:dyDescent="0.2">
      <c r="A212" s="101" t="s">
        <v>36</v>
      </c>
      <c r="B212" s="102">
        <f t="shared" ref="B212:O212" si="107">SUM(B191:B208)</f>
        <v>11544</v>
      </c>
      <c r="C212" s="102">
        <f t="shared" si="107"/>
        <v>928</v>
      </c>
      <c r="D212" s="102">
        <f t="shared" si="107"/>
        <v>21</v>
      </c>
      <c r="E212" s="102">
        <f t="shared" si="107"/>
        <v>8</v>
      </c>
      <c r="F212" s="102">
        <f t="shared" si="107"/>
        <v>32</v>
      </c>
      <c r="G212" s="102">
        <f t="shared" si="107"/>
        <v>0</v>
      </c>
      <c r="H212" s="102">
        <f t="shared" si="107"/>
        <v>11</v>
      </c>
      <c r="I212" s="102">
        <f t="shared" si="107"/>
        <v>14</v>
      </c>
      <c r="J212" s="102">
        <f t="shared" si="107"/>
        <v>50</v>
      </c>
      <c r="K212" s="102">
        <f t="shared" si="107"/>
        <v>3</v>
      </c>
      <c r="L212" s="102">
        <f t="shared" si="107"/>
        <v>30</v>
      </c>
      <c r="M212" s="102">
        <f t="shared" si="107"/>
        <v>101</v>
      </c>
      <c r="N212" s="102">
        <f t="shared" si="107"/>
        <v>0</v>
      </c>
      <c r="O212" s="93">
        <f t="shared" si="107"/>
        <v>12742</v>
      </c>
      <c r="Q212" s="101" t="s">
        <v>36</v>
      </c>
      <c r="R212" s="102">
        <f t="shared" ref="R212:AD212" si="108">SUM(R191:R208)</f>
        <v>96</v>
      </c>
      <c r="S212" s="102">
        <f t="shared" si="108"/>
        <v>237</v>
      </c>
      <c r="T212" s="102">
        <f t="shared" si="108"/>
        <v>569</v>
      </c>
      <c r="U212" s="102">
        <f t="shared" si="108"/>
        <v>3741</v>
      </c>
      <c r="V212" s="102">
        <f t="shared" si="108"/>
        <v>6486</v>
      </c>
      <c r="W212" s="102">
        <f t="shared" si="108"/>
        <v>1468</v>
      </c>
      <c r="X212" s="102">
        <f t="shared" si="108"/>
        <v>121</v>
      </c>
      <c r="Y212" s="102">
        <f t="shared" si="108"/>
        <v>16</v>
      </c>
      <c r="Z212" s="102">
        <f t="shared" si="108"/>
        <v>3</v>
      </c>
      <c r="AA212" s="102">
        <f t="shared" si="108"/>
        <v>1</v>
      </c>
      <c r="AB212" s="102">
        <f t="shared" si="108"/>
        <v>1</v>
      </c>
      <c r="AC212" s="102">
        <f t="shared" si="108"/>
        <v>3</v>
      </c>
      <c r="AD212" s="93">
        <f t="shared" si="108"/>
        <v>12742</v>
      </c>
    </row>
    <row r="213" spans="1:30" x14ac:dyDescent="0.2">
      <c r="A213" s="105" t="s">
        <v>37</v>
      </c>
      <c r="B213" s="106">
        <f t="shared" ref="B213:O213" si="109">SUM(B185:B208)</f>
        <v>11849</v>
      </c>
      <c r="C213" s="106">
        <f t="shared" si="109"/>
        <v>953</v>
      </c>
      <c r="D213" s="106">
        <f t="shared" si="109"/>
        <v>23</v>
      </c>
      <c r="E213" s="106">
        <f t="shared" si="109"/>
        <v>8</v>
      </c>
      <c r="F213" s="106">
        <f t="shared" si="109"/>
        <v>33</v>
      </c>
      <c r="G213" s="106">
        <f t="shared" si="109"/>
        <v>0</v>
      </c>
      <c r="H213" s="106">
        <f t="shared" si="109"/>
        <v>11</v>
      </c>
      <c r="I213" s="106">
        <f t="shared" si="109"/>
        <v>14</v>
      </c>
      <c r="J213" s="106">
        <f t="shared" si="109"/>
        <v>54</v>
      </c>
      <c r="K213" s="106">
        <f t="shared" si="109"/>
        <v>3</v>
      </c>
      <c r="L213" s="106">
        <f t="shared" si="109"/>
        <v>42</v>
      </c>
      <c r="M213" s="106">
        <f t="shared" si="109"/>
        <v>103</v>
      </c>
      <c r="N213" s="106">
        <f t="shared" si="109"/>
        <v>0</v>
      </c>
      <c r="O213" s="93">
        <f t="shared" si="109"/>
        <v>13093</v>
      </c>
      <c r="Q213" s="105" t="s">
        <v>37</v>
      </c>
      <c r="R213" s="106">
        <f t="shared" ref="R213:AD213" si="110">SUM(R185:R208)</f>
        <v>96</v>
      </c>
      <c r="S213" s="106">
        <f t="shared" si="110"/>
        <v>238</v>
      </c>
      <c r="T213" s="106">
        <f t="shared" si="110"/>
        <v>575</v>
      </c>
      <c r="U213" s="106">
        <f t="shared" si="110"/>
        <v>3765</v>
      </c>
      <c r="V213" s="106">
        <f t="shared" si="110"/>
        <v>6622</v>
      </c>
      <c r="W213" s="106">
        <f t="shared" si="110"/>
        <v>1602</v>
      </c>
      <c r="X213" s="106">
        <f t="shared" si="110"/>
        <v>165</v>
      </c>
      <c r="Y213" s="106">
        <f t="shared" si="110"/>
        <v>19</v>
      </c>
      <c r="Z213" s="106">
        <f t="shared" si="110"/>
        <v>5</v>
      </c>
      <c r="AA213" s="106">
        <f t="shared" si="110"/>
        <v>2</v>
      </c>
      <c r="AB213" s="106">
        <f t="shared" si="110"/>
        <v>1</v>
      </c>
      <c r="AC213" s="106">
        <f t="shared" si="110"/>
        <v>3</v>
      </c>
      <c r="AD213" s="93">
        <f t="shared" si="110"/>
        <v>13093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0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M1614"/>
  <sheetViews>
    <sheetView topLeftCell="S1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56</v>
      </c>
      <c r="Q1" s="129" t="str">
        <f>A1</f>
        <v>1508 19 Grimsby ATC 3, A180 Lockhill</v>
      </c>
      <c r="AF1" s="129" t="str">
        <f>A1</f>
        <v>1508 19 Grimsby ATC 3, A180 Lockhill</v>
      </c>
      <c r="AQ1" s="130" t="str">
        <f>A1</f>
        <v>1508 19 Grimsby ATC 3, A180 Lockhill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3, A180 Lockhill</v>
      </c>
      <c r="BI1" s="129" t="str">
        <f>A1</f>
        <v>1508 19 Grimsby ATC 3, A180 Lockhill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1</v>
      </c>
      <c r="R6" s="3" t="s">
        <v>0</v>
      </c>
      <c r="S6" s="5" t="str">
        <f>C6</f>
        <v>Westbound</v>
      </c>
      <c r="AF6" s="6"/>
      <c r="AG6" s="3" t="s">
        <v>0</v>
      </c>
      <c r="AH6" s="7" t="str">
        <f>C6</f>
        <v>Westbound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Westbound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Westbound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Westbound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54</v>
      </c>
      <c r="C10" s="43">
        <v>4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2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60</v>
      </c>
      <c r="Q10" s="30">
        <v>1</v>
      </c>
      <c r="R10" s="43">
        <v>1</v>
      </c>
      <c r="S10" s="43">
        <v>0</v>
      </c>
      <c r="T10" s="43">
        <v>4</v>
      </c>
      <c r="U10" s="43">
        <v>18</v>
      </c>
      <c r="V10" s="43">
        <v>17</v>
      </c>
      <c r="W10" s="43">
        <v>16</v>
      </c>
      <c r="X10" s="43">
        <v>4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31">
        <f t="shared" ref="AD10:AD33" si="7">SUM(R10:AC10)</f>
        <v>60</v>
      </c>
      <c r="AF10" s="30">
        <v>1</v>
      </c>
      <c r="AG10" s="44">
        <f t="shared" ref="AG10:AG33" si="8">O10</f>
        <v>60</v>
      </c>
      <c r="AH10" s="45">
        <f t="shared" ref="AH10:AH33" si="9">O80</f>
        <v>68</v>
      </c>
      <c r="AI10" s="45">
        <f t="shared" ref="AI10:AI33" si="10">O150</f>
        <v>59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62.333333333333336</v>
      </c>
      <c r="AO10" s="47">
        <f>SUM(AG10:AM10)/3</f>
        <v>62.333333333333336</v>
      </c>
      <c r="AQ10" s="35">
        <v>1</v>
      </c>
      <c r="AR10" s="48">
        <v>32.4</v>
      </c>
      <c r="AS10" s="48">
        <v>33.299999999999997</v>
      </c>
      <c r="AT10" s="48">
        <v>33.200000000000003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754</v>
      </c>
      <c r="BB10" s="50">
        <f>SUM(R108:T108)</f>
        <v>736</v>
      </c>
      <c r="BC10" s="50">
        <f>SUM(R178:T178)</f>
        <v>1030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28</v>
      </c>
      <c r="C11" s="43">
        <v>4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1</v>
      </c>
      <c r="M11" s="43">
        <v>0</v>
      </c>
      <c r="N11" s="43">
        <v>0</v>
      </c>
      <c r="O11" s="31">
        <f t="shared" si="6"/>
        <v>33</v>
      </c>
      <c r="Q11" s="30">
        <v>2</v>
      </c>
      <c r="R11" s="43">
        <v>0</v>
      </c>
      <c r="S11" s="43">
        <v>0</v>
      </c>
      <c r="T11" s="43">
        <v>3</v>
      </c>
      <c r="U11" s="43">
        <v>12</v>
      </c>
      <c r="V11" s="43">
        <v>12</v>
      </c>
      <c r="W11" s="43">
        <v>3</v>
      </c>
      <c r="X11" s="43">
        <v>2</v>
      </c>
      <c r="Y11" s="43">
        <v>1</v>
      </c>
      <c r="Z11" s="43">
        <v>0</v>
      </c>
      <c r="AA11" s="43">
        <v>0</v>
      </c>
      <c r="AB11" s="43">
        <v>0</v>
      </c>
      <c r="AC11" s="43">
        <v>0</v>
      </c>
      <c r="AD11" s="31">
        <f t="shared" si="7"/>
        <v>33</v>
      </c>
      <c r="AF11" s="56">
        <v>2</v>
      </c>
      <c r="AG11" s="44">
        <f t="shared" si="8"/>
        <v>33</v>
      </c>
      <c r="AH11" s="45">
        <f t="shared" si="9"/>
        <v>35</v>
      </c>
      <c r="AI11" s="45">
        <f t="shared" si="10"/>
        <v>37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35</v>
      </c>
      <c r="AO11" s="47">
        <f t="shared" ref="AO11:AO33" si="16">SUM(AG11:AM11)/3</f>
        <v>35</v>
      </c>
      <c r="AQ11" s="57">
        <v>2</v>
      </c>
      <c r="AR11" s="48">
        <v>31.8</v>
      </c>
      <c r="AS11" s="48">
        <v>32.1</v>
      </c>
      <c r="AT11" s="48">
        <v>32.9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12350</v>
      </c>
      <c r="BB11" s="59">
        <f>SUM(U108:W108)</f>
        <v>12277</v>
      </c>
      <c r="BC11" s="59">
        <f>SUM(U178:W178)</f>
        <v>12198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9305</v>
      </c>
      <c r="BK11" s="62">
        <f>SUM(C35:D35,F35:H35,M35)</f>
        <v>1150</v>
      </c>
      <c r="BL11" s="63">
        <f>SUM(E35,I35:L35,N35)</f>
        <v>170</v>
      </c>
      <c r="BM11" s="64">
        <f>SUM(BJ11:BL11)</f>
        <v>10625</v>
      </c>
    </row>
    <row r="12" spans="1:65" x14ac:dyDescent="0.2">
      <c r="A12" s="30">
        <v>3</v>
      </c>
      <c r="B12" s="43">
        <v>23</v>
      </c>
      <c r="C12" s="43">
        <v>1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1</v>
      </c>
      <c r="M12" s="43">
        <v>0</v>
      </c>
      <c r="N12" s="43">
        <v>0</v>
      </c>
      <c r="O12" s="31">
        <f t="shared" si="6"/>
        <v>25</v>
      </c>
      <c r="Q12" s="30">
        <v>3</v>
      </c>
      <c r="R12" s="43">
        <v>0</v>
      </c>
      <c r="S12" s="43">
        <v>1</v>
      </c>
      <c r="T12" s="43">
        <v>1</v>
      </c>
      <c r="U12" s="43">
        <v>8</v>
      </c>
      <c r="V12" s="43">
        <v>8</v>
      </c>
      <c r="W12" s="43">
        <v>5</v>
      </c>
      <c r="X12" s="43">
        <v>1</v>
      </c>
      <c r="Y12" s="43">
        <v>1</v>
      </c>
      <c r="Z12" s="43">
        <v>0</v>
      </c>
      <c r="AA12" s="43">
        <v>0</v>
      </c>
      <c r="AB12" s="43">
        <v>0</v>
      </c>
      <c r="AC12" s="43">
        <v>0</v>
      </c>
      <c r="AD12" s="31">
        <f t="shared" si="7"/>
        <v>25</v>
      </c>
      <c r="AF12" s="30">
        <v>3</v>
      </c>
      <c r="AG12" s="44">
        <f t="shared" si="8"/>
        <v>25</v>
      </c>
      <c r="AH12" s="45">
        <f t="shared" si="9"/>
        <v>46</v>
      </c>
      <c r="AI12" s="45">
        <f t="shared" si="10"/>
        <v>32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34.333333333333336</v>
      </c>
      <c r="AO12" s="47">
        <f t="shared" si="16"/>
        <v>34.333333333333336</v>
      </c>
      <c r="AQ12" s="35">
        <v>3</v>
      </c>
      <c r="AR12" s="48">
        <v>32.299999999999997</v>
      </c>
      <c r="AS12" s="48">
        <v>34.299999999999997</v>
      </c>
      <c r="AT12" s="48">
        <v>34.299999999999997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414</v>
      </c>
      <c r="BB12" s="66">
        <f>SUM(X108:Z108)</f>
        <v>415</v>
      </c>
      <c r="BC12" s="66">
        <f>SUM(X178:Z178)</f>
        <v>407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11015</v>
      </c>
      <c r="BK12" s="69">
        <f>SUM(C36:D36,F36:H36,M36)</f>
        <v>1268</v>
      </c>
      <c r="BL12" s="70">
        <f>SUM(E36,I36:L36,N36)</f>
        <v>185</v>
      </c>
      <c r="BM12" s="64">
        <f>SUM(BJ12:BL12)</f>
        <v>12468</v>
      </c>
    </row>
    <row r="13" spans="1:65" x14ac:dyDescent="0.2">
      <c r="A13" s="30">
        <v>4</v>
      </c>
      <c r="B13" s="43">
        <v>62</v>
      </c>
      <c r="C13" s="43">
        <v>8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1</v>
      </c>
      <c r="M13" s="43">
        <v>0</v>
      </c>
      <c r="N13" s="43">
        <v>0</v>
      </c>
      <c r="O13" s="31">
        <f t="shared" si="6"/>
        <v>71</v>
      </c>
      <c r="Q13" s="30">
        <v>4</v>
      </c>
      <c r="R13" s="43">
        <v>0</v>
      </c>
      <c r="S13" s="43">
        <v>0</v>
      </c>
      <c r="T13" s="43">
        <v>3</v>
      </c>
      <c r="U13" s="43">
        <v>26</v>
      </c>
      <c r="V13" s="43">
        <v>25</v>
      </c>
      <c r="W13" s="43">
        <v>12</v>
      </c>
      <c r="X13" s="43">
        <v>3</v>
      </c>
      <c r="Y13" s="43">
        <v>1</v>
      </c>
      <c r="Z13" s="43">
        <v>0</v>
      </c>
      <c r="AA13" s="43">
        <v>1</v>
      </c>
      <c r="AB13" s="43">
        <v>0</v>
      </c>
      <c r="AC13" s="43">
        <v>0</v>
      </c>
      <c r="AD13" s="31">
        <f t="shared" si="7"/>
        <v>71</v>
      </c>
      <c r="AF13" s="30">
        <v>4</v>
      </c>
      <c r="AG13" s="44">
        <f t="shared" si="8"/>
        <v>71</v>
      </c>
      <c r="AH13" s="45">
        <f t="shared" si="9"/>
        <v>54</v>
      </c>
      <c r="AI13" s="45">
        <f t="shared" si="10"/>
        <v>46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57</v>
      </c>
      <c r="AO13" s="47">
        <f t="shared" si="16"/>
        <v>57</v>
      </c>
      <c r="AQ13" s="35">
        <v>4</v>
      </c>
      <c r="AR13" s="48">
        <v>32.6</v>
      </c>
      <c r="AS13" s="48">
        <v>33.1</v>
      </c>
      <c r="AT13" s="48">
        <v>33.799999999999997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12</v>
      </c>
      <c r="BB13" s="72">
        <f>SUM(AA108:AC108)</f>
        <v>11</v>
      </c>
      <c r="BC13" s="72">
        <f>SUM(AA178:AC178)</f>
        <v>6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11278</v>
      </c>
      <c r="BK13" s="75">
        <f>SUM(C37:D37,F37:H37,M37)</f>
        <v>1288</v>
      </c>
      <c r="BL13" s="76">
        <f>SUM(E37,I37:L37,N37)</f>
        <v>189</v>
      </c>
      <c r="BM13" s="64">
        <f>SUM(BJ13:BL13)</f>
        <v>12755</v>
      </c>
    </row>
    <row r="14" spans="1:65" x14ac:dyDescent="0.2">
      <c r="A14" s="30">
        <v>5</v>
      </c>
      <c r="B14" s="43">
        <v>134</v>
      </c>
      <c r="C14" s="43">
        <v>13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1</v>
      </c>
      <c r="K14" s="43">
        <v>1</v>
      </c>
      <c r="L14" s="43">
        <v>0</v>
      </c>
      <c r="M14" s="43">
        <v>0</v>
      </c>
      <c r="N14" s="43">
        <v>0</v>
      </c>
      <c r="O14" s="31">
        <f t="shared" si="6"/>
        <v>149</v>
      </c>
      <c r="Q14" s="30">
        <v>5</v>
      </c>
      <c r="R14" s="43">
        <v>1</v>
      </c>
      <c r="S14" s="43">
        <v>1</v>
      </c>
      <c r="T14" s="43">
        <v>2</v>
      </c>
      <c r="U14" s="43">
        <v>40</v>
      </c>
      <c r="V14" s="43">
        <v>67</v>
      </c>
      <c r="W14" s="43">
        <v>25</v>
      </c>
      <c r="X14" s="43">
        <v>4</v>
      </c>
      <c r="Y14" s="43">
        <v>7</v>
      </c>
      <c r="Z14" s="43">
        <v>1</v>
      </c>
      <c r="AA14" s="43">
        <v>0</v>
      </c>
      <c r="AB14" s="43">
        <v>1</v>
      </c>
      <c r="AC14" s="43">
        <v>0</v>
      </c>
      <c r="AD14" s="31">
        <f t="shared" si="7"/>
        <v>149</v>
      </c>
      <c r="AF14" s="30">
        <v>5</v>
      </c>
      <c r="AG14" s="44">
        <f t="shared" si="8"/>
        <v>149</v>
      </c>
      <c r="AH14" s="45">
        <f t="shared" si="9"/>
        <v>137</v>
      </c>
      <c r="AI14" s="45">
        <f t="shared" si="10"/>
        <v>142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142.66666666666666</v>
      </c>
      <c r="AO14" s="47">
        <f t="shared" si="16"/>
        <v>142.66666666666666</v>
      </c>
      <c r="AQ14" s="35">
        <v>5</v>
      </c>
      <c r="AR14" s="48">
        <v>33.4</v>
      </c>
      <c r="AS14" s="48">
        <v>33.4</v>
      </c>
      <c r="AT14" s="48">
        <v>32.700000000000003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11981</v>
      </c>
      <c r="BK14" s="79">
        <f>SUM(C38:D38,F38:H38,M38)</f>
        <v>1346</v>
      </c>
      <c r="BL14" s="80">
        <f>SUM(E38,I38:L38,N38)</f>
        <v>203</v>
      </c>
      <c r="BM14" s="64">
        <f>SUM(BJ14:BL14)</f>
        <v>13530</v>
      </c>
    </row>
    <row r="15" spans="1:65" x14ac:dyDescent="0.2">
      <c r="A15" s="30">
        <v>6</v>
      </c>
      <c r="B15" s="43">
        <v>402</v>
      </c>
      <c r="C15" s="43">
        <v>26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3</v>
      </c>
      <c r="J15" s="43">
        <v>1</v>
      </c>
      <c r="K15" s="43">
        <v>2</v>
      </c>
      <c r="L15" s="43">
        <v>1</v>
      </c>
      <c r="M15" s="43">
        <v>2</v>
      </c>
      <c r="N15" s="43">
        <v>0</v>
      </c>
      <c r="O15" s="31">
        <f t="shared" si="6"/>
        <v>437</v>
      </c>
      <c r="Q15" s="30">
        <v>6</v>
      </c>
      <c r="R15" s="43">
        <v>2</v>
      </c>
      <c r="S15" s="43">
        <v>5</v>
      </c>
      <c r="T15" s="43">
        <v>6</v>
      </c>
      <c r="U15" s="43">
        <v>119</v>
      </c>
      <c r="V15" s="43">
        <v>186</v>
      </c>
      <c r="W15" s="43">
        <v>82</v>
      </c>
      <c r="X15" s="43">
        <v>30</v>
      </c>
      <c r="Y15" s="43">
        <v>5</v>
      </c>
      <c r="Z15" s="43">
        <v>1</v>
      </c>
      <c r="AA15" s="43">
        <v>0</v>
      </c>
      <c r="AB15" s="43">
        <v>1</v>
      </c>
      <c r="AC15" s="43">
        <v>0</v>
      </c>
      <c r="AD15" s="31">
        <f t="shared" si="7"/>
        <v>437</v>
      </c>
      <c r="AF15" s="30">
        <v>6</v>
      </c>
      <c r="AG15" s="44">
        <f t="shared" si="8"/>
        <v>437</v>
      </c>
      <c r="AH15" s="45">
        <f t="shared" si="9"/>
        <v>437</v>
      </c>
      <c r="AI15" s="45">
        <f t="shared" si="10"/>
        <v>438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437.33333333333331</v>
      </c>
      <c r="AO15" s="47">
        <f t="shared" si="16"/>
        <v>437.33333333333331</v>
      </c>
      <c r="AQ15" s="35">
        <v>6</v>
      </c>
      <c r="AR15" s="48">
        <v>33.1</v>
      </c>
      <c r="AS15" s="48">
        <v>32.4</v>
      </c>
      <c r="AT15" s="48">
        <v>32.5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13530</v>
      </c>
      <c r="BB15" s="82">
        <f t="shared" si="17"/>
        <v>13439</v>
      </c>
      <c r="BC15" s="82">
        <f t="shared" si="17"/>
        <v>13641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661</v>
      </c>
      <c r="C16" s="43">
        <v>53</v>
      </c>
      <c r="D16" s="43">
        <v>0</v>
      </c>
      <c r="E16" s="43">
        <v>0</v>
      </c>
      <c r="F16" s="43">
        <v>2</v>
      </c>
      <c r="G16" s="43">
        <v>0</v>
      </c>
      <c r="H16" s="43">
        <v>0</v>
      </c>
      <c r="I16" s="43">
        <v>0</v>
      </c>
      <c r="J16" s="43">
        <v>0</v>
      </c>
      <c r="K16" s="43">
        <v>4</v>
      </c>
      <c r="L16" s="43">
        <v>1</v>
      </c>
      <c r="M16" s="43">
        <v>1</v>
      </c>
      <c r="N16" s="43">
        <v>0</v>
      </c>
      <c r="O16" s="31">
        <f t="shared" si="6"/>
        <v>722</v>
      </c>
      <c r="Q16" s="30">
        <v>7</v>
      </c>
      <c r="R16" s="43">
        <v>0</v>
      </c>
      <c r="S16" s="43">
        <v>5</v>
      </c>
      <c r="T16" s="43">
        <v>13</v>
      </c>
      <c r="U16" s="43">
        <v>221</v>
      </c>
      <c r="V16" s="43">
        <v>336</v>
      </c>
      <c r="W16" s="43">
        <v>114</v>
      </c>
      <c r="X16" s="43">
        <v>27</v>
      </c>
      <c r="Y16" s="43">
        <v>4</v>
      </c>
      <c r="Z16" s="43">
        <v>2</v>
      </c>
      <c r="AA16" s="43">
        <v>0</v>
      </c>
      <c r="AB16" s="43">
        <v>0</v>
      </c>
      <c r="AC16" s="43">
        <v>0</v>
      </c>
      <c r="AD16" s="31">
        <f t="shared" si="7"/>
        <v>722</v>
      </c>
      <c r="AF16" s="30">
        <v>7</v>
      </c>
      <c r="AG16" s="44">
        <f t="shared" si="8"/>
        <v>722</v>
      </c>
      <c r="AH16" s="45">
        <f t="shared" si="9"/>
        <v>725</v>
      </c>
      <c r="AI16" s="45">
        <f t="shared" si="10"/>
        <v>740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729</v>
      </c>
      <c r="AO16" s="47">
        <f t="shared" si="16"/>
        <v>729</v>
      </c>
      <c r="AQ16" s="35">
        <v>7</v>
      </c>
      <c r="AR16" s="48">
        <v>32.5</v>
      </c>
      <c r="AS16" s="48">
        <v>32.4</v>
      </c>
      <c r="AT16" s="48">
        <v>32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9237</v>
      </c>
      <c r="BK16" s="88">
        <f>SUM(C105:D105,F105:H105,M105)</f>
        <v>1149</v>
      </c>
      <c r="BL16" s="89">
        <f>SUM(E105,I105:L105,N105)</f>
        <v>144</v>
      </c>
      <c r="BM16" s="64">
        <f>SUM(BJ16:BL16)</f>
        <v>10530</v>
      </c>
    </row>
    <row r="17" spans="1:65" x14ac:dyDescent="0.2">
      <c r="A17" s="30">
        <v>8</v>
      </c>
      <c r="B17" s="43">
        <v>1116</v>
      </c>
      <c r="C17" s="43">
        <v>101</v>
      </c>
      <c r="D17" s="43">
        <v>4</v>
      </c>
      <c r="E17" s="43">
        <v>1</v>
      </c>
      <c r="F17" s="43">
        <v>6</v>
      </c>
      <c r="G17" s="43">
        <v>0</v>
      </c>
      <c r="H17" s="43">
        <v>0</v>
      </c>
      <c r="I17" s="43">
        <v>1</v>
      </c>
      <c r="J17" s="43">
        <v>4</v>
      </c>
      <c r="K17" s="43">
        <v>10</v>
      </c>
      <c r="L17" s="43">
        <v>0</v>
      </c>
      <c r="M17" s="43">
        <v>4</v>
      </c>
      <c r="N17" s="43">
        <v>0</v>
      </c>
      <c r="O17" s="31">
        <f t="shared" si="6"/>
        <v>1247</v>
      </c>
      <c r="Q17" s="30">
        <v>8</v>
      </c>
      <c r="R17" s="43">
        <v>2</v>
      </c>
      <c r="S17" s="43">
        <v>3</v>
      </c>
      <c r="T17" s="43">
        <v>32</v>
      </c>
      <c r="U17" s="43">
        <v>492</v>
      </c>
      <c r="V17" s="43">
        <v>538</v>
      </c>
      <c r="W17" s="43">
        <v>148</v>
      </c>
      <c r="X17" s="43">
        <v>23</v>
      </c>
      <c r="Y17" s="43">
        <v>8</v>
      </c>
      <c r="Z17" s="43">
        <v>1</v>
      </c>
      <c r="AA17" s="43">
        <v>0</v>
      </c>
      <c r="AB17" s="43">
        <v>0</v>
      </c>
      <c r="AC17" s="43">
        <v>0</v>
      </c>
      <c r="AD17" s="31">
        <f t="shared" si="7"/>
        <v>1247</v>
      </c>
      <c r="AF17" s="30">
        <v>8</v>
      </c>
      <c r="AG17" s="44">
        <f t="shared" si="8"/>
        <v>1247</v>
      </c>
      <c r="AH17" s="45">
        <f t="shared" si="9"/>
        <v>1266</v>
      </c>
      <c r="AI17" s="45">
        <f t="shared" si="10"/>
        <v>1162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1225</v>
      </c>
      <c r="AO17" s="47">
        <f t="shared" si="16"/>
        <v>1225</v>
      </c>
      <c r="AQ17" s="35">
        <v>8</v>
      </c>
      <c r="AR17" s="48">
        <v>31.6</v>
      </c>
      <c r="AS17" s="48">
        <v>31.2</v>
      </c>
      <c r="AT17" s="48">
        <v>25.4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10899</v>
      </c>
      <c r="BK17" s="69">
        <f>SUM(C106:D106,F106:H106,M106)</f>
        <v>1280</v>
      </c>
      <c r="BL17" s="70">
        <f>SUM(E106,I106:L106,N106)</f>
        <v>165</v>
      </c>
      <c r="BM17" s="64">
        <f>SUM(BJ17:BL17)</f>
        <v>12344</v>
      </c>
    </row>
    <row r="18" spans="1:65" x14ac:dyDescent="0.2">
      <c r="A18" s="30">
        <v>9</v>
      </c>
      <c r="B18" s="43">
        <v>815</v>
      </c>
      <c r="C18" s="43">
        <v>95</v>
      </c>
      <c r="D18" s="43">
        <v>5</v>
      </c>
      <c r="E18" s="43">
        <v>2</v>
      </c>
      <c r="F18" s="43">
        <v>6</v>
      </c>
      <c r="G18" s="43">
        <v>1</v>
      </c>
      <c r="H18" s="43">
        <v>0</v>
      </c>
      <c r="I18" s="43">
        <v>2</v>
      </c>
      <c r="J18" s="43">
        <v>5</v>
      </c>
      <c r="K18" s="43">
        <v>13</v>
      </c>
      <c r="L18" s="43">
        <v>3</v>
      </c>
      <c r="M18" s="43">
        <v>6</v>
      </c>
      <c r="N18" s="43">
        <v>0</v>
      </c>
      <c r="O18" s="31">
        <f t="shared" si="6"/>
        <v>953</v>
      </c>
      <c r="Q18" s="30">
        <v>9</v>
      </c>
      <c r="R18" s="43">
        <v>0</v>
      </c>
      <c r="S18" s="43">
        <v>2</v>
      </c>
      <c r="T18" s="43">
        <v>66</v>
      </c>
      <c r="U18" s="43">
        <v>427</v>
      </c>
      <c r="V18" s="43">
        <v>352</v>
      </c>
      <c r="W18" s="43">
        <v>91</v>
      </c>
      <c r="X18" s="43">
        <v>12</v>
      </c>
      <c r="Y18" s="43">
        <v>2</v>
      </c>
      <c r="Z18" s="43">
        <v>1</v>
      </c>
      <c r="AA18" s="43">
        <v>0</v>
      </c>
      <c r="AB18" s="43">
        <v>0</v>
      </c>
      <c r="AC18" s="43">
        <v>0</v>
      </c>
      <c r="AD18" s="31">
        <f t="shared" si="7"/>
        <v>953</v>
      </c>
      <c r="AF18" s="30">
        <v>9</v>
      </c>
      <c r="AG18" s="44">
        <f t="shared" si="8"/>
        <v>953</v>
      </c>
      <c r="AH18" s="45">
        <f t="shared" si="9"/>
        <v>945</v>
      </c>
      <c r="AI18" s="45">
        <f t="shared" si="10"/>
        <v>984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960.66666666666663</v>
      </c>
      <c r="AO18" s="47">
        <f t="shared" si="16"/>
        <v>960.66666666666663</v>
      </c>
      <c r="AQ18" s="35">
        <v>9</v>
      </c>
      <c r="AR18" s="48">
        <v>30.7</v>
      </c>
      <c r="AS18" s="48">
        <v>30.9</v>
      </c>
      <c r="AT18" s="48">
        <v>30.8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11198</v>
      </c>
      <c r="BK18" s="75">
        <f>SUM(C107:D107,F107:H107,M107)</f>
        <v>1296</v>
      </c>
      <c r="BL18" s="76">
        <f>SUM(E107,I107:L107,N107)</f>
        <v>168</v>
      </c>
      <c r="BM18" s="64">
        <f>SUM(BJ18:BL18)</f>
        <v>12662</v>
      </c>
    </row>
    <row r="19" spans="1:65" x14ac:dyDescent="0.2">
      <c r="A19" s="30">
        <v>10</v>
      </c>
      <c r="B19" s="43">
        <v>707</v>
      </c>
      <c r="C19" s="43">
        <v>88</v>
      </c>
      <c r="D19" s="43">
        <v>1</v>
      </c>
      <c r="E19" s="43">
        <v>0</v>
      </c>
      <c r="F19" s="43">
        <v>5</v>
      </c>
      <c r="G19" s="43">
        <v>0</v>
      </c>
      <c r="H19" s="43">
        <v>1</v>
      </c>
      <c r="I19" s="43">
        <v>0</v>
      </c>
      <c r="J19" s="43">
        <v>5</v>
      </c>
      <c r="K19" s="43">
        <v>7</v>
      </c>
      <c r="L19" s="43">
        <v>3</v>
      </c>
      <c r="M19" s="43">
        <v>11</v>
      </c>
      <c r="N19" s="43">
        <v>0</v>
      </c>
      <c r="O19" s="31">
        <f t="shared" si="6"/>
        <v>828</v>
      </c>
      <c r="Q19" s="30">
        <v>10</v>
      </c>
      <c r="R19" s="43">
        <v>1</v>
      </c>
      <c r="S19" s="43">
        <v>9</v>
      </c>
      <c r="T19" s="43">
        <v>68</v>
      </c>
      <c r="U19" s="43">
        <v>366</v>
      </c>
      <c r="V19" s="43">
        <v>287</v>
      </c>
      <c r="W19" s="43">
        <v>84</v>
      </c>
      <c r="X19" s="43">
        <v>11</v>
      </c>
      <c r="Y19" s="43">
        <v>1</v>
      </c>
      <c r="Z19" s="43">
        <v>1</v>
      </c>
      <c r="AA19" s="43">
        <v>0</v>
      </c>
      <c r="AB19" s="43">
        <v>0</v>
      </c>
      <c r="AC19" s="43">
        <v>0</v>
      </c>
      <c r="AD19" s="31">
        <f t="shared" si="7"/>
        <v>828</v>
      </c>
      <c r="AF19" s="30">
        <v>10</v>
      </c>
      <c r="AG19" s="44">
        <f t="shared" si="8"/>
        <v>828</v>
      </c>
      <c r="AH19" s="45">
        <f t="shared" si="9"/>
        <v>780</v>
      </c>
      <c r="AI19" s="45">
        <f t="shared" si="10"/>
        <v>822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810</v>
      </c>
      <c r="AO19" s="47">
        <f t="shared" si="16"/>
        <v>810</v>
      </c>
      <c r="AQ19" s="35">
        <v>10</v>
      </c>
      <c r="AR19" s="48">
        <v>30.4</v>
      </c>
      <c r="AS19" s="48">
        <v>31.1</v>
      </c>
      <c r="AT19" s="48">
        <v>30.6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11901</v>
      </c>
      <c r="BK19" s="79">
        <f>SUM(C108:D108,F108:H108,M108)</f>
        <v>1359</v>
      </c>
      <c r="BL19" s="80">
        <f>SUM(E108,I108:L108,N108)</f>
        <v>179</v>
      </c>
      <c r="BM19" s="64">
        <f>SUM(BJ19:BL19)</f>
        <v>13439</v>
      </c>
    </row>
    <row r="20" spans="1:65" x14ac:dyDescent="0.2">
      <c r="A20" s="30">
        <v>11</v>
      </c>
      <c r="B20" s="43">
        <v>666</v>
      </c>
      <c r="C20" s="43">
        <v>101</v>
      </c>
      <c r="D20" s="43">
        <v>10</v>
      </c>
      <c r="E20" s="43">
        <v>1</v>
      </c>
      <c r="F20" s="43">
        <v>4</v>
      </c>
      <c r="G20" s="43">
        <v>0</v>
      </c>
      <c r="H20" s="43">
        <v>1</v>
      </c>
      <c r="I20" s="43">
        <v>2</v>
      </c>
      <c r="J20" s="43">
        <v>6</v>
      </c>
      <c r="K20" s="43">
        <v>3</v>
      </c>
      <c r="L20" s="43">
        <v>3</v>
      </c>
      <c r="M20" s="43">
        <v>11</v>
      </c>
      <c r="N20" s="43">
        <v>0</v>
      </c>
      <c r="O20" s="31">
        <f t="shared" si="6"/>
        <v>808</v>
      </c>
      <c r="Q20" s="30">
        <v>11</v>
      </c>
      <c r="R20" s="43">
        <v>1</v>
      </c>
      <c r="S20" s="43">
        <v>1</v>
      </c>
      <c r="T20" s="43">
        <v>51</v>
      </c>
      <c r="U20" s="43">
        <v>404</v>
      </c>
      <c r="V20" s="43">
        <v>270</v>
      </c>
      <c r="W20" s="43">
        <v>69</v>
      </c>
      <c r="X20" s="43">
        <v>8</v>
      </c>
      <c r="Y20" s="43">
        <v>4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808</v>
      </c>
      <c r="AF20" s="30">
        <v>11</v>
      </c>
      <c r="AG20" s="44">
        <f t="shared" si="8"/>
        <v>808</v>
      </c>
      <c r="AH20" s="45">
        <f t="shared" si="9"/>
        <v>792</v>
      </c>
      <c r="AI20" s="45">
        <f t="shared" si="10"/>
        <v>780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793.33333333333337</v>
      </c>
      <c r="AO20" s="47">
        <f t="shared" si="16"/>
        <v>793.33333333333337</v>
      </c>
      <c r="AQ20" s="35">
        <v>11</v>
      </c>
      <c r="AR20" s="48">
        <v>30.4</v>
      </c>
      <c r="AS20" s="48">
        <v>30.1</v>
      </c>
      <c r="AT20" s="48">
        <v>30.6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725</v>
      </c>
      <c r="C21" s="43">
        <v>87</v>
      </c>
      <c r="D21" s="43">
        <v>6</v>
      </c>
      <c r="E21" s="43">
        <v>0</v>
      </c>
      <c r="F21" s="43">
        <v>8</v>
      </c>
      <c r="G21" s="43">
        <v>1</v>
      </c>
      <c r="H21" s="43">
        <v>3</v>
      </c>
      <c r="I21" s="43">
        <v>1</v>
      </c>
      <c r="J21" s="43">
        <v>3</v>
      </c>
      <c r="K21" s="43">
        <v>5</v>
      </c>
      <c r="L21" s="43">
        <v>4</v>
      </c>
      <c r="M21" s="43">
        <v>9</v>
      </c>
      <c r="N21" s="43">
        <v>0</v>
      </c>
      <c r="O21" s="31">
        <f t="shared" si="6"/>
        <v>852</v>
      </c>
      <c r="Q21" s="30">
        <v>12</v>
      </c>
      <c r="R21" s="43">
        <v>0</v>
      </c>
      <c r="S21" s="43">
        <v>3</v>
      </c>
      <c r="T21" s="43">
        <v>59</v>
      </c>
      <c r="U21" s="43">
        <v>372</v>
      </c>
      <c r="V21" s="43">
        <v>323</v>
      </c>
      <c r="W21" s="43">
        <v>73</v>
      </c>
      <c r="X21" s="43">
        <v>16</v>
      </c>
      <c r="Y21" s="43">
        <v>3</v>
      </c>
      <c r="Z21" s="43">
        <v>1</v>
      </c>
      <c r="AA21" s="43">
        <v>2</v>
      </c>
      <c r="AB21" s="43">
        <v>0</v>
      </c>
      <c r="AC21" s="43">
        <v>0</v>
      </c>
      <c r="AD21" s="31">
        <f t="shared" si="7"/>
        <v>852</v>
      </c>
      <c r="AF21" s="30">
        <v>12</v>
      </c>
      <c r="AG21" s="44">
        <f t="shared" si="8"/>
        <v>852</v>
      </c>
      <c r="AH21" s="45">
        <f t="shared" si="9"/>
        <v>850</v>
      </c>
      <c r="AI21" s="45">
        <f t="shared" si="10"/>
        <v>858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853.33333333333337</v>
      </c>
      <c r="AO21" s="47">
        <f t="shared" si="16"/>
        <v>853.33333333333337</v>
      </c>
      <c r="AQ21" s="35">
        <v>12</v>
      </c>
      <c r="AR21" s="48">
        <v>30.8</v>
      </c>
      <c r="AS21" s="48">
        <v>30.4</v>
      </c>
      <c r="AT21" s="48">
        <v>30.8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9312</v>
      </c>
      <c r="BK21" s="88">
        <f>SUM(C175:D175,F175:H175,M175)</f>
        <v>1184</v>
      </c>
      <c r="BL21" s="89">
        <f>SUM(E175,I175:L175,N175)</f>
        <v>142</v>
      </c>
      <c r="BM21" s="64">
        <f>SUM(BJ21:BL21)</f>
        <v>10638</v>
      </c>
    </row>
    <row r="22" spans="1:65" x14ac:dyDescent="0.2">
      <c r="A22" s="30">
        <v>13</v>
      </c>
      <c r="B22" s="43">
        <v>770</v>
      </c>
      <c r="C22" s="43">
        <v>90</v>
      </c>
      <c r="D22" s="43">
        <v>1</v>
      </c>
      <c r="E22" s="43">
        <v>0</v>
      </c>
      <c r="F22" s="43">
        <v>4</v>
      </c>
      <c r="G22" s="43">
        <v>0</v>
      </c>
      <c r="H22" s="43">
        <v>1</v>
      </c>
      <c r="I22" s="43">
        <v>1</v>
      </c>
      <c r="J22" s="43">
        <v>5</v>
      </c>
      <c r="K22" s="43">
        <v>6</v>
      </c>
      <c r="L22" s="43">
        <v>2</v>
      </c>
      <c r="M22" s="43">
        <v>7</v>
      </c>
      <c r="N22" s="43">
        <v>0</v>
      </c>
      <c r="O22" s="31">
        <f t="shared" si="6"/>
        <v>887</v>
      </c>
      <c r="Q22" s="30">
        <v>13</v>
      </c>
      <c r="R22" s="43">
        <v>0</v>
      </c>
      <c r="S22" s="43">
        <v>1</v>
      </c>
      <c r="T22" s="43">
        <v>47</v>
      </c>
      <c r="U22" s="43">
        <v>389</v>
      </c>
      <c r="V22" s="43">
        <v>355</v>
      </c>
      <c r="W22" s="43">
        <v>81</v>
      </c>
      <c r="X22" s="43">
        <v>13</v>
      </c>
      <c r="Y22" s="43">
        <v>0</v>
      </c>
      <c r="Z22" s="43">
        <v>1</v>
      </c>
      <c r="AA22" s="43">
        <v>0</v>
      </c>
      <c r="AB22" s="43">
        <v>0</v>
      </c>
      <c r="AC22" s="43">
        <v>0</v>
      </c>
      <c r="AD22" s="31">
        <f t="shared" si="7"/>
        <v>887</v>
      </c>
      <c r="AF22" s="30">
        <v>13</v>
      </c>
      <c r="AG22" s="44">
        <f t="shared" si="8"/>
        <v>887</v>
      </c>
      <c r="AH22" s="45">
        <f t="shared" si="9"/>
        <v>851</v>
      </c>
      <c r="AI22" s="45">
        <f t="shared" si="10"/>
        <v>915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884.33333333333337</v>
      </c>
      <c r="AO22" s="47">
        <f t="shared" si="16"/>
        <v>884.33333333333337</v>
      </c>
      <c r="AQ22" s="35">
        <v>13</v>
      </c>
      <c r="AR22" s="48">
        <v>30.9</v>
      </c>
      <c r="AS22" s="48">
        <v>30.8</v>
      </c>
      <c r="AT22" s="48">
        <v>31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11073</v>
      </c>
      <c r="BK22" s="69">
        <f>SUM(C176:D176,F176:H176,M176)</f>
        <v>1306</v>
      </c>
      <c r="BL22" s="70">
        <f>SUM(E176,I176:L176,N176)</f>
        <v>170</v>
      </c>
      <c r="BM22" s="64">
        <f>SUM(BJ22:BL22)</f>
        <v>12549</v>
      </c>
    </row>
    <row r="23" spans="1:65" x14ac:dyDescent="0.2">
      <c r="A23" s="30">
        <v>14</v>
      </c>
      <c r="B23" s="43">
        <v>865</v>
      </c>
      <c r="C23" s="43">
        <v>73</v>
      </c>
      <c r="D23" s="43">
        <v>6</v>
      </c>
      <c r="E23" s="43">
        <v>3</v>
      </c>
      <c r="F23" s="43">
        <v>1</v>
      </c>
      <c r="G23" s="43">
        <v>1</v>
      </c>
      <c r="H23" s="43">
        <v>1</v>
      </c>
      <c r="I23" s="43">
        <v>0</v>
      </c>
      <c r="J23" s="43">
        <v>1</v>
      </c>
      <c r="K23" s="43">
        <v>6</v>
      </c>
      <c r="L23" s="43">
        <v>0</v>
      </c>
      <c r="M23" s="43">
        <v>9</v>
      </c>
      <c r="N23" s="43">
        <v>0</v>
      </c>
      <c r="O23" s="31">
        <f t="shared" si="6"/>
        <v>966</v>
      </c>
      <c r="Q23" s="30">
        <v>14</v>
      </c>
      <c r="R23" s="43">
        <v>0</v>
      </c>
      <c r="S23" s="43">
        <v>3</v>
      </c>
      <c r="T23" s="43">
        <v>88</v>
      </c>
      <c r="U23" s="43">
        <v>463</v>
      </c>
      <c r="V23" s="43">
        <v>309</v>
      </c>
      <c r="W23" s="43">
        <v>84</v>
      </c>
      <c r="X23" s="43">
        <v>14</v>
      </c>
      <c r="Y23" s="43">
        <v>3</v>
      </c>
      <c r="Z23" s="43">
        <v>1</v>
      </c>
      <c r="AA23" s="43">
        <v>0</v>
      </c>
      <c r="AB23" s="43">
        <v>1</v>
      </c>
      <c r="AC23" s="43">
        <v>0</v>
      </c>
      <c r="AD23" s="31">
        <f t="shared" si="7"/>
        <v>966</v>
      </c>
      <c r="AF23" s="30">
        <v>14</v>
      </c>
      <c r="AG23" s="44">
        <f t="shared" si="8"/>
        <v>966</v>
      </c>
      <c r="AH23" s="45">
        <f t="shared" si="9"/>
        <v>1001</v>
      </c>
      <c r="AI23" s="45">
        <f t="shared" si="10"/>
        <v>930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965.66666666666663</v>
      </c>
      <c r="AO23" s="47">
        <f t="shared" si="16"/>
        <v>965.66666666666663</v>
      </c>
      <c r="AQ23" s="35">
        <v>14</v>
      </c>
      <c r="AR23" s="48">
        <v>30.3</v>
      </c>
      <c r="AS23" s="48">
        <v>30.9</v>
      </c>
      <c r="AT23" s="48">
        <v>31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11386</v>
      </c>
      <c r="BK23" s="75">
        <f>SUM(C177:D177,F177:H177,M177)</f>
        <v>1328</v>
      </c>
      <c r="BL23" s="76">
        <f>SUM(E177,I177:L177,N177)</f>
        <v>173</v>
      </c>
      <c r="BM23" s="64">
        <f>SUM(BJ23:BL23)</f>
        <v>12887</v>
      </c>
    </row>
    <row r="24" spans="1:65" x14ac:dyDescent="0.2">
      <c r="A24" s="30">
        <v>15</v>
      </c>
      <c r="B24" s="43">
        <v>776</v>
      </c>
      <c r="C24" s="43">
        <v>99</v>
      </c>
      <c r="D24" s="43">
        <v>8</v>
      </c>
      <c r="E24" s="43">
        <v>2</v>
      </c>
      <c r="F24" s="43">
        <v>3</v>
      </c>
      <c r="G24" s="43">
        <v>0</v>
      </c>
      <c r="H24" s="43">
        <v>4</v>
      </c>
      <c r="I24" s="43">
        <v>0</v>
      </c>
      <c r="J24" s="43">
        <v>6</v>
      </c>
      <c r="K24" s="43">
        <v>7</v>
      </c>
      <c r="L24" s="43">
        <v>4</v>
      </c>
      <c r="M24" s="43">
        <v>8</v>
      </c>
      <c r="N24" s="43">
        <v>0</v>
      </c>
      <c r="O24" s="31">
        <f t="shared" si="6"/>
        <v>917</v>
      </c>
      <c r="Q24" s="30">
        <v>15</v>
      </c>
      <c r="R24" s="43">
        <v>0</v>
      </c>
      <c r="S24" s="43">
        <v>5</v>
      </c>
      <c r="T24" s="43">
        <v>63</v>
      </c>
      <c r="U24" s="43">
        <v>428</v>
      </c>
      <c r="V24" s="43">
        <v>338</v>
      </c>
      <c r="W24" s="43">
        <v>65</v>
      </c>
      <c r="X24" s="43">
        <v>17</v>
      </c>
      <c r="Y24" s="43">
        <v>0</v>
      </c>
      <c r="Z24" s="43">
        <v>1</v>
      </c>
      <c r="AA24" s="43">
        <v>0</v>
      </c>
      <c r="AB24" s="43">
        <v>0</v>
      </c>
      <c r="AC24" s="43">
        <v>0</v>
      </c>
      <c r="AD24" s="31">
        <f t="shared" si="7"/>
        <v>917</v>
      </c>
      <c r="AF24" s="30">
        <v>15</v>
      </c>
      <c r="AG24" s="44">
        <f t="shared" si="8"/>
        <v>917</v>
      </c>
      <c r="AH24" s="45">
        <f t="shared" si="9"/>
        <v>902</v>
      </c>
      <c r="AI24" s="45">
        <f t="shared" si="10"/>
        <v>938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919</v>
      </c>
      <c r="AO24" s="47">
        <f t="shared" si="16"/>
        <v>919</v>
      </c>
      <c r="AQ24" s="35">
        <v>15</v>
      </c>
      <c r="AR24" s="48">
        <v>30.4</v>
      </c>
      <c r="AS24" s="48">
        <v>31.1</v>
      </c>
      <c r="AT24" s="48">
        <v>30.9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12069</v>
      </c>
      <c r="BK24" s="79">
        <f>SUM(C178:D178,F178:H178,M178)</f>
        <v>1387</v>
      </c>
      <c r="BL24" s="80">
        <f>SUM(E178,I178:L178,N178)</f>
        <v>185</v>
      </c>
      <c r="BM24" s="64">
        <f>SUM(BJ24:BL24)</f>
        <v>13641</v>
      </c>
    </row>
    <row r="25" spans="1:65" x14ac:dyDescent="0.2">
      <c r="A25" s="30">
        <v>16</v>
      </c>
      <c r="B25" s="43">
        <v>768</v>
      </c>
      <c r="C25" s="43">
        <v>91</v>
      </c>
      <c r="D25" s="43">
        <v>3</v>
      </c>
      <c r="E25" s="43">
        <v>2</v>
      </c>
      <c r="F25" s="43">
        <v>3</v>
      </c>
      <c r="G25" s="43">
        <v>1</v>
      </c>
      <c r="H25" s="43">
        <v>1</v>
      </c>
      <c r="I25" s="43">
        <v>2</v>
      </c>
      <c r="J25" s="43">
        <v>3</v>
      </c>
      <c r="K25" s="43">
        <v>6</v>
      </c>
      <c r="L25" s="43">
        <v>2</v>
      </c>
      <c r="M25" s="43">
        <v>10</v>
      </c>
      <c r="N25" s="43">
        <v>0</v>
      </c>
      <c r="O25" s="31">
        <f t="shared" si="6"/>
        <v>892</v>
      </c>
      <c r="Q25" s="30">
        <v>16</v>
      </c>
      <c r="R25" s="43">
        <v>0</v>
      </c>
      <c r="S25" s="43">
        <v>2</v>
      </c>
      <c r="T25" s="43">
        <v>52</v>
      </c>
      <c r="U25" s="43">
        <v>349</v>
      </c>
      <c r="V25" s="43">
        <v>368</v>
      </c>
      <c r="W25" s="43">
        <v>100</v>
      </c>
      <c r="X25" s="43">
        <v>12</v>
      </c>
      <c r="Y25" s="43">
        <v>7</v>
      </c>
      <c r="Z25" s="43">
        <v>1</v>
      </c>
      <c r="AA25" s="43">
        <v>0</v>
      </c>
      <c r="AB25" s="43">
        <v>1</v>
      </c>
      <c r="AC25" s="43">
        <v>0</v>
      </c>
      <c r="AD25" s="31">
        <f t="shared" si="7"/>
        <v>892</v>
      </c>
      <c r="AF25" s="30">
        <v>16</v>
      </c>
      <c r="AG25" s="44">
        <f t="shared" si="8"/>
        <v>892</v>
      </c>
      <c r="AH25" s="45">
        <f t="shared" si="9"/>
        <v>894</v>
      </c>
      <c r="AI25" s="45">
        <f t="shared" si="10"/>
        <v>917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901</v>
      </c>
      <c r="AO25" s="47">
        <f t="shared" si="16"/>
        <v>901</v>
      </c>
      <c r="AQ25" s="35">
        <v>16</v>
      </c>
      <c r="AR25" s="48">
        <v>31.3</v>
      </c>
      <c r="AS25" s="48">
        <v>31.4</v>
      </c>
      <c r="AT25" s="48">
        <v>31.1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769</v>
      </c>
      <c r="C26" s="43">
        <v>64</v>
      </c>
      <c r="D26" s="43">
        <v>1</v>
      </c>
      <c r="E26" s="43">
        <v>0</v>
      </c>
      <c r="F26" s="43">
        <v>2</v>
      </c>
      <c r="G26" s="43">
        <v>1</v>
      </c>
      <c r="H26" s="43">
        <v>0</v>
      </c>
      <c r="I26" s="43">
        <v>1</v>
      </c>
      <c r="J26" s="43">
        <v>5</v>
      </c>
      <c r="K26" s="43">
        <v>4</v>
      </c>
      <c r="L26" s="43">
        <v>3</v>
      </c>
      <c r="M26" s="43">
        <v>6</v>
      </c>
      <c r="N26" s="43">
        <v>0</v>
      </c>
      <c r="O26" s="31">
        <f t="shared" si="6"/>
        <v>856</v>
      </c>
      <c r="Q26" s="30">
        <v>17</v>
      </c>
      <c r="R26" s="43">
        <v>0</v>
      </c>
      <c r="S26" s="43">
        <v>2</v>
      </c>
      <c r="T26" s="43">
        <v>37</v>
      </c>
      <c r="U26" s="43">
        <v>341</v>
      </c>
      <c r="V26" s="43">
        <v>350</v>
      </c>
      <c r="W26" s="43">
        <v>101</v>
      </c>
      <c r="X26" s="43">
        <v>19</v>
      </c>
      <c r="Y26" s="43">
        <v>3</v>
      </c>
      <c r="Z26" s="43">
        <v>2</v>
      </c>
      <c r="AA26" s="43">
        <v>1</v>
      </c>
      <c r="AB26" s="43">
        <v>0</v>
      </c>
      <c r="AC26" s="43">
        <v>0</v>
      </c>
      <c r="AD26" s="31">
        <f t="shared" si="7"/>
        <v>856</v>
      </c>
      <c r="AF26" s="30">
        <v>17</v>
      </c>
      <c r="AG26" s="44">
        <f t="shared" si="8"/>
        <v>856</v>
      </c>
      <c r="AH26" s="45">
        <f t="shared" si="9"/>
        <v>878</v>
      </c>
      <c r="AI26" s="45">
        <f t="shared" si="10"/>
        <v>904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879.33333333333337</v>
      </c>
      <c r="AO26" s="47">
        <f t="shared" si="16"/>
        <v>879.33333333333337</v>
      </c>
      <c r="AQ26" s="35">
        <v>17</v>
      </c>
      <c r="AR26" s="48">
        <v>31.5</v>
      </c>
      <c r="AS26" s="48">
        <v>31.7</v>
      </c>
      <c r="AT26" s="48">
        <v>31.6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749</v>
      </c>
      <c r="C27" s="43">
        <v>42</v>
      </c>
      <c r="D27" s="43">
        <v>0</v>
      </c>
      <c r="E27" s="43">
        <v>1</v>
      </c>
      <c r="F27" s="43">
        <v>3</v>
      </c>
      <c r="G27" s="43">
        <v>0</v>
      </c>
      <c r="H27" s="43">
        <v>0</v>
      </c>
      <c r="I27" s="43">
        <v>0</v>
      </c>
      <c r="J27" s="43">
        <v>2</v>
      </c>
      <c r="K27" s="43">
        <v>4</v>
      </c>
      <c r="L27" s="43">
        <v>1</v>
      </c>
      <c r="M27" s="43">
        <v>3</v>
      </c>
      <c r="N27" s="43">
        <v>0</v>
      </c>
      <c r="O27" s="31">
        <f t="shared" si="6"/>
        <v>805</v>
      </c>
      <c r="Q27" s="30">
        <v>18</v>
      </c>
      <c r="R27" s="43">
        <v>0</v>
      </c>
      <c r="S27" s="43">
        <v>1</v>
      </c>
      <c r="T27" s="43">
        <v>20</v>
      </c>
      <c r="U27" s="43">
        <v>319</v>
      </c>
      <c r="V27" s="43">
        <v>316</v>
      </c>
      <c r="W27" s="43">
        <v>121</v>
      </c>
      <c r="X27" s="43">
        <v>21</v>
      </c>
      <c r="Y27" s="43">
        <v>5</v>
      </c>
      <c r="Z27" s="43">
        <v>2</v>
      </c>
      <c r="AA27" s="43">
        <v>0</v>
      </c>
      <c r="AB27" s="43">
        <v>0</v>
      </c>
      <c r="AC27" s="43">
        <v>0</v>
      </c>
      <c r="AD27" s="31">
        <f t="shared" si="7"/>
        <v>805</v>
      </c>
      <c r="AF27" s="30">
        <v>18</v>
      </c>
      <c r="AG27" s="44">
        <f t="shared" si="8"/>
        <v>805</v>
      </c>
      <c r="AH27" s="45">
        <f t="shared" si="9"/>
        <v>750</v>
      </c>
      <c r="AI27" s="45">
        <f t="shared" si="10"/>
        <v>798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784.33333333333337</v>
      </c>
      <c r="AO27" s="47">
        <f t="shared" si="16"/>
        <v>784.33333333333337</v>
      </c>
      <c r="AQ27" s="35">
        <v>18</v>
      </c>
      <c r="AR27" s="48">
        <v>31.9</v>
      </c>
      <c r="AS27" s="48">
        <v>32.1</v>
      </c>
      <c r="AT27" s="48">
        <v>32.1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579</v>
      </c>
      <c r="C28" s="43">
        <v>22</v>
      </c>
      <c r="D28" s="43">
        <v>1</v>
      </c>
      <c r="E28" s="43">
        <v>0</v>
      </c>
      <c r="F28" s="43">
        <v>2</v>
      </c>
      <c r="G28" s="43">
        <v>0</v>
      </c>
      <c r="H28" s="43">
        <v>0</v>
      </c>
      <c r="I28" s="43">
        <v>0</v>
      </c>
      <c r="J28" s="43">
        <v>2</v>
      </c>
      <c r="K28" s="43">
        <v>4</v>
      </c>
      <c r="L28" s="43">
        <v>1</v>
      </c>
      <c r="M28" s="43">
        <v>3</v>
      </c>
      <c r="N28" s="43">
        <v>0</v>
      </c>
      <c r="O28" s="31">
        <f t="shared" si="6"/>
        <v>614</v>
      </c>
      <c r="Q28" s="30">
        <v>19</v>
      </c>
      <c r="R28" s="43">
        <v>1</v>
      </c>
      <c r="S28" s="43">
        <v>3</v>
      </c>
      <c r="T28" s="43">
        <v>28</v>
      </c>
      <c r="U28" s="43">
        <v>232</v>
      </c>
      <c r="V28" s="43">
        <v>226</v>
      </c>
      <c r="W28" s="43">
        <v>103</v>
      </c>
      <c r="X28" s="43">
        <v>18</v>
      </c>
      <c r="Y28" s="43">
        <v>3</v>
      </c>
      <c r="Z28" s="43">
        <v>0</v>
      </c>
      <c r="AA28" s="43">
        <v>0</v>
      </c>
      <c r="AB28" s="43">
        <v>0</v>
      </c>
      <c r="AC28" s="43">
        <v>0</v>
      </c>
      <c r="AD28" s="31">
        <f t="shared" si="7"/>
        <v>614</v>
      </c>
      <c r="AF28" s="30">
        <v>19</v>
      </c>
      <c r="AG28" s="44">
        <f t="shared" si="8"/>
        <v>614</v>
      </c>
      <c r="AH28" s="45">
        <f t="shared" si="9"/>
        <v>621</v>
      </c>
      <c r="AI28" s="45">
        <f t="shared" si="10"/>
        <v>630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621.66666666666663</v>
      </c>
      <c r="AO28" s="47">
        <f t="shared" si="16"/>
        <v>621.66666666666663</v>
      </c>
      <c r="AQ28" s="35">
        <v>19</v>
      </c>
      <c r="AR28" s="48">
        <v>31.7</v>
      </c>
      <c r="AS28" s="48">
        <v>32</v>
      </c>
      <c r="AT28" s="48">
        <v>31.6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419</v>
      </c>
      <c r="C29" s="43">
        <v>18</v>
      </c>
      <c r="D29" s="43">
        <v>1</v>
      </c>
      <c r="E29" s="43">
        <v>0</v>
      </c>
      <c r="F29" s="43">
        <v>1</v>
      </c>
      <c r="G29" s="43">
        <v>0</v>
      </c>
      <c r="H29" s="43">
        <v>0</v>
      </c>
      <c r="I29" s="43">
        <v>0</v>
      </c>
      <c r="J29" s="43">
        <v>0</v>
      </c>
      <c r="K29" s="43">
        <v>2</v>
      </c>
      <c r="L29" s="43">
        <v>3</v>
      </c>
      <c r="M29" s="43">
        <v>4</v>
      </c>
      <c r="N29" s="43">
        <v>0</v>
      </c>
      <c r="O29" s="31">
        <f t="shared" si="6"/>
        <v>448</v>
      </c>
      <c r="Q29" s="30">
        <v>20</v>
      </c>
      <c r="R29" s="43">
        <v>0</v>
      </c>
      <c r="S29" s="43">
        <v>2</v>
      </c>
      <c r="T29" s="43">
        <v>16</v>
      </c>
      <c r="U29" s="43">
        <v>141</v>
      </c>
      <c r="V29" s="43">
        <v>195</v>
      </c>
      <c r="W29" s="43">
        <v>71</v>
      </c>
      <c r="X29" s="43">
        <v>18</v>
      </c>
      <c r="Y29" s="43">
        <v>3</v>
      </c>
      <c r="Z29" s="43">
        <v>1</v>
      </c>
      <c r="AA29" s="43">
        <v>1</v>
      </c>
      <c r="AB29" s="43">
        <v>0</v>
      </c>
      <c r="AC29" s="43">
        <v>0</v>
      </c>
      <c r="AD29" s="31">
        <f t="shared" si="7"/>
        <v>448</v>
      </c>
      <c r="AF29" s="30">
        <v>20</v>
      </c>
      <c r="AG29" s="44">
        <f t="shared" si="8"/>
        <v>448</v>
      </c>
      <c r="AH29" s="45">
        <f t="shared" si="9"/>
        <v>433</v>
      </c>
      <c r="AI29" s="45">
        <f t="shared" si="10"/>
        <v>482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454.33333333333331</v>
      </c>
      <c r="AO29" s="47">
        <f t="shared" si="16"/>
        <v>454.33333333333331</v>
      </c>
      <c r="AQ29" s="35">
        <v>20</v>
      </c>
      <c r="AR29" s="48">
        <v>32.4</v>
      </c>
      <c r="AS29" s="48">
        <v>31.8</v>
      </c>
      <c r="AT29" s="48">
        <v>31.7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330</v>
      </c>
      <c r="C30" s="43">
        <v>12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1</v>
      </c>
      <c r="K30" s="43">
        <v>2</v>
      </c>
      <c r="L30" s="43">
        <v>1</v>
      </c>
      <c r="M30" s="43">
        <v>5</v>
      </c>
      <c r="N30" s="43">
        <v>0</v>
      </c>
      <c r="O30" s="31">
        <f t="shared" si="6"/>
        <v>351</v>
      </c>
      <c r="Q30" s="30">
        <v>21</v>
      </c>
      <c r="R30" s="43">
        <v>0</v>
      </c>
      <c r="S30" s="43">
        <v>2</v>
      </c>
      <c r="T30" s="43">
        <v>10</v>
      </c>
      <c r="U30" s="43">
        <v>147</v>
      </c>
      <c r="V30" s="43">
        <v>123</v>
      </c>
      <c r="W30" s="43">
        <v>48</v>
      </c>
      <c r="X30" s="43">
        <v>12</v>
      </c>
      <c r="Y30" s="43">
        <v>7</v>
      </c>
      <c r="Z30" s="43">
        <v>1</v>
      </c>
      <c r="AA30" s="43">
        <v>0</v>
      </c>
      <c r="AB30" s="43">
        <v>1</v>
      </c>
      <c r="AC30" s="43">
        <v>0</v>
      </c>
      <c r="AD30" s="31">
        <f t="shared" si="7"/>
        <v>351</v>
      </c>
      <c r="AF30" s="30">
        <v>21</v>
      </c>
      <c r="AG30" s="44">
        <f t="shared" si="8"/>
        <v>351</v>
      </c>
      <c r="AH30" s="45">
        <f t="shared" si="9"/>
        <v>369</v>
      </c>
      <c r="AI30" s="45">
        <f t="shared" si="10"/>
        <v>380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366.66666666666669</v>
      </c>
      <c r="AO30" s="47">
        <f t="shared" si="16"/>
        <v>366.66666666666669</v>
      </c>
      <c r="AQ30" s="35">
        <v>21</v>
      </c>
      <c r="AR30" s="48">
        <v>32</v>
      </c>
      <c r="AS30" s="48">
        <v>31.9</v>
      </c>
      <c r="AT30" s="48">
        <v>31.6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300</v>
      </c>
      <c r="C31" s="43">
        <v>19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1</v>
      </c>
      <c r="L31" s="43">
        <v>0</v>
      </c>
      <c r="M31" s="43">
        <v>2</v>
      </c>
      <c r="N31" s="43">
        <v>0</v>
      </c>
      <c r="O31" s="31">
        <f t="shared" si="6"/>
        <v>322</v>
      </c>
      <c r="Q31" s="30">
        <v>22</v>
      </c>
      <c r="R31" s="43">
        <v>0</v>
      </c>
      <c r="S31" s="43">
        <v>1</v>
      </c>
      <c r="T31" s="43">
        <v>12</v>
      </c>
      <c r="U31" s="43">
        <v>122</v>
      </c>
      <c r="V31" s="43">
        <v>133</v>
      </c>
      <c r="W31" s="43">
        <v>35</v>
      </c>
      <c r="X31" s="43">
        <v>8</v>
      </c>
      <c r="Y31" s="43">
        <v>7</v>
      </c>
      <c r="Z31" s="43">
        <v>4</v>
      </c>
      <c r="AA31" s="43">
        <v>0</v>
      </c>
      <c r="AB31" s="43">
        <v>0</v>
      </c>
      <c r="AC31" s="43">
        <v>0</v>
      </c>
      <c r="AD31" s="31">
        <f t="shared" si="7"/>
        <v>322</v>
      </c>
      <c r="AF31" s="30">
        <v>22</v>
      </c>
      <c r="AG31" s="44">
        <f t="shared" si="8"/>
        <v>322</v>
      </c>
      <c r="AH31" s="45">
        <f t="shared" si="9"/>
        <v>287</v>
      </c>
      <c r="AI31" s="45">
        <f t="shared" si="10"/>
        <v>309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306</v>
      </c>
      <c r="AO31" s="47">
        <f t="shared" si="16"/>
        <v>306</v>
      </c>
      <c r="AQ31" s="35">
        <v>22</v>
      </c>
      <c r="AR31" s="48">
        <v>32</v>
      </c>
      <c r="AS31" s="48">
        <v>31.6</v>
      </c>
      <c r="AT31" s="48">
        <v>32.299999999999997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165</v>
      </c>
      <c r="C32" s="43">
        <v>7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1</v>
      </c>
      <c r="K32" s="43">
        <v>1</v>
      </c>
      <c r="L32" s="43">
        <v>0</v>
      </c>
      <c r="M32" s="43">
        <v>3</v>
      </c>
      <c r="N32" s="43">
        <v>0</v>
      </c>
      <c r="O32" s="31">
        <f t="shared" si="6"/>
        <v>177</v>
      </c>
      <c r="Q32" s="30">
        <v>23</v>
      </c>
      <c r="R32" s="43">
        <v>1</v>
      </c>
      <c r="S32" s="43">
        <v>2</v>
      </c>
      <c r="T32" s="43">
        <v>4</v>
      </c>
      <c r="U32" s="43">
        <v>54</v>
      </c>
      <c r="V32" s="43">
        <v>70</v>
      </c>
      <c r="W32" s="43">
        <v>31</v>
      </c>
      <c r="X32" s="43">
        <v>7</v>
      </c>
      <c r="Y32" s="43">
        <v>4</v>
      </c>
      <c r="Z32" s="43">
        <v>2</v>
      </c>
      <c r="AA32" s="43">
        <v>1</v>
      </c>
      <c r="AB32" s="43">
        <v>1</v>
      </c>
      <c r="AC32" s="43">
        <v>0</v>
      </c>
      <c r="AD32" s="31">
        <f t="shared" si="7"/>
        <v>177</v>
      </c>
      <c r="AF32" s="30">
        <v>23</v>
      </c>
      <c r="AG32" s="44">
        <f t="shared" si="8"/>
        <v>177</v>
      </c>
      <c r="AH32" s="45">
        <f t="shared" si="9"/>
        <v>213</v>
      </c>
      <c r="AI32" s="45">
        <f t="shared" si="10"/>
        <v>195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195</v>
      </c>
      <c r="AO32" s="47">
        <f t="shared" si="16"/>
        <v>195</v>
      </c>
      <c r="AQ32" s="35">
        <v>23</v>
      </c>
      <c r="AR32" s="48">
        <v>33.1</v>
      </c>
      <c r="AS32" s="48">
        <v>32.200000000000003</v>
      </c>
      <c r="AT32" s="48">
        <v>31.6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98</v>
      </c>
      <c r="C33" s="43">
        <v>7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1</v>
      </c>
      <c r="K33" s="43">
        <v>0</v>
      </c>
      <c r="L33" s="43">
        <v>1</v>
      </c>
      <c r="M33" s="43">
        <v>3</v>
      </c>
      <c r="N33" s="43">
        <v>0</v>
      </c>
      <c r="O33" s="31">
        <f t="shared" si="6"/>
        <v>110</v>
      </c>
      <c r="Q33" s="30">
        <v>24</v>
      </c>
      <c r="R33" s="43">
        <v>0</v>
      </c>
      <c r="S33" s="43">
        <v>1</v>
      </c>
      <c r="T33" s="43">
        <v>4</v>
      </c>
      <c r="U33" s="43">
        <v>27</v>
      </c>
      <c r="V33" s="43">
        <v>55</v>
      </c>
      <c r="W33" s="43">
        <v>12</v>
      </c>
      <c r="X33" s="43">
        <v>8</v>
      </c>
      <c r="Y33" s="43">
        <v>1</v>
      </c>
      <c r="Z33" s="43">
        <v>2</v>
      </c>
      <c r="AA33" s="43">
        <v>0</v>
      </c>
      <c r="AB33" s="43">
        <v>0</v>
      </c>
      <c r="AC33" s="43">
        <v>0</v>
      </c>
      <c r="AD33" s="31">
        <f t="shared" si="7"/>
        <v>110</v>
      </c>
      <c r="AF33" s="30">
        <v>24</v>
      </c>
      <c r="AG33" s="44">
        <f t="shared" si="8"/>
        <v>110</v>
      </c>
      <c r="AH33" s="45">
        <f t="shared" si="9"/>
        <v>105</v>
      </c>
      <c r="AI33" s="45">
        <f t="shared" si="10"/>
        <v>143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119.33333333333333</v>
      </c>
      <c r="AO33" s="47">
        <f t="shared" si="16"/>
        <v>119.33333333333333</v>
      </c>
      <c r="AQ33" s="35">
        <v>24</v>
      </c>
      <c r="AR33" s="48">
        <v>33</v>
      </c>
      <c r="AS33" s="48">
        <v>32.9</v>
      </c>
      <c r="AT33" s="48">
        <v>34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9305</v>
      </c>
      <c r="C35" s="92">
        <f t="shared" si="18"/>
        <v>953</v>
      </c>
      <c r="D35" s="92">
        <f t="shared" si="18"/>
        <v>46</v>
      </c>
      <c r="E35" s="92">
        <f t="shared" si="18"/>
        <v>12</v>
      </c>
      <c r="F35" s="92">
        <f t="shared" si="18"/>
        <v>47</v>
      </c>
      <c r="G35" s="92">
        <f t="shared" si="18"/>
        <v>5</v>
      </c>
      <c r="H35" s="92">
        <f t="shared" si="18"/>
        <v>12</v>
      </c>
      <c r="I35" s="92">
        <f t="shared" si="18"/>
        <v>10</v>
      </c>
      <c r="J35" s="92">
        <f t="shared" si="18"/>
        <v>47</v>
      </c>
      <c r="K35" s="92">
        <f t="shared" si="18"/>
        <v>75</v>
      </c>
      <c r="L35" s="92">
        <f t="shared" si="18"/>
        <v>26</v>
      </c>
      <c r="M35" s="92">
        <f t="shared" si="18"/>
        <v>87</v>
      </c>
      <c r="N35" s="92">
        <f t="shared" si="18"/>
        <v>0</v>
      </c>
      <c r="O35" s="93">
        <f t="shared" si="18"/>
        <v>10625</v>
      </c>
      <c r="Q35" s="91" t="s">
        <v>34</v>
      </c>
      <c r="R35" s="92">
        <f t="shared" ref="R35:AD35" si="19">SUM(R17:R28)</f>
        <v>5</v>
      </c>
      <c r="S35" s="92">
        <f t="shared" si="19"/>
        <v>35</v>
      </c>
      <c r="T35" s="92">
        <f t="shared" si="19"/>
        <v>611</v>
      </c>
      <c r="U35" s="92">
        <f t="shared" si="19"/>
        <v>4582</v>
      </c>
      <c r="V35" s="92">
        <f t="shared" si="19"/>
        <v>4032</v>
      </c>
      <c r="W35" s="92">
        <f t="shared" si="19"/>
        <v>1120</v>
      </c>
      <c r="X35" s="92">
        <f t="shared" si="19"/>
        <v>184</v>
      </c>
      <c r="Y35" s="92">
        <f t="shared" si="19"/>
        <v>39</v>
      </c>
      <c r="Z35" s="92">
        <f t="shared" si="19"/>
        <v>12</v>
      </c>
      <c r="AA35" s="92">
        <f t="shared" si="19"/>
        <v>3</v>
      </c>
      <c r="AB35" s="92">
        <f t="shared" si="19"/>
        <v>2</v>
      </c>
      <c r="AC35" s="92">
        <f t="shared" si="19"/>
        <v>0</v>
      </c>
      <c r="AD35" s="93">
        <f t="shared" si="19"/>
        <v>10625</v>
      </c>
      <c r="AF35" s="91" t="s">
        <v>34</v>
      </c>
      <c r="AG35" s="92">
        <f t="shared" ref="AG35:AO35" si="20">SUM(AG17:AG28)</f>
        <v>10625</v>
      </c>
      <c r="AH35" s="92">
        <f t="shared" si="20"/>
        <v>10530</v>
      </c>
      <c r="AI35" s="92">
        <f t="shared" si="20"/>
        <v>10638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10597.666666666666</v>
      </c>
      <c r="AO35" s="94">
        <f t="shared" si="20"/>
        <v>10597.666666666666</v>
      </c>
      <c r="AQ35" s="95" t="s">
        <v>38</v>
      </c>
      <c r="AR35" s="96">
        <v>30.6</v>
      </c>
      <c r="AS35" s="96">
        <v>30.3</v>
      </c>
      <c r="AT35" s="96">
        <v>30.7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11015</v>
      </c>
      <c r="C36" s="98">
        <f t="shared" si="21"/>
        <v>1055</v>
      </c>
      <c r="D36" s="98">
        <f t="shared" si="21"/>
        <v>47</v>
      </c>
      <c r="E36" s="98">
        <f t="shared" si="21"/>
        <v>12</v>
      </c>
      <c r="F36" s="98">
        <f t="shared" si="21"/>
        <v>50</v>
      </c>
      <c r="G36" s="98">
        <f t="shared" si="21"/>
        <v>5</v>
      </c>
      <c r="H36" s="98">
        <f t="shared" si="21"/>
        <v>12</v>
      </c>
      <c r="I36" s="98">
        <f t="shared" si="21"/>
        <v>10</v>
      </c>
      <c r="J36" s="98">
        <f t="shared" si="21"/>
        <v>48</v>
      </c>
      <c r="K36" s="98">
        <f t="shared" si="21"/>
        <v>84</v>
      </c>
      <c r="L36" s="98">
        <f t="shared" si="21"/>
        <v>31</v>
      </c>
      <c r="M36" s="98">
        <f t="shared" si="21"/>
        <v>99</v>
      </c>
      <c r="N36" s="98">
        <f t="shared" si="21"/>
        <v>0</v>
      </c>
      <c r="O36" s="93">
        <f t="shared" si="21"/>
        <v>12468</v>
      </c>
      <c r="Q36" s="97" t="s">
        <v>35</v>
      </c>
      <c r="R36" s="98">
        <f t="shared" ref="R36:AD36" si="22">SUM(R16:R31)</f>
        <v>5</v>
      </c>
      <c r="S36" s="98">
        <f t="shared" si="22"/>
        <v>45</v>
      </c>
      <c r="T36" s="98">
        <f t="shared" si="22"/>
        <v>662</v>
      </c>
      <c r="U36" s="98">
        <f t="shared" si="22"/>
        <v>5213</v>
      </c>
      <c r="V36" s="98">
        <f t="shared" si="22"/>
        <v>4819</v>
      </c>
      <c r="W36" s="98">
        <f t="shared" si="22"/>
        <v>1388</v>
      </c>
      <c r="X36" s="98">
        <f t="shared" si="22"/>
        <v>249</v>
      </c>
      <c r="Y36" s="98">
        <f t="shared" si="22"/>
        <v>60</v>
      </c>
      <c r="Z36" s="98">
        <f t="shared" si="22"/>
        <v>20</v>
      </c>
      <c r="AA36" s="98">
        <f t="shared" si="22"/>
        <v>4</v>
      </c>
      <c r="AB36" s="98">
        <f t="shared" si="22"/>
        <v>3</v>
      </c>
      <c r="AC36" s="98">
        <f t="shared" si="22"/>
        <v>0</v>
      </c>
      <c r="AD36" s="93">
        <f t="shared" si="22"/>
        <v>12468</v>
      </c>
      <c r="AF36" s="97" t="s">
        <v>35</v>
      </c>
      <c r="AG36" s="98">
        <f t="shared" ref="AG36:AO36" si="23">SUM(AG16:AG31)</f>
        <v>12468</v>
      </c>
      <c r="AH36" s="98">
        <f t="shared" si="23"/>
        <v>12344</v>
      </c>
      <c r="AI36" s="98">
        <f t="shared" si="23"/>
        <v>12549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12453.666666666666</v>
      </c>
      <c r="AO36" s="94">
        <f t="shared" si="23"/>
        <v>12453.666666666666</v>
      </c>
      <c r="AQ36" s="99" t="s">
        <v>39</v>
      </c>
      <c r="AR36" s="100">
        <v>30.9</v>
      </c>
      <c r="AS36" s="100">
        <v>31.3</v>
      </c>
      <c r="AT36" s="100">
        <v>31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11278</v>
      </c>
      <c r="C37" s="102">
        <f t="shared" si="24"/>
        <v>1069</v>
      </c>
      <c r="D37" s="102">
        <f t="shared" si="24"/>
        <v>47</v>
      </c>
      <c r="E37" s="102">
        <f t="shared" si="24"/>
        <v>12</v>
      </c>
      <c r="F37" s="102">
        <f t="shared" si="24"/>
        <v>50</v>
      </c>
      <c r="G37" s="102">
        <f t="shared" si="24"/>
        <v>5</v>
      </c>
      <c r="H37" s="102">
        <f t="shared" si="24"/>
        <v>12</v>
      </c>
      <c r="I37" s="102">
        <f t="shared" si="24"/>
        <v>10</v>
      </c>
      <c r="J37" s="102">
        <f t="shared" si="24"/>
        <v>50</v>
      </c>
      <c r="K37" s="102">
        <f t="shared" si="24"/>
        <v>85</v>
      </c>
      <c r="L37" s="102">
        <f t="shared" si="24"/>
        <v>32</v>
      </c>
      <c r="M37" s="102">
        <f t="shared" si="24"/>
        <v>105</v>
      </c>
      <c r="N37" s="102">
        <f t="shared" si="24"/>
        <v>0</v>
      </c>
      <c r="O37" s="93">
        <f t="shared" si="24"/>
        <v>12755</v>
      </c>
      <c r="Q37" s="101" t="s">
        <v>36</v>
      </c>
      <c r="R37" s="102">
        <f t="shared" ref="R37:AD37" si="25">SUM(R16:R33)</f>
        <v>6</v>
      </c>
      <c r="S37" s="102">
        <f t="shared" si="25"/>
        <v>48</v>
      </c>
      <c r="T37" s="102">
        <f t="shared" si="25"/>
        <v>670</v>
      </c>
      <c r="U37" s="102">
        <f t="shared" si="25"/>
        <v>5294</v>
      </c>
      <c r="V37" s="102">
        <f t="shared" si="25"/>
        <v>4944</v>
      </c>
      <c r="W37" s="102">
        <f t="shared" si="25"/>
        <v>1431</v>
      </c>
      <c r="X37" s="102">
        <f t="shared" si="25"/>
        <v>264</v>
      </c>
      <c r="Y37" s="102">
        <f t="shared" si="25"/>
        <v>65</v>
      </c>
      <c r="Z37" s="102">
        <f t="shared" si="25"/>
        <v>24</v>
      </c>
      <c r="AA37" s="102">
        <f t="shared" si="25"/>
        <v>5</v>
      </c>
      <c r="AB37" s="102">
        <f t="shared" si="25"/>
        <v>4</v>
      </c>
      <c r="AC37" s="102">
        <f t="shared" si="25"/>
        <v>0</v>
      </c>
      <c r="AD37" s="93">
        <f t="shared" si="25"/>
        <v>12755</v>
      </c>
      <c r="AF37" s="101" t="s">
        <v>36</v>
      </c>
      <c r="AG37" s="102">
        <f t="shared" ref="AG37:AO37" si="26">SUM(AG16:AG33)</f>
        <v>12755</v>
      </c>
      <c r="AH37" s="102">
        <f t="shared" si="26"/>
        <v>12662</v>
      </c>
      <c r="AI37" s="102">
        <f t="shared" si="26"/>
        <v>12887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12768</v>
      </c>
      <c r="AO37" s="94">
        <f t="shared" si="26"/>
        <v>12768</v>
      </c>
      <c r="AQ37" s="103" t="s">
        <v>37</v>
      </c>
      <c r="AR37" s="104">
        <v>31.3</v>
      </c>
      <c r="AS37" s="104">
        <v>31.4</v>
      </c>
      <c r="AT37" s="104">
        <v>30.8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11981</v>
      </c>
      <c r="C38" s="106">
        <f t="shared" si="27"/>
        <v>1125</v>
      </c>
      <c r="D38" s="106">
        <f t="shared" si="27"/>
        <v>47</v>
      </c>
      <c r="E38" s="106">
        <f t="shared" si="27"/>
        <v>12</v>
      </c>
      <c r="F38" s="106">
        <f t="shared" si="27"/>
        <v>50</v>
      </c>
      <c r="G38" s="106">
        <f t="shared" si="27"/>
        <v>5</v>
      </c>
      <c r="H38" s="106">
        <f t="shared" si="27"/>
        <v>12</v>
      </c>
      <c r="I38" s="106">
        <f t="shared" si="27"/>
        <v>13</v>
      </c>
      <c r="J38" s="106">
        <f t="shared" si="27"/>
        <v>54</v>
      </c>
      <c r="K38" s="106">
        <f t="shared" si="27"/>
        <v>88</v>
      </c>
      <c r="L38" s="106">
        <f t="shared" si="27"/>
        <v>36</v>
      </c>
      <c r="M38" s="106">
        <f t="shared" si="27"/>
        <v>107</v>
      </c>
      <c r="N38" s="106">
        <f t="shared" si="27"/>
        <v>0</v>
      </c>
      <c r="O38" s="93">
        <f t="shared" si="27"/>
        <v>13530</v>
      </c>
      <c r="Q38" s="105" t="s">
        <v>37</v>
      </c>
      <c r="R38" s="106">
        <f t="shared" ref="R38:AD38" si="28">SUM(R10:R33)</f>
        <v>10</v>
      </c>
      <c r="S38" s="106">
        <f t="shared" si="28"/>
        <v>55</v>
      </c>
      <c r="T38" s="106">
        <f t="shared" si="28"/>
        <v>689</v>
      </c>
      <c r="U38" s="106">
        <f t="shared" si="28"/>
        <v>5517</v>
      </c>
      <c r="V38" s="106">
        <f t="shared" si="28"/>
        <v>5259</v>
      </c>
      <c r="W38" s="106">
        <f t="shared" si="28"/>
        <v>1574</v>
      </c>
      <c r="X38" s="106">
        <f t="shared" si="28"/>
        <v>308</v>
      </c>
      <c r="Y38" s="106">
        <f t="shared" si="28"/>
        <v>80</v>
      </c>
      <c r="Z38" s="106">
        <f t="shared" si="28"/>
        <v>26</v>
      </c>
      <c r="AA38" s="106">
        <f t="shared" si="28"/>
        <v>6</v>
      </c>
      <c r="AB38" s="106">
        <f t="shared" si="28"/>
        <v>6</v>
      </c>
      <c r="AC38" s="106">
        <f t="shared" si="28"/>
        <v>0</v>
      </c>
      <c r="AD38" s="93">
        <f t="shared" si="28"/>
        <v>13530</v>
      </c>
      <c r="AF38" s="105" t="s">
        <v>37</v>
      </c>
      <c r="AG38" s="106">
        <f t="shared" ref="AG38:AO38" si="29">SUM(AG10:AG33)</f>
        <v>13530</v>
      </c>
      <c r="AH38" s="106">
        <f t="shared" si="29"/>
        <v>13439</v>
      </c>
      <c r="AI38" s="106">
        <f t="shared" si="29"/>
        <v>13641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13536.666666666668</v>
      </c>
      <c r="AO38" s="94">
        <f t="shared" si="29"/>
        <v>13536.666666666668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31.166666666666668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41</v>
      </c>
      <c r="R41" s="3" t="s">
        <v>40</v>
      </c>
      <c r="S41" s="5" t="str">
        <f>C41</f>
        <v>Eastbound</v>
      </c>
      <c r="AR41" s="12" t="s">
        <v>0</v>
      </c>
      <c r="AS41" s="13" t="str">
        <f>C6</f>
        <v>Westbound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74</v>
      </c>
      <c r="C45" s="43">
        <v>3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2</v>
      </c>
      <c r="K45" s="43">
        <v>0</v>
      </c>
      <c r="L45" s="43">
        <v>1</v>
      </c>
      <c r="M45" s="43">
        <v>0</v>
      </c>
      <c r="N45" s="43">
        <v>0</v>
      </c>
      <c r="O45" s="31">
        <f t="shared" ref="O45:O68" si="33">SUM(B45:N45)</f>
        <v>80</v>
      </c>
      <c r="Q45" s="30">
        <v>1</v>
      </c>
      <c r="R45" s="43">
        <v>0</v>
      </c>
      <c r="S45" s="43">
        <v>0</v>
      </c>
      <c r="T45" s="43">
        <v>0</v>
      </c>
      <c r="U45" s="43">
        <v>18</v>
      </c>
      <c r="V45" s="43">
        <v>50</v>
      </c>
      <c r="W45" s="43">
        <v>8</v>
      </c>
      <c r="X45" s="43">
        <v>4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31">
        <f t="shared" ref="AD45:AD68" si="34">SUM(R45:AC45)</f>
        <v>80</v>
      </c>
      <c r="AQ45" s="35">
        <v>1</v>
      </c>
      <c r="AR45" s="112">
        <v>38.700000762939453</v>
      </c>
      <c r="AS45" s="112">
        <v>38.599998474121094</v>
      </c>
      <c r="AT45" s="112">
        <v>39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29</v>
      </c>
      <c r="C46" s="43">
        <v>2</v>
      </c>
      <c r="D46" s="43">
        <v>1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1</v>
      </c>
      <c r="M46" s="43">
        <v>1</v>
      </c>
      <c r="N46" s="43">
        <v>0</v>
      </c>
      <c r="O46" s="31">
        <f t="shared" si="33"/>
        <v>34</v>
      </c>
      <c r="Q46" s="30">
        <v>2</v>
      </c>
      <c r="R46" s="43">
        <v>0</v>
      </c>
      <c r="S46" s="43">
        <v>0</v>
      </c>
      <c r="T46" s="43">
        <v>0</v>
      </c>
      <c r="U46" s="43">
        <v>7</v>
      </c>
      <c r="V46" s="43">
        <v>17</v>
      </c>
      <c r="W46" s="43">
        <v>6</v>
      </c>
      <c r="X46" s="43">
        <v>2</v>
      </c>
      <c r="Y46" s="43">
        <v>2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34</v>
      </c>
      <c r="AQ46" s="57">
        <v>2</v>
      </c>
      <c r="AR46" s="112">
        <v>38.5</v>
      </c>
      <c r="AS46" s="112">
        <v>38.299999237060547</v>
      </c>
      <c r="AT46" s="112">
        <v>38.400001525878906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25</v>
      </c>
      <c r="C47" s="43">
        <v>5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1</v>
      </c>
      <c r="K47" s="43">
        <v>0</v>
      </c>
      <c r="L47" s="43">
        <v>0</v>
      </c>
      <c r="M47" s="43">
        <v>0</v>
      </c>
      <c r="N47" s="43">
        <v>0</v>
      </c>
      <c r="O47" s="31">
        <f t="shared" si="33"/>
        <v>31</v>
      </c>
      <c r="Q47" s="30">
        <v>3</v>
      </c>
      <c r="R47" s="43">
        <v>0</v>
      </c>
      <c r="S47" s="43">
        <v>0</v>
      </c>
      <c r="T47" s="43">
        <v>3</v>
      </c>
      <c r="U47" s="43">
        <v>5</v>
      </c>
      <c r="V47" s="43">
        <v>14</v>
      </c>
      <c r="W47" s="43">
        <v>5</v>
      </c>
      <c r="X47" s="43">
        <v>3</v>
      </c>
      <c r="Y47" s="43">
        <v>1</v>
      </c>
      <c r="Z47" s="43">
        <v>0</v>
      </c>
      <c r="AA47" s="43">
        <v>0</v>
      </c>
      <c r="AB47" s="43">
        <v>0</v>
      </c>
      <c r="AC47" s="43">
        <v>0</v>
      </c>
      <c r="AD47" s="31">
        <f t="shared" si="34"/>
        <v>31</v>
      </c>
      <c r="AQ47" s="35">
        <v>3</v>
      </c>
      <c r="AR47" s="112">
        <v>38.599998474121094</v>
      </c>
      <c r="AS47" s="112">
        <v>43.299999237060547</v>
      </c>
      <c r="AT47" s="112">
        <v>43.299999237060547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3979.1428571428573</v>
      </c>
      <c r="BK47" s="88">
        <f t="shared" si="35"/>
        <v>497.57142857142856</v>
      </c>
      <c r="BL47" s="89">
        <f t="shared" si="35"/>
        <v>65.142857142857139</v>
      </c>
      <c r="BM47" s="114">
        <f>SUM(BJ47:BL47)</f>
        <v>4541.8571428571431</v>
      </c>
    </row>
    <row r="48" spans="1:65" x14ac:dyDescent="0.2">
      <c r="A48" s="30">
        <v>4</v>
      </c>
      <c r="B48" s="43">
        <v>34</v>
      </c>
      <c r="C48" s="43">
        <v>1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31">
        <f t="shared" si="33"/>
        <v>35</v>
      </c>
      <c r="Q48" s="30">
        <v>4</v>
      </c>
      <c r="R48" s="43">
        <v>0</v>
      </c>
      <c r="S48" s="43">
        <v>0</v>
      </c>
      <c r="T48" s="43">
        <v>1</v>
      </c>
      <c r="U48" s="43">
        <v>10</v>
      </c>
      <c r="V48" s="43">
        <v>14</v>
      </c>
      <c r="W48" s="43">
        <v>4</v>
      </c>
      <c r="X48" s="43">
        <v>4</v>
      </c>
      <c r="Y48" s="43">
        <v>0</v>
      </c>
      <c r="Z48" s="43">
        <v>0</v>
      </c>
      <c r="AA48" s="43">
        <v>1</v>
      </c>
      <c r="AB48" s="43">
        <v>1</v>
      </c>
      <c r="AC48" s="43">
        <v>0</v>
      </c>
      <c r="AD48" s="31">
        <f t="shared" si="34"/>
        <v>35</v>
      </c>
      <c r="AQ48" s="35">
        <v>4</v>
      </c>
      <c r="AR48" s="112">
        <v>38.299999237060547</v>
      </c>
      <c r="AS48" s="112">
        <v>38.799999237060547</v>
      </c>
      <c r="AT48" s="112">
        <v>38.200000762939453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4712.4285714285716</v>
      </c>
      <c r="BK48" s="116">
        <f t="shared" si="35"/>
        <v>550.57142857142856</v>
      </c>
      <c r="BL48" s="117">
        <f t="shared" si="35"/>
        <v>74.285714285714292</v>
      </c>
      <c r="BM48" s="114">
        <f>SUM(BJ48:BL48)</f>
        <v>5337.2857142857147</v>
      </c>
    </row>
    <row r="49" spans="1:65" x14ac:dyDescent="0.2">
      <c r="A49" s="30">
        <v>5</v>
      </c>
      <c r="B49" s="43">
        <v>60</v>
      </c>
      <c r="C49" s="43">
        <v>5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1</v>
      </c>
      <c r="N49" s="43">
        <v>0</v>
      </c>
      <c r="O49" s="31">
        <f t="shared" si="33"/>
        <v>66</v>
      </c>
      <c r="Q49" s="30">
        <v>5</v>
      </c>
      <c r="R49" s="43">
        <v>0</v>
      </c>
      <c r="S49" s="43">
        <v>0</v>
      </c>
      <c r="T49" s="43">
        <v>3</v>
      </c>
      <c r="U49" s="43">
        <v>17</v>
      </c>
      <c r="V49" s="43">
        <v>31</v>
      </c>
      <c r="W49" s="43">
        <v>12</v>
      </c>
      <c r="X49" s="43">
        <v>3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66</v>
      </c>
      <c r="AQ49" s="35">
        <v>5</v>
      </c>
      <c r="AR49" s="112">
        <v>38.299999237060547</v>
      </c>
      <c r="AS49" s="112">
        <v>43.799999237060547</v>
      </c>
      <c r="AT49" s="112">
        <v>38.200000762939453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4837.4285714285716</v>
      </c>
      <c r="BK49" s="119">
        <f t="shared" si="35"/>
        <v>558.85714285714289</v>
      </c>
      <c r="BL49" s="120">
        <f t="shared" si="35"/>
        <v>75.714285714285708</v>
      </c>
      <c r="BM49" s="114">
        <f>SUM(BJ49:BL49)</f>
        <v>5472</v>
      </c>
    </row>
    <row r="50" spans="1:65" x14ac:dyDescent="0.2">
      <c r="A50" s="30">
        <v>6</v>
      </c>
      <c r="B50" s="43">
        <v>145</v>
      </c>
      <c r="C50" s="43">
        <v>12</v>
      </c>
      <c r="D50" s="43">
        <v>1</v>
      </c>
      <c r="E50" s="43">
        <v>0</v>
      </c>
      <c r="F50" s="43">
        <v>1</v>
      </c>
      <c r="G50" s="43">
        <v>0</v>
      </c>
      <c r="H50" s="43">
        <v>0</v>
      </c>
      <c r="I50" s="43">
        <v>0</v>
      </c>
      <c r="J50" s="43">
        <v>0</v>
      </c>
      <c r="K50" s="43">
        <v>1</v>
      </c>
      <c r="L50" s="43">
        <v>1</v>
      </c>
      <c r="M50" s="43">
        <v>1</v>
      </c>
      <c r="N50" s="43">
        <v>0</v>
      </c>
      <c r="O50" s="31">
        <f t="shared" si="33"/>
        <v>162</v>
      </c>
      <c r="Q50" s="30">
        <v>6</v>
      </c>
      <c r="R50" s="43">
        <v>0</v>
      </c>
      <c r="S50" s="43">
        <v>2</v>
      </c>
      <c r="T50" s="43">
        <v>3</v>
      </c>
      <c r="U50" s="43">
        <v>55</v>
      </c>
      <c r="V50" s="43">
        <v>57</v>
      </c>
      <c r="W50" s="43">
        <v>36</v>
      </c>
      <c r="X50" s="43">
        <v>5</v>
      </c>
      <c r="Y50" s="43">
        <v>3</v>
      </c>
      <c r="Z50" s="43">
        <v>1</v>
      </c>
      <c r="AA50" s="43">
        <v>0</v>
      </c>
      <c r="AB50" s="43">
        <v>0</v>
      </c>
      <c r="AC50" s="43">
        <v>0</v>
      </c>
      <c r="AD50" s="31">
        <f t="shared" si="34"/>
        <v>162</v>
      </c>
      <c r="AQ50" s="35">
        <v>6</v>
      </c>
      <c r="AR50" s="112">
        <v>38.799999237060547</v>
      </c>
      <c r="AS50" s="112">
        <v>38.599998474121094</v>
      </c>
      <c r="AT50" s="112">
        <v>38.599998474121094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5135.8571428571431</v>
      </c>
      <c r="BK50" s="79">
        <f t="shared" si="35"/>
        <v>584.57142857142856</v>
      </c>
      <c r="BL50" s="80">
        <f t="shared" si="35"/>
        <v>81</v>
      </c>
      <c r="BM50" s="114">
        <f>SUM(BJ50:BL50)</f>
        <v>5801.4285714285716</v>
      </c>
    </row>
    <row r="51" spans="1:65" x14ac:dyDescent="0.2">
      <c r="A51" s="30">
        <v>7</v>
      </c>
      <c r="B51" s="43">
        <v>228</v>
      </c>
      <c r="C51" s="43">
        <v>11</v>
      </c>
      <c r="D51" s="43">
        <v>3</v>
      </c>
      <c r="E51" s="43">
        <v>1</v>
      </c>
      <c r="F51" s="43">
        <v>3</v>
      </c>
      <c r="G51" s="43">
        <v>0</v>
      </c>
      <c r="H51" s="43">
        <v>0</v>
      </c>
      <c r="I51" s="43">
        <v>0</v>
      </c>
      <c r="J51" s="43">
        <v>2</v>
      </c>
      <c r="K51" s="43">
        <v>0</v>
      </c>
      <c r="L51" s="43">
        <v>2</v>
      </c>
      <c r="M51" s="43">
        <v>9</v>
      </c>
      <c r="N51" s="43">
        <v>0</v>
      </c>
      <c r="O51" s="31">
        <f t="shared" si="33"/>
        <v>259</v>
      </c>
      <c r="Q51" s="30">
        <v>7</v>
      </c>
      <c r="R51" s="43">
        <v>0</v>
      </c>
      <c r="S51" s="43">
        <v>0</v>
      </c>
      <c r="T51" s="43">
        <v>3</v>
      </c>
      <c r="U51" s="43">
        <v>65</v>
      </c>
      <c r="V51" s="43">
        <v>121</v>
      </c>
      <c r="W51" s="43">
        <v>53</v>
      </c>
      <c r="X51" s="43">
        <v>15</v>
      </c>
      <c r="Y51" s="43">
        <v>1</v>
      </c>
      <c r="Z51" s="43">
        <v>0</v>
      </c>
      <c r="AA51" s="43">
        <v>1</v>
      </c>
      <c r="AB51" s="43">
        <v>0</v>
      </c>
      <c r="AC51" s="43">
        <v>0</v>
      </c>
      <c r="AD51" s="31">
        <f t="shared" si="34"/>
        <v>259</v>
      </c>
      <c r="AQ51" s="35">
        <v>7</v>
      </c>
      <c r="AR51" s="112">
        <v>38</v>
      </c>
      <c r="AS51" s="112">
        <v>39</v>
      </c>
      <c r="AT51" s="112">
        <v>38.400001525878906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431</v>
      </c>
      <c r="C52" s="43">
        <v>46</v>
      </c>
      <c r="D52" s="43">
        <v>13</v>
      </c>
      <c r="E52" s="43">
        <v>0</v>
      </c>
      <c r="F52" s="43">
        <v>1</v>
      </c>
      <c r="G52" s="43">
        <v>0</v>
      </c>
      <c r="H52" s="43">
        <v>0</v>
      </c>
      <c r="I52" s="43">
        <v>0</v>
      </c>
      <c r="J52" s="43">
        <v>4</v>
      </c>
      <c r="K52" s="43">
        <v>1</v>
      </c>
      <c r="L52" s="43">
        <v>2</v>
      </c>
      <c r="M52" s="43">
        <v>10</v>
      </c>
      <c r="N52" s="43">
        <v>0</v>
      </c>
      <c r="O52" s="31">
        <f t="shared" si="33"/>
        <v>508</v>
      </c>
      <c r="Q52" s="30">
        <v>8</v>
      </c>
      <c r="R52" s="43">
        <v>0</v>
      </c>
      <c r="S52" s="43">
        <v>2</v>
      </c>
      <c r="T52" s="43">
        <v>25</v>
      </c>
      <c r="U52" s="43">
        <v>204</v>
      </c>
      <c r="V52" s="43">
        <v>199</v>
      </c>
      <c r="W52" s="43">
        <v>64</v>
      </c>
      <c r="X52" s="43">
        <v>10</v>
      </c>
      <c r="Y52" s="43">
        <v>3</v>
      </c>
      <c r="Z52" s="43">
        <v>1</v>
      </c>
      <c r="AA52" s="43">
        <v>0</v>
      </c>
      <c r="AB52" s="43">
        <v>0</v>
      </c>
      <c r="AC52" s="43">
        <v>0</v>
      </c>
      <c r="AD52" s="31">
        <f t="shared" si="34"/>
        <v>508</v>
      </c>
      <c r="AQ52" s="35">
        <v>8</v>
      </c>
      <c r="AR52" s="112">
        <v>38.799999237060547</v>
      </c>
      <c r="AS52" s="112">
        <v>33.900001525878906</v>
      </c>
      <c r="AT52" s="112">
        <v>33.400001525878906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664</v>
      </c>
      <c r="C53" s="43">
        <v>84</v>
      </c>
      <c r="D53" s="43">
        <v>2</v>
      </c>
      <c r="E53" s="43">
        <v>0</v>
      </c>
      <c r="F53" s="43">
        <v>5</v>
      </c>
      <c r="G53" s="43">
        <v>0</v>
      </c>
      <c r="H53" s="43">
        <v>1</v>
      </c>
      <c r="I53" s="43">
        <v>0</v>
      </c>
      <c r="J53" s="43">
        <v>7</v>
      </c>
      <c r="K53" s="43">
        <v>2</v>
      </c>
      <c r="L53" s="43">
        <v>4</v>
      </c>
      <c r="M53" s="43">
        <v>7</v>
      </c>
      <c r="N53" s="43">
        <v>0</v>
      </c>
      <c r="O53" s="31">
        <f t="shared" si="33"/>
        <v>776</v>
      </c>
      <c r="Q53" s="30">
        <v>9</v>
      </c>
      <c r="R53" s="43">
        <v>2</v>
      </c>
      <c r="S53" s="43">
        <v>2</v>
      </c>
      <c r="T53" s="43">
        <v>22</v>
      </c>
      <c r="U53" s="43">
        <v>331</v>
      </c>
      <c r="V53" s="43">
        <v>337</v>
      </c>
      <c r="W53" s="43">
        <v>77</v>
      </c>
      <c r="X53" s="43">
        <v>4</v>
      </c>
      <c r="Y53" s="43">
        <v>1</v>
      </c>
      <c r="Z53" s="43">
        <v>0</v>
      </c>
      <c r="AA53" s="43">
        <v>0</v>
      </c>
      <c r="AB53" s="43">
        <v>0</v>
      </c>
      <c r="AC53" s="43">
        <v>0</v>
      </c>
      <c r="AD53" s="31">
        <f t="shared" si="34"/>
        <v>776</v>
      </c>
      <c r="AQ53" s="35">
        <v>9</v>
      </c>
      <c r="AR53" s="112">
        <v>33.799999237060547</v>
      </c>
      <c r="AS53" s="112">
        <v>33.200000762939453</v>
      </c>
      <c r="AT53" s="112">
        <v>33.700000762939453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691</v>
      </c>
      <c r="C54" s="43">
        <v>78</v>
      </c>
      <c r="D54" s="43">
        <v>3</v>
      </c>
      <c r="E54" s="43">
        <v>2</v>
      </c>
      <c r="F54" s="43">
        <v>3</v>
      </c>
      <c r="G54" s="43">
        <v>0</v>
      </c>
      <c r="H54" s="43">
        <v>0</v>
      </c>
      <c r="I54" s="43">
        <v>0</v>
      </c>
      <c r="J54" s="43">
        <v>3</v>
      </c>
      <c r="K54" s="43">
        <v>4</v>
      </c>
      <c r="L54" s="43">
        <v>1</v>
      </c>
      <c r="M54" s="43">
        <v>9</v>
      </c>
      <c r="N54" s="43">
        <v>0</v>
      </c>
      <c r="O54" s="31">
        <f t="shared" si="33"/>
        <v>794</v>
      </c>
      <c r="Q54" s="30">
        <v>10</v>
      </c>
      <c r="R54" s="43">
        <v>4</v>
      </c>
      <c r="S54" s="43">
        <v>0</v>
      </c>
      <c r="T54" s="43">
        <v>31</v>
      </c>
      <c r="U54" s="43">
        <v>354</v>
      </c>
      <c r="V54" s="43">
        <v>339</v>
      </c>
      <c r="W54" s="43">
        <v>54</v>
      </c>
      <c r="X54" s="43">
        <v>11</v>
      </c>
      <c r="Y54" s="43">
        <v>1</v>
      </c>
      <c r="Z54" s="43">
        <v>0</v>
      </c>
      <c r="AA54" s="43">
        <v>0</v>
      </c>
      <c r="AB54" s="43">
        <v>0</v>
      </c>
      <c r="AC54" s="43">
        <v>0</v>
      </c>
      <c r="AD54" s="31">
        <f t="shared" si="34"/>
        <v>794</v>
      </c>
      <c r="AQ54" s="35">
        <v>10</v>
      </c>
      <c r="AR54" s="112">
        <v>33.700000762939453</v>
      </c>
      <c r="AS54" s="112">
        <v>33.700000762939453</v>
      </c>
      <c r="AT54" s="112">
        <v>33.299999237060547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674</v>
      </c>
      <c r="C55" s="43">
        <v>73</v>
      </c>
      <c r="D55" s="43">
        <v>1</v>
      </c>
      <c r="E55" s="43">
        <v>0</v>
      </c>
      <c r="F55" s="43">
        <v>5</v>
      </c>
      <c r="G55" s="43">
        <v>0</v>
      </c>
      <c r="H55" s="43">
        <v>0</v>
      </c>
      <c r="I55" s="43">
        <v>0</v>
      </c>
      <c r="J55" s="43">
        <v>11</v>
      </c>
      <c r="K55" s="43">
        <v>2</v>
      </c>
      <c r="L55" s="43">
        <v>3</v>
      </c>
      <c r="M55" s="43">
        <v>10</v>
      </c>
      <c r="N55" s="43">
        <v>0</v>
      </c>
      <c r="O55" s="31">
        <f t="shared" si="33"/>
        <v>779</v>
      </c>
      <c r="Q55" s="30">
        <v>11</v>
      </c>
      <c r="R55" s="43">
        <v>0</v>
      </c>
      <c r="S55" s="43">
        <v>2</v>
      </c>
      <c r="T55" s="43">
        <v>39</v>
      </c>
      <c r="U55" s="43">
        <v>352</v>
      </c>
      <c r="V55" s="43">
        <v>327</v>
      </c>
      <c r="W55" s="43">
        <v>46</v>
      </c>
      <c r="X55" s="43">
        <v>10</v>
      </c>
      <c r="Y55" s="43">
        <v>2</v>
      </c>
      <c r="Z55" s="43">
        <v>0</v>
      </c>
      <c r="AA55" s="43">
        <v>1</v>
      </c>
      <c r="AB55" s="43">
        <v>0</v>
      </c>
      <c r="AC55" s="43">
        <v>0</v>
      </c>
      <c r="AD55" s="31">
        <f t="shared" si="34"/>
        <v>779</v>
      </c>
      <c r="AQ55" s="35">
        <v>11</v>
      </c>
      <c r="AR55" s="112">
        <v>33</v>
      </c>
      <c r="AS55" s="112">
        <v>34</v>
      </c>
      <c r="AT55" s="112">
        <v>33.599998474121094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743</v>
      </c>
      <c r="C56" s="43">
        <v>73</v>
      </c>
      <c r="D56" s="43">
        <v>3</v>
      </c>
      <c r="E56" s="43">
        <v>0</v>
      </c>
      <c r="F56" s="43">
        <v>2</v>
      </c>
      <c r="G56" s="43">
        <v>0</v>
      </c>
      <c r="H56" s="43">
        <v>0</v>
      </c>
      <c r="I56" s="43">
        <v>0</v>
      </c>
      <c r="J56" s="43">
        <v>5</v>
      </c>
      <c r="K56" s="43">
        <v>3</v>
      </c>
      <c r="L56" s="43">
        <v>1</v>
      </c>
      <c r="M56" s="43">
        <v>6</v>
      </c>
      <c r="N56" s="43">
        <v>0</v>
      </c>
      <c r="O56" s="31">
        <f t="shared" si="33"/>
        <v>836</v>
      </c>
      <c r="Q56" s="30">
        <v>12</v>
      </c>
      <c r="R56" s="43">
        <v>0</v>
      </c>
      <c r="S56" s="43">
        <v>9</v>
      </c>
      <c r="T56" s="43">
        <v>69</v>
      </c>
      <c r="U56" s="43">
        <v>354</v>
      </c>
      <c r="V56" s="43">
        <v>359</v>
      </c>
      <c r="W56" s="43">
        <v>34</v>
      </c>
      <c r="X56" s="43">
        <v>11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31">
        <f t="shared" si="34"/>
        <v>836</v>
      </c>
      <c r="AQ56" s="35">
        <v>12</v>
      </c>
      <c r="AR56" s="112">
        <v>33.400001525878906</v>
      </c>
      <c r="AS56" s="112">
        <v>33.200000762939453</v>
      </c>
      <c r="AT56" s="112">
        <v>33.200000762939453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741</v>
      </c>
      <c r="C57" s="43">
        <v>72</v>
      </c>
      <c r="D57" s="43">
        <v>5</v>
      </c>
      <c r="E57" s="43">
        <v>0</v>
      </c>
      <c r="F57" s="43">
        <v>3</v>
      </c>
      <c r="G57" s="43">
        <v>0</v>
      </c>
      <c r="H57" s="43">
        <v>1</v>
      </c>
      <c r="I57" s="43">
        <v>1</v>
      </c>
      <c r="J57" s="43">
        <v>4</v>
      </c>
      <c r="K57" s="43">
        <v>4</v>
      </c>
      <c r="L57" s="43">
        <v>2</v>
      </c>
      <c r="M57" s="43">
        <v>8</v>
      </c>
      <c r="N57" s="43">
        <v>0</v>
      </c>
      <c r="O57" s="31">
        <f t="shared" si="33"/>
        <v>841</v>
      </c>
      <c r="Q57" s="30">
        <v>13</v>
      </c>
      <c r="R57" s="43">
        <v>0</v>
      </c>
      <c r="S57" s="43">
        <v>11</v>
      </c>
      <c r="T57" s="43">
        <v>54</v>
      </c>
      <c r="U57" s="43">
        <v>342</v>
      </c>
      <c r="V57" s="43">
        <v>360</v>
      </c>
      <c r="W57" s="43">
        <v>66</v>
      </c>
      <c r="X57" s="43">
        <v>7</v>
      </c>
      <c r="Y57" s="43">
        <v>0</v>
      </c>
      <c r="Z57" s="43">
        <v>1</v>
      </c>
      <c r="AA57" s="43">
        <v>0</v>
      </c>
      <c r="AB57" s="43">
        <v>0</v>
      </c>
      <c r="AC57" s="43">
        <v>0</v>
      </c>
      <c r="AD57" s="31">
        <f t="shared" si="34"/>
        <v>841</v>
      </c>
      <c r="AQ57" s="35">
        <v>13</v>
      </c>
      <c r="AR57" s="112">
        <v>33.900001525878906</v>
      </c>
      <c r="AS57" s="112">
        <v>33.5</v>
      </c>
      <c r="AT57" s="112">
        <v>38.200000762939453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834</v>
      </c>
      <c r="C58" s="43">
        <v>75</v>
      </c>
      <c r="D58" s="43">
        <v>3</v>
      </c>
      <c r="E58" s="43">
        <v>1</v>
      </c>
      <c r="F58" s="43">
        <v>1</v>
      </c>
      <c r="G58" s="43">
        <v>0</v>
      </c>
      <c r="H58" s="43">
        <v>0</v>
      </c>
      <c r="I58" s="43">
        <v>0</v>
      </c>
      <c r="J58" s="43">
        <v>3</v>
      </c>
      <c r="K58" s="43">
        <v>2</v>
      </c>
      <c r="L58" s="43">
        <v>2</v>
      </c>
      <c r="M58" s="43">
        <v>4</v>
      </c>
      <c r="N58" s="43">
        <v>0</v>
      </c>
      <c r="O58" s="31">
        <f t="shared" si="33"/>
        <v>925</v>
      </c>
      <c r="Q58" s="30">
        <v>14</v>
      </c>
      <c r="R58" s="43">
        <v>0</v>
      </c>
      <c r="S58" s="43">
        <v>9</v>
      </c>
      <c r="T58" s="43">
        <v>60</v>
      </c>
      <c r="U58" s="43">
        <v>365</v>
      </c>
      <c r="V58" s="43">
        <v>417</v>
      </c>
      <c r="W58" s="43">
        <v>62</v>
      </c>
      <c r="X58" s="43">
        <v>11</v>
      </c>
      <c r="Y58" s="43">
        <v>1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925</v>
      </c>
      <c r="AQ58" s="35">
        <v>14</v>
      </c>
      <c r="AR58" s="112">
        <v>33.799999237060547</v>
      </c>
      <c r="AS58" s="112">
        <v>33.099998474121094</v>
      </c>
      <c r="AT58" s="112">
        <v>33.599998474121094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876</v>
      </c>
      <c r="C59" s="43">
        <v>60</v>
      </c>
      <c r="D59" s="43">
        <v>2</v>
      </c>
      <c r="E59" s="43">
        <v>0</v>
      </c>
      <c r="F59" s="43">
        <v>5</v>
      </c>
      <c r="G59" s="43">
        <v>0</v>
      </c>
      <c r="H59" s="43">
        <v>2</v>
      </c>
      <c r="I59" s="43">
        <v>0</v>
      </c>
      <c r="J59" s="43">
        <v>1</v>
      </c>
      <c r="K59" s="43">
        <v>4</v>
      </c>
      <c r="L59" s="43">
        <v>3</v>
      </c>
      <c r="M59" s="43">
        <v>6</v>
      </c>
      <c r="N59" s="43">
        <v>0</v>
      </c>
      <c r="O59" s="31">
        <f t="shared" si="33"/>
        <v>959</v>
      </c>
      <c r="Q59" s="30">
        <v>15</v>
      </c>
      <c r="R59" s="43">
        <v>1</v>
      </c>
      <c r="S59" s="43">
        <v>18</v>
      </c>
      <c r="T59" s="43">
        <v>80</v>
      </c>
      <c r="U59" s="43">
        <v>415</v>
      </c>
      <c r="V59" s="43">
        <v>357</v>
      </c>
      <c r="W59" s="43">
        <v>73</v>
      </c>
      <c r="X59" s="43">
        <v>13</v>
      </c>
      <c r="Y59" s="43">
        <v>2</v>
      </c>
      <c r="Z59" s="43">
        <v>0</v>
      </c>
      <c r="AA59" s="43">
        <v>0</v>
      </c>
      <c r="AB59" s="43">
        <v>0</v>
      </c>
      <c r="AC59" s="43">
        <v>0</v>
      </c>
      <c r="AD59" s="31">
        <f t="shared" si="34"/>
        <v>959</v>
      </c>
      <c r="AQ59" s="35">
        <v>15</v>
      </c>
      <c r="AR59" s="112">
        <v>33.400001525878906</v>
      </c>
      <c r="AS59" s="112">
        <v>34</v>
      </c>
      <c r="AT59" s="112">
        <v>33.099998474121094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818</v>
      </c>
      <c r="C60" s="43">
        <v>83</v>
      </c>
      <c r="D60" s="43">
        <v>1</v>
      </c>
      <c r="E60" s="43">
        <v>1</v>
      </c>
      <c r="F60" s="43">
        <v>1</v>
      </c>
      <c r="G60" s="43">
        <v>0</v>
      </c>
      <c r="H60" s="43">
        <v>0</v>
      </c>
      <c r="I60" s="43">
        <v>0</v>
      </c>
      <c r="J60" s="43">
        <v>3</v>
      </c>
      <c r="K60" s="43">
        <v>7</v>
      </c>
      <c r="L60" s="43">
        <v>0</v>
      </c>
      <c r="M60" s="43">
        <v>7</v>
      </c>
      <c r="N60" s="43">
        <v>0</v>
      </c>
      <c r="O60" s="31">
        <f t="shared" si="33"/>
        <v>921</v>
      </c>
      <c r="Q60" s="30">
        <v>16</v>
      </c>
      <c r="R60" s="43">
        <v>1</v>
      </c>
      <c r="S60" s="43">
        <v>8</v>
      </c>
      <c r="T60" s="43">
        <v>62</v>
      </c>
      <c r="U60" s="43">
        <v>351</v>
      </c>
      <c r="V60" s="43">
        <v>371</v>
      </c>
      <c r="W60" s="43">
        <v>109</v>
      </c>
      <c r="X60" s="43">
        <v>16</v>
      </c>
      <c r="Y60" s="43">
        <v>3</v>
      </c>
      <c r="Z60" s="43">
        <v>0</v>
      </c>
      <c r="AA60" s="43">
        <v>0</v>
      </c>
      <c r="AB60" s="43">
        <v>0</v>
      </c>
      <c r="AC60" s="43">
        <v>0</v>
      </c>
      <c r="AD60" s="31">
        <f t="shared" si="34"/>
        <v>921</v>
      </c>
      <c r="AQ60" s="35">
        <v>16</v>
      </c>
      <c r="AR60" s="112">
        <v>34</v>
      </c>
      <c r="AS60" s="112">
        <v>38.700000762939453</v>
      </c>
      <c r="AT60" s="112">
        <v>38.5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1300</v>
      </c>
      <c r="C61" s="43">
        <v>96</v>
      </c>
      <c r="D61" s="43">
        <v>1</v>
      </c>
      <c r="E61" s="43">
        <v>0</v>
      </c>
      <c r="F61" s="43">
        <v>3</v>
      </c>
      <c r="G61" s="43">
        <v>0</v>
      </c>
      <c r="H61" s="43">
        <v>0</v>
      </c>
      <c r="I61" s="43">
        <v>1</v>
      </c>
      <c r="J61" s="43">
        <v>3</v>
      </c>
      <c r="K61" s="43">
        <v>10</v>
      </c>
      <c r="L61" s="43">
        <v>0</v>
      </c>
      <c r="M61" s="43">
        <v>7</v>
      </c>
      <c r="N61" s="43">
        <v>0</v>
      </c>
      <c r="O61" s="31">
        <f t="shared" si="33"/>
        <v>1421</v>
      </c>
      <c r="Q61" s="30">
        <v>17</v>
      </c>
      <c r="R61" s="43">
        <v>5</v>
      </c>
      <c r="S61" s="43">
        <v>80</v>
      </c>
      <c r="T61" s="43">
        <v>146</v>
      </c>
      <c r="U61" s="43">
        <v>603</v>
      </c>
      <c r="V61" s="43">
        <v>491</v>
      </c>
      <c r="W61" s="43">
        <v>87</v>
      </c>
      <c r="X61" s="43">
        <v>9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31">
        <f t="shared" si="34"/>
        <v>1421</v>
      </c>
      <c r="AQ61" s="35">
        <v>17</v>
      </c>
      <c r="AR61" s="112">
        <v>38.900001525878906</v>
      </c>
      <c r="AS61" s="112">
        <v>38</v>
      </c>
      <c r="AT61" s="112">
        <v>38.900001525878906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1372</v>
      </c>
      <c r="C62" s="43">
        <v>72</v>
      </c>
      <c r="D62" s="43">
        <v>1</v>
      </c>
      <c r="E62" s="43">
        <v>0</v>
      </c>
      <c r="F62" s="43">
        <v>1</v>
      </c>
      <c r="G62" s="43">
        <v>0</v>
      </c>
      <c r="H62" s="43">
        <v>0</v>
      </c>
      <c r="I62" s="43">
        <v>0</v>
      </c>
      <c r="J62" s="43">
        <v>3</v>
      </c>
      <c r="K62" s="43">
        <v>10</v>
      </c>
      <c r="L62" s="43">
        <v>1</v>
      </c>
      <c r="M62" s="43">
        <v>4</v>
      </c>
      <c r="N62" s="43">
        <v>0</v>
      </c>
      <c r="O62" s="31">
        <f t="shared" si="33"/>
        <v>1464</v>
      </c>
      <c r="Q62" s="30">
        <v>18</v>
      </c>
      <c r="R62" s="43">
        <v>3</v>
      </c>
      <c r="S62" s="43">
        <v>112</v>
      </c>
      <c r="T62" s="43">
        <v>197</v>
      </c>
      <c r="U62" s="43">
        <v>639</v>
      </c>
      <c r="V62" s="43">
        <v>451</v>
      </c>
      <c r="W62" s="43">
        <v>52</v>
      </c>
      <c r="X62" s="43">
        <v>8</v>
      </c>
      <c r="Y62" s="43">
        <v>2</v>
      </c>
      <c r="Z62" s="43">
        <v>0</v>
      </c>
      <c r="AA62" s="43">
        <v>0</v>
      </c>
      <c r="AB62" s="43">
        <v>0</v>
      </c>
      <c r="AC62" s="43">
        <v>0</v>
      </c>
      <c r="AD62" s="31">
        <f t="shared" si="34"/>
        <v>1464</v>
      </c>
      <c r="AQ62" s="35">
        <v>18</v>
      </c>
      <c r="AR62" s="112">
        <v>38.099998474121094</v>
      </c>
      <c r="AS62" s="112">
        <v>38.599998474121094</v>
      </c>
      <c r="AT62" s="112">
        <v>38.299999237060547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843</v>
      </c>
      <c r="C63" s="43">
        <v>42</v>
      </c>
      <c r="D63" s="43">
        <v>1</v>
      </c>
      <c r="E63" s="43">
        <v>0</v>
      </c>
      <c r="F63" s="43">
        <v>1</v>
      </c>
      <c r="G63" s="43">
        <v>0</v>
      </c>
      <c r="H63" s="43">
        <v>0</v>
      </c>
      <c r="I63" s="43">
        <v>1</v>
      </c>
      <c r="J63" s="43">
        <v>2</v>
      </c>
      <c r="K63" s="43">
        <v>2</v>
      </c>
      <c r="L63" s="43">
        <v>2</v>
      </c>
      <c r="M63" s="43">
        <v>3</v>
      </c>
      <c r="N63" s="43">
        <v>0</v>
      </c>
      <c r="O63" s="31">
        <f t="shared" si="33"/>
        <v>897</v>
      </c>
      <c r="Q63" s="30">
        <v>19</v>
      </c>
      <c r="R63" s="43">
        <v>0</v>
      </c>
      <c r="S63" s="43">
        <v>24</v>
      </c>
      <c r="T63" s="43">
        <v>53</v>
      </c>
      <c r="U63" s="43">
        <v>308</v>
      </c>
      <c r="V63" s="43">
        <v>373</v>
      </c>
      <c r="W63" s="43">
        <v>105</v>
      </c>
      <c r="X63" s="43">
        <v>26</v>
      </c>
      <c r="Y63" s="43">
        <v>5</v>
      </c>
      <c r="Z63" s="43">
        <v>1</v>
      </c>
      <c r="AA63" s="43">
        <v>1</v>
      </c>
      <c r="AB63" s="43">
        <v>1</v>
      </c>
      <c r="AC63" s="43">
        <v>0</v>
      </c>
      <c r="AD63" s="31">
        <f t="shared" si="34"/>
        <v>897</v>
      </c>
      <c r="AQ63" s="35">
        <v>19</v>
      </c>
      <c r="AR63" s="112">
        <v>38.900001525878906</v>
      </c>
      <c r="AS63" s="112">
        <v>38.099998474121094</v>
      </c>
      <c r="AT63" s="112">
        <v>33.799999237060547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524</v>
      </c>
      <c r="C64" s="43">
        <v>23</v>
      </c>
      <c r="D64" s="43">
        <v>1</v>
      </c>
      <c r="E64" s="43">
        <v>0</v>
      </c>
      <c r="F64" s="43">
        <v>1</v>
      </c>
      <c r="G64" s="43">
        <v>0</v>
      </c>
      <c r="H64" s="43">
        <v>0</v>
      </c>
      <c r="I64" s="43">
        <v>1</v>
      </c>
      <c r="J64" s="43">
        <v>2</v>
      </c>
      <c r="K64" s="43">
        <v>1</v>
      </c>
      <c r="L64" s="43">
        <v>0</v>
      </c>
      <c r="M64" s="43">
        <v>3</v>
      </c>
      <c r="N64" s="43">
        <v>0</v>
      </c>
      <c r="O64" s="31">
        <f t="shared" si="33"/>
        <v>556</v>
      </c>
      <c r="Q64" s="30">
        <v>20</v>
      </c>
      <c r="R64" s="43">
        <v>0</v>
      </c>
      <c r="S64" s="43">
        <v>3</v>
      </c>
      <c r="T64" s="43">
        <v>22</v>
      </c>
      <c r="U64" s="43">
        <v>168</v>
      </c>
      <c r="V64" s="43">
        <v>255</v>
      </c>
      <c r="W64" s="43">
        <v>80</v>
      </c>
      <c r="X64" s="43">
        <v>22</v>
      </c>
      <c r="Y64" s="43">
        <v>5</v>
      </c>
      <c r="Z64" s="43">
        <v>1</v>
      </c>
      <c r="AA64" s="43">
        <v>0</v>
      </c>
      <c r="AB64" s="43">
        <v>0</v>
      </c>
      <c r="AC64" s="43">
        <v>0</v>
      </c>
      <c r="AD64" s="31">
        <f t="shared" si="34"/>
        <v>556</v>
      </c>
      <c r="AQ64" s="35">
        <v>20</v>
      </c>
      <c r="AR64" s="112">
        <v>38.400001525878906</v>
      </c>
      <c r="AS64" s="112">
        <v>38.099998474121094</v>
      </c>
      <c r="AT64" s="112">
        <v>33.400001525878906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314</v>
      </c>
      <c r="C65" s="43">
        <v>9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1</v>
      </c>
      <c r="M65" s="43">
        <v>1</v>
      </c>
      <c r="N65" s="43">
        <v>0</v>
      </c>
      <c r="O65" s="31">
        <f t="shared" si="33"/>
        <v>325</v>
      </c>
      <c r="Q65" s="30">
        <v>21</v>
      </c>
      <c r="R65" s="43">
        <v>0</v>
      </c>
      <c r="S65" s="43">
        <v>1</v>
      </c>
      <c r="T65" s="43">
        <v>10</v>
      </c>
      <c r="U65" s="43">
        <v>121</v>
      </c>
      <c r="V65" s="43">
        <v>136</v>
      </c>
      <c r="W65" s="43">
        <v>40</v>
      </c>
      <c r="X65" s="43">
        <v>13</v>
      </c>
      <c r="Y65" s="43">
        <v>2</v>
      </c>
      <c r="Z65" s="43">
        <v>1</v>
      </c>
      <c r="AA65" s="43">
        <v>1</v>
      </c>
      <c r="AB65" s="43">
        <v>0</v>
      </c>
      <c r="AC65" s="43">
        <v>0</v>
      </c>
      <c r="AD65" s="31">
        <f t="shared" si="34"/>
        <v>325</v>
      </c>
      <c r="AQ65" s="35">
        <v>21</v>
      </c>
      <c r="AR65" s="112">
        <v>38.5</v>
      </c>
      <c r="AS65" s="112">
        <v>38.799999237060547</v>
      </c>
      <c r="AT65" s="112">
        <v>38.299999237060547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243</v>
      </c>
      <c r="C66" s="43">
        <v>15</v>
      </c>
      <c r="D66" s="43">
        <v>0</v>
      </c>
      <c r="E66" s="43">
        <v>0</v>
      </c>
      <c r="F66" s="43">
        <v>1</v>
      </c>
      <c r="G66" s="43">
        <v>0</v>
      </c>
      <c r="H66" s="43">
        <v>0</v>
      </c>
      <c r="I66" s="43">
        <v>0</v>
      </c>
      <c r="J66" s="43">
        <v>1</v>
      </c>
      <c r="K66" s="43">
        <v>0</v>
      </c>
      <c r="L66" s="43">
        <v>1</v>
      </c>
      <c r="M66" s="43">
        <v>2</v>
      </c>
      <c r="N66" s="43">
        <v>0</v>
      </c>
      <c r="O66" s="31">
        <f t="shared" si="33"/>
        <v>263</v>
      </c>
      <c r="Q66" s="30">
        <v>22</v>
      </c>
      <c r="R66" s="43">
        <v>0</v>
      </c>
      <c r="S66" s="43">
        <v>2</v>
      </c>
      <c r="T66" s="43">
        <v>18</v>
      </c>
      <c r="U66" s="43">
        <v>80</v>
      </c>
      <c r="V66" s="43">
        <v>121</v>
      </c>
      <c r="W66" s="43">
        <v>29</v>
      </c>
      <c r="X66" s="43">
        <v>10</v>
      </c>
      <c r="Y66" s="43">
        <v>2</v>
      </c>
      <c r="Z66" s="43">
        <v>0</v>
      </c>
      <c r="AA66" s="43">
        <v>1</v>
      </c>
      <c r="AB66" s="43">
        <v>0</v>
      </c>
      <c r="AC66" s="43">
        <v>0</v>
      </c>
      <c r="AD66" s="31">
        <f t="shared" si="34"/>
        <v>263</v>
      </c>
      <c r="AQ66" s="35">
        <v>22</v>
      </c>
      <c r="AR66" s="112">
        <v>38.799999237060547</v>
      </c>
      <c r="AS66" s="112">
        <v>38.299999237060547</v>
      </c>
      <c r="AT66" s="112">
        <v>38.900001525878906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224</v>
      </c>
      <c r="C67" s="43">
        <v>6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1</v>
      </c>
      <c r="L67" s="43">
        <v>0</v>
      </c>
      <c r="M67" s="43">
        <v>2</v>
      </c>
      <c r="N67" s="43">
        <v>0</v>
      </c>
      <c r="O67" s="31">
        <f t="shared" si="33"/>
        <v>233</v>
      </c>
      <c r="Q67" s="30">
        <v>23</v>
      </c>
      <c r="R67" s="43">
        <v>0</v>
      </c>
      <c r="S67" s="43">
        <v>1</v>
      </c>
      <c r="T67" s="43">
        <v>2</v>
      </c>
      <c r="U67" s="43">
        <v>52</v>
      </c>
      <c r="V67" s="43">
        <v>120</v>
      </c>
      <c r="W67" s="43">
        <v>45</v>
      </c>
      <c r="X67" s="43">
        <v>9</v>
      </c>
      <c r="Y67" s="43">
        <v>2</v>
      </c>
      <c r="Z67" s="43">
        <v>1</v>
      </c>
      <c r="AA67" s="43">
        <v>1</v>
      </c>
      <c r="AB67" s="43">
        <v>0</v>
      </c>
      <c r="AC67" s="43">
        <v>0</v>
      </c>
      <c r="AD67" s="31">
        <f t="shared" si="34"/>
        <v>233</v>
      </c>
      <c r="AQ67" s="35">
        <v>23</v>
      </c>
      <c r="AR67" s="112">
        <v>38.099998474121094</v>
      </c>
      <c r="AS67" s="112">
        <v>38</v>
      </c>
      <c r="AT67" s="112">
        <v>33.599998474121094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121</v>
      </c>
      <c r="C68" s="43">
        <v>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1</v>
      </c>
      <c r="M68" s="43">
        <v>1</v>
      </c>
      <c r="N68" s="43">
        <v>0</v>
      </c>
      <c r="O68" s="31">
        <f t="shared" si="33"/>
        <v>123</v>
      </c>
      <c r="Q68" s="30">
        <v>24</v>
      </c>
      <c r="R68" s="43">
        <v>0</v>
      </c>
      <c r="S68" s="43">
        <v>2</v>
      </c>
      <c r="T68" s="43">
        <v>1</v>
      </c>
      <c r="U68" s="43">
        <v>28</v>
      </c>
      <c r="V68" s="43">
        <v>47</v>
      </c>
      <c r="W68" s="43">
        <v>30</v>
      </c>
      <c r="X68" s="43">
        <v>10</v>
      </c>
      <c r="Y68" s="43">
        <v>4</v>
      </c>
      <c r="Z68" s="43">
        <v>1</v>
      </c>
      <c r="AA68" s="43">
        <v>0</v>
      </c>
      <c r="AB68" s="43">
        <v>0</v>
      </c>
      <c r="AC68" s="43">
        <v>0</v>
      </c>
      <c r="AD68" s="31">
        <f t="shared" si="34"/>
        <v>123</v>
      </c>
      <c r="AQ68" s="35">
        <v>24</v>
      </c>
      <c r="AR68" s="112">
        <v>38.599998474121094</v>
      </c>
      <c r="AS68" s="112">
        <v>38.299999237060547</v>
      </c>
      <c r="AT68" s="112">
        <v>38.599998474121094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9987</v>
      </c>
      <c r="C70" s="92">
        <f t="shared" si="36"/>
        <v>854</v>
      </c>
      <c r="D70" s="92">
        <f t="shared" si="36"/>
        <v>36</v>
      </c>
      <c r="E70" s="92">
        <f t="shared" si="36"/>
        <v>4</v>
      </c>
      <c r="F70" s="92">
        <f t="shared" si="36"/>
        <v>31</v>
      </c>
      <c r="G70" s="92">
        <f t="shared" si="36"/>
        <v>0</v>
      </c>
      <c r="H70" s="92">
        <f t="shared" si="36"/>
        <v>4</v>
      </c>
      <c r="I70" s="92">
        <f t="shared" si="36"/>
        <v>3</v>
      </c>
      <c r="J70" s="92">
        <f t="shared" si="36"/>
        <v>49</v>
      </c>
      <c r="K70" s="92">
        <f t="shared" si="36"/>
        <v>51</v>
      </c>
      <c r="L70" s="92">
        <f t="shared" si="36"/>
        <v>21</v>
      </c>
      <c r="M70" s="92">
        <f t="shared" si="36"/>
        <v>81</v>
      </c>
      <c r="N70" s="92">
        <f t="shared" si="36"/>
        <v>0</v>
      </c>
      <c r="O70" s="93">
        <f t="shared" si="36"/>
        <v>11121</v>
      </c>
      <c r="Q70" s="91" t="s">
        <v>34</v>
      </c>
      <c r="R70" s="92">
        <f t="shared" ref="R70:AD70" si="37">SUM(R52:R63)</f>
        <v>16</v>
      </c>
      <c r="S70" s="92">
        <f t="shared" si="37"/>
        <v>277</v>
      </c>
      <c r="T70" s="92">
        <f t="shared" si="37"/>
        <v>838</v>
      </c>
      <c r="U70" s="92">
        <f t="shared" si="37"/>
        <v>4618</v>
      </c>
      <c r="V70" s="92">
        <f t="shared" si="37"/>
        <v>4381</v>
      </c>
      <c r="W70" s="92">
        <f t="shared" si="37"/>
        <v>829</v>
      </c>
      <c r="X70" s="92">
        <f t="shared" si="37"/>
        <v>136</v>
      </c>
      <c r="Y70" s="92">
        <f t="shared" si="37"/>
        <v>20</v>
      </c>
      <c r="Z70" s="92">
        <f t="shared" si="37"/>
        <v>3</v>
      </c>
      <c r="AA70" s="92">
        <f t="shared" si="37"/>
        <v>2</v>
      </c>
      <c r="AB70" s="92">
        <f t="shared" si="37"/>
        <v>1</v>
      </c>
      <c r="AC70" s="92">
        <f t="shared" si="37"/>
        <v>0</v>
      </c>
      <c r="AD70" s="93">
        <f t="shared" si="37"/>
        <v>11121</v>
      </c>
      <c r="AQ70" s="95" t="s">
        <v>38</v>
      </c>
      <c r="AR70" s="96">
        <v>33.5</v>
      </c>
      <c r="AS70" s="96">
        <v>33.400001525878906</v>
      </c>
      <c r="AT70" s="96">
        <v>33.400001525878906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11296</v>
      </c>
      <c r="C71" s="98">
        <f t="shared" si="38"/>
        <v>912</v>
      </c>
      <c r="D71" s="98">
        <f t="shared" si="38"/>
        <v>40</v>
      </c>
      <c r="E71" s="98">
        <f t="shared" si="38"/>
        <v>5</v>
      </c>
      <c r="F71" s="98">
        <f t="shared" si="38"/>
        <v>36</v>
      </c>
      <c r="G71" s="98">
        <f t="shared" si="38"/>
        <v>0</v>
      </c>
      <c r="H71" s="98">
        <f t="shared" si="38"/>
        <v>4</v>
      </c>
      <c r="I71" s="98">
        <f t="shared" si="38"/>
        <v>4</v>
      </c>
      <c r="J71" s="98">
        <f t="shared" si="38"/>
        <v>54</v>
      </c>
      <c r="K71" s="98">
        <f t="shared" si="38"/>
        <v>52</v>
      </c>
      <c r="L71" s="98">
        <f t="shared" si="38"/>
        <v>25</v>
      </c>
      <c r="M71" s="98">
        <f t="shared" si="38"/>
        <v>96</v>
      </c>
      <c r="N71" s="98">
        <f t="shared" si="38"/>
        <v>0</v>
      </c>
      <c r="O71" s="93">
        <f t="shared" si="38"/>
        <v>12524</v>
      </c>
      <c r="Q71" s="97" t="s">
        <v>35</v>
      </c>
      <c r="R71" s="98">
        <f t="shared" ref="R71:AD71" si="39">SUM(R51:R66)</f>
        <v>16</v>
      </c>
      <c r="S71" s="98">
        <f t="shared" si="39"/>
        <v>283</v>
      </c>
      <c r="T71" s="98">
        <f t="shared" si="39"/>
        <v>891</v>
      </c>
      <c r="U71" s="98">
        <f t="shared" si="39"/>
        <v>5052</v>
      </c>
      <c r="V71" s="98">
        <f t="shared" si="39"/>
        <v>5014</v>
      </c>
      <c r="W71" s="98">
        <f t="shared" si="39"/>
        <v>1031</v>
      </c>
      <c r="X71" s="98">
        <f t="shared" si="39"/>
        <v>196</v>
      </c>
      <c r="Y71" s="98">
        <f t="shared" si="39"/>
        <v>30</v>
      </c>
      <c r="Z71" s="98">
        <f t="shared" si="39"/>
        <v>5</v>
      </c>
      <c r="AA71" s="98">
        <f t="shared" si="39"/>
        <v>5</v>
      </c>
      <c r="AB71" s="98">
        <f t="shared" si="39"/>
        <v>1</v>
      </c>
      <c r="AC71" s="98">
        <f t="shared" si="39"/>
        <v>0</v>
      </c>
      <c r="AD71" s="93">
        <f t="shared" si="39"/>
        <v>12524</v>
      </c>
      <c r="AQ71" s="99" t="s">
        <v>39</v>
      </c>
      <c r="AR71" s="100">
        <v>33.299999237060547</v>
      </c>
      <c r="AS71" s="100">
        <v>38.299999237060547</v>
      </c>
      <c r="AT71" s="100">
        <v>33.099998474121094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11641</v>
      </c>
      <c r="C72" s="102">
        <f t="shared" si="40"/>
        <v>918</v>
      </c>
      <c r="D72" s="102">
        <f t="shared" si="40"/>
        <v>40</v>
      </c>
      <c r="E72" s="102">
        <f t="shared" si="40"/>
        <v>5</v>
      </c>
      <c r="F72" s="102">
        <f t="shared" si="40"/>
        <v>36</v>
      </c>
      <c r="G72" s="102">
        <f t="shared" si="40"/>
        <v>0</v>
      </c>
      <c r="H72" s="102">
        <f t="shared" si="40"/>
        <v>4</v>
      </c>
      <c r="I72" s="102">
        <f t="shared" si="40"/>
        <v>4</v>
      </c>
      <c r="J72" s="102">
        <f t="shared" si="40"/>
        <v>54</v>
      </c>
      <c r="K72" s="102">
        <f t="shared" si="40"/>
        <v>53</v>
      </c>
      <c r="L72" s="102">
        <f t="shared" si="40"/>
        <v>26</v>
      </c>
      <c r="M72" s="102">
        <f t="shared" si="40"/>
        <v>99</v>
      </c>
      <c r="N72" s="102">
        <f t="shared" si="40"/>
        <v>0</v>
      </c>
      <c r="O72" s="93">
        <f t="shared" si="40"/>
        <v>12880</v>
      </c>
      <c r="Q72" s="101" t="s">
        <v>36</v>
      </c>
      <c r="R72" s="102">
        <f t="shared" ref="R72:AD72" si="41">SUM(R51:R68)</f>
        <v>16</v>
      </c>
      <c r="S72" s="102">
        <f t="shared" si="41"/>
        <v>286</v>
      </c>
      <c r="T72" s="102">
        <f t="shared" si="41"/>
        <v>894</v>
      </c>
      <c r="U72" s="102">
        <f t="shared" si="41"/>
        <v>5132</v>
      </c>
      <c r="V72" s="102">
        <f t="shared" si="41"/>
        <v>5181</v>
      </c>
      <c r="W72" s="102">
        <f t="shared" si="41"/>
        <v>1106</v>
      </c>
      <c r="X72" s="102">
        <f t="shared" si="41"/>
        <v>215</v>
      </c>
      <c r="Y72" s="102">
        <f t="shared" si="41"/>
        <v>36</v>
      </c>
      <c r="Z72" s="102">
        <f t="shared" si="41"/>
        <v>7</v>
      </c>
      <c r="AA72" s="102">
        <f t="shared" si="41"/>
        <v>6</v>
      </c>
      <c r="AB72" s="102">
        <f t="shared" si="41"/>
        <v>1</v>
      </c>
      <c r="AC72" s="102">
        <f t="shared" si="41"/>
        <v>0</v>
      </c>
      <c r="AD72" s="93">
        <f t="shared" si="41"/>
        <v>12880</v>
      </c>
      <c r="AQ72" s="103" t="s">
        <v>37</v>
      </c>
      <c r="AR72" s="104">
        <v>38.599998474121094</v>
      </c>
      <c r="AS72" s="104">
        <v>38.900001525878906</v>
      </c>
      <c r="AT72" s="104">
        <v>38.599998474121094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12008</v>
      </c>
      <c r="C73" s="106">
        <f t="shared" si="42"/>
        <v>946</v>
      </c>
      <c r="D73" s="106">
        <f t="shared" si="42"/>
        <v>42</v>
      </c>
      <c r="E73" s="106">
        <f t="shared" si="42"/>
        <v>5</v>
      </c>
      <c r="F73" s="106">
        <f t="shared" si="42"/>
        <v>37</v>
      </c>
      <c r="G73" s="106">
        <f t="shared" si="42"/>
        <v>0</v>
      </c>
      <c r="H73" s="106">
        <f t="shared" si="42"/>
        <v>4</v>
      </c>
      <c r="I73" s="106">
        <f t="shared" si="42"/>
        <v>4</v>
      </c>
      <c r="J73" s="106">
        <f t="shared" si="42"/>
        <v>57</v>
      </c>
      <c r="K73" s="106">
        <f t="shared" si="42"/>
        <v>54</v>
      </c>
      <c r="L73" s="106">
        <f t="shared" si="42"/>
        <v>29</v>
      </c>
      <c r="M73" s="106">
        <f t="shared" si="42"/>
        <v>102</v>
      </c>
      <c r="N73" s="106">
        <f t="shared" si="42"/>
        <v>0</v>
      </c>
      <c r="O73" s="93">
        <f t="shared" si="42"/>
        <v>13288</v>
      </c>
      <c r="Q73" s="105" t="s">
        <v>37</v>
      </c>
      <c r="R73" s="106">
        <f t="shared" ref="R73:AD73" si="43">SUM(R45:R68)</f>
        <v>16</v>
      </c>
      <c r="S73" s="106">
        <f t="shared" si="43"/>
        <v>288</v>
      </c>
      <c r="T73" s="106">
        <f t="shared" si="43"/>
        <v>904</v>
      </c>
      <c r="U73" s="106">
        <f t="shared" si="43"/>
        <v>5244</v>
      </c>
      <c r="V73" s="106">
        <f t="shared" si="43"/>
        <v>5364</v>
      </c>
      <c r="W73" s="106">
        <f t="shared" si="43"/>
        <v>1177</v>
      </c>
      <c r="X73" s="106">
        <f t="shared" si="43"/>
        <v>236</v>
      </c>
      <c r="Y73" s="106">
        <f t="shared" si="43"/>
        <v>42</v>
      </c>
      <c r="Z73" s="106">
        <f t="shared" si="43"/>
        <v>8</v>
      </c>
      <c r="AA73" s="106">
        <f t="shared" si="43"/>
        <v>7</v>
      </c>
      <c r="AB73" s="106">
        <f t="shared" si="43"/>
        <v>2</v>
      </c>
      <c r="AC73" s="106">
        <f t="shared" si="43"/>
        <v>0</v>
      </c>
      <c r="AD73" s="93">
        <f t="shared" si="43"/>
        <v>13288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38.699999491373696</v>
      </c>
    </row>
    <row r="76" spans="1:65" x14ac:dyDescent="0.2">
      <c r="A76" s="5"/>
      <c r="B76" s="3" t="s">
        <v>0</v>
      </c>
      <c r="C76" s="5" t="str">
        <f>C6</f>
        <v>Westbound</v>
      </c>
      <c r="R76" s="3" t="s">
        <v>0</v>
      </c>
      <c r="S76" s="5" t="str">
        <f>C6</f>
        <v>Westbound</v>
      </c>
      <c r="AF76" s="6"/>
      <c r="AG76" s="3" t="s">
        <v>40</v>
      </c>
      <c r="AH76" s="7" t="str">
        <f>C41</f>
        <v>Eastbound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Eastbound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Eastbound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Eastbound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67</v>
      </c>
      <c r="C80" s="43">
        <v>1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31">
        <f t="shared" ref="O80:O103" si="51">SUM(B80:N80)</f>
        <v>68</v>
      </c>
      <c r="Q80" s="30">
        <v>1</v>
      </c>
      <c r="R80" s="43">
        <v>0</v>
      </c>
      <c r="S80" s="43">
        <v>0</v>
      </c>
      <c r="T80" s="43">
        <v>1</v>
      </c>
      <c r="U80" s="43">
        <v>21</v>
      </c>
      <c r="V80" s="43">
        <v>27</v>
      </c>
      <c r="W80" s="43">
        <v>14</v>
      </c>
      <c r="X80" s="43">
        <v>4</v>
      </c>
      <c r="Y80" s="43">
        <v>0</v>
      </c>
      <c r="Z80" s="43">
        <v>0</v>
      </c>
      <c r="AA80" s="43">
        <v>1</v>
      </c>
      <c r="AB80" s="43">
        <v>0</v>
      </c>
      <c r="AC80" s="43">
        <v>0</v>
      </c>
      <c r="AD80" s="31">
        <f t="shared" ref="AD80:AD103" si="52">SUM(R80:AC80)</f>
        <v>68</v>
      </c>
      <c r="AF80" s="30">
        <v>1</v>
      </c>
      <c r="AG80" s="44">
        <f t="shared" ref="AG80:AG103" si="53">O45</f>
        <v>80</v>
      </c>
      <c r="AH80" s="45">
        <f t="shared" ref="AH80:AH103" si="54">O115</f>
        <v>90</v>
      </c>
      <c r="AI80" s="45">
        <f t="shared" ref="AI80:AI103" si="55">O185</f>
        <v>78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82.666666666666671</v>
      </c>
      <c r="AO80" s="47">
        <f>SUM(AG80:AM80)/3</f>
        <v>82.666666666666671</v>
      </c>
      <c r="AQ80" s="35">
        <v>1</v>
      </c>
      <c r="AR80" s="48">
        <v>32.9</v>
      </c>
      <c r="AS80" s="48">
        <v>34.200000000000003</v>
      </c>
      <c r="AT80" s="48">
        <v>33.5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1208</v>
      </c>
      <c r="BB80" s="50">
        <f>SUM(R143:T143)</f>
        <v>1188</v>
      </c>
      <c r="BC80" s="50">
        <f>SUM(R213:T213)</f>
        <v>1158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29</v>
      </c>
      <c r="C81" s="43">
        <v>5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1</v>
      </c>
      <c r="M81" s="43">
        <v>0</v>
      </c>
      <c r="N81" s="43">
        <v>0</v>
      </c>
      <c r="O81" s="31">
        <f t="shared" si="51"/>
        <v>35</v>
      </c>
      <c r="Q81" s="30">
        <v>2</v>
      </c>
      <c r="R81" s="43">
        <v>0</v>
      </c>
      <c r="S81" s="43">
        <v>0</v>
      </c>
      <c r="T81" s="43">
        <v>3</v>
      </c>
      <c r="U81" s="43">
        <v>13</v>
      </c>
      <c r="V81" s="43">
        <v>9</v>
      </c>
      <c r="W81" s="43">
        <v>8</v>
      </c>
      <c r="X81" s="43">
        <v>1</v>
      </c>
      <c r="Y81" s="43">
        <v>1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35</v>
      </c>
      <c r="AF81" s="56">
        <v>2</v>
      </c>
      <c r="AG81" s="44">
        <f t="shared" si="53"/>
        <v>34</v>
      </c>
      <c r="AH81" s="45">
        <f t="shared" si="54"/>
        <v>39</v>
      </c>
      <c r="AI81" s="45">
        <f t="shared" si="55"/>
        <v>36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36.333333333333336</v>
      </c>
      <c r="AO81" s="47">
        <f t="shared" ref="AO81:AO103" si="61">SUM(AG81:AM81)/3</f>
        <v>36.333333333333336</v>
      </c>
      <c r="AQ81" s="57">
        <v>2</v>
      </c>
      <c r="AR81" s="48">
        <v>34.299999999999997</v>
      </c>
      <c r="AS81" s="48">
        <v>35.4</v>
      </c>
      <c r="AT81" s="48">
        <v>32.4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11785</v>
      </c>
      <c r="BB81" s="59">
        <f>SUM(U143:W143)</f>
        <v>11950</v>
      </c>
      <c r="BC81" s="59">
        <f>SUM(U213:W213)</f>
        <v>12151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9987</v>
      </c>
      <c r="BK81" s="88">
        <f>SUM(C70:D70,F70:H70,M70)</f>
        <v>1006</v>
      </c>
      <c r="BL81" s="89">
        <f>SUM(E70,I70:L70,N70)</f>
        <v>128</v>
      </c>
      <c r="BM81" s="64">
        <f>SUM(BJ81:BL81)</f>
        <v>11121</v>
      </c>
    </row>
    <row r="82" spans="1:65" x14ac:dyDescent="0.2">
      <c r="A82" s="30">
        <v>3</v>
      </c>
      <c r="B82" s="43">
        <v>40</v>
      </c>
      <c r="C82" s="43">
        <v>4</v>
      </c>
      <c r="D82" s="43">
        <v>1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1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46</v>
      </c>
      <c r="Q82" s="30">
        <v>3</v>
      </c>
      <c r="R82" s="43">
        <v>0</v>
      </c>
      <c r="S82" s="43">
        <v>0</v>
      </c>
      <c r="T82" s="43">
        <v>3</v>
      </c>
      <c r="U82" s="43">
        <v>9</v>
      </c>
      <c r="V82" s="43">
        <v>17</v>
      </c>
      <c r="W82" s="43">
        <v>10</v>
      </c>
      <c r="X82" s="43">
        <v>4</v>
      </c>
      <c r="Y82" s="43">
        <v>3</v>
      </c>
      <c r="Z82" s="43">
        <v>0</v>
      </c>
      <c r="AA82" s="43">
        <v>0</v>
      </c>
      <c r="AB82" s="43">
        <v>0</v>
      </c>
      <c r="AC82" s="43">
        <v>0</v>
      </c>
      <c r="AD82" s="31">
        <f t="shared" si="52"/>
        <v>46</v>
      </c>
      <c r="AF82" s="30">
        <v>3</v>
      </c>
      <c r="AG82" s="44">
        <f t="shared" si="53"/>
        <v>31</v>
      </c>
      <c r="AH82" s="45">
        <f t="shared" si="54"/>
        <v>41</v>
      </c>
      <c r="AI82" s="45">
        <f t="shared" si="55"/>
        <v>44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38.666666666666664</v>
      </c>
      <c r="AO82" s="47">
        <f t="shared" si="61"/>
        <v>38.666666666666664</v>
      </c>
      <c r="AQ82" s="35">
        <v>3</v>
      </c>
      <c r="AR82" s="48">
        <v>33.5</v>
      </c>
      <c r="AS82" s="48">
        <v>33.9</v>
      </c>
      <c r="AT82" s="48">
        <v>33.299999999999997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286</v>
      </c>
      <c r="BB82" s="66">
        <f>SUM(X143:Z143)</f>
        <v>258</v>
      </c>
      <c r="BC82" s="66">
        <f>SUM(X213:Z213)</f>
        <v>324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11296</v>
      </c>
      <c r="BK82" s="69">
        <f>SUM(C71:D71,F71:H71,M71)</f>
        <v>1088</v>
      </c>
      <c r="BL82" s="70">
        <f>SUM(E71,I71:L71,N71)</f>
        <v>140</v>
      </c>
      <c r="BM82" s="64">
        <f>SUM(BJ82:BL82)</f>
        <v>12524</v>
      </c>
    </row>
    <row r="83" spans="1:65" x14ac:dyDescent="0.2">
      <c r="A83" s="30">
        <v>4</v>
      </c>
      <c r="B83" s="43">
        <v>48</v>
      </c>
      <c r="C83" s="43">
        <v>2</v>
      </c>
      <c r="D83" s="43">
        <v>1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2</v>
      </c>
      <c r="K83" s="43">
        <v>0</v>
      </c>
      <c r="L83" s="43">
        <v>1</v>
      </c>
      <c r="M83" s="43">
        <v>0</v>
      </c>
      <c r="N83" s="43">
        <v>0</v>
      </c>
      <c r="O83" s="31">
        <f t="shared" si="51"/>
        <v>54</v>
      </c>
      <c r="Q83" s="30">
        <v>4</v>
      </c>
      <c r="R83" s="43">
        <v>0</v>
      </c>
      <c r="S83" s="43">
        <v>0</v>
      </c>
      <c r="T83" s="43">
        <v>2</v>
      </c>
      <c r="U83" s="43">
        <v>16</v>
      </c>
      <c r="V83" s="43">
        <v>19</v>
      </c>
      <c r="W83" s="43">
        <v>14</v>
      </c>
      <c r="X83" s="43">
        <v>2</v>
      </c>
      <c r="Y83" s="43">
        <v>1</v>
      </c>
      <c r="Z83" s="43">
        <v>0</v>
      </c>
      <c r="AA83" s="43">
        <v>0</v>
      </c>
      <c r="AB83" s="43">
        <v>0</v>
      </c>
      <c r="AC83" s="43">
        <v>0</v>
      </c>
      <c r="AD83" s="31">
        <f t="shared" si="52"/>
        <v>54</v>
      </c>
      <c r="AF83" s="30">
        <v>4</v>
      </c>
      <c r="AG83" s="44">
        <f t="shared" si="53"/>
        <v>35</v>
      </c>
      <c r="AH83" s="45">
        <f t="shared" si="54"/>
        <v>43</v>
      </c>
      <c r="AI83" s="45">
        <f t="shared" si="55"/>
        <v>22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33.333333333333336</v>
      </c>
      <c r="AO83" s="47">
        <f t="shared" si="61"/>
        <v>33.333333333333336</v>
      </c>
      <c r="AQ83" s="35">
        <v>4</v>
      </c>
      <c r="AR83" s="48">
        <v>34.6</v>
      </c>
      <c r="AS83" s="48">
        <v>33</v>
      </c>
      <c r="AT83" s="48">
        <v>32.4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9</v>
      </c>
      <c r="BB83" s="72">
        <f>SUM(AA143:AC143)</f>
        <v>4</v>
      </c>
      <c r="BC83" s="72">
        <f>SUM(AA213:AC213)</f>
        <v>6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11641</v>
      </c>
      <c r="BK83" s="75">
        <f>SUM(C72:D72,F72:H72,M72)</f>
        <v>1097</v>
      </c>
      <c r="BL83" s="76">
        <f>SUM(E72,I72:L72,N72)</f>
        <v>142</v>
      </c>
      <c r="BM83" s="64">
        <f>SUM(BJ83:BL83)</f>
        <v>12880</v>
      </c>
    </row>
    <row r="84" spans="1:65" x14ac:dyDescent="0.2">
      <c r="A84" s="30">
        <v>5</v>
      </c>
      <c r="B84" s="43">
        <v>125</v>
      </c>
      <c r="C84" s="43">
        <v>10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1</v>
      </c>
      <c r="L84" s="43">
        <v>1</v>
      </c>
      <c r="M84" s="43">
        <v>0</v>
      </c>
      <c r="N84" s="43">
        <v>0</v>
      </c>
      <c r="O84" s="31">
        <f t="shared" si="51"/>
        <v>137</v>
      </c>
      <c r="Q84" s="30">
        <v>5</v>
      </c>
      <c r="R84" s="43">
        <v>1</v>
      </c>
      <c r="S84" s="43">
        <v>2</v>
      </c>
      <c r="T84" s="43">
        <v>2</v>
      </c>
      <c r="U84" s="43">
        <v>38</v>
      </c>
      <c r="V84" s="43">
        <v>57</v>
      </c>
      <c r="W84" s="43">
        <v>20</v>
      </c>
      <c r="X84" s="43">
        <v>10</v>
      </c>
      <c r="Y84" s="43">
        <v>5</v>
      </c>
      <c r="Z84" s="43">
        <v>0</v>
      </c>
      <c r="AA84" s="43">
        <v>1</v>
      </c>
      <c r="AB84" s="43">
        <v>1</v>
      </c>
      <c r="AC84" s="43">
        <v>0</v>
      </c>
      <c r="AD84" s="31">
        <f t="shared" si="52"/>
        <v>137</v>
      </c>
      <c r="AF84" s="30">
        <v>5</v>
      </c>
      <c r="AG84" s="44">
        <f t="shared" si="53"/>
        <v>66</v>
      </c>
      <c r="AH84" s="45">
        <f t="shared" si="54"/>
        <v>64</v>
      </c>
      <c r="AI84" s="45">
        <f t="shared" si="55"/>
        <v>59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63</v>
      </c>
      <c r="AO84" s="47">
        <f t="shared" si="61"/>
        <v>63</v>
      </c>
      <c r="AQ84" s="35">
        <v>5</v>
      </c>
      <c r="AR84" s="48">
        <v>32.6</v>
      </c>
      <c r="AS84" s="48">
        <v>31.8</v>
      </c>
      <c r="AT84" s="48">
        <v>31.9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12008</v>
      </c>
      <c r="BK84" s="79">
        <f>SUM(C73:D73,F73:H73,M73)</f>
        <v>1131</v>
      </c>
      <c r="BL84" s="80">
        <f>SUM(E73,I73:L73,N73)</f>
        <v>149</v>
      </c>
      <c r="BM84" s="64">
        <f>SUM(BJ84:BL84)</f>
        <v>13288</v>
      </c>
    </row>
    <row r="85" spans="1:65" x14ac:dyDescent="0.2">
      <c r="A85" s="30">
        <v>6</v>
      </c>
      <c r="B85" s="43">
        <v>394</v>
      </c>
      <c r="C85" s="43">
        <v>32</v>
      </c>
      <c r="D85" s="43">
        <v>1</v>
      </c>
      <c r="E85" s="43">
        <v>0</v>
      </c>
      <c r="F85" s="43">
        <v>3</v>
      </c>
      <c r="G85" s="43">
        <v>0</v>
      </c>
      <c r="H85" s="43">
        <v>0</v>
      </c>
      <c r="I85" s="43">
        <v>0</v>
      </c>
      <c r="J85" s="43">
        <v>1</v>
      </c>
      <c r="K85" s="43">
        <v>3</v>
      </c>
      <c r="L85" s="43">
        <v>0</v>
      </c>
      <c r="M85" s="43">
        <v>3</v>
      </c>
      <c r="N85" s="43">
        <v>0</v>
      </c>
      <c r="O85" s="31">
        <f t="shared" si="51"/>
        <v>437</v>
      </c>
      <c r="Q85" s="30">
        <v>6</v>
      </c>
      <c r="R85" s="43">
        <v>2</v>
      </c>
      <c r="S85" s="43">
        <v>4</v>
      </c>
      <c r="T85" s="43">
        <v>9</v>
      </c>
      <c r="U85" s="43">
        <v>138</v>
      </c>
      <c r="V85" s="43">
        <v>188</v>
      </c>
      <c r="W85" s="43">
        <v>67</v>
      </c>
      <c r="X85" s="43">
        <v>23</v>
      </c>
      <c r="Y85" s="43">
        <v>4</v>
      </c>
      <c r="Z85" s="43">
        <v>2</v>
      </c>
      <c r="AA85" s="43">
        <v>0</v>
      </c>
      <c r="AB85" s="43">
        <v>0</v>
      </c>
      <c r="AC85" s="43">
        <v>0</v>
      </c>
      <c r="AD85" s="31">
        <f t="shared" si="52"/>
        <v>437</v>
      </c>
      <c r="AF85" s="30">
        <v>6</v>
      </c>
      <c r="AG85" s="44">
        <f t="shared" si="53"/>
        <v>162</v>
      </c>
      <c r="AH85" s="45">
        <f t="shared" si="54"/>
        <v>160</v>
      </c>
      <c r="AI85" s="45">
        <f t="shared" si="55"/>
        <v>156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159.33333333333334</v>
      </c>
      <c r="AO85" s="47">
        <f t="shared" si="61"/>
        <v>159.33333333333334</v>
      </c>
      <c r="AQ85" s="35">
        <v>6</v>
      </c>
      <c r="AR85" s="48">
        <v>32.700000000000003</v>
      </c>
      <c r="AS85" s="48">
        <v>32.299999999999997</v>
      </c>
      <c r="AT85" s="48">
        <v>32.200000000000003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13288</v>
      </c>
      <c r="BB85" s="82">
        <f t="shared" si="62"/>
        <v>13400</v>
      </c>
      <c r="BC85" s="82">
        <f t="shared" si="62"/>
        <v>13639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640</v>
      </c>
      <c r="C86" s="43">
        <v>69</v>
      </c>
      <c r="D86" s="43">
        <v>1</v>
      </c>
      <c r="E86" s="43">
        <v>0</v>
      </c>
      <c r="F86" s="43">
        <v>0</v>
      </c>
      <c r="G86" s="43">
        <v>0</v>
      </c>
      <c r="H86" s="43">
        <v>0</v>
      </c>
      <c r="I86" s="43">
        <v>1</v>
      </c>
      <c r="J86" s="43">
        <v>1</v>
      </c>
      <c r="K86" s="43">
        <v>7</v>
      </c>
      <c r="L86" s="43">
        <v>0</v>
      </c>
      <c r="M86" s="43">
        <v>6</v>
      </c>
      <c r="N86" s="43">
        <v>0</v>
      </c>
      <c r="O86" s="31">
        <f t="shared" si="51"/>
        <v>725</v>
      </c>
      <c r="Q86" s="30">
        <v>7</v>
      </c>
      <c r="R86" s="43">
        <v>1</v>
      </c>
      <c r="S86" s="43">
        <v>5</v>
      </c>
      <c r="T86" s="43">
        <v>22</v>
      </c>
      <c r="U86" s="43">
        <v>222</v>
      </c>
      <c r="V86" s="43">
        <v>313</v>
      </c>
      <c r="W86" s="43">
        <v>131</v>
      </c>
      <c r="X86" s="43">
        <v>21</v>
      </c>
      <c r="Y86" s="43">
        <v>7</v>
      </c>
      <c r="Z86" s="43">
        <v>2</v>
      </c>
      <c r="AA86" s="43">
        <v>1</v>
      </c>
      <c r="AB86" s="43">
        <v>0</v>
      </c>
      <c r="AC86" s="43">
        <v>0</v>
      </c>
      <c r="AD86" s="31">
        <f t="shared" si="52"/>
        <v>725</v>
      </c>
      <c r="AF86" s="30">
        <v>7</v>
      </c>
      <c r="AG86" s="44">
        <f t="shared" si="53"/>
        <v>259</v>
      </c>
      <c r="AH86" s="45">
        <f t="shared" si="54"/>
        <v>282</v>
      </c>
      <c r="AI86" s="45">
        <f t="shared" si="55"/>
        <v>270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270.33333333333331</v>
      </c>
      <c r="AO86" s="47">
        <f t="shared" si="61"/>
        <v>270.33333333333331</v>
      </c>
      <c r="AQ86" s="35">
        <v>7</v>
      </c>
      <c r="AR86" s="48">
        <v>33.4</v>
      </c>
      <c r="AS86" s="48">
        <v>33</v>
      </c>
      <c r="AT86" s="48">
        <v>33.6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9925</v>
      </c>
      <c r="BK86" s="88">
        <f>SUM(C140:D140,F140:H140,M140)</f>
        <v>1048</v>
      </c>
      <c r="BL86" s="89">
        <f>SUM(E140,I140:L140,N140)</f>
        <v>126</v>
      </c>
      <c r="BM86" s="64">
        <f>SUM(BJ86:BL86)</f>
        <v>11099</v>
      </c>
    </row>
    <row r="87" spans="1:65" x14ac:dyDescent="0.2">
      <c r="A87" s="30">
        <v>8</v>
      </c>
      <c r="B87" s="43">
        <v>1134</v>
      </c>
      <c r="C87" s="43">
        <v>100</v>
      </c>
      <c r="D87" s="43">
        <v>2</v>
      </c>
      <c r="E87" s="43">
        <v>0</v>
      </c>
      <c r="F87" s="43">
        <v>8</v>
      </c>
      <c r="G87" s="43">
        <v>1</v>
      </c>
      <c r="H87" s="43">
        <v>0</v>
      </c>
      <c r="I87" s="43">
        <v>0</v>
      </c>
      <c r="J87" s="43">
        <v>1</v>
      </c>
      <c r="K87" s="43">
        <v>15</v>
      </c>
      <c r="L87" s="43">
        <v>1</v>
      </c>
      <c r="M87" s="43">
        <v>4</v>
      </c>
      <c r="N87" s="43">
        <v>0</v>
      </c>
      <c r="O87" s="31">
        <f t="shared" si="51"/>
        <v>1266</v>
      </c>
      <c r="Q87" s="30">
        <v>8</v>
      </c>
      <c r="R87" s="43">
        <v>1</v>
      </c>
      <c r="S87" s="43">
        <v>9</v>
      </c>
      <c r="T87" s="43">
        <v>39</v>
      </c>
      <c r="U87" s="43">
        <v>515</v>
      </c>
      <c r="V87" s="43">
        <v>556</v>
      </c>
      <c r="W87" s="43">
        <v>127</v>
      </c>
      <c r="X87" s="43">
        <v>16</v>
      </c>
      <c r="Y87" s="43">
        <v>3</v>
      </c>
      <c r="Z87" s="43">
        <v>0</v>
      </c>
      <c r="AA87" s="43">
        <v>0</v>
      </c>
      <c r="AB87" s="43">
        <v>0</v>
      </c>
      <c r="AC87" s="43">
        <v>0</v>
      </c>
      <c r="AD87" s="31">
        <f t="shared" si="52"/>
        <v>1266</v>
      </c>
      <c r="AF87" s="30">
        <v>8</v>
      </c>
      <c r="AG87" s="44">
        <f t="shared" si="53"/>
        <v>508</v>
      </c>
      <c r="AH87" s="45">
        <f t="shared" si="54"/>
        <v>493</v>
      </c>
      <c r="AI87" s="45">
        <f t="shared" si="55"/>
        <v>479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493.33333333333331</v>
      </c>
      <c r="AO87" s="47">
        <f t="shared" si="61"/>
        <v>493.33333333333331</v>
      </c>
      <c r="AQ87" s="35">
        <v>8</v>
      </c>
      <c r="AR87" s="48">
        <v>31.4</v>
      </c>
      <c r="AS87" s="48">
        <v>31.8</v>
      </c>
      <c r="AT87" s="48">
        <v>33.200000000000003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11320</v>
      </c>
      <c r="BK87" s="69">
        <f>SUM(C141:D141,F141:H141,M141)</f>
        <v>1150</v>
      </c>
      <c r="BL87" s="70">
        <f>SUM(E141,I141:L141,N141)</f>
        <v>134</v>
      </c>
      <c r="BM87" s="64">
        <f>SUM(BJ87:BL87)</f>
        <v>12604</v>
      </c>
    </row>
    <row r="88" spans="1:65" x14ac:dyDescent="0.2">
      <c r="A88" s="30">
        <v>9</v>
      </c>
      <c r="B88" s="43">
        <v>810</v>
      </c>
      <c r="C88" s="43">
        <v>86</v>
      </c>
      <c r="D88" s="43">
        <v>7</v>
      </c>
      <c r="E88" s="43">
        <v>2</v>
      </c>
      <c r="F88" s="43">
        <v>7</v>
      </c>
      <c r="G88" s="43">
        <v>1</v>
      </c>
      <c r="H88" s="43">
        <v>1</v>
      </c>
      <c r="I88" s="43">
        <v>0</v>
      </c>
      <c r="J88" s="43">
        <v>5</v>
      </c>
      <c r="K88" s="43">
        <v>13</v>
      </c>
      <c r="L88" s="43">
        <v>4</v>
      </c>
      <c r="M88" s="43">
        <v>9</v>
      </c>
      <c r="N88" s="43">
        <v>0</v>
      </c>
      <c r="O88" s="31">
        <f t="shared" si="51"/>
        <v>945</v>
      </c>
      <c r="Q88" s="30">
        <v>9</v>
      </c>
      <c r="R88" s="43">
        <v>0</v>
      </c>
      <c r="S88" s="43">
        <v>3</v>
      </c>
      <c r="T88" s="43">
        <v>38</v>
      </c>
      <c r="U88" s="43">
        <v>410</v>
      </c>
      <c r="V88" s="43">
        <v>398</v>
      </c>
      <c r="W88" s="43">
        <v>85</v>
      </c>
      <c r="X88" s="43">
        <v>10</v>
      </c>
      <c r="Y88" s="43">
        <v>1</v>
      </c>
      <c r="Z88" s="43">
        <v>0</v>
      </c>
      <c r="AA88" s="43">
        <v>0</v>
      </c>
      <c r="AB88" s="43">
        <v>0</v>
      </c>
      <c r="AC88" s="43">
        <v>0</v>
      </c>
      <c r="AD88" s="31">
        <f t="shared" si="52"/>
        <v>945</v>
      </c>
      <c r="AF88" s="30">
        <v>9</v>
      </c>
      <c r="AG88" s="44">
        <f t="shared" si="53"/>
        <v>776</v>
      </c>
      <c r="AH88" s="45">
        <f t="shared" si="54"/>
        <v>781</v>
      </c>
      <c r="AI88" s="45">
        <f t="shared" si="55"/>
        <v>783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780</v>
      </c>
      <c r="AO88" s="47">
        <f t="shared" si="61"/>
        <v>780</v>
      </c>
      <c r="AQ88" s="35">
        <v>9</v>
      </c>
      <c r="AR88" s="48">
        <v>31</v>
      </c>
      <c r="AS88" s="48">
        <v>31.4</v>
      </c>
      <c r="AT88" s="48">
        <v>32.799999999999997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11664</v>
      </c>
      <c r="BK88" s="75">
        <f>SUM(C142:D142,F142:H142,M142)</f>
        <v>1162</v>
      </c>
      <c r="BL88" s="76">
        <f>SUM(E142,I142:L142,N142)</f>
        <v>137</v>
      </c>
      <c r="BM88" s="64">
        <f>SUM(BJ88:BL88)</f>
        <v>12963</v>
      </c>
    </row>
    <row r="89" spans="1:65" x14ac:dyDescent="0.2">
      <c r="A89" s="30">
        <v>10</v>
      </c>
      <c r="B89" s="43">
        <v>653</v>
      </c>
      <c r="C89" s="43">
        <v>92</v>
      </c>
      <c r="D89" s="43">
        <v>6</v>
      </c>
      <c r="E89" s="43">
        <v>0</v>
      </c>
      <c r="F89" s="43">
        <v>5</v>
      </c>
      <c r="G89" s="43">
        <v>1</v>
      </c>
      <c r="H89" s="43">
        <v>2</v>
      </c>
      <c r="I89" s="43">
        <v>2</v>
      </c>
      <c r="J89" s="43">
        <v>1</v>
      </c>
      <c r="K89" s="43">
        <v>8</v>
      </c>
      <c r="L89" s="43">
        <v>0</v>
      </c>
      <c r="M89" s="43">
        <v>10</v>
      </c>
      <c r="N89" s="43">
        <v>0</v>
      </c>
      <c r="O89" s="31">
        <f t="shared" si="51"/>
        <v>780</v>
      </c>
      <c r="Q89" s="30">
        <v>10</v>
      </c>
      <c r="R89" s="43">
        <v>1</v>
      </c>
      <c r="S89" s="43">
        <v>2</v>
      </c>
      <c r="T89" s="43">
        <v>39</v>
      </c>
      <c r="U89" s="43">
        <v>326</v>
      </c>
      <c r="V89" s="43">
        <v>311</v>
      </c>
      <c r="W89" s="43">
        <v>79</v>
      </c>
      <c r="X89" s="43">
        <v>18</v>
      </c>
      <c r="Y89" s="43">
        <v>4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780</v>
      </c>
      <c r="AF89" s="30">
        <v>10</v>
      </c>
      <c r="AG89" s="44">
        <f t="shared" si="53"/>
        <v>794</v>
      </c>
      <c r="AH89" s="45">
        <f t="shared" si="54"/>
        <v>778</v>
      </c>
      <c r="AI89" s="45">
        <f t="shared" si="55"/>
        <v>861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811</v>
      </c>
      <c r="AO89" s="47">
        <f t="shared" si="61"/>
        <v>811</v>
      </c>
      <c r="AQ89" s="35">
        <v>10</v>
      </c>
      <c r="AR89" s="48">
        <v>30.7</v>
      </c>
      <c r="AS89" s="48">
        <v>30.1</v>
      </c>
      <c r="AT89" s="48">
        <v>31.3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12056</v>
      </c>
      <c r="BK89" s="79">
        <f>SUM(C143:D143,F143:H143,M143)</f>
        <v>1197</v>
      </c>
      <c r="BL89" s="80">
        <f>SUM(E143,I143:L143,N143)</f>
        <v>147</v>
      </c>
      <c r="BM89" s="64">
        <f>SUM(BJ89:BL89)</f>
        <v>13400</v>
      </c>
    </row>
    <row r="90" spans="1:65" x14ac:dyDescent="0.2">
      <c r="A90" s="30">
        <v>11</v>
      </c>
      <c r="B90" s="43">
        <v>667</v>
      </c>
      <c r="C90" s="43">
        <v>91</v>
      </c>
      <c r="D90" s="43">
        <v>7</v>
      </c>
      <c r="E90" s="43">
        <v>0</v>
      </c>
      <c r="F90" s="43">
        <v>1</v>
      </c>
      <c r="G90" s="43">
        <v>0</v>
      </c>
      <c r="H90" s="43">
        <v>4</v>
      </c>
      <c r="I90" s="43">
        <v>0</v>
      </c>
      <c r="J90" s="43">
        <v>6</v>
      </c>
      <c r="K90" s="43">
        <v>5</v>
      </c>
      <c r="L90" s="43">
        <v>1</v>
      </c>
      <c r="M90" s="43">
        <v>10</v>
      </c>
      <c r="N90" s="43">
        <v>0</v>
      </c>
      <c r="O90" s="31">
        <f t="shared" si="51"/>
        <v>792</v>
      </c>
      <c r="Q90" s="30">
        <v>11</v>
      </c>
      <c r="R90" s="43">
        <v>0</v>
      </c>
      <c r="S90" s="43">
        <v>10</v>
      </c>
      <c r="T90" s="43">
        <v>71</v>
      </c>
      <c r="U90" s="43">
        <v>368</v>
      </c>
      <c r="V90" s="43">
        <v>278</v>
      </c>
      <c r="W90" s="43">
        <v>44</v>
      </c>
      <c r="X90" s="43">
        <v>16</v>
      </c>
      <c r="Y90" s="43">
        <v>5</v>
      </c>
      <c r="Z90" s="43">
        <v>0</v>
      </c>
      <c r="AA90" s="43">
        <v>0</v>
      </c>
      <c r="AB90" s="43">
        <v>0</v>
      </c>
      <c r="AC90" s="43">
        <v>0</v>
      </c>
      <c r="AD90" s="31">
        <f t="shared" si="52"/>
        <v>792</v>
      </c>
      <c r="AF90" s="30">
        <v>11</v>
      </c>
      <c r="AG90" s="44">
        <f t="shared" si="53"/>
        <v>779</v>
      </c>
      <c r="AH90" s="45">
        <f t="shared" si="54"/>
        <v>797</v>
      </c>
      <c r="AI90" s="45">
        <f t="shared" si="55"/>
        <v>863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813</v>
      </c>
      <c r="AO90" s="47">
        <f t="shared" si="61"/>
        <v>813</v>
      </c>
      <c r="AQ90" s="35">
        <v>11</v>
      </c>
      <c r="AR90" s="48">
        <v>30.7</v>
      </c>
      <c r="AS90" s="48">
        <v>30.3</v>
      </c>
      <c r="AT90" s="48">
        <v>31.4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732</v>
      </c>
      <c r="C91" s="43">
        <v>91</v>
      </c>
      <c r="D91" s="43">
        <v>7</v>
      </c>
      <c r="E91" s="43">
        <v>0</v>
      </c>
      <c r="F91" s="43">
        <v>3</v>
      </c>
      <c r="G91" s="43">
        <v>0</v>
      </c>
      <c r="H91" s="43">
        <v>1</v>
      </c>
      <c r="I91" s="43">
        <v>0</v>
      </c>
      <c r="J91" s="43">
        <v>0</v>
      </c>
      <c r="K91" s="43">
        <v>5</v>
      </c>
      <c r="L91" s="43">
        <v>1</v>
      </c>
      <c r="M91" s="43">
        <v>10</v>
      </c>
      <c r="N91" s="43">
        <v>0</v>
      </c>
      <c r="O91" s="31">
        <f t="shared" si="51"/>
        <v>850</v>
      </c>
      <c r="Q91" s="30">
        <v>12</v>
      </c>
      <c r="R91" s="43">
        <v>0</v>
      </c>
      <c r="S91" s="43">
        <v>11</v>
      </c>
      <c r="T91" s="43">
        <v>70</v>
      </c>
      <c r="U91" s="43">
        <v>370</v>
      </c>
      <c r="V91" s="43">
        <v>314</v>
      </c>
      <c r="W91" s="43">
        <v>71</v>
      </c>
      <c r="X91" s="43">
        <v>12</v>
      </c>
      <c r="Y91" s="43">
        <v>2</v>
      </c>
      <c r="Z91" s="43">
        <v>0</v>
      </c>
      <c r="AA91" s="43">
        <v>0</v>
      </c>
      <c r="AB91" s="43">
        <v>0</v>
      </c>
      <c r="AC91" s="43">
        <v>0</v>
      </c>
      <c r="AD91" s="31">
        <f t="shared" si="52"/>
        <v>850</v>
      </c>
      <c r="AF91" s="30">
        <v>12</v>
      </c>
      <c r="AG91" s="44">
        <f t="shared" si="53"/>
        <v>836</v>
      </c>
      <c r="AH91" s="45">
        <f t="shared" si="54"/>
        <v>851</v>
      </c>
      <c r="AI91" s="45">
        <f t="shared" si="55"/>
        <v>842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843</v>
      </c>
      <c r="AO91" s="47">
        <f t="shared" si="61"/>
        <v>843</v>
      </c>
      <c r="AQ91" s="35">
        <v>12</v>
      </c>
      <c r="AR91" s="48">
        <v>30.2</v>
      </c>
      <c r="AS91" s="48">
        <v>30.2</v>
      </c>
      <c r="AT91" s="48">
        <v>31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10276</v>
      </c>
      <c r="BK91" s="88">
        <f>SUM(C210:D210,F210:H210,M210)</f>
        <v>1008</v>
      </c>
      <c r="BL91" s="89">
        <f>SUM(E210,I210:L210,N210)</f>
        <v>129</v>
      </c>
      <c r="BM91" s="64">
        <f>SUM(BJ91:BL91)</f>
        <v>11413</v>
      </c>
    </row>
    <row r="92" spans="1:65" x14ac:dyDescent="0.2">
      <c r="A92" s="30">
        <v>13</v>
      </c>
      <c r="B92" s="43">
        <v>742</v>
      </c>
      <c r="C92" s="43">
        <v>80</v>
      </c>
      <c r="D92" s="43">
        <v>5</v>
      </c>
      <c r="E92" s="43">
        <v>3</v>
      </c>
      <c r="F92" s="43">
        <v>6</v>
      </c>
      <c r="G92" s="43">
        <v>0</v>
      </c>
      <c r="H92" s="43">
        <v>1</v>
      </c>
      <c r="I92" s="43">
        <v>0</v>
      </c>
      <c r="J92" s="43">
        <v>1</v>
      </c>
      <c r="K92" s="43">
        <v>4</v>
      </c>
      <c r="L92" s="43">
        <v>1</v>
      </c>
      <c r="M92" s="43">
        <v>8</v>
      </c>
      <c r="N92" s="43">
        <v>0</v>
      </c>
      <c r="O92" s="31">
        <f t="shared" si="51"/>
        <v>851</v>
      </c>
      <c r="Q92" s="30">
        <v>13</v>
      </c>
      <c r="R92" s="43">
        <v>1</v>
      </c>
      <c r="S92" s="43">
        <v>4</v>
      </c>
      <c r="T92" s="43">
        <v>52</v>
      </c>
      <c r="U92" s="43">
        <v>373</v>
      </c>
      <c r="V92" s="43">
        <v>318</v>
      </c>
      <c r="W92" s="43">
        <v>87</v>
      </c>
      <c r="X92" s="43">
        <v>15</v>
      </c>
      <c r="Y92" s="43">
        <v>1</v>
      </c>
      <c r="Z92" s="43">
        <v>0</v>
      </c>
      <c r="AA92" s="43">
        <v>0</v>
      </c>
      <c r="AB92" s="43">
        <v>0</v>
      </c>
      <c r="AC92" s="43">
        <v>0</v>
      </c>
      <c r="AD92" s="31">
        <f t="shared" si="52"/>
        <v>851</v>
      </c>
      <c r="AF92" s="30">
        <v>13</v>
      </c>
      <c r="AG92" s="44">
        <f t="shared" si="53"/>
        <v>841</v>
      </c>
      <c r="AH92" s="45">
        <f t="shared" si="54"/>
        <v>911</v>
      </c>
      <c r="AI92" s="45">
        <f t="shared" si="55"/>
        <v>933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895</v>
      </c>
      <c r="AO92" s="47">
        <f t="shared" si="61"/>
        <v>895</v>
      </c>
      <c r="AQ92" s="35">
        <v>13</v>
      </c>
      <c r="AR92" s="48">
        <v>30.6</v>
      </c>
      <c r="AS92" s="48">
        <v>30.2</v>
      </c>
      <c r="AT92" s="48">
        <v>30.6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11633</v>
      </c>
      <c r="BK92" s="69">
        <f>SUM(C211:D211,F211:H211,M211)</f>
        <v>1104</v>
      </c>
      <c r="BL92" s="70">
        <f>SUM(E211,I211:L211,N211)</f>
        <v>144</v>
      </c>
      <c r="BM92" s="64">
        <f>SUM(BJ92:BL92)</f>
        <v>12881</v>
      </c>
    </row>
    <row r="93" spans="1:65" x14ac:dyDescent="0.2">
      <c r="A93" s="30">
        <v>14</v>
      </c>
      <c r="B93" s="43">
        <v>873</v>
      </c>
      <c r="C93" s="43">
        <v>86</v>
      </c>
      <c r="D93" s="43">
        <v>15</v>
      </c>
      <c r="E93" s="43">
        <v>1</v>
      </c>
      <c r="F93" s="43">
        <v>3</v>
      </c>
      <c r="G93" s="43">
        <v>0</v>
      </c>
      <c r="H93" s="43">
        <v>0</v>
      </c>
      <c r="I93" s="43">
        <v>0</v>
      </c>
      <c r="J93" s="43">
        <v>2</v>
      </c>
      <c r="K93" s="43">
        <v>10</v>
      </c>
      <c r="L93" s="43">
        <v>5</v>
      </c>
      <c r="M93" s="43">
        <v>6</v>
      </c>
      <c r="N93" s="43">
        <v>0</v>
      </c>
      <c r="O93" s="31">
        <f t="shared" si="51"/>
        <v>1001</v>
      </c>
      <c r="Q93" s="30">
        <v>14</v>
      </c>
      <c r="R93" s="43">
        <v>0</v>
      </c>
      <c r="S93" s="43">
        <v>6</v>
      </c>
      <c r="T93" s="43">
        <v>72</v>
      </c>
      <c r="U93" s="43">
        <v>411</v>
      </c>
      <c r="V93" s="43">
        <v>374</v>
      </c>
      <c r="W93" s="43">
        <v>115</v>
      </c>
      <c r="X93" s="43">
        <v>20</v>
      </c>
      <c r="Y93" s="43">
        <v>2</v>
      </c>
      <c r="Z93" s="43">
        <v>1</v>
      </c>
      <c r="AA93" s="43">
        <v>0</v>
      </c>
      <c r="AB93" s="43">
        <v>0</v>
      </c>
      <c r="AC93" s="43">
        <v>0</v>
      </c>
      <c r="AD93" s="31">
        <f t="shared" si="52"/>
        <v>1001</v>
      </c>
      <c r="AF93" s="30">
        <v>14</v>
      </c>
      <c r="AG93" s="44">
        <f t="shared" si="53"/>
        <v>925</v>
      </c>
      <c r="AH93" s="45">
        <f t="shared" si="54"/>
        <v>848</v>
      </c>
      <c r="AI93" s="45">
        <f t="shared" si="55"/>
        <v>870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881</v>
      </c>
      <c r="AO93" s="47">
        <f t="shared" si="61"/>
        <v>881</v>
      </c>
      <c r="AQ93" s="35">
        <v>14</v>
      </c>
      <c r="AR93" s="48">
        <v>30.7</v>
      </c>
      <c r="AS93" s="48">
        <v>30.5</v>
      </c>
      <c r="AT93" s="48">
        <v>31.2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11981</v>
      </c>
      <c r="BK93" s="75">
        <f>SUM(C212:D212,F212:H212,M212)</f>
        <v>1118</v>
      </c>
      <c r="BL93" s="76">
        <f>SUM(E212,I212:L212,N212)</f>
        <v>145</v>
      </c>
      <c r="BM93" s="64">
        <f>SUM(BJ93:BL93)</f>
        <v>13244</v>
      </c>
    </row>
    <row r="94" spans="1:65" x14ac:dyDescent="0.2">
      <c r="A94" s="30">
        <v>15</v>
      </c>
      <c r="B94" s="43">
        <v>793</v>
      </c>
      <c r="C94" s="43">
        <v>81</v>
      </c>
      <c r="D94" s="43">
        <v>2</v>
      </c>
      <c r="E94" s="43">
        <v>1</v>
      </c>
      <c r="F94" s="43">
        <v>7</v>
      </c>
      <c r="G94" s="43">
        <v>0</v>
      </c>
      <c r="H94" s="43">
        <v>1</v>
      </c>
      <c r="I94" s="43">
        <v>0</v>
      </c>
      <c r="J94" s="43">
        <v>1</v>
      </c>
      <c r="K94" s="43">
        <v>5</v>
      </c>
      <c r="L94" s="43">
        <v>2</v>
      </c>
      <c r="M94" s="43">
        <v>9</v>
      </c>
      <c r="N94" s="43">
        <v>0</v>
      </c>
      <c r="O94" s="31">
        <f t="shared" si="51"/>
        <v>902</v>
      </c>
      <c r="Q94" s="30">
        <v>15</v>
      </c>
      <c r="R94" s="43">
        <v>3</v>
      </c>
      <c r="S94" s="43">
        <v>8</v>
      </c>
      <c r="T94" s="43">
        <v>45</v>
      </c>
      <c r="U94" s="43">
        <v>344</v>
      </c>
      <c r="V94" s="43">
        <v>389</v>
      </c>
      <c r="W94" s="43">
        <v>96</v>
      </c>
      <c r="X94" s="43">
        <v>13</v>
      </c>
      <c r="Y94" s="43">
        <v>2</v>
      </c>
      <c r="Z94" s="43">
        <v>1</v>
      </c>
      <c r="AA94" s="43">
        <v>1</v>
      </c>
      <c r="AB94" s="43">
        <v>0</v>
      </c>
      <c r="AC94" s="43">
        <v>0</v>
      </c>
      <c r="AD94" s="31">
        <f t="shared" si="52"/>
        <v>902</v>
      </c>
      <c r="AF94" s="30">
        <v>15</v>
      </c>
      <c r="AG94" s="44">
        <f t="shared" si="53"/>
        <v>959</v>
      </c>
      <c r="AH94" s="45">
        <f t="shared" si="54"/>
        <v>970</v>
      </c>
      <c r="AI94" s="45">
        <f t="shared" si="55"/>
        <v>1007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978.66666666666663</v>
      </c>
      <c r="AO94" s="47">
        <f t="shared" si="61"/>
        <v>978.66666666666663</v>
      </c>
      <c r="AQ94" s="35">
        <v>15</v>
      </c>
      <c r="AR94" s="48">
        <v>30.2</v>
      </c>
      <c r="AS94" s="48">
        <v>30.6</v>
      </c>
      <c r="AT94" s="48">
        <v>30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12328</v>
      </c>
      <c r="BK94" s="79">
        <f>SUM(C213:D213,F213:H213,M213)</f>
        <v>1154</v>
      </c>
      <c r="BL94" s="80">
        <f>SUM(E213,I213:L213,N213)</f>
        <v>157</v>
      </c>
      <c r="BM94" s="64">
        <f>SUM(BJ94:BL94)</f>
        <v>13639</v>
      </c>
    </row>
    <row r="95" spans="1:65" x14ac:dyDescent="0.2">
      <c r="A95" s="30">
        <v>16</v>
      </c>
      <c r="B95" s="43">
        <v>776</v>
      </c>
      <c r="C95" s="43">
        <v>96</v>
      </c>
      <c r="D95" s="43">
        <v>1</v>
      </c>
      <c r="E95" s="43">
        <v>1</v>
      </c>
      <c r="F95" s="43">
        <v>4</v>
      </c>
      <c r="G95" s="43">
        <v>0</v>
      </c>
      <c r="H95" s="43">
        <v>0</v>
      </c>
      <c r="I95" s="43">
        <v>1</v>
      </c>
      <c r="J95" s="43">
        <v>2</v>
      </c>
      <c r="K95" s="43">
        <v>5</v>
      </c>
      <c r="L95" s="43">
        <v>1</v>
      </c>
      <c r="M95" s="43">
        <v>7</v>
      </c>
      <c r="N95" s="43">
        <v>0</v>
      </c>
      <c r="O95" s="31">
        <f t="shared" si="51"/>
        <v>894</v>
      </c>
      <c r="Q95" s="30">
        <v>16</v>
      </c>
      <c r="R95" s="43">
        <v>2</v>
      </c>
      <c r="S95" s="43">
        <v>7</v>
      </c>
      <c r="T95" s="43">
        <v>58</v>
      </c>
      <c r="U95" s="43">
        <v>338</v>
      </c>
      <c r="V95" s="43">
        <v>326</v>
      </c>
      <c r="W95" s="43">
        <v>126</v>
      </c>
      <c r="X95" s="43">
        <v>31</v>
      </c>
      <c r="Y95" s="43">
        <v>5</v>
      </c>
      <c r="Z95" s="43">
        <v>1</v>
      </c>
      <c r="AA95" s="43">
        <v>0</v>
      </c>
      <c r="AB95" s="43">
        <v>0</v>
      </c>
      <c r="AC95" s="43">
        <v>0</v>
      </c>
      <c r="AD95" s="31">
        <f t="shared" si="52"/>
        <v>894</v>
      </c>
      <c r="AF95" s="30">
        <v>16</v>
      </c>
      <c r="AG95" s="44">
        <f t="shared" si="53"/>
        <v>921</v>
      </c>
      <c r="AH95" s="45">
        <f t="shared" si="54"/>
        <v>965</v>
      </c>
      <c r="AI95" s="45">
        <f t="shared" si="55"/>
        <v>964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950</v>
      </c>
      <c r="AO95" s="47">
        <f t="shared" si="61"/>
        <v>950</v>
      </c>
      <c r="AQ95" s="35">
        <v>16</v>
      </c>
      <c r="AR95" s="48">
        <v>31.1</v>
      </c>
      <c r="AS95" s="48">
        <v>30.6</v>
      </c>
      <c r="AT95" s="48">
        <v>30.4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793</v>
      </c>
      <c r="C96" s="43">
        <v>61</v>
      </c>
      <c r="D96" s="43">
        <v>2</v>
      </c>
      <c r="E96" s="43">
        <v>1</v>
      </c>
      <c r="F96" s="43">
        <v>2</v>
      </c>
      <c r="G96" s="43">
        <v>0</v>
      </c>
      <c r="H96" s="43">
        <v>1</v>
      </c>
      <c r="I96" s="43">
        <v>1</v>
      </c>
      <c r="J96" s="43">
        <v>2</v>
      </c>
      <c r="K96" s="43">
        <v>8</v>
      </c>
      <c r="L96" s="43">
        <v>0</v>
      </c>
      <c r="M96" s="43">
        <v>7</v>
      </c>
      <c r="N96" s="43">
        <v>0</v>
      </c>
      <c r="O96" s="31">
        <f t="shared" si="51"/>
        <v>878</v>
      </c>
      <c r="Q96" s="30">
        <v>17</v>
      </c>
      <c r="R96" s="43">
        <v>0</v>
      </c>
      <c r="S96" s="43">
        <v>2</v>
      </c>
      <c r="T96" s="43">
        <v>23</v>
      </c>
      <c r="U96" s="43">
        <v>341</v>
      </c>
      <c r="V96" s="43">
        <v>389</v>
      </c>
      <c r="W96" s="43">
        <v>98</v>
      </c>
      <c r="X96" s="43">
        <v>19</v>
      </c>
      <c r="Y96" s="43">
        <v>4</v>
      </c>
      <c r="Z96" s="43">
        <v>1</v>
      </c>
      <c r="AA96" s="43">
        <v>1</v>
      </c>
      <c r="AB96" s="43">
        <v>0</v>
      </c>
      <c r="AC96" s="43">
        <v>0</v>
      </c>
      <c r="AD96" s="31">
        <f t="shared" si="52"/>
        <v>878</v>
      </c>
      <c r="AF96" s="30">
        <v>17</v>
      </c>
      <c r="AG96" s="44">
        <f t="shared" si="53"/>
        <v>1421</v>
      </c>
      <c r="AH96" s="45">
        <f t="shared" si="54"/>
        <v>1461</v>
      </c>
      <c r="AI96" s="45">
        <f t="shared" si="55"/>
        <v>1425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1435.6666666666667</v>
      </c>
      <c r="AO96" s="47">
        <f t="shared" si="61"/>
        <v>1435.6666666666667</v>
      </c>
      <c r="AQ96" s="35">
        <v>17</v>
      </c>
      <c r="AR96" s="48">
        <v>29.1</v>
      </c>
      <c r="AS96" s="48">
        <v>28.6</v>
      </c>
      <c r="AT96" s="48">
        <v>29.1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681</v>
      </c>
      <c r="C97" s="43">
        <v>44</v>
      </c>
      <c r="D97" s="43">
        <v>2</v>
      </c>
      <c r="E97" s="43">
        <v>2</v>
      </c>
      <c r="F97" s="43">
        <v>4</v>
      </c>
      <c r="G97" s="43">
        <v>0</v>
      </c>
      <c r="H97" s="43">
        <v>0</v>
      </c>
      <c r="I97" s="43">
        <v>1</v>
      </c>
      <c r="J97" s="43">
        <v>1</v>
      </c>
      <c r="K97" s="43">
        <v>9</v>
      </c>
      <c r="L97" s="43">
        <v>1</v>
      </c>
      <c r="M97" s="43">
        <v>5</v>
      </c>
      <c r="N97" s="43">
        <v>0</v>
      </c>
      <c r="O97" s="31">
        <f t="shared" si="51"/>
        <v>750</v>
      </c>
      <c r="Q97" s="30">
        <v>18</v>
      </c>
      <c r="R97" s="43">
        <v>2</v>
      </c>
      <c r="S97" s="43">
        <v>2</v>
      </c>
      <c r="T97" s="43">
        <v>24</v>
      </c>
      <c r="U97" s="43">
        <v>234</v>
      </c>
      <c r="V97" s="43">
        <v>359</v>
      </c>
      <c r="W97" s="43">
        <v>100</v>
      </c>
      <c r="X97" s="43">
        <v>23</v>
      </c>
      <c r="Y97" s="43">
        <v>6</v>
      </c>
      <c r="Z97" s="43">
        <v>0</v>
      </c>
      <c r="AA97" s="43">
        <v>0</v>
      </c>
      <c r="AB97" s="43">
        <v>0</v>
      </c>
      <c r="AC97" s="43">
        <v>0</v>
      </c>
      <c r="AD97" s="31">
        <f t="shared" si="52"/>
        <v>750</v>
      </c>
      <c r="AF97" s="30">
        <v>18</v>
      </c>
      <c r="AG97" s="44">
        <f t="shared" si="53"/>
        <v>1464</v>
      </c>
      <c r="AH97" s="45">
        <f t="shared" si="54"/>
        <v>1357</v>
      </c>
      <c r="AI97" s="45">
        <f t="shared" si="55"/>
        <v>1501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1440.6666666666667</v>
      </c>
      <c r="AO97" s="47">
        <f t="shared" si="61"/>
        <v>1440.6666666666667</v>
      </c>
      <c r="AQ97" s="35">
        <v>18</v>
      </c>
      <c r="AR97" s="48">
        <v>28.3</v>
      </c>
      <c r="AS97" s="48">
        <v>29.4</v>
      </c>
      <c r="AT97" s="48">
        <v>28.8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583</v>
      </c>
      <c r="C98" s="43">
        <v>31</v>
      </c>
      <c r="D98" s="43">
        <v>0</v>
      </c>
      <c r="E98" s="43">
        <v>0</v>
      </c>
      <c r="F98" s="43">
        <v>0</v>
      </c>
      <c r="G98" s="43">
        <v>0</v>
      </c>
      <c r="H98" s="43">
        <v>1</v>
      </c>
      <c r="I98" s="43">
        <v>0</v>
      </c>
      <c r="J98" s="43">
        <v>2</v>
      </c>
      <c r="K98" s="43">
        <v>0</v>
      </c>
      <c r="L98" s="43">
        <v>0</v>
      </c>
      <c r="M98" s="43">
        <v>4</v>
      </c>
      <c r="N98" s="43">
        <v>0</v>
      </c>
      <c r="O98" s="31">
        <f t="shared" si="51"/>
        <v>621</v>
      </c>
      <c r="Q98" s="30">
        <v>19</v>
      </c>
      <c r="R98" s="43">
        <v>2</v>
      </c>
      <c r="S98" s="43">
        <v>3</v>
      </c>
      <c r="T98" s="43">
        <v>18</v>
      </c>
      <c r="U98" s="43">
        <v>221</v>
      </c>
      <c r="V98" s="43">
        <v>265</v>
      </c>
      <c r="W98" s="43">
        <v>88</v>
      </c>
      <c r="X98" s="43">
        <v>13</v>
      </c>
      <c r="Y98" s="43">
        <v>6</v>
      </c>
      <c r="Z98" s="43">
        <v>3</v>
      </c>
      <c r="AA98" s="43">
        <v>1</v>
      </c>
      <c r="AB98" s="43">
        <v>1</v>
      </c>
      <c r="AC98" s="43">
        <v>0</v>
      </c>
      <c r="AD98" s="31">
        <f t="shared" si="52"/>
        <v>621</v>
      </c>
      <c r="AF98" s="30">
        <v>19</v>
      </c>
      <c r="AG98" s="44">
        <f t="shared" si="53"/>
        <v>897</v>
      </c>
      <c r="AH98" s="45">
        <f t="shared" si="54"/>
        <v>887</v>
      </c>
      <c r="AI98" s="45">
        <f t="shared" si="55"/>
        <v>885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889.66666666666663</v>
      </c>
      <c r="AO98" s="47">
        <f t="shared" si="61"/>
        <v>889.66666666666663</v>
      </c>
      <c r="AQ98" s="35">
        <v>19</v>
      </c>
      <c r="AR98" s="48">
        <v>31.3</v>
      </c>
      <c r="AS98" s="48">
        <v>30.4</v>
      </c>
      <c r="AT98" s="48">
        <v>31.6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406</v>
      </c>
      <c r="C99" s="43">
        <v>14</v>
      </c>
      <c r="D99" s="43">
        <v>1</v>
      </c>
      <c r="E99" s="43">
        <v>0</v>
      </c>
      <c r="F99" s="43">
        <v>1</v>
      </c>
      <c r="G99" s="43">
        <v>0</v>
      </c>
      <c r="H99" s="43">
        <v>1</v>
      </c>
      <c r="I99" s="43">
        <v>0</v>
      </c>
      <c r="J99" s="43">
        <v>1</v>
      </c>
      <c r="K99" s="43">
        <v>4</v>
      </c>
      <c r="L99" s="43">
        <v>0</v>
      </c>
      <c r="M99" s="43">
        <v>5</v>
      </c>
      <c r="N99" s="43">
        <v>0</v>
      </c>
      <c r="O99" s="31">
        <f t="shared" si="51"/>
        <v>433</v>
      </c>
      <c r="Q99" s="30">
        <v>20</v>
      </c>
      <c r="R99" s="43">
        <v>0</v>
      </c>
      <c r="S99" s="43">
        <v>1</v>
      </c>
      <c r="T99" s="43">
        <v>13</v>
      </c>
      <c r="U99" s="43">
        <v>184</v>
      </c>
      <c r="V99" s="43">
        <v>162</v>
      </c>
      <c r="W99" s="43">
        <v>48</v>
      </c>
      <c r="X99" s="43">
        <v>18</v>
      </c>
      <c r="Y99" s="43">
        <v>4</v>
      </c>
      <c r="Z99" s="43">
        <v>3</v>
      </c>
      <c r="AA99" s="43">
        <v>0</v>
      </c>
      <c r="AB99" s="43">
        <v>0</v>
      </c>
      <c r="AC99" s="43">
        <v>0</v>
      </c>
      <c r="AD99" s="31">
        <f t="shared" si="52"/>
        <v>433</v>
      </c>
      <c r="AF99" s="30">
        <v>20</v>
      </c>
      <c r="AG99" s="44">
        <f t="shared" si="53"/>
        <v>556</v>
      </c>
      <c r="AH99" s="45">
        <f t="shared" si="54"/>
        <v>601</v>
      </c>
      <c r="AI99" s="45">
        <f t="shared" si="55"/>
        <v>550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569</v>
      </c>
      <c r="AO99" s="47">
        <f t="shared" si="61"/>
        <v>569</v>
      </c>
      <c r="AQ99" s="35">
        <v>20</v>
      </c>
      <c r="AR99" s="48">
        <v>32.299999999999997</v>
      </c>
      <c r="AS99" s="48">
        <v>30.8</v>
      </c>
      <c r="AT99" s="48">
        <v>31.9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347</v>
      </c>
      <c r="C100" s="43">
        <v>16</v>
      </c>
      <c r="D100" s="43">
        <v>1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1</v>
      </c>
      <c r="K100" s="43">
        <v>1</v>
      </c>
      <c r="L100" s="43">
        <v>1</v>
      </c>
      <c r="M100" s="43">
        <v>2</v>
      </c>
      <c r="N100" s="43">
        <v>0</v>
      </c>
      <c r="O100" s="31">
        <f t="shared" si="51"/>
        <v>369</v>
      </c>
      <c r="Q100" s="30">
        <v>21</v>
      </c>
      <c r="R100" s="43">
        <v>0</v>
      </c>
      <c r="S100" s="43">
        <v>0</v>
      </c>
      <c r="T100" s="43">
        <v>15</v>
      </c>
      <c r="U100" s="43">
        <v>136</v>
      </c>
      <c r="V100" s="43">
        <v>158</v>
      </c>
      <c r="W100" s="43">
        <v>41</v>
      </c>
      <c r="X100" s="43">
        <v>15</v>
      </c>
      <c r="Y100" s="43">
        <v>3</v>
      </c>
      <c r="Z100" s="43">
        <v>0</v>
      </c>
      <c r="AA100" s="43">
        <v>1</v>
      </c>
      <c r="AB100" s="43">
        <v>0</v>
      </c>
      <c r="AC100" s="43">
        <v>0</v>
      </c>
      <c r="AD100" s="31">
        <f t="shared" si="52"/>
        <v>369</v>
      </c>
      <c r="AF100" s="30">
        <v>21</v>
      </c>
      <c r="AG100" s="44">
        <f t="shared" si="53"/>
        <v>325</v>
      </c>
      <c r="AH100" s="45">
        <f t="shared" si="54"/>
        <v>372</v>
      </c>
      <c r="AI100" s="45">
        <f t="shared" si="55"/>
        <v>374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357</v>
      </c>
      <c r="AO100" s="47">
        <f t="shared" si="61"/>
        <v>357</v>
      </c>
      <c r="AQ100" s="35">
        <v>21</v>
      </c>
      <c r="AR100" s="48">
        <v>32</v>
      </c>
      <c r="AS100" s="48">
        <v>32</v>
      </c>
      <c r="AT100" s="48">
        <v>31.9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269</v>
      </c>
      <c r="C101" s="43">
        <v>11</v>
      </c>
      <c r="D101" s="43">
        <v>1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1</v>
      </c>
      <c r="K101" s="43">
        <v>3</v>
      </c>
      <c r="L101" s="43">
        <v>0</v>
      </c>
      <c r="M101" s="43">
        <v>2</v>
      </c>
      <c r="N101" s="43">
        <v>0</v>
      </c>
      <c r="O101" s="31">
        <f t="shared" si="51"/>
        <v>287</v>
      </c>
      <c r="Q101" s="30">
        <v>22</v>
      </c>
      <c r="R101" s="43">
        <v>0</v>
      </c>
      <c r="S101" s="43">
        <v>2</v>
      </c>
      <c r="T101" s="43">
        <v>6</v>
      </c>
      <c r="U101" s="43">
        <v>116</v>
      </c>
      <c r="V101" s="43">
        <v>117</v>
      </c>
      <c r="W101" s="43">
        <v>39</v>
      </c>
      <c r="X101" s="43">
        <v>4</v>
      </c>
      <c r="Y101" s="43">
        <v>2</v>
      </c>
      <c r="Z101" s="43">
        <v>1</v>
      </c>
      <c r="AA101" s="43">
        <v>0</v>
      </c>
      <c r="AB101" s="43">
        <v>0</v>
      </c>
      <c r="AC101" s="43">
        <v>0</v>
      </c>
      <c r="AD101" s="31">
        <f t="shared" si="52"/>
        <v>287</v>
      </c>
      <c r="AF101" s="30">
        <v>22</v>
      </c>
      <c r="AG101" s="44">
        <f t="shared" si="53"/>
        <v>263</v>
      </c>
      <c r="AH101" s="45">
        <f t="shared" si="54"/>
        <v>250</v>
      </c>
      <c r="AI101" s="45">
        <f t="shared" si="55"/>
        <v>274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262.33333333333331</v>
      </c>
      <c r="AO101" s="47">
        <f t="shared" si="61"/>
        <v>262.33333333333331</v>
      </c>
      <c r="AQ101" s="35">
        <v>22</v>
      </c>
      <c r="AR101" s="48">
        <v>31.8</v>
      </c>
      <c r="AS101" s="48">
        <v>32.700000000000003</v>
      </c>
      <c r="AT101" s="48">
        <v>31.9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201</v>
      </c>
      <c r="C102" s="43">
        <v>6</v>
      </c>
      <c r="D102" s="43">
        <v>0</v>
      </c>
      <c r="E102" s="43">
        <v>0</v>
      </c>
      <c r="F102" s="43">
        <v>1</v>
      </c>
      <c r="G102" s="43">
        <v>0</v>
      </c>
      <c r="H102" s="43">
        <v>0</v>
      </c>
      <c r="I102" s="43">
        <v>0</v>
      </c>
      <c r="J102" s="43">
        <v>2</v>
      </c>
      <c r="K102" s="43">
        <v>0</v>
      </c>
      <c r="L102" s="43">
        <v>0</v>
      </c>
      <c r="M102" s="43">
        <v>3</v>
      </c>
      <c r="N102" s="43">
        <v>0</v>
      </c>
      <c r="O102" s="31">
        <f t="shared" si="51"/>
        <v>213</v>
      </c>
      <c r="Q102" s="30">
        <v>23</v>
      </c>
      <c r="R102" s="43">
        <v>2</v>
      </c>
      <c r="S102" s="43">
        <v>1</v>
      </c>
      <c r="T102" s="43">
        <v>8</v>
      </c>
      <c r="U102" s="43">
        <v>72</v>
      </c>
      <c r="V102" s="43">
        <v>85</v>
      </c>
      <c r="W102" s="43">
        <v>31</v>
      </c>
      <c r="X102" s="43">
        <v>8</v>
      </c>
      <c r="Y102" s="43">
        <v>4</v>
      </c>
      <c r="Z102" s="43">
        <v>1</v>
      </c>
      <c r="AA102" s="43">
        <v>0</v>
      </c>
      <c r="AB102" s="43">
        <v>1</v>
      </c>
      <c r="AC102" s="43">
        <v>0</v>
      </c>
      <c r="AD102" s="31">
        <f t="shared" si="52"/>
        <v>213</v>
      </c>
      <c r="AF102" s="30">
        <v>23</v>
      </c>
      <c r="AG102" s="44">
        <f t="shared" si="53"/>
        <v>233</v>
      </c>
      <c r="AH102" s="45">
        <f t="shared" si="54"/>
        <v>222</v>
      </c>
      <c r="AI102" s="45">
        <f t="shared" si="55"/>
        <v>233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229.33333333333334</v>
      </c>
      <c r="AO102" s="47">
        <f t="shared" si="61"/>
        <v>229.33333333333334</v>
      </c>
      <c r="AQ102" s="35">
        <v>23</v>
      </c>
      <c r="AR102" s="48">
        <v>33.4</v>
      </c>
      <c r="AS102" s="48">
        <v>33.5</v>
      </c>
      <c r="AT102" s="48">
        <v>32.200000000000003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98</v>
      </c>
      <c r="C103" s="43">
        <v>3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1</v>
      </c>
      <c r="M103" s="43">
        <v>3</v>
      </c>
      <c r="N103" s="43">
        <v>0</v>
      </c>
      <c r="O103" s="31">
        <f t="shared" si="51"/>
        <v>105</v>
      </c>
      <c r="Q103" s="30">
        <v>24</v>
      </c>
      <c r="R103" s="43">
        <v>0</v>
      </c>
      <c r="S103" s="43">
        <v>1</v>
      </c>
      <c r="T103" s="43">
        <v>2</v>
      </c>
      <c r="U103" s="43">
        <v>32</v>
      </c>
      <c r="V103" s="43">
        <v>51</v>
      </c>
      <c r="W103" s="43">
        <v>10</v>
      </c>
      <c r="X103" s="43">
        <v>5</v>
      </c>
      <c r="Y103" s="43">
        <v>2</v>
      </c>
      <c r="Z103" s="43">
        <v>1</v>
      </c>
      <c r="AA103" s="43">
        <v>0</v>
      </c>
      <c r="AB103" s="43">
        <v>1</v>
      </c>
      <c r="AC103" s="43">
        <v>0</v>
      </c>
      <c r="AD103" s="31">
        <f t="shared" si="52"/>
        <v>105</v>
      </c>
      <c r="AF103" s="30">
        <v>24</v>
      </c>
      <c r="AG103" s="44">
        <f t="shared" si="53"/>
        <v>123</v>
      </c>
      <c r="AH103" s="45">
        <f t="shared" si="54"/>
        <v>137</v>
      </c>
      <c r="AI103" s="45">
        <f t="shared" si="55"/>
        <v>130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130</v>
      </c>
      <c r="AO103" s="47">
        <f t="shared" si="61"/>
        <v>130</v>
      </c>
      <c r="AQ103" s="35">
        <v>24</v>
      </c>
      <c r="AR103" s="48">
        <v>34.200000000000003</v>
      </c>
      <c r="AS103" s="48">
        <v>32.799999999999997</v>
      </c>
      <c r="AT103" s="48">
        <v>33.1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9237</v>
      </c>
      <c r="C105" s="92">
        <f t="shared" si="63"/>
        <v>939</v>
      </c>
      <c r="D105" s="92">
        <f t="shared" si="63"/>
        <v>56</v>
      </c>
      <c r="E105" s="92">
        <f t="shared" si="63"/>
        <v>11</v>
      </c>
      <c r="F105" s="92">
        <f t="shared" si="63"/>
        <v>50</v>
      </c>
      <c r="G105" s="92">
        <f t="shared" si="63"/>
        <v>3</v>
      </c>
      <c r="H105" s="92">
        <f t="shared" si="63"/>
        <v>12</v>
      </c>
      <c r="I105" s="92">
        <f t="shared" si="63"/>
        <v>5</v>
      </c>
      <c r="J105" s="92">
        <f t="shared" si="63"/>
        <v>24</v>
      </c>
      <c r="K105" s="92">
        <f t="shared" si="63"/>
        <v>87</v>
      </c>
      <c r="L105" s="92">
        <f t="shared" si="63"/>
        <v>17</v>
      </c>
      <c r="M105" s="92">
        <f t="shared" si="63"/>
        <v>89</v>
      </c>
      <c r="N105" s="92">
        <f t="shared" si="63"/>
        <v>0</v>
      </c>
      <c r="O105" s="93">
        <f t="shared" si="63"/>
        <v>10530</v>
      </c>
      <c r="Q105" s="91" t="s">
        <v>34</v>
      </c>
      <c r="R105" s="92">
        <f t="shared" ref="R105:AD105" si="64">SUM(R87:R98)</f>
        <v>12</v>
      </c>
      <c r="S105" s="92">
        <f t="shared" si="64"/>
        <v>67</v>
      </c>
      <c r="T105" s="92">
        <f t="shared" si="64"/>
        <v>549</v>
      </c>
      <c r="U105" s="92">
        <f t="shared" si="64"/>
        <v>4251</v>
      </c>
      <c r="V105" s="92">
        <f t="shared" si="64"/>
        <v>4277</v>
      </c>
      <c r="W105" s="92">
        <f t="shared" si="64"/>
        <v>1116</v>
      </c>
      <c r="X105" s="92">
        <f t="shared" si="64"/>
        <v>206</v>
      </c>
      <c r="Y105" s="92">
        <f t="shared" si="64"/>
        <v>41</v>
      </c>
      <c r="Z105" s="92">
        <f t="shared" si="64"/>
        <v>7</v>
      </c>
      <c r="AA105" s="92">
        <f t="shared" si="64"/>
        <v>3</v>
      </c>
      <c r="AB105" s="92">
        <f t="shared" si="64"/>
        <v>1</v>
      </c>
      <c r="AC105" s="92">
        <f t="shared" si="64"/>
        <v>0</v>
      </c>
      <c r="AD105" s="93">
        <f t="shared" si="64"/>
        <v>10530</v>
      </c>
      <c r="AF105" s="91" t="s">
        <v>34</v>
      </c>
      <c r="AG105" s="92">
        <f t="shared" ref="AG105:AO105" si="65">SUM(AG87:AG98)</f>
        <v>11121</v>
      </c>
      <c r="AH105" s="92">
        <f t="shared" si="65"/>
        <v>11099</v>
      </c>
      <c r="AI105" s="92">
        <f t="shared" si="65"/>
        <v>11413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11210.999999999998</v>
      </c>
      <c r="AO105" s="94">
        <f t="shared" si="65"/>
        <v>11210.999999999998</v>
      </c>
      <c r="AQ105" s="95" t="s">
        <v>38</v>
      </c>
      <c r="AR105" s="96">
        <v>30.4</v>
      </c>
      <c r="AS105" s="96">
        <v>30.2</v>
      </c>
      <c r="AT105" s="96">
        <v>31.2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10899</v>
      </c>
      <c r="C106" s="98">
        <f t="shared" si="66"/>
        <v>1049</v>
      </c>
      <c r="D106" s="98">
        <f t="shared" si="66"/>
        <v>60</v>
      </c>
      <c r="E106" s="98">
        <f t="shared" si="66"/>
        <v>11</v>
      </c>
      <c r="F106" s="98">
        <f t="shared" si="66"/>
        <v>51</v>
      </c>
      <c r="G106" s="98">
        <f t="shared" si="66"/>
        <v>3</v>
      </c>
      <c r="H106" s="98">
        <f t="shared" si="66"/>
        <v>13</v>
      </c>
      <c r="I106" s="98">
        <f t="shared" si="66"/>
        <v>6</v>
      </c>
      <c r="J106" s="98">
        <f t="shared" si="66"/>
        <v>28</v>
      </c>
      <c r="K106" s="98">
        <f t="shared" si="66"/>
        <v>102</v>
      </c>
      <c r="L106" s="98">
        <f t="shared" si="66"/>
        <v>18</v>
      </c>
      <c r="M106" s="98">
        <f t="shared" si="66"/>
        <v>104</v>
      </c>
      <c r="N106" s="98">
        <f t="shared" si="66"/>
        <v>0</v>
      </c>
      <c r="O106" s="93">
        <f t="shared" si="66"/>
        <v>12344</v>
      </c>
      <c r="Q106" s="97" t="s">
        <v>35</v>
      </c>
      <c r="R106" s="98">
        <f t="shared" ref="R106:AD106" si="67">SUM(R86:R101)</f>
        <v>13</v>
      </c>
      <c r="S106" s="98">
        <f t="shared" si="67"/>
        <v>75</v>
      </c>
      <c r="T106" s="98">
        <f t="shared" si="67"/>
        <v>605</v>
      </c>
      <c r="U106" s="98">
        <f t="shared" si="67"/>
        <v>4909</v>
      </c>
      <c r="V106" s="98">
        <f t="shared" si="67"/>
        <v>5027</v>
      </c>
      <c r="W106" s="98">
        <f t="shared" si="67"/>
        <v>1375</v>
      </c>
      <c r="X106" s="98">
        <f t="shared" si="67"/>
        <v>264</v>
      </c>
      <c r="Y106" s="98">
        <f t="shared" si="67"/>
        <v>57</v>
      </c>
      <c r="Z106" s="98">
        <f t="shared" si="67"/>
        <v>13</v>
      </c>
      <c r="AA106" s="98">
        <f t="shared" si="67"/>
        <v>5</v>
      </c>
      <c r="AB106" s="98">
        <f t="shared" si="67"/>
        <v>1</v>
      </c>
      <c r="AC106" s="98">
        <f t="shared" si="67"/>
        <v>0</v>
      </c>
      <c r="AD106" s="93">
        <f t="shared" si="67"/>
        <v>12344</v>
      </c>
      <c r="AF106" s="97" t="s">
        <v>35</v>
      </c>
      <c r="AG106" s="98">
        <f t="shared" ref="AG106:AO106" si="68">SUM(AG86:AG101)</f>
        <v>12524</v>
      </c>
      <c r="AH106" s="98">
        <f t="shared" si="68"/>
        <v>12604</v>
      </c>
      <c r="AI106" s="98">
        <f t="shared" si="68"/>
        <v>12881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12669.666666666666</v>
      </c>
      <c r="AO106" s="94">
        <f t="shared" si="68"/>
        <v>12669.666666666666</v>
      </c>
      <c r="AQ106" s="99" t="s">
        <v>39</v>
      </c>
      <c r="AR106" s="100">
        <v>30.6</v>
      </c>
      <c r="AS106" s="100">
        <v>30.6</v>
      </c>
      <c r="AT106" s="100">
        <v>30.2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11198</v>
      </c>
      <c r="C107" s="102">
        <f t="shared" si="69"/>
        <v>1058</v>
      </c>
      <c r="D107" s="102">
        <f t="shared" si="69"/>
        <v>60</v>
      </c>
      <c r="E107" s="102">
        <f t="shared" si="69"/>
        <v>11</v>
      </c>
      <c r="F107" s="102">
        <f t="shared" si="69"/>
        <v>52</v>
      </c>
      <c r="G107" s="102">
        <f t="shared" si="69"/>
        <v>3</v>
      </c>
      <c r="H107" s="102">
        <f t="shared" si="69"/>
        <v>13</v>
      </c>
      <c r="I107" s="102">
        <f t="shared" si="69"/>
        <v>6</v>
      </c>
      <c r="J107" s="102">
        <f t="shared" si="69"/>
        <v>30</v>
      </c>
      <c r="K107" s="102">
        <f t="shared" si="69"/>
        <v>102</v>
      </c>
      <c r="L107" s="102">
        <f t="shared" si="69"/>
        <v>19</v>
      </c>
      <c r="M107" s="102">
        <f t="shared" si="69"/>
        <v>110</v>
      </c>
      <c r="N107" s="102">
        <f t="shared" si="69"/>
        <v>0</v>
      </c>
      <c r="O107" s="93">
        <f t="shared" si="69"/>
        <v>12662</v>
      </c>
      <c r="Q107" s="101" t="s">
        <v>36</v>
      </c>
      <c r="R107" s="102">
        <f t="shared" ref="R107:AD107" si="70">SUM(R86:R103)</f>
        <v>15</v>
      </c>
      <c r="S107" s="102">
        <f t="shared" si="70"/>
        <v>77</v>
      </c>
      <c r="T107" s="102">
        <f t="shared" si="70"/>
        <v>615</v>
      </c>
      <c r="U107" s="102">
        <f t="shared" si="70"/>
        <v>5013</v>
      </c>
      <c r="V107" s="102">
        <f t="shared" si="70"/>
        <v>5163</v>
      </c>
      <c r="W107" s="102">
        <f t="shared" si="70"/>
        <v>1416</v>
      </c>
      <c r="X107" s="102">
        <f t="shared" si="70"/>
        <v>277</v>
      </c>
      <c r="Y107" s="102">
        <f t="shared" si="70"/>
        <v>63</v>
      </c>
      <c r="Z107" s="102">
        <f t="shared" si="70"/>
        <v>15</v>
      </c>
      <c r="AA107" s="102">
        <f t="shared" si="70"/>
        <v>5</v>
      </c>
      <c r="AB107" s="102">
        <f t="shared" si="70"/>
        <v>3</v>
      </c>
      <c r="AC107" s="102">
        <f t="shared" si="70"/>
        <v>0</v>
      </c>
      <c r="AD107" s="93">
        <f t="shared" si="70"/>
        <v>12662</v>
      </c>
      <c r="AF107" s="101" t="s">
        <v>36</v>
      </c>
      <c r="AG107" s="102">
        <f t="shared" ref="AG107:AO107" si="71">SUM(AG86:AG103)</f>
        <v>12880</v>
      </c>
      <c r="AH107" s="102">
        <f t="shared" si="71"/>
        <v>12963</v>
      </c>
      <c r="AI107" s="102">
        <f t="shared" si="71"/>
        <v>13244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13029</v>
      </c>
      <c r="AO107" s="94">
        <f t="shared" si="71"/>
        <v>13029</v>
      </c>
      <c r="AQ107" s="103" t="s">
        <v>37</v>
      </c>
      <c r="AR107" s="104">
        <v>30.6</v>
      </c>
      <c r="AS107" s="104">
        <v>30.5</v>
      </c>
      <c r="AT107" s="104">
        <v>30.9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11901</v>
      </c>
      <c r="C108" s="106">
        <f t="shared" si="72"/>
        <v>1112</v>
      </c>
      <c r="D108" s="106">
        <f t="shared" si="72"/>
        <v>63</v>
      </c>
      <c r="E108" s="106">
        <f t="shared" si="72"/>
        <v>11</v>
      </c>
      <c r="F108" s="106">
        <f t="shared" si="72"/>
        <v>55</v>
      </c>
      <c r="G108" s="106">
        <f t="shared" si="72"/>
        <v>3</v>
      </c>
      <c r="H108" s="106">
        <f t="shared" si="72"/>
        <v>13</v>
      </c>
      <c r="I108" s="106">
        <f t="shared" si="72"/>
        <v>6</v>
      </c>
      <c r="J108" s="106">
        <f t="shared" si="72"/>
        <v>34</v>
      </c>
      <c r="K108" s="106">
        <f t="shared" si="72"/>
        <v>106</v>
      </c>
      <c r="L108" s="106">
        <f t="shared" si="72"/>
        <v>22</v>
      </c>
      <c r="M108" s="106">
        <f t="shared" si="72"/>
        <v>113</v>
      </c>
      <c r="N108" s="106">
        <f t="shared" si="72"/>
        <v>0</v>
      </c>
      <c r="O108" s="93">
        <f t="shared" si="72"/>
        <v>13439</v>
      </c>
      <c r="Q108" s="105" t="s">
        <v>37</v>
      </c>
      <c r="R108" s="106">
        <f t="shared" ref="R108:AD108" si="73">SUM(R80:R103)</f>
        <v>18</v>
      </c>
      <c r="S108" s="106">
        <f t="shared" si="73"/>
        <v>83</v>
      </c>
      <c r="T108" s="106">
        <f t="shared" si="73"/>
        <v>635</v>
      </c>
      <c r="U108" s="106">
        <f t="shared" si="73"/>
        <v>5248</v>
      </c>
      <c r="V108" s="106">
        <f t="shared" si="73"/>
        <v>5480</v>
      </c>
      <c r="W108" s="106">
        <f t="shared" si="73"/>
        <v>1549</v>
      </c>
      <c r="X108" s="106">
        <f t="shared" si="73"/>
        <v>321</v>
      </c>
      <c r="Y108" s="106">
        <f t="shared" si="73"/>
        <v>77</v>
      </c>
      <c r="Z108" s="106">
        <f t="shared" si="73"/>
        <v>17</v>
      </c>
      <c r="AA108" s="106">
        <f t="shared" si="73"/>
        <v>7</v>
      </c>
      <c r="AB108" s="106">
        <f t="shared" si="73"/>
        <v>4</v>
      </c>
      <c r="AC108" s="106">
        <f t="shared" si="73"/>
        <v>0</v>
      </c>
      <c r="AD108" s="93">
        <f t="shared" si="73"/>
        <v>13439</v>
      </c>
      <c r="AF108" s="105" t="s">
        <v>37</v>
      </c>
      <c r="AG108" s="106">
        <f t="shared" ref="AG108:AO108" si="74">SUM(AG80:AG103)</f>
        <v>13288</v>
      </c>
      <c r="AH108" s="106">
        <f t="shared" si="74"/>
        <v>13400</v>
      </c>
      <c r="AI108" s="106">
        <f t="shared" si="74"/>
        <v>13639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13442.333333333334</v>
      </c>
      <c r="AO108" s="94">
        <f t="shared" si="74"/>
        <v>13442.333333333334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30.666666666666668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Eastbound</v>
      </c>
      <c r="R111" s="3" t="s">
        <v>40</v>
      </c>
      <c r="S111" s="5" t="str">
        <f>C41</f>
        <v>Eastbound</v>
      </c>
      <c r="AR111" s="12" t="s">
        <v>40</v>
      </c>
      <c r="AS111" s="13" t="str">
        <f>C41</f>
        <v>Eastbound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88</v>
      </c>
      <c r="C115" s="43">
        <v>2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31">
        <f t="shared" ref="O115:O138" si="78">SUM(B115:N115)</f>
        <v>90</v>
      </c>
      <c r="Q115" s="30">
        <v>1</v>
      </c>
      <c r="R115" s="43">
        <v>0</v>
      </c>
      <c r="S115" s="43">
        <v>0</v>
      </c>
      <c r="T115" s="43">
        <v>0</v>
      </c>
      <c r="U115" s="43">
        <v>22</v>
      </c>
      <c r="V115" s="43">
        <v>38</v>
      </c>
      <c r="W115" s="43">
        <v>17</v>
      </c>
      <c r="X115" s="43">
        <v>12</v>
      </c>
      <c r="Y115" s="43">
        <v>1</v>
      </c>
      <c r="Z115" s="43">
        <v>0</v>
      </c>
      <c r="AA115" s="43">
        <v>0</v>
      </c>
      <c r="AB115" s="43">
        <v>0</v>
      </c>
      <c r="AC115" s="43">
        <v>0</v>
      </c>
      <c r="AD115" s="31">
        <f t="shared" ref="AD115:AD138" si="79">SUM(R115:AC115)</f>
        <v>90</v>
      </c>
      <c r="AQ115" s="35">
        <v>1</v>
      </c>
      <c r="AR115" s="112">
        <v>38.700000762939453</v>
      </c>
      <c r="AS115" s="112">
        <v>43.900001525878906</v>
      </c>
      <c r="AT115" s="112">
        <v>38.700000762939453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34</v>
      </c>
      <c r="C116" s="43">
        <v>1</v>
      </c>
      <c r="D116" s="43">
        <v>1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1</v>
      </c>
      <c r="K116" s="43">
        <v>0</v>
      </c>
      <c r="L116" s="43">
        <v>0</v>
      </c>
      <c r="M116" s="43">
        <v>2</v>
      </c>
      <c r="N116" s="43">
        <v>0</v>
      </c>
      <c r="O116" s="31">
        <f t="shared" si="78"/>
        <v>39</v>
      </c>
      <c r="Q116" s="30">
        <v>2</v>
      </c>
      <c r="R116" s="43">
        <v>0</v>
      </c>
      <c r="S116" s="43">
        <v>0</v>
      </c>
      <c r="T116" s="43">
        <v>0</v>
      </c>
      <c r="U116" s="43">
        <v>6</v>
      </c>
      <c r="V116" s="43">
        <v>16</v>
      </c>
      <c r="W116" s="43">
        <v>10</v>
      </c>
      <c r="X116" s="43">
        <v>6</v>
      </c>
      <c r="Y116" s="43">
        <v>1</v>
      </c>
      <c r="Z116" s="43">
        <v>0</v>
      </c>
      <c r="AA116" s="43">
        <v>0</v>
      </c>
      <c r="AB116" s="43">
        <v>0</v>
      </c>
      <c r="AC116" s="43">
        <v>0</v>
      </c>
      <c r="AD116" s="31">
        <f t="shared" si="79"/>
        <v>39</v>
      </c>
      <c r="AQ116" s="57">
        <v>2</v>
      </c>
      <c r="AR116" s="112">
        <v>38.900001525878906</v>
      </c>
      <c r="AS116" s="112">
        <v>43.700000762939453</v>
      </c>
      <c r="AT116" s="112">
        <v>38.900001525878906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37</v>
      </c>
      <c r="C117" s="43">
        <v>3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1</v>
      </c>
      <c r="K117" s="43">
        <v>0</v>
      </c>
      <c r="L117" s="43">
        <v>0</v>
      </c>
      <c r="M117" s="43">
        <v>0</v>
      </c>
      <c r="N117" s="43">
        <v>0</v>
      </c>
      <c r="O117" s="31">
        <f t="shared" si="78"/>
        <v>41</v>
      </c>
      <c r="Q117" s="30">
        <v>3</v>
      </c>
      <c r="R117" s="43">
        <v>0</v>
      </c>
      <c r="S117" s="43">
        <v>0</v>
      </c>
      <c r="T117" s="43">
        <v>2</v>
      </c>
      <c r="U117" s="43">
        <v>13</v>
      </c>
      <c r="V117" s="43">
        <v>11</v>
      </c>
      <c r="W117" s="43">
        <v>7</v>
      </c>
      <c r="X117" s="43">
        <v>7</v>
      </c>
      <c r="Y117" s="43">
        <v>1</v>
      </c>
      <c r="Z117" s="43">
        <v>0</v>
      </c>
      <c r="AA117" s="43">
        <v>0</v>
      </c>
      <c r="AB117" s="43">
        <v>0</v>
      </c>
      <c r="AC117" s="43">
        <v>0</v>
      </c>
      <c r="AD117" s="31">
        <f t="shared" si="79"/>
        <v>41</v>
      </c>
      <c r="AQ117" s="35">
        <v>3</v>
      </c>
      <c r="AR117" s="112">
        <v>38.799999237060547</v>
      </c>
      <c r="AS117" s="112">
        <v>43.5</v>
      </c>
      <c r="AT117" s="112">
        <v>38.5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4312.5714285714284</v>
      </c>
      <c r="BK117" s="88">
        <f t="shared" si="80"/>
        <v>437.42857142857144</v>
      </c>
      <c r="BL117" s="89">
        <f t="shared" si="80"/>
        <v>54.714285714285715</v>
      </c>
      <c r="BM117" s="114">
        <f>SUM(BJ117:BL117)</f>
        <v>4804.7142857142853</v>
      </c>
    </row>
    <row r="118" spans="1:65" x14ac:dyDescent="0.2">
      <c r="A118" s="30">
        <v>4</v>
      </c>
      <c r="B118" s="43">
        <v>36</v>
      </c>
      <c r="C118" s="43">
        <v>3</v>
      </c>
      <c r="D118" s="43">
        <v>1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2</v>
      </c>
      <c r="K118" s="43">
        <v>0</v>
      </c>
      <c r="L118" s="43">
        <v>1</v>
      </c>
      <c r="M118" s="43">
        <v>0</v>
      </c>
      <c r="N118" s="43">
        <v>0</v>
      </c>
      <c r="O118" s="31">
        <f t="shared" si="78"/>
        <v>43</v>
      </c>
      <c r="Q118" s="30">
        <v>4</v>
      </c>
      <c r="R118" s="43">
        <v>0</v>
      </c>
      <c r="S118" s="43">
        <v>0</v>
      </c>
      <c r="T118" s="43">
        <v>1</v>
      </c>
      <c r="U118" s="43">
        <v>14</v>
      </c>
      <c r="V118" s="43">
        <v>16</v>
      </c>
      <c r="W118" s="43">
        <v>9</v>
      </c>
      <c r="X118" s="43">
        <v>2</v>
      </c>
      <c r="Y118" s="43">
        <v>1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43</v>
      </c>
      <c r="AQ118" s="35">
        <v>4</v>
      </c>
      <c r="AR118" s="112">
        <v>43</v>
      </c>
      <c r="AS118" s="112">
        <v>38.400001525878906</v>
      </c>
      <c r="AT118" s="112">
        <v>38.099998474121094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4892.7142857142853</v>
      </c>
      <c r="BK118" s="116">
        <f t="shared" si="80"/>
        <v>477.42857142857144</v>
      </c>
      <c r="BL118" s="117">
        <f t="shared" si="80"/>
        <v>59.714285714285715</v>
      </c>
      <c r="BM118" s="114">
        <f>SUM(BJ118:BL118)</f>
        <v>5429.8571428571422</v>
      </c>
    </row>
    <row r="119" spans="1:65" x14ac:dyDescent="0.2">
      <c r="A119" s="30">
        <v>5</v>
      </c>
      <c r="B119" s="43">
        <v>59</v>
      </c>
      <c r="C119" s="43">
        <v>2</v>
      </c>
      <c r="D119" s="43">
        <v>0</v>
      </c>
      <c r="E119" s="43">
        <v>0</v>
      </c>
      <c r="F119" s="43">
        <v>1</v>
      </c>
      <c r="G119" s="43">
        <v>0</v>
      </c>
      <c r="H119" s="43">
        <v>0</v>
      </c>
      <c r="I119" s="43">
        <v>0</v>
      </c>
      <c r="J119" s="43">
        <v>1</v>
      </c>
      <c r="K119" s="43">
        <v>0</v>
      </c>
      <c r="L119" s="43">
        <v>0</v>
      </c>
      <c r="M119" s="43">
        <v>1</v>
      </c>
      <c r="N119" s="43">
        <v>0</v>
      </c>
      <c r="O119" s="31">
        <f t="shared" si="78"/>
        <v>64</v>
      </c>
      <c r="Q119" s="30">
        <v>5</v>
      </c>
      <c r="R119" s="43">
        <v>0</v>
      </c>
      <c r="S119" s="43">
        <v>2</v>
      </c>
      <c r="T119" s="43">
        <v>0</v>
      </c>
      <c r="U119" s="43">
        <v>24</v>
      </c>
      <c r="V119" s="43">
        <v>26</v>
      </c>
      <c r="W119" s="43">
        <v>10</v>
      </c>
      <c r="X119" s="43">
        <v>0</v>
      </c>
      <c r="Y119" s="43">
        <v>2</v>
      </c>
      <c r="Z119" s="43">
        <v>0</v>
      </c>
      <c r="AA119" s="43">
        <v>0</v>
      </c>
      <c r="AB119" s="43">
        <v>0</v>
      </c>
      <c r="AC119" s="43">
        <v>0</v>
      </c>
      <c r="AD119" s="31">
        <f t="shared" si="79"/>
        <v>64</v>
      </c>
      <c r="AQ119" s="35">
        <v>5</v>
      </c>
      <c r="AR119" s="112">
        <v>38.5</v>
      </c>
      <c r="AS119" s="112">
        <v>38.099998474121094</v>
      </c>
      <c r="AT119" s="112">
        <v>38.799999237060547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5040.8571428571431</v>
      </c>
      <c r="BK119" s="119">
        <f t="shared" si="80"/>
        <v>482.42857142857144</v>
      </c>
      <c r="BL119" s="120">
        <f t="shared" si="80"/>
        <v>60.571428571428569</v>
      </c>
      <c r="BM119" s="114">
        <f>SUM(BJ119:BL119)</f>
        <v>5583.8571428571431</v>
      </c>
    </row>
    <row r="120" spans="1:65" x14ac:dyDescent="0.2">
      <c r="A120" s="30">
        <v>6</v>
      </c>
      <c r="B120" s="43">
        <v>138</v>
      </c>
      <c r="C120" s="43">
        <v>10</v>
      </c>
      <c r="D120" s="43">
        <v>3</v>
      </c>
      <c r="E120" s="43">
        <v>0</v>
      </c>
      <c r="F120" s="43">
        <v>1</v>
      </c>
      <c r="G120" s="43">
        <v>0</v>
      </c>
      <c r="H120" s="43">
        <v>0</v>
      </c>
      <c r="I120" s="43">
        <v>0</v>
      </c>
      <c r="J120" s="43">
        <v>3</v>
      </c>
      <c r="K120" s="43">
        <v>0</v>
      </c>
      <c r="L120" s="43">
        <v>1</v>
      </c>
      <c r="M120" s="43">
        <v>4</v>
      </c>
      <c r="N120" s="43">
        <v>0</v>
      </c>
      <c r="O120" s="31">
        <f t="shared" si="78"/>
        <v>160</v>
      </c>
      <c r="Q120" s="30">
        <v>6</v>
      </c>
      <c r="R120" s="43">
        <v>0</v>
      </c>
      <c r="S120" s="43">
        <v>2</v>
      </c>
      <c r="T120" s="43">
        <v>3</v>
      </c>
      <c r="U120" s="43">
        <v>43</v>
      </c>
      <c r="V120" s="43">
        <v>87</v>
      </c>
      <c r="W120" s="43">
        <v>19</v>
      </c>
      <c r="X120" s="43">
        <v>4</v>
      </c>
      <c r="Y120" s="43">
        <v>1</v>
      </c>
      <c r="Z120" s="43">
        <v>1</v>
      </c>
      <c r="AA120" s="43">
        <v>0</v>
      </c>
      <c r="AB120" s="43">
        <v>0</v>
      </c>
      <c r="AC120" s="43">
        <v>0</v>
      </c>
      <c r="AD120" s="31">
        <f t="shared" si="79"/>
        <v>160</v>
      </c>
      <c r="AQ120" s="35">
        <v>6</v>
      </c>
      <c r="AR120" s="112">
        <v>38.900001525878906</v>
      </c>
      <c r="AS120" s="112">
        <v>38.799999237060547</v>
      </c>
      <c r="AT120" s="112">
        <v>38.400001525878906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5198.8571428571431</v>
      </c>
      <c r="BK120" s="79">
        <f t="shared" si="80"/>
        <v>497.42857142857144</v>
      </c>
      <c r="BL120" s="80">
        <f t="shared" si="80"/>
        <v>64.714285714285708</v>
      </c>
      <c r="BM120" s="114">
        <f>SUM(BJ120:BL120)</f>
        <v>5761</v>
      </c>
    </row>
    <row r="121" spans="1:65" x14ac:dyDescent="0.2">
      <c r="A121" s="30">
        <v>7</v>
      </c>
      <c r="B121" s="43">
        <v>244</v>
      </c>
      <c r="C121" s="43">
        <v>18</v>
      </c>
      <c r="D121" s="43">
        <v>1</v>
      </c>
      <c r="E121" s="43">
        <v>0</v>
      </c>
      <c r="F121" s="43">
        <v>2</v>
      </c>
      <c r="G121" s="43">
        <v>0</v>
      </c>
      <c r="H121" s="43">
        <v>0</v>
      </c>
      <c r="I121" s="43">
        <v>1</v>
      </c>
      <c r="J121" s="43">
        <v>1</v>
      </c>
      <c r="K121" s="43">
        <v>0</v>
      </c>
      <c r="L121" s="43">
        <v>2</v>
      </c>
      <c r="M121" s="43">
        <v>13</v>
      </c>
      <c r="N121" s="43">
        <v>0</v>
      </c>
      <c r="O121" s="31">
        <f t="shared" si="78"/>
        <v>282</v>
      </c>
      <c r="Q121" s="30">
        <v>7</v>
      </c>
      <c r="R121" s="43">
        <v>0</v>
      </c>
      <c r="S121" s="43">
        <v>2</v>
      </c>
      <c r="T121" s="43">
        <v>6</v>
      </c>
      <c r="U121" s="43">
        <v>82</v>
      </c>
      <c r="V121" s="43">
        <v>123</v>
      </c>
      <c r="W121" s="43">
        <v>49</v>
      </c>
      <c r="X121" s="43">
        <v>12</v>
      </c>
      <c r="Y121" s="43">
        <v>4</v>
      </c>
      <c r="Z121" s="43">
        <v>2</v>
      </c>
      <c r="AA121" s="43">
        <v>2</v>
      </c>
      <c r="AB121" s="43">
        <v>0</v>
      </c>
      <c r="AC121" s="43">
        <v>0</v>
      </c>
      <c r="AD121" s="31">
        <f t="shared" si="79"/>
        <v>282</v>
      </c>
      <c r="AQ121" s="35">
        <v>7</v>
      </c>
      <c r="AR121" s="112">
        <v>38.400001525878906</v>
      </c>
      <c r="AS121" s="112">
        <v>38.5</v>
      </c>
      <c r="AT121" s="112">
        <v>38.5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416</v>
      </c>
      <c r="C122" s="43">
        <v>49</v>
      </c>
      <c r="D122" s="43">
        <v>6</v>
      </c>
      <c r="E122" s="43">
        <v>1</v>
      </c>
      <c r="F122" s="43">
        <v>1</v>
      </c>
      <c r="G122" s="43">
        <v>0</v>
      </c>
      <c r="H122" s="43">
        <v>1</v>
      </c>
      <c r="I122" s="43">
        <v>0</v>
      </c>
      <c r="J122" s="43">
        <v>3</v>
      </c>
      <c r="K122" s="43">
        <v>0</v>
      </c>
      <c r="L122" s="43">
        <v>4</v>
      </c>
      <c r="M122" s="43">
        <v>12</v>
      </c>
      <c r="N122" s="43">
        <v>0</v>
      </c>
      <c r="O122" s="31">
        <f t="shared" si="78"/>
        <v>493</v>
      </c>
      <c r="Q122" s="30">
        <v>8</v>
      </c>
      <c r="R122" s="43">
        <v>0</v>
      </c>
      <c r="S122" s="43">
        <v>2</v>
      </c>
      <c r="T122" s="43">
        <v>11</v>
      </c>
      <c r="U122" s="43">
        <v>181</v>
      </c>
      <c r="V122" s="43">
        <v>224</v>
      </c>
      <c r="W122" s="43">
        <v>65</v>
      </c>
      <c r="X122" s="43">
        <v>8</v>
      </c>
      <c r="Y122" s="43">
        <v>1</v>
      </c>
      <c r="Z122" s="43">
        <v>1</v>
      </c>
      <c r="AA122" s="43">
        <v>0</v>
      </c>
      <c r="AB122" s="43">
        <v>0</v>
      </c>
      <c r="AC122" s="43">
        <v>0</v>
      </c>
      <c r="AD122" s="31">
        <f t="shared" si="79"/>
        <v>493</v>
      </c>
      <c r="AQ122" s="35">
        <v>8</v>
      </c>
      <c r="AR122" s="112">
        <v>38.700000762939453</v>
      </c>
      <c r="AS122" s="112">
        <v>38.799999237060547</v>
      </c>
      <c r="AT122" s="112">
        <v>38.5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667</v>
      </c>
      <c r="C123" s="43">
        <v>83</v>
      </c>
      <c r="D123" s="43">
        <v>4</v>
      </c>
      <c r="E123" s="43">
        <v>1</v>
      </c>
      <c r="F123" s="43">
        <v>8</v>
      </c>
      <c r="G123" s="43">
        <v>0</v>
      </c>
      <c r="H123" s="43">
        <v>0</v>
      </c>
      <c r="I123" s="43">
        <v>1</v>
      </c>
      <c r="J123" s="43">
        <v>4</v>
      </c>
      <c r="K123" s="43">
        <v>4</v>
      </c>
      <c r="L123" s="43">
        <v>3</v>
      </c>
      <c r="M123" s="43">
        <v>6</v>
      </c>
      <c r="N123" s="43">
        <v>0</v>
      </c>
      <c r="O123" s="31">
        <f t="shared" si="78"/>
        <v>781</v>
      </c>
      <c r="Q123" s="30">
        <v>9</v>
      </c>
      <c r="R123" s="43">
        <v>0</v>
      </c>
      <c r="S123" s="43">
        <v>2</v>
      </c>
      <c r="T123" s="43">
        <v>26</v>
      </c>
      <c r="U123" s="43">
        <v>305</v>
      </c>
      <c r="V123" s="43">
        <v>347</v>
      </c>
      <c r="W123" s="43">
        <v>90</v>
      </c>
      <c r="X123" s="43">
        <v>5</v>
      </c>
      <c r="Y123" s="43">
        <v>4</v>
      </c>
      <c r="Z123" s="43">
        <v>2</v>
      </c>
      <c r="AA123" s="43">
        <v>0</v>
      </c>
      <c r="AB123" s="43">
        <v>0</v>
      </c>
      <c r="AC123" s="43">
        <v>0</v>
      </c>
      <c r="AD123" s="31">
        <f t="shared" si="79"/>
        <v>781</v>
      </c>
      <c r="AQ123" s="35">
        <v>9</v>
      </c>
      <c r="AR123" s="112">
        <v>33.5</v>
      </c>
      <c r="AS123" s="112">
        <v>33.599998474121094</v>
      </c>
      <c r="AT123" s="112">
        <v>38.200000762939453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672</v>
      </c>
      <c r="C124" s="43">
        <v>77</v>
      </c>
      <c r="D124" s="43">
        <v>7</v>
      </c>
      <c r="E124" s="43">
        <v>1</v>
      </c>
      <c r="F124" s="43">
        <v>3</v>
      </c>
      <c r="G124" s="43">
        <v>0</v>
      </c>
      <c r="H124" s="43">
        <v>0</v>
      </c>
      <c r="I124" s="43">
        <v>0</v>
      </c>
      <c r="J124" s="43">
        <v>3</v>
      </c>
      <c r="K124" s="43">
        <v>3</v>
      </c>
      <c r="L124" s="43">
        <v>2</v>
      </c>
      <c r="M124" s="43">
        <v>10</v>
      </c>
      <c r="N124" s="43">
        <v>0</v>
      </c>
      <c r="O124" s="31">
        <f t="shared" si="78"/>
        <v>778</v>
      </c>
      <c r="Q124" s="30">
        <v>10</v>
      </c>
      <c r="R124" s="43">
        <v>0</v>
      </c>
      <c r="S124" s="43">
        <v>19</v>
      </c>
      <c r="T124" s="43">
        <v>52</v>
      </c>
      <c r="U124" s="43">
        <v>358</v>
      </c>
      <c r="V124" s="43">
        <v>282</v>
      </c>
      <c r="W124" s="43">
        <v>57</v>
      </c>
      <c r="X124" s="43">
        <v>9</v>
      </c>
      <c r="Y124" s="43">
        <v>1</v>
      </c>
      <c r="Z124" s="43">
        <v>0</v>
      </c>
      <c r="AA124" s="43">
        <v>0</v>
      </c>
      <c r="AB124" s="43">
        <v>0</v>
      </c>
      <c r="AC124" s="43">
        <v>0</v>
      </c>
      <c r="AD124" s="31">
        <f t="shared" si="79"/>
        <v>778</v>
      </c>
      <c r="AQ124" s="35">
        <v>10</v>
      </c>
      <c r="AR124" s="112">
        <v>33.5</v>
      </c>
      <c r="AS124" s="112">
        <v>33.799999237060547</v>
      </c>
      <c r="AT124" s="112">
        <v>33.299999237060547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684</v>
      </c>
      <c r="C125" s="43">
        <v>80</v>
      </c>
      <c r="D125" s="43">
        <v>8</v>
      </c>
      <c r="E125" s="43">
        <v>0</v>
      </c>
      <c r="F125" s="43">
        <v>4</v>
      </c>
      <c r="G125" s="43">
        <v>0</v>
      </c>
      <c r="H125" s="43">
        <v>0</v>
      </c>
      <c r="I125" s="43">
        <v>1</v>
      </c>
      <c r="J125" s="43">
        <v>2</v>
      </c>
      <c r="K125" s="43">
        <v>3</v>
      </c>
      <c r="L125" s="43">
        <v>1</v>
      </c>
      <c r="M125" s="43">
        <v>14</v>
      </c>
      <c r="N125" s="43">
        <v>0</v>
      </c>
      <c r="O125" s="31">
        <f t="shared" si="78"/>
        <v>797</v>
      </c>
      <c r="Q125" s="30">
        <v>11</v>
      </c>
      <c r="R125" s="43">
        <v>0</v>
      </c>
      <c r="S125" s="43">
        <v>15</v>
      </c>
      <c r="T125" s="43">
        <v>57</v>
      </c>
      <c r="U125" s="43">
        <v>337</v>
      </c>
      <c r="V125" s="43">
        <v>329</v>
      </c>
      <c r="W125" s="43">
        <v>53</v>
      </c>
      <c r="X125" s="43">
        <v>5</v>
      </c>
      <c r="Y125" s="43">
        <v>1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797</v>
      </c>
      <c r="AQ125" s="35">
        <v>11</v>
      </c>
      <c r="AR125" s="112">
        <v>33.5</v>
      </c>
      <c r="AS125" s="112">
        <v>33</v>
      </c>
      <c r="AT125" s="112">
        <v>33.099998474121094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736</v>
      </c>
      <c r="C126" s="43">
        <v>90</v>
      </c>
      <c r="D126" s="43">
        <v>6</v>
      </c>
      <c r="E126" s="43">
        <v>1</v>
      </c>
      <c r="F126" s="43">
        <v>1</v>
      </c>
      <c r="G126" s="43">
        <v>0</v>
      </c>
      <c r="H126" s="43">
        <v>2</v>
      </c>
      <c r="I126" s="43">
        <v>0</v>
      </c>
      <c r="J126" s="43">
        <v>2</v>
      </c>
      <c r="K126" s="43">
        <v>1</v>
      </c>
      <c r="L126" s="43">
        <v>5</v>
      </c>
      <c r="M126" s="43">
        <v>7</v>
      </c>
      <c r="N126" s="43">
        <v>0</v>
      </c>
      <c r="O126" s="31">
        <f t="shared" si="78"/>
        <v>851</v>
      </c>
      <c r="Q126" s="30">
        <v>12</v>
      </c>
      <c r="R126" s="43">
        <v>0</v>
      </c>
      <c r="S126" s="43">
        <v>9</v>
      </c>
      <c r="T126" s="43">
        <v>70</v>
      </c>
      <c r="U126" s="43">
        <v>390</v>
      </c>
      <c r="V126" s="43">
        <v>311</v>
      </c>
      <c r="W126" s="43">
        <v>60</v>
      </c>
      <c r="X126" s="43">
        <v>10</v>
      </c>
      <c r="Y126" s="43">
        <v>0</v>
      </c>
      <c r="Z126" s="43">
        <v>1</v>
      </c>
      <c r="AA126" s="43">
        <v>0</v>
      </c>
      <c r="AB126" s="43">
        <v>0</v>
      </c>
      <c r="AC126" s="43">
        <v>0</v>
      </c>
      <c r="AD126" s="31">
        <f t="shared" si="79"/>
        <v>851</v>
      </c>
      <c r="AQ126" s="35">
        <v>12</v>
      </c>
      <c r="AR126" s="112">
        <v>33.400001525878906</v>
      </c>
      <c r="AS126" s="112">
        <v>33.200000762939453</v>
      </c>
      <c r="AT126" s="112">
        <v>33.599998474121094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799</v>
      </c>
      <c r="C127" s="43">
        <v>92</v>
      </c>
      <c r="D127" s="43">
        <v>1</v>
      </c>
      <c r="E127" s="43">
        <v>1</v>
      </c>
      <c r="F127" s="43">
        <v>3</v>
      </c>
      <c r="G127" s="43">
        <v>0</v>
      </c>
      <c r="H127" s="43">
        <v>2</v>
      </c>
      <c r="I127" s="43">
        <v>0</v>
      </c>
      <c r="J127" s="43">
        <v>2</v>
      </c>
      <c r="K127" s="43">
        <v>4</v>
      </c>
      <c r="L127" s="43">
        <v>1</v>
      </c>
      <c r="M127" s="43">
        <v>6</v>
      </c>
      <c r="N127" s="43">
        <v>0</v>
      </c>
      <c r="O127" s="31">
        <f t="shared" si="78"/>
        <v>911</v>
      </c>
      <c r="Q127" s="30">
        <v>13</v>
      </c>
      <c r="R127" s="43">
        <v>1</v>
      </c>
      <c r="S127" s="43">
        <v>5</v>
      </c>
      <c r="T127" s="43">
        <v>57</v>
      </c>
      <c r="U127" s="43">
        <v>446</v>
      </c>
      <c r="V127" s="43">
        <v>342</v>
      </c>
      <c r="W127" s="43">
        <v>50</v>
      </c>
      <c r="X127" s="43">
        <v>9</v>
      </c>
      <c r="Y127" s="43">
        <v>1</v>
      </c>
      <c r="Z127" s="43">
        <v>0</v>
      </c>
      <c r="AA127" s="43">
        <v>0</v>
      </c>
      <c r="AB127" s="43">
        <v>0</v>
      </c>
      <c r="AC127" s="43">
        <v>0</v>
      </c>
      <c r="AD127" s="31">
        <f t="shared" si="79"/>
        <v>911</v>
      </c>
      <c r="AQ127" s="35">
        <v>13</v>
      </c>
      <c r="AR127" s="112">
        <v>33.400001525878906</v>
      </c>
      <c r="AS127" s="112">
        <v>33.099998474121094</v>
      </c>
      <c r="AT127" s="112">
        <v>33.200000762939453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730</v>
      </c>
      <c r="C128" s="43">
        <v>85</v>
      </c>
      <c r="D128" s="43">
        <v>2</v>
      </c>
      <c r="E128" s="43">
        <v>2</v>
      </c>
      <c r="F128" s="43">
        <v>6</v>
      </c>
      <c r="G128" s="43">
        <v>0</v>
      </c>
      <c r="H128" s="43">
        <v>0</v>
      </c>
      <c r="I128" s="43">
        <v>0</v>
      </c>
      <c r="J128" s="43">
        <v>6</v>
      </c>
      <c r="K128" s="43">
        <v>3</v>
      </c>
      <c r="L128" s="43">
        <v>7</v>
      </c>
      <c r="M128" s="43">
        <v>7</v>
      </c>
      <c r="N128" s="43">
        <v>0</v>
      </c>
      <c r="O128" s="31">
        <f t="shared" si="78"/>
        <v>848</v>
      </c>
      <c r="Q128" s="30">
        <v>14</v>
      </c>
      <c r="R128" s="43">
        <v>0</v>
      </c>
      <c r="S128" s="43">
        <v>8</v>
      </c>
      <c r="T128" s="43">
        <v>46</v>
      </c>
      <c r="U128" s="43">
        <v>400</v>
      </c>
      <c r="V128" s="43">
        <v>312</v>
      </c>
      <c r="W128" s="43">
        <v>76</v>
      </c>
      <c r="X128" s="43">
        <v>3</v>
      </c>
      <c r="Y128" s="43">
        <v>3</v>
      </c>
      <c r="Z128" s="43">
        <v>0</v>
      </c>
      <c r="AA128" s="43">
        <v>0</v>
      </c>
      <c r="AB128" s="43">
        <v>0</v>
      </c>
      <c r="AC128" s="43">
        <v>0</v>
      </c>
      <c r="AD128" s="31">
        <f t="shared" si="79"/>
        <v>848</v>
      </c>
      <c r="AQ128" s="35">
        <v>14</v>
      </c>
      <c r="AR128" s="112">
        <v>33.299999237060547</v>
      </c>
      <c r="AS128" s="112">
        <v>33.099998474121094</v>
      </c>
      <c r="AT128" s="112">
        <v>33.900001525878906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879</v>
      </c>
      <c r="C129" s="43">
        <v>71</v>
      </c>
      <c r="D129" s="43">
        <v>0</v>
      </c>
      <c r="E129" s="43">
        <v>1</v>
      </c>
      <c r="F129" s="43">
        <v>2</v>
      </c>
      <c r="G129" s="43">
        <v>0</v>
      </c>
      <c r="H129" s="43">
        <v>0</v>
      </c>
      <c r="I129" s="43">
        <v>1</v>
      </c>
      <c r="J129" s="43">
        <v>3</v>
      </c>
      <c r="K129" s="43">
        <v>6</v>
      </c>
      <c r="L129" s="43">
        <v>2</v>
      </c>
      <c r="M129" s="43">
        <v>5</v>
      </c>
      <c r="N129" s="43">
        <v>0</v>
      </c>
      <c r="O129" s="31">
        <f t="shared" si="78"/>
        <v>970</v>
      </c>
      <c r="Q129" s="30">
        <v>15</v>
      </c>
      <c r="R129" s="43">
        <v>0</v>
      </c>
      <c r="S129" s="43">
        <v>8</v>
      </c>
      <c r="T129" s="43">
        <v>60</v>
      </c>
      <c r="U129" s="43">
        <v>417</v>
      </c>
      <c r="V129" s="43">
        <v>403</v>
      </c>
      <c r="W129" s="43">
        <v>66</v>
      </c>
      <c r="X129" s="43">
        <v>11</v>
      </c>
      <c r="Y129" s="43">
        <v>3</v>
      </c>
      <c r="Z129" s="43">
        <v>2</v>
      </c>
      <c r="AA129" s="43">
        <v>0</v>
      </c>
      <c r="AB129" s="43">
        <v>0</v>
      </c>
      <c r="AC129" s="43">
        <v>0</v>
      </c>
      <c r="AD129" s="31">
        <f t="shared" si="79"/>
        <v>970</v>
      </c>
      <c r="AQ129" s="35">
        <v>15</v>
      </c>
      <c r="AR129" s="112">
        <v>33.099998474121094</v>
      </c>
      <c r="AS129" s="112">
        <v>33.299999237060547</v>
      </c>
      <c r="AT129" s="112">
        <v>33.099998474121094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855</v>
      </c>
      <c r="C130" s="43">
        <v>86</v>
      </c>
      <c r="D130" s="43">
        <v>1</v>
      </c>
      <c r="E130" s="43">
        <v>0</v>
      </c>
      <c r="F130" s="43">
        <v>6</v>
      </c>
      <c r="G130" s="43">
        <v>0</v>
      </c>
      <c r="H130" s="43">
        <v>0</v>
      </c>
      <c r="I130" s="43">
        <v>1</v>
      </c>
      <c r="J130" s="43">
        <v>6</v>
      </c>
      <c r="K130" s="43">
        <v>4</v>
      </c>
      <c r="L130" s="43">
        <v>1</v>
      </c>
      <c r="M130" s="43">
        <v>5</v>
      </c>
      <c r="N130" s="43">
        <v>0</v>
      </c>
      <c r="O130" s="31">
        <f t="shared" si="78"/>
        <v>965</v>
      </c>
      <c r="Q130" s="30">
        <v>16</v>
      </c>
      <c r="R130" s="43">
        <v>1</v>
      </c>
      <c r="S130" s="43">
        <v>20</v>
      </c>
      <c r="T130" s="43">
        <v>49</v>
      </c>
      <c r="U130" s="43">
        <v>414</v>
      </c>
      <c r="V130" s="43">
        <v>384</v>
      </c>
      <c r="W130" s="43">
        <v>81</v>
      </c>
      <c r="X130" s="43">
        <v>12</v>
      </c>
      <c r="Y130" s="43">
        <v>3</v>
      </c>
      <c r="Z130" s="43">
        <v>1</v>
      </c>
      <c r="AA130" s="43">
        <v>0</v>
      </c>
      <c r="AB130" s="43">
        <v>0</v>
      </c>
      <c r="AC130" s="43">
        <v>0</v>
      </c>
      <c r="AD130" s="31">
        <f t="shared" si="79"/>
        <v>965</v>
      </c>
      <c r="AQ130" s="35">
        <v>16</v>
      </c>
      <c r="AR130" s="112">
        <v>38.200000762939453</v>
      </c>
      <c r="AS130" s="112">
        <v>33.099998474121094</v>
      </c>
      <c r="AT130" s="112">
        <v>33.400001525878906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1359</v>
      </c>
      <c r="C131" s="43">
        <v>79</v>
      </c>
      <c r="D131" s="43">
        <v>2</v>
      </c>
      <c r="E131" s="43">
        <v>0</v>
      </c>
      <c r="F131" s="43">
        <v>6</v>
      </c>
      <c r="G131" s="43">
        <v>0</v>
      </c>
      <c r="H131" s="43">
        <v>1</v>
      </c>
      <c r="I131" s="43">
        <v>2</v>
      </c>
      <c r="J131" s="43">
        <v>1</v>
      </c>
      <c r="K131" s="43">
        <v>6</v>
      </c>
      <c r="L131" s="43">
        <v>1</v>
      </c>
      <c r="M131" s="43">
        <v>4</v>
      </c>
      <c r="N131" s="43">
        <v>0</v>
      </c>
      <c r="O131" s="31">
        <f t="shared" si="78"/>
        <v>1461</v>
      </c>
      <c r="Q131" s="30">
        <v>17</v>
      </c>
      <c r="R131" s="43">
        <v>2</v>
      </c>
      <c r="S131" s="43">
        <v>98</v>
      </c>
      <c r="T131" s="43">
        <v>220</v>
      </c>
      <c r="U131" s="43">
        <v>615</v>
      </c>
      <c r="V131" s="43">
        <v>417</v>
      </c>
      <c r="W131" s="43">
        <v>95</v>
      </c>
      <c r="X131" s="43">
        <v>12</v>
      </c>
      <c r="Y131" s="43">
        <v>2</v>
      </c>
      <c r="Z131" s="43">
        <v>0</v>
      </c>
      <c r="AA131" s="43">
        <v>0</v>
      </c>
      <c r="AB131" s="43">
        <v>0</v>
      </c>
      <c r="AC131" s="43">
        <v>0</v>
      </c>
      <c r="AD131" s="31">
        <f t="shared" si="79"/>
        <v>1461</v>
      </c>
      <c r="AQ131" s="35">
        <v>17</v>
      </c>
      <c r="AR131" s="112">
        <v>34</v>
      </c>
      <c r="AS131" s="112">
        <v>33</v>
      </c>
      <c r="AT131" s="112">
        <v>33.299999237060547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1283</v>
      </c>
      <c r="C132" s="43">
        <v>53</v>
      </c>
      <c r="D132" s="43">
        <v>1</v>
      </c>
      <c r="E132" s="43">
        <v>0</v>
      </c>
      <c r="F132" s="43">
        <v>4</v>
      </c>
      <c r="G132" s="43">
        <v>0</v>
      </c>
      <c r="H132" s="43">
        <v>0</v>
      </c>
      <c r="I132" s="43">
        <v>0</v>
      </c>
      <c r="J132" s="43">
        <v>4</v>
      </c>
      <c r="K132" s="43">
        <v>9</v>
      </c>
      <c r="L132" s="43">
        <v>0</v>
      </c>
      <c r="M132" s="43">
        <v>3</v>
      </c>
      <c r="N132" s="43">
        <v>0</v>
      </c>
      <c r="O132" s="31">
        <f t="shared" si="78"/>
        <v>1357</v>
      </c>
      <c r="Q132" s="30">
        <v>18</v>
      </c>
      <c r="R132" s="43">
        <v>3</v>
      </c>
      <c r="S132" s="43">
        <v>73</v>
      </c>
      <c r="T132" s="43">
        <v>132</v>
      </c>
      <c r="U132" s="43">
        <v>560</v>
      </c>
      <c r="V132" s="43">
        <v>495</v>
      </c>
      <c r="W132" s="43">
        <v>76</v>
      </c>
      <c r="X132" s="43">
        <v>15</v>
      </c>
      <c r="Y132" s="43">
        <v>1</v>
      </c>
      <c r="Z132" s="43">
        <v>2</v>
      </c>
      <c r="AA132" s="43">
        <v>0</v>
      </c>
      <c r="AB132" s="43">
        <v>0</v>
      </c>
      <c r="AC132" s="43">
        <v>0</v>
      </c>
      <c r="AD132" s="31">
        <f t="shared" si="79"/>
        <v>1357</v>
      </c>
      <c r="AQ132" s="35">
        <v>18</v>
      </c>
      <c r="AR132" s="112">
        <v>33.099998474121094</v>
      </c>
      <c r="AS132" s="112">
        <v>33.5</v>
      </c>
      <c r="AT132" s="112">
        <v>33.900001525878906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845</v>
      </c>
      <c r="C133" s="43">
        <v>31</v>
      </c>
      <c r="D133" s="43">
        <v>1</v>
      </c>
      <c r="E133" s="43">
        <v>0</v>
      </c>
      <c r="F133" s="43">
        <v>2</v>
      </c>
      <c r="G133" s="43">
        <v>0</v>
      </c>
      <c r="H133" s="43">
        <v>0</v>
      </c>
      <c r="I133" s="43">
        <v>0</v>
      </c>
      <c r="J133" s="43">
        <v>2</v>
      </c>
      <c r="K133" s="43">
        <v>4</v>
      </c>
      <c r="L133" s="43">
        <v>0</v>
      </c>
      <c r="M133" s="43">
        <v>2</v>
      </c>
      <c r="N133" s="43">
        <v>0</v>
      </c>
      <c r="O133" s="31">
        <f t="shared" si="78"/>
        <v>887</v>
      </c>
      <c r="Q133" s="30">
        <v>19</v>
      </c>
      <c r="R133" s="43">
        <v>0</v>
      </c>
      <c r="S133" s="43">
        <v>7</v>
      </c>
      <c r="T133" s="43">
        <v>61</v>
      </c>
      <c r="U133" s="43">
        <v>402</v>
      </c>
      <c r="V133" s="43">
        <v>336</v>
      </c>
      <c r="W133" s="43">
        <v>70</v>
      </c>
      <c r="X133" s="43">
        <v>10</v>
      </c>
      <c r="Y133" s="43">
        <v>1</v>
      </c>
      <c r="Z133" s="43">
        <v>0</v>
      </c>
      <c r="AA133" s="43">
        <v>0</v>
      </c>
      <c r="AB133" s="43">
        <v>0</v>
      </c>
      <c r="AC133" s="43">
        <v>0</v>
      </c>
      <c r="AD133" s="31">
        <f t="shared" si="79"/>
        <v>887</v>
      </c>
      <c r="AQ133" s="35">
        <v>19</v>
      </c>
      <c r="AR133" s="112">
        <v>38.400001525878906</v>
      </c>
      <c r="AS133" s="112">
        <v>33.700000762939453</v>
      </c>
      <c r="AT133" s="112">
        <v>33.799999237060547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566</v>
      </c>
      <c r="C134" s="43">
        <v>25</v>
      </c>
      <c r="D134" s="43">
        <v>0</v>
      </c>
      <c r="E134" s="43">
        <v>0</v>
      </c>
      <c r="F134" s="43">
        <v>2</v>
      </c>
      <c r="G134" s="43">
        <v>0</v>
      </c>
      <c r="H134" s="43">
        <v>0</v>
      </c>
      <c r="I134" s="43">
        <v>0</v>
      </c>
      <c r="J134" s="43">
        <v>0</v>
      </c>
      <c r="K134" s="43">
        <v>3</v>
      </c>
      <c r="L134" s="43">
        <v>1</v>
      </c>
      <c r="M134" s="43">
        <v>4</v>
      </c>
      <c r="N134" s="43">
        <v>0</v>
      </c>
      <c r="O134" s="31">
        <f t="shared" si="78"/>
        <v>601</v>
      </c>
      <c r="Q134" s="30">
        <v>20</v>
      </c>
      <c r="R134" s="43">
        <v>0</v>
      </c>
      <c r="S134" s="43">
        <v>6</v>
      </c>
      <c r="T134" s="43">
        <v>24</v>
      </c>
      <c r="U134" s="43">
        <v>278</v>
      </c>
      <c r="V134" s="43">
        <v>230</v>
      </c>
      <c r="W134" s="43">
        <v>49</v>
      </c>
      <c r="X134" s="43">
        <v>13</v>
      </c>
      <c r="Y134" s="43">
        <v>1</v>
      </c>
      <c r="Z134" s="43">
        <v>0</v>
      </c>
      <c r="AA134" s="43">
        <v>0</v>
      </c>
      <c r="AB134" s="43">
        <v>0</v>
      </c>
      <c r="AC134" s="43">
        <v>0</v>
      </c>
      <c r="AD134" s="31">
        <f t="shared" si="79"/>
        <v>601</v>
      </c>
      <c r="AQ134" s="35">
        <v>20</v>
      </c>
      <c r="AR134" s="112">
        <v>38.400001525878906</v>
      </c>
      <c r="AS134" s="112">
        <v>33.5</v>
      </c>
      <c r="AT134" s="112">
        <v>38.299999237060547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353</v>
      </c>
      <c r="C135" s="43">
        <v>14</v>
      </c>
      <c r="D135" s="43">
        <v>0</v>
      </c>
      <c r="E135" s="43">
        <v>0</v>
      </c>
      <c r="F135" s="43">
        <v>1</v>
      </c>
      <c r="G135" s="43">
        <v>0</v>
      </c>
      <c r="H135" s="43">
        <v>1</v>
      </c>
      <c r="I135" s="43">
        <v>0</v>
      </c>
      <c r="J135" s="43">
        <v>0</v>
      </c>
      <c r="K135" s="43">
        <v>0</v>
      </c>
      <c r="L135" s="43">
        <v>0</v>
      </c>
      <c r="M135" s="43">
        <v>3</v>
      </c>
      <c r="N135" s="43">
        <v>0</v>
      </c>
      <c r="O135" s="31">
        <f t="shared" si="78"/>
        <v>372</v>
      </c>
      <c r="Q135" s="30">
        <v>21</v>
      </c>
      <c r="R135" s="43">
        <v>0</v>
      </c>
      <c r="S135" s="43">
        <v>2</v>
      </c>
      <c r="T135" s="43">
        <v>10</v>
      </c>
      <c r="U135" s="43">
        <v>136</v>
      </c>
      <c r="V135" s="43">
        <v>160</v>
      </c>
      <c r="W135" s="43">
        <v>49</v>
      </c>
      <c r="X135" s="43">
        <v>11</v>
      </c>
      <c r="Y135" s="43">
        <v>2</v>
      </c>
      <c r="Z135" s="43">
        <v>1</v>
      </c>
      <c r="AA135" s="43">
        <v>1</v>
      </c>
      <c r="AB135" s="43">
        <v>0</v>
      </c>
      <c r="AC135" s="43">
        <v>0</v>
      </c>
      <c r="AD135" s="31">
        <f t="shared" si="79"/>
        <v>372</v>
      </c>
      <c r="AQ135" s="35">
        <v>21</v>
      </c>
      <c r="AR135" s="112">
        <v>38.5</v>
      </c>
      <c r="AS135" s="112">
        <v>38.799999237060547</v>
      </c>
      <c r="AT135" s="112">
        <v>38.700000762939453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232</v>
      </c>
      <c r="C136" s="43">
        <v>13</v>
      </c>
      <c r="D136" s="43">
        <v>1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4</v>
      </c>
      <c r="N136" s="43">
        <v>0</v>
      </c>
      <c r="O136" s="31">
        <f t="shared" si="78"/>
        <v>250</v>
      </c>
      <c r="Q136" s="30">
        <v>22</v>
      </c>
      <c r="R136" s="43">
        <v>0</v>
      </c>
      <c r="S136" s="43">
        <v>1</v>
      </c>
      <c r="T136" s="43">
        <v>7</v>
      </c>
      <c r="U136" s="43">
        <v>72</v>
      </c>
      <c r="V136" s="43">
        <v>113</v>
      </c>
      <c r="W136" s="43">
        <v>46</v>
      </c>
      <c r="X136" s="43">
        <v>7</v>
      </c>
      <c r="Y136" s="43">
        <v>2</v>
      </c>
      <c r="Z136" s="43">
        <v>1</v>
      </c>
      <c r="AA136" s="43">
        <v>0</v>
      </c>
      <c r="AB136" s="43">
        <v>1</v>
      </c>
      <c r="AC136" s="43">
        <v>0</v>
      </c>
      <c r="AD136" s="31">
        <f t="shared" si="79"/>
        <v>250</v>
      </c>
      <c r="AQ136" s="35">
        <v>22</v>
      </c>
      <c r="AR136" s="112">
        <v>38.200000762939453</v>
      </c>
      <c r="AS136" s="112">
        <v>38.099998474121094</v>
      </c>
      <c r="AT136" s="112">
        <v>38.299999237060547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211</v>
      </c>
      <c r="C137" s="43">
        <v>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1</v>
      </c>
      <c r="K137" s="43">
        <v>0</v>
      </c>
      <c r="L137" s="43">
        <v>1</v>
      </c>
      <c r="M137" s="43">
        <v>2</v>
      </c>
      <c r="N137" s="43">
        <v>0</v>
      </c>
      <c r="O137" s="31">
        <f t="shared" si="78"/>
        <v>222</v>
      </c>
      <c r="Q137" s="30">
        <v>23</v>
      </c>
      <c r="R137" s="43">
        <v>0</v>
      </c>
      <c r="S137" s="43">
        <v>0</v>
      </c>
      <c r="T137" s="43">
        <v>2</v>
      </c>
      <c r="U137" s="43">
        <v>64</v>
      </c>
      <c r="V137" s="43">
        <v>92</v>
      </c>
      <c r="W137" s="43">
        <v>45</v>
      </c>
      <c r="X137" s="43">
        <v>13</v>
      </c>
      <c r="Y137" s="43">
        <v>3</v>
      </c>
      <c r="Z137" s="43">
        <v>3</v>
      </c>
      <c r="AA137" s="43">
        <v>0</v>
      </c>
      <c r="AB137" s="43">
        <v>0</v>
      </c>
      <c r="AC137" s="43">
        <v>0</v>
      </c>
      <c r="AD137" s="31">
        <f t="shared" si="79"/>
        <v>222</v>
      </c>
      <c r="AQ137" s="35">
        <v>23</v>
      </c>
      <c r="AR137" s="112">
        <v>38.5</v>
      </c>
      <c r="AS137" s="112">
        <v>38.200000762939453</v>
      </c>
      <c r="AT137" s="112">
        <v>38.099998474121094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133</v>
      </c>
      <c r="C138" s="43">
        <v>2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1</v>
      </c>
      <c r="K138" s="43">
        <v>0</v>
      </c>
      <c r="L138" s="43">
        <v>0</v>
      </c>
      <c r="M138" s="43">
        <v>1</v>
      </c>
      <c r="N138" s="43">
        <v>0</v>
      </c>
      <c r="O138" s="31">
        <f t="shared" si="78"/>
        <v>137</v>
      </c>
      <c r="Q138" s="30">
        <v>24</v>
      </c>
      <c r="R138" s="43">
        <v>0</v>
      </c>
      <c r="S138" s="43">
        <v>2</v>
      </c>
      <c r="T138" s="43">
        <v>2</v>
      </c>
      <c r="U138" s="43">
        <v>31</v>
      </c>
      <c r="V138" s="43">
        <v>74</v>
      </c>
      <c r="W138" s="43">
        <v>23</v>
      </c>
      <c r="X138" s="43">
        <v>2</v>
      </c>
      <c r="Y138" s="43">
        <v>3</v>
      </c>
      <c r="Z138" s="43">
        <v>0</v>
      </c>
      <c r="AA138" s="43">
        <v>0</v>
      </c>
      <c r="AB138" s="43">
        <v>0</v>
      </c>
      <c r="AC138" s="43">
        <v>0</v>
      </c>
      <c r="AD138" s="31">
        <f t="shared" si="79"/>
        <v>137</v>
      </c>
      <c r="AQ138" s="35">
        <v>24</v>
      </c>
      <c r="AR138" s="112">
        <v>38.299999237060547</v>
      </c>
      <c r="AS138" s="112">
        <v>38.700000762939453</v>
      </c>
      <c r="AT138" s="112">
        <v>38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9925</v>
      </c>
      <c r="C140" s="92">
        <f t="shared" si="81"/>
        <v>876</v>
      </c>
      <c r="D140" s="92">
        <f t="shared" si="81"/>
        <v>39</v>
      </c>
      <c r="E140" s="92">
        <f t="shared" si="81"/>
        <v>8</v>
      </c>
      <c r="F140" s="92">
        <f t="shared" si="81"/>
        <v>46</v>
      </c>
      <c r="G140" s="92">
        <f t="shared" si="81"/>
        <v>0</v>
      </c>
      <c r="H140" s="92">
        <f t="shared" si="81"/>
        <v>6</v>
      </c>
      <c r="I140" s="92">
        <f t="shared" si="81"/>
        <v>6</v>
      </c>
      <c r="J140" s="92">
        <f t="shared" si="81"/>
        <v>38</v>
      </c>
      <c r="K140" s="92">
        <f t="shared" si="81"/>
        <v>47</v>
      </c>
      <c r="L140" s="92">
        <f t="shared" si="81"/>
        <v>27</v>
      </c>
      <c r="M140" s="92">
        <f t="shared" si="81"/>
        <v>81</v>
      </c>
      <c r="N140" s="92">
        <f t="shared" si="81"/>
        <v>0</v>
      </c>
      <c r="O140" s="93">
        <f t="shared" si="81"/>
        <v>11099</v>
      </c>
      <c r="Q140" s="91" t="s">
        <v>34</v>
      </c>
      <c r="R140" s="92">
        <f t="shared" ref="R140:AD140" si="82">SUM(R122:R133)</f>
        <v>7</v>
      </c>
      <c r="S140" s="92">
        <f t="shared" si="82"/>
        <v>266</v>
      </c>
      <c r="T140" s="92">
        <f t="shared" si="82"/>
        <v>841</v>
      </c>
      <c r="U140" s="92">
        <f t="shared" si="82"/>
        <v>4825</v>
      </c>
      <c r="V140" s="92">
        <f t="shared" si="82"/>
        <v>4182</v>
      </c>
      <c r="W140" s="92">
        <f t="shared" si="82"/>
        <v>839</v>
      </c>
      <c r="X140" s="92">
        <f t="shared" si="82"/>
        <v>109</v>
      </c>
      <c r="Y140" s="92">
        <f t="shared" si="82"/>
        <v>21</v>
      </c>
      <c r="Z140" s="92">
        <f t="shared" si="82"/>
        <v>9</v>
      </c>
      <c r="AA140" s="92">
        <f t="shared" si="82"/>
        <v>0</v>
      </c>
      <c r="AB140" s="92">
        <f t="shared" si="82"/>
        <v>0</v>
      </c>
      <c r="AC140" s="92">
        <f t="shared" si="82"/>
        <v>0</v>
      </c>
      <c r="AD140" s="93">
        <f t="shared" si="82"/>
        <v>11099</v>
      </c>
      <c r="AQ140" s="95" t="s">
        <v>38</v>
      </c>
      <c r="AR140" s="96">
        <v>33.599998474121094</v>
      </c>
      <c r="AS140" s="96">
        <v>33.5</v>
      </c>
      <c r="AT140" s="96">
        <v>33.299999237060547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11320</v>
      </c>
      <c r="C141" s="98">
        <f t="shared" si="83"/>
        <v>946</v>
      </c>
      <c r="D141" s="98">
        <f t="shared" si="83"/>
        <v>41</v>
      </c>
      <c r="E141" s="98">
        <f t="shared" si="83"/>
        <v>8</v>
      </c>
      <c r="F141" s="98">
        <f t="shared" si="83"/>
        <v>51</v>
      </c>
      <c r="G141" s="98">
        <f t="shared" si="83"/>
        <v>0</v>
      </c>
      <c r="H141" s="98">
        <f t="shared" si="83"/>
        <v>7</v>
      </c>
      <c r="I141" s="98">
        <f t="shared" si="83"/>
        <v>7</v>
      </c>
      <c r="J141" s="98">
        <f t="shared" si="83"/>
        <v>39</v>
      </c>
      <c r="K141" s="98">
        <f t="shared" si="83"/>
        <v>50</v>
      </c>
      <c r="L141" s="98">
        <f t="shared" si="83"/>
        <v>30</v>
      </c>
      <c r="M141" s="98">
        <f t="shared" si="83"/>
        <v>105</v>
      </c>
      <c r="N141" s="98">
        <f t="shared" si="83"/>
        <v>0</v>
      </c>
      <c r="O141" s="93">
        <f t="shared" si="83"/>
        <v>12604</v>
      </c>
      <c r="Q141" s="97" t="s">
        <v>35</v>
      </c>
      <c r="R141" s="98">
        <f t="shared" ref="R141:AD141" si="84">SUM(R121:R136)</f>
        <v>7</v>
      </c>
      <c r="S141" s="98">
        <f t="shared" si="84"/>
        <v>277</v>
      </c>
      <c r="T141" s="98">
        <f t="shared" si="84"/>
        <v>888</v>
      </c>
      <c r="U141" s="98">
        <f t="shared" si="84"/>
        <v>5393</v>
      </c>
      <c r="V141" s="98">
        <f t="shared" si="84"/>
        <v>4808</v>
      </c>
      <c r="W141" s="98">
        <f t="shared" si="84"/>
        <v>1032</v>
      </c>
      <c r="X141" s="98">
        <f t="shared" si="84"/>
        <v>152</v>
      </c>
      <c r="Y141" s="98">
        <f t="shared" si="84"/>
        <v>30</v>
      </c>
      <c r="Z141" s="98">
        <f t="shared" si="84"/>
        <v>13</v>
      </c>
      <c r="AA141" s="98">
        <f t="shared" si="84"/>
        <v>3</v>
      </c>
      <c r="AB141" s="98">
        <f t="shared" si="84"/>
        <v>1</v>
      </c>
      <c r="AC141" s="98">
        <f t="shared" si="84"/>
        <v>0</v>
      </c>
      <c r="AD141" s="93">
        <f t="shared" si="84"/>
        <v>12604</v>
      </c>
      <c r="AQ141" s="99" t="s">
        <v>39</v>
      </c>
      <c r="AR141" s="100">
        <v>33.5</v>
      </c>
      <c r="AS141" s="100">
        <v>33.400001525878906</v>
      </c>
      <c r="AT141" s="100">
        <v>33.799999237060547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11664</v>
      </c>
      <c r="C142" s="102">
        <f t="shared" si="85"/>
        <v>955</v>
      </c>
      <c r="D142" s="102">
        <f t="shared" si="85"/>
        <v>41</v>
      </c>
      <c r="E142" s="102">
        <f t="shared" si="85"/>
        <v>8</v>
      </c>
      <c r="F142" s="102">
        <f t="shared" si="85"/>
        <v>51</v>
      </c>
      <c r="G142" s="102">
        <f t="shared" si="85"/>
        <v>0</v>
      </c>
      <c r="H142" s="102">
        <f t="shared" si="85"/>
        <v>7</v>
      </c>
      <c r="I142" s="102">
        <f t="shared" si="85"/>
        <v>7</v>
      </c>
      <c r="J142" s="102">
        <f t="shared" si="85"/>
        <v>41</v>
      </c>
      <c r="K142" s="102">
        <f t="shared" si="85"/>
        <v>50</v>
      </c>
      <c r="L142" s="102">
        <f t="shared" si="85"/>
        <v>31</v>
      </c>
      <c r="M142" s="102">
        <f t="shared" si="85"/>
        <v>108</v>
      </c>
      <c r="N142" s="102">
        <f t="shared" si="85"/>
        <v>0</v>
      </c>
      <c r="O142" s="93">
        <f t="shared" si="85"/>
        <v>12963</v>
      </c>
      <c r="Q142" s="101" t="s">
        <v>36</v>
      </c>
      <c r="R142" s="102">
        <f t="shared" ref="R142:AD142" si="86">SUM(R121:R138)</f>
        <v>7</v>
      </c>
      <c r="S142" s="102">
        <f t="shared" si="86"/>
        <v>279</v>
      </c>
      <c r="T142" s="102">
        <f t="shared" si="86"/>
        <v>892</v>
      </c>
      <c r="U142" s="102">
        <f t="shared" si="86"/>
        <v>5488</v>
      </c>
      <c r="V142" s="102">
        <f t="shared" si="86"/>
        <v>4974</v>
      </c>
      <c r="W142" s="102">
        <f t="shared" si="86"/>
        <v>1100</v>
      </c>
      <c r="X142" s="102">
        <f t="shared" si="86"/>
        <v>167</v>
      </c>
      <c r="Y142" s="102">
        <f t="shared" si="86"/>
        <v>36</v>
      </c>
      <c r="Z142" s="102">
        <f t="shared" si="86"/>
        <v>16</v>
      </c>
      <c r="AA142" s="102">
        <f t="shared" si="86"/>
        <v>3</v>
      </c>
      <c r="AB142" s="102">
        <f t="shared" si="86"/>
        <v>1</v>
      </c>
      <c r="AC142" s="102">
        <f t="shared" si="86"/>
        <v>0</v>
      </c>
      <c r="AD142" s="93">
        <f t="shared" si="86"/>
        <v>12963</v>
      </c>
      <c r="AQ142" s="103" t="s">
        <v>37</v>
      </c>
      <c r="AR142" s="104">
        <v>33.200000762939453</v>
      </c>
      <c r="AS142" s="104">
        <v>33.099998474121094</v>
      </c>
      <c r="AT142" s="104">
        <v>33.299999237060547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12056</v>
      </c>
      <c r="C143" s="106">
        <f t="shared" si="87"/>
        <v>976</v>
      </c>
      <c r="D143" s="106">
        <f t="shared" si="87"/>
        <v>46</v>
      </c>
      <c r="E143" s="106">
        <f t="shared" si="87"/>
        <v>8</v>
      </c>
      <c r="F143" s="106">
        <f t="shared" si="87"/>
        <v>53</v>
      </c>
      <c r="G143" s="106">
        <f t="shared" si="87"/>
        <v>0</v>
      </c>
      <c r="H143" s="106">
        <f t="shared" si="87"/>
        <v>7</v>
      </c>
      <c r="I143" s="106">
        <f t="shared" si="87"/>
        <v>7</v>
      </c>
      <c r="J143" s="106">
        <f t="shared" si="87"/>
        <v>49</v>
      </c>
      <c r="K143" s="106">
        <f t="shared" si="87"/>
        <v>50</v>
      </c>
      <c r="L143" s="106">
        <f t="shared" si="87"/>
        <v>33</v>
      </c>
      <c r="M143" s="106">
        <f t="shared" si="87"/>
        <v>115</v>
      </c>
      <c r="N143" s="106">
        <f t="shared" si="87"/>
        <v>0</v>
      </c>
      <c r="O143" s="93">
        <f t="shared" si="87"/>
        <v>13400</v>
      </c>
      <c r="Q143" s="105" t="s">
        <v>37</v>
      </c>
      <c r="R143" s="106">
        <f t="shared" ref="R143:AD143" si="88">SUM(R115:R138)</f>
        <v>7</v>
      </c>
      <c r="S143" s="106">
        <f t="shared" si="88"/>
        <v>283</v>
      </c>
      <c r="T143" s="106">
        <f t="shared" si="88"/>
        <v>898</v>
      </c>
      <c r="U143" s="106">
        <f t="shared" si="88"/>
        <v>5610</v>
      </c>
      <c r="V143" s="106">
        <f t="shared" si="88"/>
        <v>5168</v>
      </c>
      <c r="W143" s="106">
        <f t="shared" si="88"/>
        <v>1172</v>
      </c>
      <c r="X143" s="106">
        <f t="shared" si="88"/>
        <v>198</v>
      </c>
      <c r="Y143" s="106">
        <f t="shared" si="88"/>
        <v>43</v>
      </c>
      <c r="Z143" s="106">
        <f t="shared" si="88"/>
        <v>17</v>
      </c>
      <c r="AA143" s="106">
        <f t="shared" si="88"/>
        <v>3</v>
      </c>
      <c r="AB143" s="106">
        <f t="shared" si="88"/>
        <v>1</v>
      </c>
      <c r="AC143" s="106">
        <f t="shared" si="88"/>
        <v>0</v>
      </c>
      <c r="AD143" s="93">
        <f t="shared" si="88"/>
        <v>13400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33.199999491373696</v>
      </c>
    </row>
    <row r="146" spans="1:30" x14ac:dyDescent="0.2">
      <c r="A146" s="5"/>
      <c r="B146" s="3" t="s">
        <v>0</v>
      </c>
      <c r="C146" s="5" t="str">
        <f>C6</f>
        <v>Westbound</v>
      </c>
      <c r="R146" s="3" t="s">
        <v>0</v>
      </c>
      <c r="S146" s="5" t="str">
        <f>C6</f>
        <v>Westbound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57</v>
      </c>
      <c r="C150" s="43">
        <v>1</v>
      </c>
      <c r="D150" s="43">
        <v>1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31">
        <f t="shared" ref="O150:O173" si="90">SUM(B150:N150)</f>
        <v>59</v>
      </c>
      <c r="Q150" s="30">
        <v>1</v>
      </c>
      <c r="R150" s="43">
        <v>0</v>
      </c>
      <c r="S150" s="43">
        <v>0</v>
      </c>
      <c r="T150" s="43">
        <v>6</v>
      </c>
      <c r="U150" s="43">
        <v>11</v>
      </c>
      <c r="V150" s="43">
        <v>25</v>
      </c>
      <c r="W150" s="43">
        <v>12</v>
      </c>
      <c r="X150" s="43">
        <v>3</v>
      </c>
      <c r="Y150" s="43">
        <v>1</v>
      </c>
      <c r="Z150" s="43">
        <v>1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59</v>
      </c>
    </row>
    <row r="151" spans="1:30" x14ac:dyDescent="0.2">
      <c r="A151" s="30">
        <v>2</v>
      </c>
      <c r="B151" s="43">
        <v>33</v>
      </c>
      <c r="C151" s="43">
        <v>1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3</v>
      </c>
      <c r="K151" s="43">
        <v>0</v>
      </c>
      <c r="L151" s="43">
        <v>0</v>
      </c>
      <c r="M151" s="43">
        <v>0</v>
      </c>
      <c r="N151" s="43">
        <v>0</v>
      </c>
      <c r="O151" s="31">
        <f t="shared" si="90"/>
        <v>37</v>
      </c>
      <c r="Q151" s="30">
        <v>2</v>
      </c>
      <c r="R151" s="43">
        <v>0</v>
      </c>
      <c r="S151" s="43">
        <v>0</v>
      </c>
      <c r="T151" s="43">
        <v>1</v>
      </c>
      <c r="U151" s="43">
        <v>16</v>
      </c>
      <c r="V151" s="43">
        <v>10</v>
      </c>
      <c r="W151" s="43">
        <v>5</v>
      </c>
      <c r="X151" s="43">
        <v>3</v>
      </c>
      <c r="Y151" s="43">
        <v>2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37</v>
      </c>
    </row>
    <row r="152" spans="1:30" x14ac:dyDescent="0.2">
      <c r="A152" s="30">
        <v>3</v>
      </c>
      <c r="B152" s="43">
        <v>26</v>
      </c>
      <c r="C152" s="43">
        <v>4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1</v>
      </c>
      <c r="K152" s="43">
        <v>0</v>
      </c>
      <c r="L152" s="43">
        <v>0</v>
      </c>
      <c r="M152" s="43">
        <v>1</v>
      </c>
      <c r="N152" s="43">
        <v>0</v>
      </c>
      <c r="O152" s="31">
        <f t="shared" si="90"/>
        <v>32</v>
      </c>
      <c r="Q152" s="30">
        <v>3</v>
      </c>
      <c r="R152" s="43">
        <v>0</v>
      </c>
      <c r="S152" s="43">
        <v>1</v>
      </c>
      <c r="T152" s="43">
        <v>0</v>
      </c>
      <c r="U152" s="43">
        <v>6</v>
      </c>
      <c r="V152" s="43">
        <v>12</v>
      </c>
      <c r="W152" s="43">
        <v>8</v>
      </c>
      <c r="X152" s="43">
        <v>5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32</v>
      </c>
    </row>
    <row r="153" spans="1:30" x14ac:dyDescent="0.2">
      <c r="A153" s="30">
        <v>4</v>
      </c>
      <c r="B153" s="43">
        <v>44</v>
      </c>
      <c r="C153" s="43">
        <v>2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31">
        <f t="shared" si="90"/>
        <v>46</v>
      </c>
      <c r="Q153" s="30">
        <v>4</v>
      </c>
      <c r="R153" s="43">
        <v>0</v>
      </c>
      <c r="S153" s="43">
        <v>0</v>
      </c>
      <c r="T153" s="43">
        <v>0</v>
      </c>
      <c r="U153" s="43">
        <v>15</v>
      </c>
      <c r="V153" s="43">
        <v>14</v>
      </c>
      <c r="W153" s="43">
        <v>13</v>
      </c>
      <c r="X153" s="43">
        <v>3</v>
      </c>
      <c r="Y153" s="43">
        <v>1</v>
      </c>
      <c r="Z153" s="43">
        <v>0</v>
      </c>
      <c r="AA153" s="43">
        <v>0</v>
      </c>
      <c r="AB153" s="43">
        <v>0</v>
      </c>
      <c r="AC153" s="43">
        <v>0</v>
      </c>
      <c r="AD153" s="31">
        <f t="shared" si="91"/>
        <v>46</v>
      </c>
    </row>
    <row r="154" spans="1:30" x14ac:dyDescent="0.2">
      <c r="A154" s="30">
        <v>5</v>
      </c>
      <c r="B154" s="43">
        <v>123</v>
      </c>
      <c r="C154" s="43">
        <v>16</v>
      </c>
      <c r="D154" s="43">
        <v>0</v>
      </c>
      <c r="E154" s="43">
        <v>0</v>
      </c>
      <c r="F154" s="43">
        <v>1</v>
      </c>
      <c r="G154" s="43">
        <v>0</v>
      </c>
      <c r="H154" s="43">
        <v>0</v>
      </c>
      <c r="I154" s="43">
        <v>0</v>
      </c>
      <c r="J154" s="43">
        <v>1</v>
      </c>
      <c r="K154" s="43">
        <v>0</v>
      </c>
      <c r="L154" s="43">
        <v>1</v>
      </c>
      <c r="M154" s="43">
        <v>0</v>
      </c>
      <c r="N154" s="43">
        <v>0</v>
      </c>
      <c r="O154" s="31">
        <f t="shared" si="90"/>
        <v>142</v>
      </c>
      <c r="Q154" s="30">
        <v>5</v>
      </c>
      <c r="R154" s="43">
        <v>2</v>
      </c>
      <c r="S154" s="43">
        <v>0</v>
      </c>
      <c r="T154" s="43">
        <v>4</v>
      </c>
      <c r="U154" s="43">
        <v>44</v>
      </c>
      <c r="V154" s="43">
        <v>59</v>
      </c>
      <c r="W154" s="43">
        <v>23</v>
      </c>
      <c r="X154" s="43">
        <v>3</v>
      </c>
      <c r="Y154" s="43">
        <v>5</v>
      </c>
      <c r="Z154" s="43">
        <v>0</v>
      </c>
      <c r="AA154" s="43">
        <v>1</v>
      </c>
      <c r="AB154" s="43">
        <v>1</v>
      </c>
      <c r="AC154" s="43">
        <v>0</v>
      </c>
      <c r="AD154" s="31">
        <f t="shared" si="91"/>
        <v>142</v>
      </c>
    </row>
    <row r="155" spans="1:30" x14ac:dyDescent="0.2">
      <c r="A155" s="30">
        <v>6</v>
      </c>
      <c r="B155" s="43">
        <v>400</v>
      </c>
      <c r="C155" s="43">
        <v>29</v>
      </c>
      <c r="D155" s="43">
        <v>1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1</v>
      </c>
      <c r="K155" s="43">
        <v>3</v>
      </c>
      <c r="L155" s="43">
        <v>2</v>
      </c>
      <c r="M155" s="43">
        <v>2</v>
      </c>
      <c r="N155" s="43">
        <v>0</v>
      </c>
      <c r="O155" s="31">
        <f t="shared" si="90"/>
        <v>438</v>
      </c>
      <c r="Q155" s="30">
        <v>6</v>
      </c>
      <c r="R155" s="43">
        <v>6</v>
      </c>
      <c r="S155" s="43">
        <v>1</v>
      </c>
      <c r="T155" s="43">
        <v>13</v>
      </c>
      <c r="U155" s="43">
        <v>127</v>
      </c>
      <c r="V155" s="43">
        <v>176</v>
      </c>
      <c r="W155" s="43">
        <v>89</v>
      </c>
      <c r="X155" s="43">
        <v>19</v>
      </c>
      <c r="Y155" s="43">
        <v>6</v>
      </c>
      <c r="Z155" s="43">
        <v>1</v>
      </c>
      <c r="AA155" s="43">
        <v>0</v>
      </c>
      <c r="AB155" s="43">
        <v>0</v>
      </c>
      <c r="AC155" s="43">
        <v>0</v>
      </c>
      <c r="AD155" s="31">
        <f t="shared" si="91"/>
        <v>438</v>
      </c>
    </row>
    <row r="156" spans="1:30" x14ac:dyDescent="0.2">
      <c r="A156" s="30">
        <v>7</v>
      </c>
      <c r="B156" s="43">
        <v>673</v>
      </c>
      <c r="C156" s="43">
        <v>48</v>
      </c>
      <c r="D156" s="43">
        <v>4</v>
      </c>
      <c r="E156" s="43">
        <v>0</v>
      </c>
      <c r="F156" s="43">
        <v>2</v>
      </c>
      <c r="G156" s="43">
        <v>0</v>
      </c>
      <c r="H156" s="43">
        <v>0</v>
      </c>
      <c r="I156" s="43">
        <v>2</v>
      </c>
      <c r="J156" s="43">
        <v>1</v>
      </c>
      <c r="K156" s="43">
        <v>6</v>
      </c>
      <c r="L156" s="43">
        <v>0</v>
      </c>
      <c r="M156" s="43">
        <v>4</v>
      </c>
      <c r="N156" s="43">
        <v>0</v>
      </c>
      <c r="O156" s="31">
        <f t="shared" si="90"/>
        <v>740</v>
      </c>
      <c r="Q156" s="30">
        <v>7</v>
      </c>
      <c r="R156" s="43">
        <v>2</v>
      </c>
      <c r="S156" s="43">
        <v>8</v>
      </c>
      <c r="T156" s="43">
        <v>26</v>
      </c>
      <c r="U156" s="43">
        <v>250</v>
      </c>
      <c r="V156" s="43">
        <v>305</v>
      </c>
      <c r="W156" s="43">
        <v>113</v>
      </c>
      <c r="X156" s="43">
        <v>32</v>
      </c>
      <c r="Y156" s="43">
        <v>2</v>
      </c>
      <c r="Z156" s="43">
        <v>2</v>
      </c>
      <c r="AA156" s="43">
        <v>0</v>
      </c>
      <c r="AB156" s="43">
        <v>0</v>
      </c>
      <c r="AC156" s="43">
        <v>0</v>
      </c>
      <c r="AD156" s="31">
        <f t="shared" si="91"/>
        <v>740</v>
      </c>
    </row>
    <row r="157" spans="1:30" x14ac:dyDescent="0.2">
      <c r="A157" s="30">
        <v>8</v>
      </c>
      <c r="B157" s="43">
        <v>1046</v>
      </c>
      <c r="C157" s="43">
        <v>84</v>
      </c>
      <c r="D157" s="43">
        <v>5</v>
      </c>
      <c r="E157" s="43">
        <v>0</v>
      </c>
      <c r="F157" s="43">
        <v>11</v>
      </c>
      <c r="G157" s="43">
        <v>0</v>
      </c>
      <c r="H157" s="43">
        <v>0</v>
      </c>
      <c r="I157" s="43">
        <v>0</v>
      </c>
      <c r="J157" s="43">
        <v>2</v>
      </c>
      <c r="K157" s="43">
        <v>8</v>
      </c>
      <c r="L157" s="43">
        <v>1</v>
      </c>
      <c r="M157" s="43">
        <v>5</v>
      </c>
      <c r="N157" s="43">
        <v>0</v>
      </c>
      <c r="O157" s="31">
        <f t="shared" si="90"/>
        <v>1162</v>
      </c>
      <c r="Q157" s="30">
        <v>8</v>
      </c>
      <c r="R157" s="43">
        <v>194</v>
      </c>
      <c r="S157" s="43">
        <v>73</v>
      </c>
      <c r="T157" s="43">
        <v>66</v>
      </c>
      <c r="U157" s="43">
        <v>396</v>
      </c>
      <c r="V157" s="43">
        <v>345</v>
      </c>
      <c r="W157" s="43">
        <v>71</v>
      </c>
      <c r="X157" s="43">
        <v>16</v>
      </c>
      <c r="Y157" s="43">
        <v>1</v>
      </c>
      <c r="Z157" s="43">
        <v>0</v>
      </c>
      <c r="AA157" s="43">
        <v>0</v>
      </c>
      <c r="AB157" s="43">
        <v>0</v>
      </c>
      <c r="AC157" s="43">
        <v>0</v>
      </c>
      <c r="AD157" s="31">
        <f t="shared" si="91"/>
        <v>1162</v>
      </c>
    </row>
    <row r="158" spans="1:30" x14ac:dyDescent="0.2">
      <c r="A158" s="30">
        <v>9</v>
      </c>
      <c r="B158" s="43">
        <v>849</v>
      </c>
      <c r="C158" s="43">
        <v>104</v>
      </c>
      <c r="D158" s="43">
        <v>6</v>
      </c>
      <c r="E158" s="43">
        <v>1</v>
      </c>
      <c r="F158" s="43">
        <v>6</v>
      </c>
      <c r="G158" s="43">
        <v>0</v>
      </c>
      <c r="H158" s="43">
        <v>2</v>
      </c>
      <c r="I158" s="43">
        <v>0</v>
      </c>
      <c r="J158" s="43">
        <v>2</v>
      </c>
      <c r="K158" s="43">
        <v>8</v>
      </c>
      <c r="L158" s="43">
        <v>1</v>
      </c>
      <c r="M158" s="43">
        <v>5</v>
      </c>
      <c r="N158" s="43">
        <v>0</v>
      </c>
      <c r="O158" s="31">
        <f t="shared" si="90"/>
        <v>984</v>
      </c>
      <c r="Q158" s="30">
        <v>9</v>
      </c>
      <c r="R158" s="43">
        <v>2</v>
      </c>
      <c r="S158" s="43">
        <v>6</v>
      </c>
      <c r="T158" s="43">
        <v>50</v>
      </c>
      <c r="U158" s="43">
        <v>425</v>
      </c>
      <c r="V158" s="43">
        <v>400</v>
      </c>
      <c r="W158" s="43">
        <v>85</v>
      </c>
      <c r="X158" s="43">
        <v>13</v>
      </c>
      <c r="Y158" s="43">
        <v>3</v>
      </c>
      <c r="Z158" s="43">
        <v>0</v>
      </c>
      <c r="AA158" s="43">
        <v>0</v>
      </c>
      <c r="AB158" s="43">
        <v>0</v>
      </c>
      <c r="AC158" s="43">
        <v>0</v>
      </c>
      <c r="AD158" s="31">
        <f t="shared" si="91"/>
        <v>984</v>
      </c>
    </row>
    <row r="159" spans="1:30" x14ac:dyDescent="0.2">
      <c r="A159" s="30">
        <v>10</v>
      </c>
      <c r="B159" s="43">
        <v>699</v>
      </c>
      <c r="C159" s="43">
        <v>98</v>
      </c>
      <c r="D159" s="43">
        <v>4</v>
      </c>
      <c r="E159" s="43">
        <v>3</v>
      </c>
      <c r="F159" s="43">
        <v>2</v>
      </c>
      <c r="G159" s="43">
        <v>0</v>
      </c>
      <c r="H159" s="43">
        <v>1</v>
      </c>
      <c r="I159" s="43">
        <v>1</v>
      </c>
      <c r="J159" s="43">
        <v>0</v>
      </c>
      <c r="K159" s="43">
        <v>6</v>
      </c>
      <c r="L159" s="43">
        <v>0</v>
      </c>
      <c r="M159" s="43">
        <v>8</v>
      </c>
      <c r="N159" s="43">
        <v>0</v>
      </c>
      <c r="O159" s="31">
        <f t="shared" si="90"/>
        <v>822</v>
      </c>
      <c r="Q159" s="30">
        <v>10</v>
      </c>
      <c r="R159" s="43">
        <v>1</v>
      </c>
      <c r="S159" s="43">
        <v>2</v>
      </c>
      <c r="T159" s="43">
        <v>67</v>
      </c>
      <c r="U159" s="43">
        <v>344</v>
      </c>
      <c r="V159" s="43">
        <v>334</v>
      </c>
      <c r="W159" s="43">
        <v>63</v>
      </c>
      <c r="X159" s="43">
        <v>5</v>
      </c>
      <c r="Y159" s="43">
        <v>6</v>
      </c>
      <c r="Z159" s="43">
        <v>0</v>
      </c>
      <c r="AA159" s="43">
        <v>0</v>
      </c>
      <c r="AB159" s="43">
        <v>0</v>
      </c>
      <c r="AC159" s="43">
        <v>0</v>
      </c>
      <c r="AD159" s="31">
        <f t="shared" si="91"/>
        <v>822</v>
      </c>
    </row>
    <row r="160" spans="1:30" x14ac:dyDescent="0.2">
      <c r="A160" s="30">
        <v>11</v>
      </c>
      <c r="B160" s="43">
        <v>648</v>
      </c>
      <c r="C160" s="43">
        <v>86</v>
      </c>
      <c r="D160" s="43">
        <v>5</v>
      </c>
      <c r="E160" s="43">
        <v>2</v>
      </c>
      <c r="F160" s="43">
        <v>5</v>
      </c>
      <c r="G160" s="43">
        <v>0</v>
      </c>
      <c r="H160" s="43">
        <v>4</v>
      </c>
      <c r="I160" s="43">
        <v>2</v>
      </c>
      <c r="J160" s="43">
        <v>1</v>
      </c>
      <c r="K160" s="43">
        <v>7</v>
      </c>
      <c r="L160" s="43">
        <v>3</v>
      </c>
      <c r="M160" s="43">
        <v>17</v>
      </c>
      <c r="N160" s="43">
        <v>0</v>
      </c>
      <c r="O160" s="31">
        <f t="shared" si="90"/>
        <v>780</v>
      </c>
      <c r="Q160" s="30">
        <v>11</v>
      </c>
      <c r="R160" s="43">
        <v>2</v>
      </c>
      <c r="S160" s="43">
        <v>3</v>
      </c>
      <c r="T160" s="43">
        <v>46</v>
      </c>
      <c r="U160" s="43">
        <v>366</v>
      </c>
      <c r="V160" s="43">
        <v>280</v>
      </c>
      <c r="W160" s="43">
        <v>68</v>
      </c>
      <c r="X160" s="43">
        <v>13</v>
      </c>
      <c r="Y160" s="43">
        <v>1</v>
      </c>
      <c r="Z160" s="43">
        <v>0</v>
      </c>
      <c r="AA160" s="43">
        <v>0</v>
      </c>
      <c r="AB160" s="43">
        <v>1</v>
      </c>
      <c r="AC160" s="43">
        <v>0</v>
      </c>
      <c r="AD160" s="31">
        <f t="shared" si="91"/>
        <v>780</v>
      </c>
    </row>
    <row r="161" spans="1:30" x14ac:dyDescent="0.2">
      <c r="A161" s="30">
        <v>12</v>
      </c>
      <c r="B161" s="43">
        <v>729</v>
      </c>
      <c r="C161" s="43">
        <v>99</v>
      </c>
      <c r="D161" s="43">
        <v>3</v>
      </c>
      <c r="E161" s="43">
        <v>1</v>
      </c>
      <c r="F161" s="43">
        <v>5</v>
      </c>
      <c r="G161" s="43">
        <v>0</v>
      </c>
      <c r="H161" s="43">
        <v>0</v>
      </c>
      <c r="I161" s="43">
        <v>1</v>
      </c>
      <c r="J161" s="43">
        <v>5</v>
      </c>
      <c r="K161" s="43">
        <v>5</v>
      </c>
      <c r="L161" s="43">
        <v>1</v>
      </c>
      <c r="M161" s="43">
        <v>9</v>
      </c>
      <c r="N161" s="43">
        <v>0</v>
      </c>
      <c r="O161" s="31">
        <f t="shared" si="90"/>
        <v>858</v>
      </c>
      <c r="Q161" s="30">
        <v>12</v>
      </c>
      <c r="R161" s="43">
        <v>0</v>
      </c>
      <c r="S161" s="43">
        <v>4</v>
      </c>
      <c r="T161" s="43">
        <v>60</v>
      </c>
      <c r="U161" s="43">
        <v>377</v>
      </c>
      <c r="V161" s="43">
        <v>321</v>
      </c>
      <c r="W161" s="43">
        <v>70</v>
      </c>
      <c r="X161" s="43">
        <v>23</v>
      </c>
      <c r="Y161" s="43">
        <v>2</v>
      </c>
      <c r="Z161" s="43">
        <v>1</v>
      </c>
      <c r="AA161" s="43">
        <v>0</v>
      </c>
      <c r="AB161" s="43">
        <v>0</v>
      </c>
      <c r="AC161" s="43">
        <v>0</v>
      </c>
      <c r="AD161" s="31">
        <f t="shared" si="91"/>
        <v>858</v>
      </c>
    </row>
    <row r="162" spans="1:30" x14ac:dyDescent="0.2">
      <c r="A162" s="30">
        <v>13</v>
      </c>
      <c r="B162" s="43">
        <v>807</v>
      </c>
      <c r="C162" s="43">
        <v>83</v>
      </c>
      <c r="D162" s="43">
        <v>1</v>
      </c>
      <c r="E162" s="43">
        <v>2</v>
      </c>
      <c r="F162" s="43">
        <v>5</v>
      </c>
      <c r="G162" s="43">
        <v>0</v>
      </c>
      <c r="H162" s="43">
        <v>1</v>
      </c>
      <c r="I162" s="43">
        <v>0</v>
      </c>
      <c r="J162" s="43">
        <v>2</v>
      </c>
      <c r="K162" s="43">
        <v>5</v>
      </c>
      <c r="L162" s="43">
        <v>2</v>
      </c>
      <c r="M162" s="43">
        <v>7</v>
      </c>
      <c r="N162" s="43">
        <v>0</v>
      </c>
      <c r="O162" s="31">
        <f t="shared" si="90"/>
        <v>915</v>
      </c>
      <c r="Q162" s="30">
        <v>13</v>
      </c>
      <c r="R162" s="43">
        <v>0</v>
      </c>
      <c r="S162" s="43">
        <v>4</v>
      </c>
      <c r="T162" s="43">
        <v>68</v>
      </c>
      <c r="U162" s="43">
        <v>378</v>
      </c>
      <c r="V162" s="43">
        <v>334</v>
      </c>
      <c r="W162" s="43">
        <v>110</v>
      </c>
      <c r="X162" s="43">
        <v>15</v>
      </c>
      <c r="Y162" s="43">
        <v>4</v>
      </c>
      <c r="Z162" s="43">
        <v>2</v>
      </c>
      <c r="AA162" s="43">
        <v>0</v>
      </c>
      <c r="AB162" s="43">
        <v>0</v>
      </c>
      <c r="AC162" s="43">
        <v>0</v>
      </c>
      <c r="AD162" s="31">
        <f t="shared" si="91"/>
        <v>915</v>
      </c>
    </row>
    <row r="163" spans="1:30" x14ac:dyDescent="0.2">
      <c r="A163" s="30">
        <v>14</v>
      </c>
      <c r="B163" s="43">
        <v>795</v>
      </c>
      <c r="C163" s="43">
        <v>95</v>
      </c>
      <c r="D163" s="43">
        <v>7</v>
      </c>
      <c r="E163" s="43">
        <v>2</v>
      </c>
      <c r="F163" s="43">
        <v>3</v>
      </c>
      <c r="G163" s="43">
        <v>1</v>
      </c>
      <c r="H163" s="43">
        <v>2</v>
      </c>
      <c r="I163" s="43">
        <v>0</v>
      </c>
      <c r="J163" s="43">
        <v>4</v>
      </c>
      <c r="K163" s="43">
        <v>7</v>
      </c>
      <c r="L163" s="43">
        <v>2</v>
      </c>
      <c r="M163" s="43">
        <v>12</v>
      </c>
      <c r="N163" s="43">
        <v>0</v>
      </c>
      <c r="O163" s="31">
        <f t="shared" si="90"/>
        <v>930</v>
      </c>
      <c r="Q163" s="30">
        <v>14</v>
      </c>
      <c r="R163" s="43">
        <v>1</v>
      </c>
      <c r="S163" s="43">
        <v>3</v>
      </c>
      <c r="T163" s="43">
        <v>51</v>
      </c>
      <c r="U163" s="43">
        <v>393</v>
      </c>
      <c r="V163" s="43">
        <v>376</v>
      </c>
      <c r="W163" s="43">
        <v>81</v>
      </c>
      <c r="X163" s="43">
        <v>20</v>
      </c>
      <c r="Y163" s="43">
        <v>5</v>
      </c>
      <c r="Z163" s="43">
        <v>0</v>
      </c>
      <c r="AA163" s="43">
        <v>0</v>
      </c>
      <c r="AB163" s="43">
        <v>0</v>
      </c>
      <c r="AC163" s="43">
        <v>0</v>
      </c>
      <c r="AD163" s="31">
        <f t="shared" si="91"/>
        <v>930</v>
      </c>
    </row>
    <row r="164" spans="1:30" x14ac:dyDescent="0.2">
      <c r="A164" s="30">
        <v>15</v>
      </c>
      <c r="B164" s="43">
        <v>825</v>
      </c>
      <c r="C164" s="43">
        <v>77</v>
      </c>
      <c r="D164" s="43">
        <v>9</v>
      </c>
      <c r="E164" s="43">
        <v>2</v>
      </c>
      <c r="F164" s="43">
        <v>3</v>
      </c>
      <c r="G164" s="43">
        <v>0</v>
      </c>
      <c r="H164" s="43">
        <v>3</v>
      </c>
      <c r="I164" s="43">
        <v>2</v>
      </c>
      <c r="J164" s="43">
        <v>2</v>
      </c>
      <c r="K164" s="43">
        <v>8</v>
      </c>
      <c r="L164" s="43">
        <v>1</v>
      </c>
      <c r="M164" s="43">
        <v>6</v>
      </c>
      <c r="N164" s="43">
        <v>0</v>
      </c>
      <c r="O164" s="31">
        <f t="shared" si="90"/>
        <v>938</v>
      </c>
      <c r="Q164" s="30">
        <v>15</v>
      </c>
      <c r="R164" s="43">
        <v>1</v>
      </c>
      <c r="S164" s="43">
        <v>4</v>
      </c>
      <c r="T164" s="43">
        <v>50</v>
      </c>
      <c r="U164" s="43">
        <v>425</v>
      </c>
      <c r="V164" s="43">
        <v>341</v>
      </c>
      <c r="W164" s="43">
        <v>97</v>
      </c>
      <c r="X164" s="43">
        <v>14</v>
      </c>
      <c r="Y164" s="43">
        <v>5</v>
      </c>
      <c r="Z164" s="43">
        <v>1</v>
      </c>
      <c r="AA164" s="43">
        <v>0</v>
      </c>
      <c r="AB164" s="43">
        <v>0</v>
      </c>
      <c r="AC164" s="43">
        <v>0</v>
      </c>
      <c r="AD164" s="31">
        <f t="shared" si="91"/>
        <v>938</v>
      </c>
    </row>
    <row r="165" spans="1:30" x14ac:dyDescent="0.2">
      <c r="A165" s="30">
        <v>16</v>
      </c>
      <c r="B165" s="43">
        <v>790</v>
      </c>
      <c r="C165" s="43">
        <v>85</v>
      </c>
      <c r="D165" s="43">
        <v>5</v>
      </c>
      <c r="E165" s="43">
        <v>3</v>
      </c>
      <c r="F165" s="43">
        <v>9</v>
      </c>
      <c r="G165" s="43">
        <v>0</v>
      </c>
      <c r="H165" s="43">
        <v>3</v>
      </c>
      <c r="I165" s="43">
        <v>2</v>
      </c>
      <c r="J165" s="43">
        <v>2</v>
      </c>
      <c r="K165" s="43">
        <v>7</v>
      </c>
      <c r="L165" s="43">
        <v>4</v>
      </c>
      <c r="M165" s="43">
        <v>7</v>
      </c>
      <c r="N165" s="43">
        <v>0</v>
      </c>
      <c r="O165" s="31">
        <f t="shared" si="90"/>
        <v>917</v>
      </c>
      <c r="Q165" s="30">
        <v>16</v>
      </c>
      <c r="R165" s="43">
        <v>0</v>
      </c>
      <c r="S165" s="43">
        <v>4</v>
      </c>
      <c r="T165" s="43">
        <v>54</v>
      </c>
      <c r="U165" s="43">
        <v>362</v>
      </c>
      <c r="V165" s="43">
        <v>374</v>
      </c>
      <c r="W165" s="43">
        <v>106</v>
      </c>
      <c r="X165" s="43">
        <v>16</v>
      </c>
      <c r="Y165" s="43">
        <v>1</v>
      </c>
      <c r="Z165" s="43">
        <v>0</v>
      </c>
      <c r="AA165" s="43">
        <v>0</v>
      </c>
      <c r="AB165" s="43">
        <v>0</v>
      </c>
      <c r="AC165" s="43">
        <v>0</v>
      </c>
      <c r="AD165" s="31">
        <f t="shared" si="91"/>
        <v>917</v>
      </c>
    </row>
    <row r="166" spans="1:30" x14ac:dyDescent="0.2">
      <c r="A166" s="30">
        <v>17</v>
      </c>
      <c r="B166" s="43">
        <v>805</v>
      </c>
      <c r="C166" s="43">
        <v>75</v>
      </c>
      <c r="D166" s="43">
        <v>1</v>
      </c>
      <c r="E166" s="43">
        <v>1</v>
      </c>
      <c r="F166" s="43">
        <v>4</v>
      </c>
      <c r="G166" s="43">
        <v>0</v>
      </c>
      <c r="H166" s="43">
        <v>0</v>
      </c>
      <c r="I166" s="43">
        <v>0</v>
      </c>
      <c r="J166" s="43">
        <v>1</v>
      </c>
      <c r="K166" s="43">
        <v>9</v>
      </c>
      <c r="L166" s="43">
        <v>1</v>
      </c>
      <c r="M166" s="43">
        <v>7</v>
      </c>
      <c r="N166" s="43">
        <v>0</v>
      </c>
      <c r="O166" s="31">
        <f t="shared" si="90"/>
        <v>904</v>
      </c>
      <c r="Q166" s="30">
        <v>17</v>
      </c>
      <c r="R166" s="43">
        <v>0</v>
      </c>
      <c r="S166" s="43">
        <v>1</v>
      </c>
      <c r="T166" s="43">
        <v>36</v>
      </c>
      <c r="U166" s="43">
        <v>333</v>
      </c>
      <c r="V166" s="43">
        <v>406</v>
      </c>
      <c r="W166" s="43">
        <v>103</v>
      </c>
      <c r="X166" s="43">
        <v>22</v>
      </c>
      <c r="Y166" s="43">
        <v>3</v>
      </c>
      <c r="Z166" s="43">
        <v>0</v>
      </c>
      <c r="AA166" s="43">
        <v>0</v>
      </c>
      <c r="AB166" s="43">
        <v>0</v>
      </c>
      <c r="AC166" s="43">
        <v>0</v>
      </c>
      <c r="AD166" s="31">
        <f t="shared" si="91"/>
        <v>904</v>
      </c>
    </row>
    <row r="167" spans="1:30" x14ac:dyDescent="0.2">
      <c r="A167" s="30">
        <v>18</v>
      </c>
      <c r="B167" s="43">
        <v>738</v>
      </c>
      <c r="C167" s="43">
        <v>53</v>
      </c>
      <c r="D167" s="43">
        <v>1</v>
      </c>
      <c r="E167" s="43">
        <v>0</v>
      </c>
      <c r="F167" s="43">
        <v>1</v>
      </c>
      <c r="G167" s="43">
        <v>0</v>
      </c>
      <c r="H167" s="43">
        <v>0</v>
      </c>
      <c r="I167" s="43">
        <v>1</v>
      </c>
      <c r="J167" s="43">
        <v>0</v>
      </c>
      <c r="K167" s="43">
        <v>2</v>
      </c>
      <c r="L167" s="43">
        <v>0</v>
      </c>
      <c r="M167" s="43">
        <v>2</v>
      </c>
      <c r="N167" s="43">
        <v>0</v>
      </c>
      <c r="O167" s="31">
        <f t="shared" si="90"/>
        <v>798</v>
      </c>
      <c r="Q167" s="30">
        <v>18</v>
      </c>
      <c r="R167" s="43">
        <v>2</v>
      </c>
      <c r="S167" s="43">
        <v>2</v>
      </c>
      <c r="T167" s="43">
        <v>23</v>
      </c>
      <c r="U167" s="43">
        <v>275</v>
      </c>
      <c r="V167" s="43">
        <v>341</v>
      </c>
      <c r="W167" s="43">
        <v>118</v>
      </c>
      <c r="X167" s="43">
        <v>30</v>
      </c>
      <c r="Y167" s="43">
        <v>6</v>
      </c>
      <c r="Z167" s="43">
        <v>1</v>
      </c>
      <c r="AA167" s="43">
        <v>0</v>
      </c>
      <c r="AB167" s="43">
        <v>0</v>
      </c>
      <c r="AC167" s="43">
        <v>0</v>
      </c>
      <c r="AD167" s="31">
        <f t="shared" si="91"/>
        <v>798</v>
      </c>
    </row>
    <row r="168" spans="1:30" x14ac:dyDescent="0.2">
      <c r="A168" s="30">
        <v>19</v>
      </c>
      <c r="B168" s="43">
        <v>581</v>
      </c>
      <c r="C168" s="43">
        <v>31</v>
      </c>
      <c r="D168" s="43">
        <v>2</v>
      </c>
      <c r="E168" s="43">
        <v>0</v>
      </c>
      <c r="F168" s="43">
        <v>2</v>
      </c>
      <c r="G168" s="43">
        <v>0</v>
      </c>
      <c r="H168" s="43">
        <v>0</v>
      </c>
      <c r="I168" s="43">
        <v>0</v>
      </c>
      <c r="J168" s="43">
        <v>2</v>
      </c>
      <c r="K168" s="43">
        <v>4</v>
      </c>
      <c r="L168" s="43">
        <v>1</v>
      </c>
      <c r="M168" s="43">
        <v>7</v>
      </c>
      <c r="N168" s="43">
        <v>0</v>
      </c>
      <c r="O168" s="31">
        <f t="shared" si="90"/>
        <v>630</v>
      </c>
      <c r="Q168" s="30">
        <v>19</v>
      </c>
      <c r="R168" s="43">
        <v>0</v>
      </c>
      <c r="S168" s="43">
        <v>1</v>
      </c>
      <c r="T168" s="43">
        <v>21</v>
      </c>
      <c r="U168" s="43">
        <v>253</v>
      </c>
      <c r="V168" s="43">
        <v>266</v>
      </c>
      <c r="W168" s="43">
        <v>68</v>
      </c>
      <c r="X168" s="43">
        <v>15</v>
      </c>
      <c r="Y168" s="43">
        <v>6</v>
      </c>
      <c r="Z168" s="43">
        <v>0</v>
      </c>
      <c r="AA168" s="43">
        <v>0</v>
      </c>
      <c r="AB168" s="43">
        <v>0</v>
      </c>
      <c r="AC168" s="43">
        <v>0</v>
      </c>
      <c r="AD168" s="31">
        <f t="shared" si="91"/>
        <v>630</v>
      </c>
    </row>
    <row r="169" spans="1:30" x14ac:dyDescent="0.2">
      <c r="A169" s="30">
        <v>20</v>
      </c>
      <c r="B169" s="43">
        <v>452</v>
      </c>
      <c r="C169" s="43">
        <v>22</v>
      </c>
      <c r="D169" s="43">
        <v>2</v>
      </c>
      <c r="E169" s="43">
        <v>0</v>
      </c>
      <c r="F169" s="43">
        <v>1</v>
      </c>
      <c r="G169" s="43">
        <v>0</v>
      </c>
      <c r="H169" s="43">
        <v>0</v>
      </c>
      <c r="I169" s="43">
        <v>0</v>
      </c>
      <c r="J169" s="43">
        <v>1</v>
      </c>
      <c r="K169" s="43">
        <v>1</v>
      </c>
      <c r="L169" s="43">
        <v>2</v>
      </c>
      <c r="M169" s="43">
        <v>1</v>
      </c>
      <c r="N169" s="43">
        <v>0</v>
      </c>
      <c r="O169" s="31">
        <f t="shared" si="90"/>
        <v>482</v>
      </c>
      <c r="Q169" s="30">
        <v>20</v>
      </c>
      <c r="R169" s="43">
        <v>0</v>
      </c>
      <c r="S169" s="43">
        <v>1</v>
      </c>
      <c r="T169" s="43">
        <v>15</v>
      </c>
      <c r="U169" s="43">
        <v>192</v>
      </c>
      <c r="V169" s="43">
        <v>208</v>
      </c>
      <c r="W169" s="43">
        <v>46</v>
      </c>
      <c r="X169" s="43">
        <v>13</v>
      </c>
      <c r="Y169" s="43">
        <v>4</v>
      </c>
      <c r="Z169" s="43">
        <v>2</v>
      </c>
      <c r="AA169" s="43">
        <v>0</v>
      </c>
      <c r="AB169" s="43">
        <v>1</v>
      </c>
      <c r="AC169" s="43">
        <v>0</v>
      </c>
      <c r="AD169" s="31">
        <f t="shared" si="91"/>
        <v>482</v>
      </c>
    </row>
    <row r="170" spans="1:30" x14ac:dyDescent="0.2">
      <c r="A170" s="30">
        <v>21</v>
      </c>
      <c r="B170" s="43">
        <v>345</v>
      </c>
      <c r="C170" s="43">
        <v>23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2</v>
      </c>
      <c r="K170" s="43">
        <v>3</v>
      </c>
      <c r="L170" s="43">
        <v>4</v>
      </c>
      <c r="M170" s="43">
        <v>3</v>
      </c>
      <c r="N170" s="43">
        <v>0</v>
      </c>
      <c r="O170" s="31">
        <f t="shared" si="90"/>
        <v>380</v>
      </c>
      <c r="Q170" s="30">
        <v>21</v>
      </c>
      <c r="R170" s="43">
        <v>0</v>
      </c>
      <c r="S170" s="43">
        <v>3</v>
      </c>
      <c r="T170" s="43">
        <v>17</v>
      </c>
      <c r="U170" s="43">
        <v>146</v>
      </c>
      <c r="V170" s="43">
        <v>140</v>
      </c>
      <c r="W170" s="43">
        <v>65</v>
      </c>
      <c r="X170" s="43">
        <v>5</v>
      </c>
      <c r="Y170" s="43">
        <v>4</v>
      </c>
      <c r="Z170" s="43">
        <v>0</v>
      </c>
      <c r="AA170" s="43">
        <v>0</v>
      </c>
      <c r="AB170" s="43">
        <v>0</v>
      </c>
      <c r="AC170" s="43">
        <v>0</v>
      </c>
      <c r="AD170" s="31">
        <f t="shared" si="91"/>
        <v>380</v>
      </c>
    </row>
    <row r="171" spans="1:30" x14ac:dyDescent="0.2">
      <c r="A171" s="30">
        <v>22</v>
      </c>
      <c r="B171" s="43">
        <v>291</v>
      </c>
      <c r="C171" s="43">
        <v>10</v>
      </c>
      <c r="D171" s="43">
        <v>0</v>
      </c>
      <c r="E171" s="43">
        <v>1</v>
      </c>
      <c r="F171" s="43">
        <v>0</v>
      </c>
      <c r="G171" s="43">
        <v>0</v>
      </c>
      <c r="H171" s="43">
        <v>0</v>
      </c>
      <c r="I171" s="43">
        <v>0</v>
      </c>
      <c r="J171" s="43">
        <v>1</v>
      </c>
      <c r="K171" s="43">
        <v>2</v>
      </c>
      <c r="L171" s="43">
        <v>2</v>
      </c>
      <c r="M171" s="43">
        <v>2</v>
      </c>
      <c r="N171" s="43">
        <v>0</v>
      </c>
      <c r="O171" s="31">
        <f t="shared" si="90"/>
        <v>309</v>
      </c>
      <c r="Q171" s="30">
        <v>22</v>
      </c>
      <c r="R171" s="43">
        <v>0</v>
      </c>
      <c r="S171" s="43">
        <v>3</v>
      </c>
      <c r="T171" s="43">
        <v>9</v>
      </c>
      <c r="U171" s="43">
        <v>108</v>
      </c>
      <c r="V171" s="43">
        <v>123</v>
      </c>
      <c r="W171" s="43">
        <v>46</v>
      </c>
      <c r="X171" s="43">
        <v>14</v>
      </c>
      <c r="Y171" s="43">
        <v>5</v>
      </c>
      <c r="Z171" s="43">
        <v>1</v>
      </c>
      <c r="AA171" s="43">
        <v>0</v>
      </c>
      <c r="AB171" s="43">
        <v>0</v>
      </c>
      <c r="AC171" s="43">
        <v>0</v>
      </c>
      <c r="AD171" s="31">
        <f t="shared" si="91"/>
        <v>309</v>
      </c>
    </row>
    <row r="172" spans="1:30" x14ac:dyDescent="0.2">
      <c r="A172" s="30">
        <v>23</v>
      </c>
      <c r="B172" s="43">
        <v>183</v>
      </c>
      <c r="C172" s="43">
        <v>6</v>
      </c>
      <c r="D172" s="43">
        <v>1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1</v>
      </c>
      <c r="K172" s="43">
        <v>1</v>
      </c>
      <c r="L172" s="43">
        <v>0</v>
      </c>
      <c r="M172" s="43">
        <v>3</v>
      </c>
      <c r="N172" s="43">
        <v>0</v>
      </c>
      <c r="O172" s="31">
        <f t="shared" si="90"/>
        <v>195</v>
      </c>
      <c r="Q172" s="30">
        <v>23</v>
      </c>
      <c r="R172" s="43">
        <v>0</v>
      </c>
      <c r="S172" s="43">
        <v>0</v>
      </c>
      <c r="T172" s="43">
        <v>6</v>
      </c>
      <c r="U172" s="43">
        <v>80</v>
      </c>
      <c r="V172" s="43">
        <v>80</v>
      </c>
      <c r="W172" s="43">
        <v>23</v>
      </c>
      <c r="X172" s="43">
        <v>5</v>
      </c>
      <c r="Y172" s="43">
        <v>1</v>
      </c>
      <c r="Z172" s="43">
        <v>0</v>
      </c>
      <c r="AA172" s="43">
        <v>0</v>
      </c>
      <c r="AB172" s="43">
        <v>0</v>
      </c>
      <c r="AC172" s="43">
        <v>0</v>
      </c>
      <c r="AD172" s="31">
        <f t="shared" si="91"/>
        <v>195</v>
      </c>
    </row>
    <row r="173" spans="1:30" x14ac:dyDescent="0.2">
      <c r="A173" s="30">
        <v>24</v>
      </c>
      <c r="B173" s="43">
        <v>130</v>
      </c>
      <c r="C173" s="43">
        <v>9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1</v>
      </c>
      <c r="M173" s="43">
        <v>3</v>
      </c>
      <c r="N173" s="43">
        <v>0</v>
      </c>
      <c r="O173" s="31">
        <f t="shared" si="90"/>
        <v>143</v>
      </c>
      <c r="Q173" s="30">
        <v>24</v>
      </c>
      <c r="R173" s="43">
        <v>1</v>
      </c>
      <c r="S173" s="43">
        <v>0</v>
      </c>
      <c r="T173" s="43">
        <v>3</v>
      </c>
      <c r="U173" s="43">
        <v>34</v>
      </c>
      <c r="V173" s="43">
        <v>64</v>
      </c>
      <c r="W173" s="43">
        <v>25</v>
      </c>
      <c r="X173" s="43">
        <v>7</v>
      </c>
      <c r="Y173" s="43">
        <v>7</v>
      </c>
      <c r="Z173" s="43">
        <v>0</v>
      </c>
      <c r="AA173" s="43">
        <v>1</v>
      </c>
      <c r="AB173" s="43">
        <v>0</v>
      </c>
      <c r="AC173" s="43">
        <v>1</v>
      </c>
      <c r="AD173" s="31">
        <f t="shared" si="91"/>
        <v>143</v>
      </c>
    </row>
    <row r="175" spans="1:30" x14ac:dyDescent="0.2">
      <c r="A175" s="91" t="s">
        <v>34</v>
      </c>
      <c r="B175" s="92">
        <f t="shared" ref="B175:O175" si="92">SUM(B157:B168)</f>
        <v>9312</v>
      </c>
      <c r="C175" s="92">
        <f t="shared" si="92"/>
        <v>970</v>
      </c>
      <c r="D175" s="92">
        <f t="shared" si="92"/>
        <v>49</v>
      </c>
      <c r="E175" s="92">
        <f t="shared" si="92"/>
        <v>17</v>
      </c>
      <c r="F175" s="92">
        <f t="shared" si="92"/>
        <v>56</v>
      </c>
      <c r="G175" s="92">
        <f t="shared" si="92"/>
        <v>1</v>
      </c>
      <c r="H175" s="92">
        <f t="shared" si="92"/>
        <v>16</v>
      </c>
      <c r="I175" s="92">
        <f t="shared" si="92"/>
        <v>9</v>
      </c>
      <c r="J175" s="92">
        <f t="shared" si="92"/>
        <v>23</v>
      </c>
      <c r="K175" s="92">
        <f t="shared" si="92"/>
        <v>76</v>
      </c>
      <c r="L175" s="92">
        <f t="shared" si="92"/>
        <v>17</v>
      </c>
      <c r="M175" s="92">
        <f t="shared" si="92"/>
        <v>92</v>
      </c>
      <c r="N175" s="92">
        <f t="shared" si="92"/>
        <v>0</v>
      </c>
      <c r="O175" s="93">
        <f t="shared" si="92"/>
        <v>10638</v>
      </c>
      <c r="Q175" s="91" t="s">
        <v>34</v>
      </c>
      <c r="R175" s="92">
        <f t="shared" ref="R175:AD175" si="93">SUM(R157:R168)</f>
        <v>203</v>
      </c>
      <c r="S175" s="92">
        <f t="shared" si="93"/>
        <v>107</v>
      </c>
      <c r="T175" s="92">
        <f t="shared" si="93"/>
        <v>592</v>
      </c>
      <c r="U175" s="92">
        <f t="shared" si="93"/>
        <v>4327</v>
      </c>
      <c r="V175" s="92">
        <f t="shared" si="93"/>
        <v>4118</v>
      </c>
      <c r="W175" s="92">
        <f t="shared" si="93"/>
        <v>1040</v>
      </c>
      <c r="X175" s="92">
        <f t="shared" si="93"/>
        <v>202</v>
      </c>
      <c r="Y175" s="92">
        <f t="shared" si="93"/>
        <v>43</v>
      </c>
      <c r="Z175" s="92">
        <f t="shared" si="93"/>
        <v>5</v>
      </c>
      <c r="AA175" s="92">
        <f t="shared" si="93"/>
        <v>0</v>
      </c>
      <c r="AB175" s="92">
        <f t="shared" si="93"/>
        <v>1</v>
      </c>
      <c r="AC175" s="92">
        <f t="shared" si="93"/>
        <v>0</v>
      </c>
      <c r="AD175" s="93">
        <f t="shared" si="93"/>
        <v>10638</v>
      </c>
    </row>
    <row r="176" spans="1:30" x14ac:dyDescent="0.2">
      <c r="A176" s="97" t="s">
        <v>35</v>
      </c>
      <c r="B176" s="98">
        <f t="shared" ref="B176:O176" si="94">SUM(B156:B171)</f>
        <v>11073</v>
      </c>
      <c r="C176" s="98">
        <f t="shared" si="94"/>
        <v>1073</v>
      </c>
      <c r="D176" s="98">
        <f t="shared" si="94"/>
        <v>55</v>
      </c>
      <c r="E176" s="98">
        <f t="shared" si="94"/>
        <v>18</v>
      </c>
      <c r="F176" s="98">
        <f t="shared" si="94"/>
        <v>59</v>
      </c>
      <c r="G176" s="98">
        <f t="shared" si="94"/>
        <v>1</v>
      </c>
      <c r="H176" s="98">
        <f t="shared" si="94"/>
        <v>16</v>
      </c>
      <c r="I176" s="98">
        <f t="shared" si="94"/>
        <v>11</v>
      </c>
      <c r="J176" s="98">
        <f t="shared" si="94"/>
        <v>28</v>
      </c>
      <c r="K176" s="98">
        <f t="shared" si="94"/>
        <v>88</v>
      </c>
      <c r="L176" s="98">
        <f t="shared" si="94"/>
        <v>25</v>
      </c>
      <c r="M176" s="98">
        <f t="shared" si="94"/>
        <v>102</v>
      </c>
      <c r="N176" s="98">
        <f t="shared" si="94"/>
        <v>0</v>
      </c>
      <c r="O176" s="93">
        <f t="shared" si="94"/>
        <v>12549</v>
      </c>
      <c r="Q176" s="97" t="s">
        <v>35</v>
      </c>
      <c r="R176" s="98">
        <f t="shared" ref="R176:AD176" si="95">SUM(R156:R171)</f>
        <v>205</v>
      </c>
      <c r="S176" s="98">
        <f t="shared" si="95"/>
        <v>122</v>
      </c>
      <c r="T176" s="98">
        <f t="shared" si="95"/>
        <v>659</v>
      </c>
      <c r="U176" s="98">
        <f t="shared" si="95"/>
        <v>5023</v>
      </c>
      <c r="V176" s="98">
        <f t="shared" si="95"/>
        <v>4894</v>
      </c>
      <c r="W176" s="98">
        <f t="shared" si="95"/>
        <v>1310</v>
      </c>
      <c r="X176" s="98">
        <f t="shared" si="95"/>
        <v>266</v>
      </c>
      <c r="Y176" s="98">
        <f t="shared" si="95"/>
        <v>58</v>
      </c>
      <c r="Z176" s="98">
        <f t="shared" si="95"/>
        <v>10</v>
      </c>
      <c r="AA176" s="98">
        <f t="shared" si="95"/>
        <v>0</v>
      </c>
      <c r="AB176" s="98">
        <f t="shared" si="95"/>
        <v>2</v>
      </c>
      <c r="AC176" s="98">
        <f t="shared" si="95"/>
        <v>0</v>
      </c>
      <c r="AD176" s="93">
        <f t="shared" si="95"/>
        <v>12549</v>
      </c>
    </row>
    <row r="177" spans="1:30" x14ac:dyDescent="0.2">
      <c r="A177" s="101" t="s">
        <v>36</v>
      </c>
      <c r="B177" s="102">
        <f t="shared" ref="B177:O177" si="96">SUM(B156:B173)</f>
        <v>11386</v>
      </c>
      <c r="C177" s="102">
        <f t="shared" si="96"/>
        <v>1088</v>
      </c>
      <c r="D177" s="102">
        <f t="shared" si="96"/>
        <v>56</v>
      </c>
      <c r="E177" s="102">
        <f t="shared" si="96"/>
        <v>18</v>
      </c>
      <c r="F177" s="102">
        <f t="shared" si="96"/>
        <v>59</v>
      </c>
      <c r="G177" s="102">
        <f t="shared" si="96"/>
        <v>1</v>
      </c>
      <c r="H177" s="102">
        <f t="shared" si="96"/>
        <v>16</v>
      </c>
      <c r="I177" s="102">
        <f t="shared" si="96"/>
        <v>11</v>
      </c>
      <c r="J177" s="102">
        <f t="shared" si="96"/>
        <v>29</v>
      </c>
      <c r="K177" s="102">
        <f t="shared" si="96"/>
        <v>89</v>
      </c>
      <c r="L177" s="102">
        <f t="shared" si="96"/>
        <v>26</v>
      </c>
      <c r="M177" s="102">
        <f t="shared" si="96"/>
        <v>108</v>
      </c>
      <c r="N177" s="102">
        <f t="shared" si="96"/>
        <v>0</v>
      </c>
      <c r="O177" s="93">
        <f t="shared" si="96"/>
        <v>12887</v>
      </c>
      <c r="Q177" s="101" t="s">
        <v>36</v>
      </c>
      <c r="R177" s="102">
        <f t="shared" ref="R177:AD177" si="97">SUM(R156:R173)</f>
        <v>206</v>
      </c>
      <c r="S177" s="102">
        <f t="shared" si="97"/>
        <v>122</v>
      </c>
      <c r="T177" s="102">
        <f t="shared" si="97"/>
        <v>668</v>
      </c>
      <c r="U177" s="102">
        <f t="shared" si="97"/>
        <v>5137</v>
      </c>
      <c r="V177" s="102">
        <f t="shared" si="97"/>
        <v>5038</v>
      </c>
      <c r="W177" s="102">
        <f t="shared" si="97"/>
        <v>1358</v>
      </c>
      <c r="X177" s="102">
        <f t="shared" si="97"/>
        <v>278</v>
      </c>
      <c r="Y177" s="102">
        <f t="shared" si="97"/>
        <v>66</v>
      </c>
      <c r="Z177" s="102">
        <f t="shared" si="97"/>
        <v>10</v>
      </c>
      <c r="AA177" s="102">
        <f t="shared" si="97"/>
        <v>1</v>
      </c>
      <c r="AB177" s="102">
        <f t="shared" si="97"/>
        <v>2</v>
      </c>
      <c r="AC177" s="102">
        <f t="shared" si="97"/>
        <v>1</v>
      </c>
      <c r="AD177" s="93">
        <f t="shared" si="97"/>
        <v>12887</v>
      </c>
    </row>
    <row r="178" spans="1:30" x14ac:dyDescent="0.2">
      <c r="A178" s="105" t="s">
        <v>37</v>
      </c>
      <c r="B178" s="106">
        <f t="shared" ref="B178:O178" si="98">SUM(B150:B173)</f>
        <v>12069</v>
      </c>
      <c r="C178" s="106">
        <f t="shared" si="98"/>
        <v>1141</v>
      </c>
      <c r="D178" s="106">
        <f t="shared" si="98"/>
        <v>58</v>
      </c>
      <c r="E178" s="106">
        <f t="shared" si="98"/>
        <v>18</v>
      </c>
      <c r="F178" s="106">
        <f t="shared" si="98"/>
        <v>60</v>
      </c>
      <c r="G178" s="106">
        <f t="shared" si="98"/>
        <v>1</v>
      </c>
      <c r="H178" s="106">
        <f t="shared" si="98"/>
        <v>16</v>
      </c>
      <c r="I178" s="106">
        <f t="shared" si="98"/>
        <v>11</v>
      </c>
      <c r="J178" s="106">
        <f t="shared" si="98"/>
        <v>35</v>
      </c>
      <c r="K178" s="106">
        <f t="shared" si="98"/>
        <v>92</v>
      </c>
      <c r="L178" s="106">
        <f t="shared" si="98"/>
        <v>29</v>
      </c>
      <c r="M178" s="106">
        <f t="shared" si="98"/>
        <v>111</v>
      </c>
      <c r="N178" s="106">
        <f t="shared" si="98"/>
        <v>0</v>
      </c>
      <c r="O178" s="93">
        <f t="shared" si="98"/>
        <v>13641</v>
      </c>
      <c r="Q178" s="105" t="s">
        <v>37</v>
      </c>
      <c r="R178" s="106">
        <f t="shared" ref="R178:AD178" si="99">SUM(R150:R173)</f>
        <v>214</v>
      </c>
      <c r="S178" s="106">
        <f t="shared" si="99"/>
        <v>124</v>
      </c>
      <c r="T178" s="106">
        <f t="shared" si="99"/>
        <v>692</v>
      </c>
      <c r="U178" s="106">
        <f t="shared" si="99"/>
        <v>5356</v>
      </c>
      <c r="V178" s="106">
        <f t="shared" si="99"/>
        <v>5334</v>
      </c>
      <c r="W178" s="106">
        <f t="shared" si="99"/>
        <v>1508</v>
      </c>
      <c r="X178" s="106">
        <f t="shared" si="99"/>
        <v>314</v>
      </c>
      <c r="Y178" s="106">
        <f t="shared" si="99"/>
        <v>81</v>
      </c>
      <c r="Z178" s="106">
        <f t="shared" si="99"/>
        <v>12</v>
      </c>
      <c r="AA178" s="106">
        <f t="shared" si="99"/>
        <v>2</v>
      </c>
      <c r="AB178" s="106">
        <f t="shared" si="99"/>
        <v>3</v>
      </c>
      <c r="AC178" s="106">
        <f t="shared" si="99"/>
        <v>1</v>
      </c>
      <c r="AD178" s="93">
        <f t="shared" si="99"/>
        <v>13641</v>
      </c>
    </row>
    <row r="181" spans="1:30" x14ac:dyDescent="0.2">
      <c r="A181" s="5"/>
      <c r="B181" s="3" t="s">
        <v>40</v>
      </c>
      <c r="C181" s="5" t="str">
        <f>C41</f>
        <v>Eastbound</v>
      </c>
      <c r="R181" s="3" t="s">
        <v>40</v>
      </c>
      <c r="S181" s="5" t="str">
        <f>C41</f>
        <v>Eastbound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72</v>
      </c>
      <c r="C185" s="43">
        <v>2</v>
      </c>
      <c r="D185" s="43">
        <v>1</v>
      </c>
      <c r="E185" s="43">
        <v>0</v>
      </c>
      <c r="F185" s="43">
        <v>1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2</v>
      </c>
      <c r="M185" s="43">
        <v>0</v>
      </c>
      <c r="N185" s="43">
        <v>0</v>
      </c>
      <c r="O185" s="31">
        <f t="shared" ref="O185:O208" si="101">SUM(B185:N185)</f>
        <v>78</v>
      </c>
      <c r="Q185" s="30">
        <v>1</v>
      </c>
      <c r="R185" s="43">
        <v>0</v>
      </c>
      <c r="S185" s="43">
        <v>1</v>
      </c>
      <c r="T185" s="43">
        <v>3</v>
      </c>
      <c r="U185" s="43">
        <v>13</v>
      </c>
      <c r="V185" s="43">
        <v>37</v>
      </c>
      <c r="W185" s="43">
        <v>19</v>
      </c>
      <c r="X185" s="43">
        <v>3</v>
      </c>
      <c r="Y185" s="43">
        <v>2</v>
      </c>
      <c r="Z185" s="43">
        <v>0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78</v>
      </c>
    </row>
    <row r="186" spans="1:30" x14ac:dyDescent="0.2">
      <c r="A186" s="30">
        <v>2</v>
      </c>
      <c r="B186" s="43">
        <v>31</v>
      </c>
      <c r="C186" s="43">
        <v>2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1</v>
      </c>
      <c r="K186" s="43">
        <v>0</v>
      </c>
      <c r="L186" s="43">
        <v>1</v>
      </c>
      <c r="M186" s="43">
        <v>1</v>
      </c>
      <c r="N186" s="43">
        <v>0</v>
      </c>
      <c r="O186" s="31">
        <f t="shared" si="101"/>
        <v>36</v>
      </c>
      <c r="Q186" s="30">
        <v>2</v>
      </c>
      <c r="R186" s="43">
        <v>0</v>
      </c>
      <c r="S186" s="43">
        <v>0</v>
      </c>
      <c r="T186" s="43">
        <v>1</v>
      </c>
      <c r="U186" s="43">
        <v>10</v>
      </c>
      <c r="V186" s="43">
        <v>19</v>
      </c>
      <c r="W186" s="43">
        <v>4</v>
      </c>
      <c r="X186" s="43">
        <v>2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36</v>
      </c>
    </row>
    <row r="187" spans="1:30" x14ac:dyDescent="0.2">
      <c r="A187" s="30">
        <v>3</v>
      </c>
      <c r="B187" s="43">
        <v>41</v>
      </c>
      <c r="C187" s="43">
        <v>2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1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44</v>
      </c>
      <c r="Q187" s="30">
        <v>3</v>
      </c>
      <c r="R187" s="43">
        <v>0</v>
      </c>
      <c r="S187" s="43">
        <v>0</v>
      </c>
      <c r="T187" s="43">
        <v>2</v>
      </c>
      <c r="U187" s="43">
        <v>13</v>
      </c>
      <c r="V187" s="43">
        <v>14</v>
      </c>
      <c r="W187" s="43">
        <v>11</v>
      </c>
      <c r="X187" s="43">
        <v>3</v>
      </c>
      <c r="Y187" s="43">
        <v>1</v>
      </c>
      <c r="Z187" s="43">
        <v>0</v>
      </c>
      <c r="AA187" s="43">
        <v>0</v>
      </c>
      <c r="AB187" s="43">
        <v>0</v>
      </c>
      <c r="AC187" s="43">
        <v>0</v>
      </c>
      <c r="AD187" s="31">
        <f t="shared" si="102"/>
        <v>44</v>
      </c>
    </row>
    <row r="188" spans="1:30" x14ac:dyDescent="0.2">
      <c r="A188" s="30">
        <v>4</v>
      </c>
      <c r="B188" s="43">
        <v>17</v>
      </c>
      <c r="C188" s="43">
        <v>3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1</v>
      </c>
      <c r="K188" s="43">
        <v>0</v>
      </c>
      <c r="L188" s="43">
        <v>1</v>
      </c>
      <c r="M188" s="43">
        <v>0</v>
      </c>
      <c r="N188" s="43">
        <v>0</v>
      </c>
      <c r="O188" s="31">
        <f t="shared" si="101"/>
        <v>22</v>
      </c>
      <c r="Q188" s="30">
        <v>4</v>
      </c>
      <c r="R188" s="43">
        <v>0</v>
      </c>
      <c r="S188" s="43">
        <v>1</v>
      </c>
      <c r="T188" s="43">
        <v>0</v>
      </c>
      <c r="U188" s="43">
        <v>8</v>
      </c>
      <c r="V188" s="43">
        <v>6</v>
      </c>
      <c r="W188" s="43">
        <v>5</v>
      </c>
      <c r="X188" s="43">
        <v>2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22</v>
      </c>
    </row>
    <row r="189" spans="1:30" x14ac:dyDescent="0.2">
      <c r="A189" s="30">
        <v>5</v>
      </c>
      <c r="B189" s="43">
        <v>50</v>
      </c>
      <c r="C189" s="43">
        <v>6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1</v>
      </c>
      <c r="K189" s="43">
        <v>0</v>
      </c>
      <c r="L189" s="43">
        <v>1</v>
      </c>
      <c r="M189" s="43">
        <v>1</v>
      </c>
      <c r="N189" s="43">
        <v>0</v>
      </c>
      <c r="O189" s="31">
        <f t="shared" si="101"/>
        <v>59</v>
      </c>
      <c r="Q189" s="30">
        <v>5</v>
      </c>
      <c r="R189" s="43">
        <v>0</v>
      </c>
      <c r="S189" s="43">
        <v>1</v>
      </c>
      <c r="T189" s="43">
        <v>0</v>
      </c>
      <c r="U189" s="43">
        <v>20</v>
      </c>
      <c r="V189" s="43">
        <v>28</v>
      </c>
      <c r="W189" s="43">
        <v>9</v>
      </c>
      <c r="X189" s="43">
        <v>1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59</v>
      </c>
    </row>
    <row r="190" spans="1:30" x14ac:dyDescent="0.2">
      <c r="A190" s="30">
        <v>6</v>
      </c>
      <c r="B190" s="43">
        <v>136</v>
      </c>
      <c r="C190" s="43">
        <v>10</v>
      </c>
      <c r="D190" s="43">
        <v>3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2</v>
      </c>
      <c r="K190" s="43">
        <v>0</v>
      </c>
      <c r="L190" s="43">
        <v>1</v>
      </c>
      <c r="M190" s="43">
        <v>4</v>
      </c>
      <c r="N190" s="43">
        <v>0</v>
      </c>
      <c r="O190" s="31">
        <f t="shared" si="101"/>
        <v>156</v>
      </c>
      <c r="Q190" s="30">
        <v>6</v>
      </c>
      <c r="R190" s="43">
        <v>0</v>
      </c>
      <c r="S190" s="43">
        <v>3</v>
      </c>
      <c r="T190" s="43">
        <v>6</v>
      </c>
      <c r="U190" s="43">
        <v>45</v>
      </c>
      <c r="V190" s="43">
        <v>76</v>
      </c>
      <c r="W190" s="43">
        <v>16</v>
      </c>
      <c r="X190" s="43">
        <v>5</v>
      </c>
      <c r="Y190" s="43">
        <v>4</v>
      </c>
      <c r="Z190" s="43">
        <v>1</v>
      </c>
      <c r="AA190" s="43">
        <v>0</v>
      </c>
      <c r="AB190" s="43">
        <v>0</v>
      </c>
      <c r="AC190" s="43">
        <v>0</v>
      </c>
      <c r="AD190" s="31">
        <f t="shared" si="102"/>
        <v>156</v>
      </c>
    </row>
    <row r="191" spans="1:30" x14ac:dyDescent="0.2">
      <c r="A191" s="30">
        <v>7</v>
      </c>
      <c r="B191" s="43">
        <v>227</v>
      </c>
      <c r="C191" s="43">
        <v>24</v>
      </c>
      <c r="D191" s="43">
        <v>1</v>
      </c>
      <c r="E191" s="43">
        <v>1</v>
      </c>
      <c r="F191" s="43">
        <v>2</v>
      </c>
      <c r="G191" s="43">
        <v>0</v>
      </c>
      <c r="H191" s="43">
        <v>0</v>
      </c>
      <c r="I191" s="43">
        <v>0</v>
      </c>
      <c r="J191" s="43">
        <v>2</v>
      </c>
      <c r="K191" s="43">
        <v>0</v>
      </c>
      <c r="L191" s="43">
        <v>2</v>
      </c>
      <c r="M191" s="43">
        <v>11</v>
      </c>
      <c r="N191" s="43">
        <v>0</v>
      </c>
      <c r="O191" s="31">
        <f t="shared" si="101"/>
        <v>270</v>
      </c>
      <c r="Q191" s="30">
        <v>7</v>
      </c>
      <c r="R191" s="43">
        <v>0</v>
      </c>
      <c r="S191" s="43">
        <v>4</v>
      </c>
      <c r="T191" s="43">
        <v>12</v>
      </c>
      <c r="U191" s="43">
        <v>59</v>
      </c>
      <c r="V191" s="43">
        <v>107</v>
      </c>
      <c r="W191" s="43">
        <v>60</v>
      </c>
      <c r="X191" s="43">
        <v>22</v>
      </c>
      <c r="Y191" s="43">
        <v>3</v>
      </c>
      <c r="Z191" s="43">
        <v>1</v>
      </c>
      <c r="AA191" s="43">
        <v>1</v>
      </c>
      <c r="AB191" s="43">
        <v>1</v>
      </c>
      <c r="AC191" s="43">
        <v>0</v>
      </c>
      <c r="AD191" s="31">
        <f t="shared" si="102"/>
        <v>270</v>
      </c>
    </row>
    <row r="192" spans="1:30" x14ac:dyDescent="0.2">
      <c r="A192" s="30">
        <v>8</v>
      </c>
      <c r="B192" s="43">
        <v>411</v>
      </c>
      <c r="C192" s="43">
        <v>46</v>
      </c>
      <c r="D192" s="43">
        <v>0</v>
      </c>
      <c r="E192" s="43">
        <v>0</v>
      </c>
      <c r="F192" s="43">
        <v>5</v>
      </c>
      <c r="G192" s="43">
        <v>0</v>
      </c>
      <c r="H192" s="43">
        <v>0</v>
      </c>
      <c r="I192" s="43">
        <v>0</v>
      </c>
      <c r="J192" s="43">
        <v>7</v>
      </c>
      <c r="K192" s="43">
        <v>0</v>
      </c>
      <c r="L192" s="43">
        <v>1</v>
      </c>
      <c r="M192" s="43">
        <v>9</v>
      </c>
      <c r="N192" s="43">
        <v>0</v>
      </c>
      <c r="O192" s="31">
        <f t="shared" si="101"/>
        <v>479</v>
      </c>
      <c r="Q192" s="30">
        <v>8</v>
      </c>
      <c r="R192" s="43">
        <v>0</v>
      </c>
      <c r="S192" s="43">
        <v>5</v>
      </c>
      <c r="T192" s="43">
        <v>7</v>
      </c>
      <c r="U192" s="43">
        <v>104</v>
      </c>
      <c r="V192" s="43">
        <v>242</v>
      </c>
      <c r="W192" s="43">
        <v>99</v>
      </c>
      <c r="X192" s="43">
        <v>15</v>
      </c>
      <c r="Y192" s="43">
        <v>7</v>
      </c>
      <c r="Z192" s="43">
        <v>0</v>
      </c>
      <c r="AA192" s="43">
        <v>0</v>
      </c>
      <c r="AB192" s="43">
        <v>0</v>
      </c>
      <c r="AC192" s="43">
        <v>0</v>
      </c>
      <c r="AD192" s="31">
        <f t="shared" si="102"/>
        <v>479</v>
      </c>
    </row>
    <row r="193" spans="1:30" x14ac:dyDescent="0.2">
      <c r="A193" s="30">
        <v>9</v>
      </c>
      <c r="B193" s="43">
        <v>681</v>
      </c>
      <c r="C193" s="43">
        <v>78</v>
      </c>
      <c r="D193" s="43">
        <v>3</v>
      </c>
      <c r="E193" s="43">
        <v>0</v>
      </c>
      <c r="F193" s="43">
        <v>3</v>
      </c>
      <c r="G193" s="43">
        <v>0</v>
      </c>
      <c r="H193" s="43">
        <v>0</v>
      </c>
      <c r="I193" s="43">
        <v>0</v>
      </c>
      <c r="J193" s="43">
        <v>2</v>
      </c>
      <c r="K193" s="43">
        <v>1</v>
      </c>
      <c r="L193" s="43">
        <v>8</v>
      </c>
      <c r="M193" s="43">
        <v>7</v>
      </c>
      <c r="N193" s="43">
        <v>0</v>
      </c>
      <c r="O193" s="31">
        <f t="shared" si="101"/>
        <v>783</v>
      </c>
      <c r="Q193" s="30">
        <v>9</v>
      </c>
      <c r="R193" s="43">
        <v>0</v>
      </c>
      <c r="S193" s="43">
        <v>4</v>
      </c>
      <c r="T193" s="43">
        <v>15</v>
      </c>
      <c r="U193" s="43">
        <v>188</v>
      </c>
      <c r="V193" s="43">
        <v>421</v>
      </c>
      <c r="W193" s="43">
        <v>124</v>
      </c>
      <c r="X193" s="43">
        <v>26</v>
      </c>
      <c r="Y193" s="43">
        <v>4</v>
      </c>
      <c r="Z193" s="43">
        <v>0</v>
      </c>
      <c r="AA193" s="43">
        <v>0</v>
      </c>
      <c r="AB193" s="43">
        <v>1</v>
      </c>
      <c r="AC193" s="43">
        <v>0</v>
      </c>
      <c r="AD193" s="31">
        <f t="shared" si="102"/>
        <v>783</v>
      </c>
    </row>
    <row r="194" spans="1:30" x14ac:dyDescent="0.2">
      <c r="A194" s="30">
        <v>10</v>
      </c>
      <c r="B194" s="43">
        <v>747</v>
      </c>
      <c r="C194" s="43">
        <v>81</v>
      </c>
      <c r="D194" s="43">
        <v>4</v>
      </c>
      <c r="E194" s="43">
        <v>1</v>
      </c>
      <c r="F194" s="43">
        <v>3</v>
      </c>
      <c r="G194" s="43">
        <v>0</v>
      </c>
      <c r="H194" s="43">
        <v>0</v>
      </c>
      <c r="I194" s="43">
        <v>1</v>
      </c>
      <c r="J194" s="43">
        <v>5</v>
      </c>
      <c r="K194" s="43">
        <v>3</v>
      </c>
      <c r="L194" s="43">
        <v>5</v>
      </c>
      <c r="M194" s="43">
        <v>11</v>
      </c>
      <c r="N194" s="43">
        <v>0</v>
      </c>
      <c r="O194" s="31">
        <f t="shared" si="101"/>
        <v>861</v>
      </c>
      <c r="Q194" s="30">
        <v>10</v>
      </c>
      <c r="R194" s="43">
        <v>0</v>
      </c>
      <c r="S194" s="43">
        <v>5</v>
      </c>
      <c r="T194" s="43">
        <v>34</v>
      </c>
      <c r="U194" s="43">
        <v>317</v>
      </c>
      <c r="V194" s="43">
        <v>400</v>
      </c>
      <c r="W194" s="43">
        <v>96</v>
      </c>
      <c r="X194" s="43">
        <v>8</v>
      </c>
      <c r="Y194" s="43">
        <v>0</v>
      </c>
      <c r="Z194" s="43">
        <v>1</v>
      </c>
      <c r="AA194" s="43">
        <v>0</v>
      </c>
      <c r="AB194" s="43">
        <v>0</v>
      </c>
      <c r="AC194" s="43">
        <v>0</v>
      </c>
      <c r="AD194" s="31">
        <f t="shared" si="102"/>
        <v>861</v>
      </c>
    </row>
    <row r="195" spans="1:30" x14ac:dyDescent="0.2">
      <c r="A195" s="30">
        <v>11</v>
      </c>
      <c r="B195" s="43">
        <v>747</v>
      </c>
      <c r="C195" s="43">
        <v>89</v>
      </c>
      <c r="D195" s="43">
        <v>4</v>
      </c>
      <c r="E195" s="43">
        <v>1</v>
      </c>
      <c r="F195" s="43">
        <v>4</v>
      </c>
      <c r="G195" s="43">
        <v>0</v>
      </c>
      <c r="H195" s="43">
        <v>0</v>
      </c>
      <c r="I195" s="43">
        <v>0</v>
      </c>
      <c r="J195" s="43">
        <v>5</v>
      </c>
      <c r="K195" s="43">
        <v>3</v>
      </c>
      <c r="L195" s="43">
        <v>1</v>
      </c>
      <c r="M195" s="43">
        <v>9</v>
      </c>
      <c r="N195" s="43">
        <v>0</v>
      </c>
      <c r="O195" s="31">
        <f t="shared" si="101"/>
        <v>863</v>
      </c>
      <c r="Q195" s="30">
        <v>11</v>
      </c>
      <c r="R195" s="43">
        <v>0</v>
      </c>
      <c r="S195" s="43">
        <v>7</v>
      </c>
      <c r="T195" s="43">
        <v>35</v>
      </c>
      <c r="U195" s="43">
        <v>306</v>
      </c>
      <c r="V195" s="43">
        <v>424</v>
      </c>
      <c r="W195" s="43">
        <v>70</v>
      </c>
      <c r="X195" s="43">
        <v>16</v>
      </c>
      <c r="Y195" s="43">
        <v>3</v>
      </c>
      <c r="Z195" s="43">
        <v>1</v>
      </c>
      <c r="AA195" s="43">
        <v>1</v>
      </c>
      <c r="AB195" s="43">
        <v>0</v>
      </c>
      <c r="AC195" s="43">
        <v>0</v>
      </c>
      <c r="AD195" s="31">
        <f t="shared" si="102"/>
        <v>863</v>
      </c>
    </row>
    <row r="196" spans="1:30" x14ac:dyDescent="0.2">
      <c r="A196" s="30">
        <v>12</v>
      </c>
      <c r="B196" s="43">
        <v>731</v>
      </c>
      <c r="C196" s="43">
        <v>87</v>
      </c>
      <c r="D196" s="43">
        <v>1</v>
      </c>
      <c r="E196" s="43">
        <v>1</v>
      </c>
      <c r="F196" s="43">
        <v>1</v>
      </c>
      <c r="G196" s="43">
        <v>0</v>
      </c>
      <c r="H196" s="43">
        <v>1</v>
      </c>
      <c r="I196" s="43">
        <v>1</v>
      </c>
      <c r="J196" s="43">
        <v>2</v>
      </c>
      <c r="K196" s="43">
        <v>3</v>
      </c>
      <c r="L196" s="43">
        <v>2</v>
      </c>
      <c r="M196" s="43">
        <v>12</v>
      </c>
      <c r="N196" s="43">
        <v>0</v>
      </c>
      <c r="O196" s="31">
        <f t="shared" si="101"/>
        <v>842</v>
      </c>
      <c r="Q196" s="30">
        <v>12</v>
      </c>
      <c r="R196" s="43">
        <v>0</v>
      </c>
      <c r="S196" s="43">
        <v>14</v>
      </c>
      <c r="T196" s="43">
        <v>26</v>
      </c>
      <c r="U196" s="43">
        <v>351</v>
      </c>
      <c r="V196" s="43">
        <v>356</v>
      </c>
      <c r="W196" s="43">
        <v>81</v>
      </c>
      <c r="X196" s="43">
        <v>13</v>
      </c>
      <c r="Y196" s="43">
        <v>1</v>
      </c>
      <c r="Z196" s="43">
        <v>0</v>
      </c>
      <c r="AA196" s="43">
        <v>0</v>
      </c>
      <c r="AB196" s="43">
        <v>0</v>
      </c>
      <c r="AC196" s="43">
        <v>0</v>
      </c>
      <c r="AD196" s="31">
        <f t="shared" si="102"/>
        <v>842</v>
      </c>
    </row>
    <row r="197" spans="1:30" x14ac:dyDescent="0.2">
      <c r="A197" s="30">
        <v>13</v>
      </c>
      <c r="B197" s="43">
        <v>832</v>
      </c>
      <c r="C197" s="43">
        <v>77</v>
      </c>
      <c r="D197" s="43">
        <v>3</v>
      </c>
      <c r="E197" s="43">
        <v>1</v>
      </c>
      <c r="F197" s="43">
        <v>2</v>
      </c>
      <c r="G197" s="43">
        <v>0</v>
      </c>
      <c r="H197" s="43">
        <v>1</v>
      </c>
      <c r="I197" s="43">
        <v>0</v>
      </c>
      <c r="J197" s="43">
        <v>6</v>
      </c>
      <c r="K197" s="43">
        <v>3</v>
      </c>
      <c r="L197" s="43">
        <v>1</v>
      </c>
      <c r="M197" s="43">
        <v>7</v>
      </c>
      <c r="N197" s="43">
        <v>0</v>
      </c>
      <c r="O197" s="31">
        <f t="shared" si="101"/>
        <v>933</v>
      </c>
      <c r="Q197" s="30">
        <v>13</v>
      </c>
      <c r="R197" s="43">
        <v>0</v>
      </c>
      <c r="S197" s="43">
        <v>18</v>
      </c>
      <c r="T197" s="43">
        <v>65</v>
      </c>
      <c r="U197" s="43">
        <v>361</v>
      </c>
      <c r="V197" s="43">
        <v>393</v>
      </c>
      <c r="W197" s="43">
        <v>83</v>
      </c>
      <c r="X197" s="43">
        <v>11</v>
      </c>
      <c r="Y197" s="43">
        <v>2</v>
      </c>
      <c r="Z197" s="43">
        <v>0</v>
      </c>
      <c r="AA197" s="43">
        <v>0</v>
      </c>
      <c r="AB197" s="43">
        <v>0</v>
      </c>
      <c r="AC197" s="43">
        <v>0</v>
      </c>
      <c r="AD197" s="31">
        <f t="shared" si="102"/>
        <v>933</v>
      </c>
    </row>
    <row r="198" spans="1:30" x14ac:dyDescent="0.2">
      <c r="A198" s="30">
        <v>14</v>
      </c>
      <c r="B198" s="43">
        <v>777</v>
      </c>
      <c r="C198" s="43">
        <v>66</v>
      </c>
      <c r="D198" s="43">
        <v>6</v>
      </c>
      <c r="E198" s="43">
        <v>1</v>
      </c>
      <c r="F198" s="43">
        <v>2</v>
      </c>
      <c r="G198" s="43">
        <v>0</v>
      </c>
      <c r="H198" s="43">
        <v>2</v>
      </c>
      <c r="I198" s="43">
        <v>1</v>
      </c>
      <c r="J198" s="43">
        <v>2</v>
      </c>
      <c r="K198" s="43">
        <v>4</v>
      </c>
      <c r="L198" s="43">
        <v>1</v>
      </c>
      <c r="M198" s="43">
        <v>8</v>
      </c>
      <c r="N198" s="43">
        <v>0</v>
      </c>
      <c r="O198" s="31">
        <f t="shared" si="101"/>
        <v>870</v>
      </c>
      <c r="Q198" s="30">
        <v>14</v>
      </c>
      <c r="R198" s="43">
        <v>0</v>
      </c>
      <c r="S198" s="43">
        <v>11</v>
      </c>
      <c r="T198" s="43">
        <v>40</v>
      </c>
      <c r="U198" s="43">
        <v>310</v>
      </c>
      <c r="V198" s="43">
        <v>421</v>
      </c>
      <c r="W198" s="43">
        <v>70</v>
      </c>
      <c r="X198" s="43">
        <v>14</v>
      </c>
      <c r="Y198" s="43">
        <v>4</v>
      </c>
      <c r="Z198" s="43">
        <v>0</v>
      </c>
      <c r="AA198" s="43">
        <v>0</v>
      </c>
      <c r="AB198" s="43">
        <v>0</v>
      </c>
      <c r="AC198" s="43">
        <v>0</v>
      </c>
      <c r="AD198" s="31">
        <f t="shared" si="102"/>
        <v>870</v>
      </c>
    </row>
    <row r="199" spans="1:30" x14ac:dyDescent="0.2">
      <c r="A199" s="30">
        <v>15</v>
      </c>
      <c r="B199" s="43">
        <v>914</v>
      </c>
      <c r="C199" s="43">
        <v>67</v>
      </c>
      <c r="D199" s="43">
        <v>2</v>
      </c>
      <c r="E199" s="43">
        <v>0</v>
      </c>
      <c r="F199" s="43">
        <v>4</v>
      </c>
      <c r="G199" s="43">
        <v>0</v>
      </c>
      <c r="H199" s="43">
        <v>1</v>
      </c>
      <c r="I199" s="43">
        <v>0</v>
      </c>
      <c r="J199" s="43">
        <v>3</v>
      </c>
      <c r="K199" s="43">
        <v>5</v>
      </c>
      <c r="L199" s="43">
        <v>1</v>
      </c>
      <c r="M199" s="43">
        <v>10</v>
      </c>
      <c r="N199" s="43">
        <v>0</v>
      </c>
      <c r="O199" s="31">
        <f t="shared" si="101"/>
        <v>1007</v>
      </c>
      <c r="Q199" s="30">
        <v>15</v>
      </c>
      <c r="R199" s="43">
        <v>2</v>
      </c>
      <c r="S199" s="43">
        <v>21</v>
      </c>
      <c r="T199" s="43">
        <v>96</v>
      </c>
      <c r="U199" s="43">
        <v>436</v>
      </c>
      <c r="V199" s="43">
        <v>364</v>
      </c>
      <c r="W199" s="43">
        <v>77</v>
      </c>
      <c r="X199" s="43">
        <v>8</v>
      </c>
      <c r="Y199" s="43">
        <v>3</v>
      </c>
      <c r="Z199" s="43">
        <v>0</v>
      </c>
      <c r="AA199" s="43">
        <v>0</v>
      </c>
      <c r="AB199" s="43">
        <v>0</v>
      </c>
      <c r="AC199" s="43">
        <v>0</v>
      </c>
      <c r="AD199" s="31">
        <f t="shared" si="102"/>
        <v>1007</v>
      </c>
    </row>
    <row r="200" spans="1:30" x14ac:dyDescent="0.2">
      <c r="A200" s="30">
        <v>16</v>
      </c>
      <c r="B200" s="43">
        <v>870</v>
      </c>
      <c r="C200" s="43">
        <v>70</v>
      </c>
      <c r="D200" s="43">
        <v>3</v>
      </c>
      <c r="E200" s="43">
        <v>2</v>
      </c>
      <c r="F200" s="43">
        <v>3</v>
      </c>
      <c r="G200" s="43">
        <v>0</v>
      </c>
      <c r="H200" s="43">
        <v>1</v>
      </c>
      <c r="I200" s="43">
        <v>2</v>
      </c>
      <c r="J200" s="43">
        <v>5</v>
      </c>
      <c r="K200" s="43">
        <v>4</v>
      </c>
      <c r="L200" s="43">
        <v>0</v>
      </c>
      <c r="M200" s="43">
        <v>4</v>
      </c>
      <c r="N200" s="43">
        <v>0</v>
      </c>
      <c r="O200" s="31">
        <f t="shared" si="101"/>
        <v>964</v>
      </c>
      <c r="Q200" s="30">
        <v>16</v>
      </c>
      <c r="R200" s="43">
        <v>2</v>
      </c>
      <c r="S200" s="43">
        <v>26</v>
      </c>
      <c r="T200" s="43">
        <v>59</v>
      </c>
      <c r="U200" s="43">
        <v>388</v>
      </c>
      <c r="V200" s="43">
        <v>396</v>
      </c>
      <c r="W200" s="43">
        <v>80</v>
      </c>
      <c r="X200" s="43">
        <v>12</v>
      </c>
      <c r="Y200" s="43">
        <v>1</v>
      </c>
      <c r="Z200" s="43">
        <v>0</v>
      </c>
      <c r="AA200" s="43">
        <v>0</v>
      </c>
      <c r="AB200" s="43">
        <v>0</v>
      </c>
      <c r="AC200" s="43">
        <v>0</v>
      </c>
      <c r="AD200" s="31">
        <f t="shared" si="102"/>
        <v>964</v>
      </c>
    </row>
    <row r="201" spans="1:30" x14ac:dyDescent="0.2">
      <c r="A201" s="30">
        <v>17</v>
      </c>
      <c r="B201" s="43">
        <v>1332</v>
      </c>
      <c r="C201" s="43">
        <v>66</v>
      </c>
      <c r="D201" s="43">
        <v>2</v>
      </c>
      <c r="E201" s="43">
        <v>1</v>
      </c>
      <c r="F201" s="43">
        <v>7</v>
      </c>
      <c r="G201" s="43">
        <v>1</v>
      </c>
      <c r="H201" s="43">
        <v>0</v>
      </c>
      <c r="I201" s="43">
        <v>1</v>
      </c>
      <c r="J201" s="43">
        <v>2</v>
      </c>
      <c r="K201" s="43">
        <v>11</v>
      </c>
      <c r="L201" s="43">
        <v>0</v>
      </c>
      <c r="M201" s="43">
        <v>2</v>
      </c>
      <c r="N201" s="43">
        <v>0</v>
      </c>
      <c r="O201" s="31">
        <f t="shared" si="101"/>
        <v>1425</v>
      </c>
      <c r="Q201" s="30">
        <v>17</v>
      </c>
      <c r="R201" s="43">
        <v>2</v>
      </c>
      <c r="S201" s="43">
        <v>51</v>
      </c>
      <c r="T201" s="43">
        <v>176</v>
      </c>
      <c r="U201" s="43">
        <v>676</v>
      </c>
      <c r="V201" s="43">
        <v>443</v>
      </c>
      <c r="W201" s="43">
        <v>60</v>
      </c>
      <c r="X201" s="43">
        <v>17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31">
        <f t="shared" si="102"/>
        <v>1425</v>
      </c>
    </row>
    <row r="202" spans="1:30" x14ac:dyDescent="0.2">
      <c r="A202" s="30">
        <v>18</v>
      </c>
      <c r="B202" s="43">
        <v>1395</v>
      </c>
      <c r="C202" s="43">
        <v>84</v>
      </c>
      <c r="D202" s="43">
        <v>3</v>
      </c>
      <c r="E202" s="43">
        <v>0</v>
      </c>
      <c r="F202" s="43">
        <v>3</v>
      </c>
      <c r="G202" s="43">
        <v>0</v>
      </c>
      <c r="H202" s="43">
        <v>0</v>
      </c>
      <c r="I202" s="43">
        <v>0</v>
      </c>
      <c r="J202" s="43">
        <v>4</v>
      </c>
      <c r="K202" s="43">
        <v>10</v>
      </c>
      <c r="L202" s="43">
        <v>0</v>
      </c>
      <c r="M202" s="43">
        <v>2</v>
      </c>
      <c r="N202" s="43">
        <v>0</v>
      </c>
      <c r="O202" s="31">
        <f t="shared" si="101"/>
        <v>1501</v>
      </c>
      <c r="Q202" s="30">
        <v>18</v>
      </c>
      <c r="R202" s="43">
        <v>8</v>
      </c>
      <c r="S202" s="43">
        <v>101</v>
      </c>
      <c r="T202" s="43">
        <v>209</v>
      </c>
      <c r="U202" s="43">
        <v>604</v>
      </c>
      <c r="V202" s="43">
        <v>461</v>
      </c>
      <c r="W202" s="43">
        <v>98</v>
      </c>
      <c r="X202" s="43">
        <v>14</v>
      </c>
      <c r="Y202" s="43">
        <v>5</v>
      </c>
      <c r="Z202" s="43">
        <v>0</v>
      </c>
      <c r="AA202" s="43">
        <v>1</v>
      </c>
      <c r="AB202" s="43">
        <v>0</v>
      </c>
      <c r="AC202" s="43">
        <v>0</v>
      </c>
      <c r="AD202" s="31">
        <f t="shared" si="102"/>
        <v>1501</v>
      </c>
    </row>
    <row r="203" spans="1:30" x14ac:dyDescent="0.2">
      <c r="A203" s="30">
        <v>19</v>
      </c>
      <c r="B203" s="43">
        <v>839</v>
      </c>
      <c r="C203" s="43">
        <v>38</v>
      </c>
      <c r="D203" s="43">
        <v>0</v>
      </c>
      <c r="E203" s="43">
        <v>0</v>
      </c>
      <c r="F203" s="43">
        <v>2</v>
      </c>
      <c r="G203" s="43">
        <v>0</v>
      </c>
      <c r="H203" s="43">
        <v>1</v>
      </c>
      <c r="I203" s="43">
        <v>0</v>
      </c>
      <c r="J203" s="43">
        <v>2</v>
      </c>
      <c r="K203" s="43">
        <v>2</v>
      </c>
      <c r="L203" s="43">
        <v>1</v>
      </c>
      <c r="M203" s="43">
        <v>0</v>
      </c>
      <c r="N203" s="43">
        <v>0</v>
      </c>
      <c r="O203" s="31">
        <f t="shared" si="101"/>
        <v>885</v>
      </c>
      <c r="Q203" s="30">
        <v>19</v>
      </c>
      <c r="R203" s="43">
        <v>0</v>
      </c>
      <c r="S203" s="43">
        <v>6</v>
      </c>
      <c r="T203" s="43">
        <v>21</v>
      </c>
      <c r="U203" s="43">
        <v>322</v>
      </c>
      <c r="V203" s="43">
        <v>423</v>
      </c>
      <c r="W203" s="43">
        <v>95</v>
      </c>
      <c r="X203" s="43">
        <v>12</v>
      </c>
      <c r="Y203" s="43">
        <v>3</v>
      </c>
      <c r="Z203" s="43">
        <v>2</v>
      </c>
      <c r="AA203" s="43">
        <v>1</v>
      </c>
      <c r="AB203" s="43">
        <v>0</v>
      </c>
      <c r="AC203" s="43">
        <v>0</v>
      </c>
      <c r="AD203" s="31">
        <f t="shared" si="102"/>
        <v>885</v>
      </c>
    </row>
    <row r="204" spans="1:30" x14ac:dyDescent="0.2">
      <c r="A204" s="30">
        <v>20</v>
      </c>
      <c r="B204" s="43">
        <v>516</v>
      </c>
      <c r="C204" s="43">
        <v>22</v>
      </c>
      <c r="D204" s="43">
        <v>1</v>
      </c>
      <c r="E204" s="43">
        <v>1</v>
      </c>
      <c r="F204" s="43">
        <v>0</v>
      </c>
      <c r="G204" s="43">
        <v>0</v>
      </c>
      <c r="H204" s="43">
        <v>1</v>
      </c>
      <c r="I204" s="43">
        <v>1</v>
      </c>
      <c r="J204" s="43">
        <v>1</v>
      </c>
      <c r="K204" s="43">
        <v>3</v>
      </c>
      <c r="L204" s="43">
        <v>2</v>
      </c>
      <c r="M204" s="43">
        <v>2</v>
      </c>
      <c r="N204" s="43">
        <v>0</v>
      </c>
      <c r="O204" s="31">
        <f t="shared" si="101"/>
        <v>550</v>
      </c>
      <c r="Q204" s="30">
        <v>20</v>
      </c>
      <c r="R204" s="43">
        <v>0</v>
      </c>
      <c r="S204" s="43">
        <v>4</v>
      </c>
      <c r="T204" s="43">
        <v>19</v>
      </c>
      <c r="U204" s="43">
        <v>188</v>
      </c>
      <c r="V204" s="43">
        <v>251</v>
      </c>
      <c r="W204" s="43">
        <v>68</v>
      </c>
      <c r="X204" s="43">
        <v>14</v>
      </c>
      <c r="Y204" s="43">
        <v>5</v>
      </c>
      <c r="Z204" s="43">
        <v>1</v>
      </c>
      <c r="AA204" s="43">
        <v>0</v>
      </c>
      <c r="AB204" s="43">
        <v>0</v>
      </c>
      <c r="AC204" s="43">
        <v>0</v>
      </c>
      <c r="AD204" s="31">
        <f t="shared" si="102"/>
        <v>550</v>
      </c>
    </row>
    <row r="205" spans="1:30" x14ac:dyDescent="0.2">
      <c r="A205" s="30">
        <v>21</v>
      </c>
      <c r="B205" s="43">
        <v>355</v>
      </c>
      <c r="C205" s="43">
        <v>13</v>
      </c>
      <c r="D205" s="43">
        <v>0</v>
      </c>
      <c r="E205" s="43">
        <v>0</v>
      </c>
      <c r="F205" s="43">
        <v>1</v>
      </c>
      <c r="G205" s="43">
        <v>0</v>
      </c>
      <c r="H205" s="43">
        <v>0</v>
      </c>
      <c r="I205" s="43">
        <v>0</v>
      </c>
      <c r="J205" s="43">
        <v>1</v>
      </c>
      <c r="K205" s="43">
        <v>0</v>
      </c>
      <c r="L205" s="43">
        <v>0</v>
      </c>
      <c r="M205" s="43">
        <v>4</v>
      </c>
      <c r="N205" s="43">
        <v>0</v>
      </c>
      <c r="O205" s="31">
        <f t="shared" si="101"/>
        <v>374</v>
      </c>
      <c r="Q205" s="30">
        <v>21</v>
      </c>
      <c r="R205" s="43">
        <v>0</v>
      </c>
      <c r="S205" s="43">
        <v>1</v>
      </c>
      <c r="T205" s="43">
        <v>9</v>
      </c>
      <c r="U205" s="43">
        <v>150</v>
      </c>
      <c r="V205" s="43">
        <v>150</v>
      </c>
      <c r="W205" s="43">
        <v>46</v>
      </c>
      <c r="X205" s="43">
        <v>12</v>
      </c>
      <c r="Y205" s="43">
        <v>3</v>
      </c>
      <c r="Z205" s="43">
        <v>3</v>
      </c>
      <c r="AA205" s="43">
        <v>0</v>
      </c>
      <c r="AB205" s="43">
        <v>0</v>
      </c>
      <c r="AC205" s="43">
        <v>0</v>
      </c>
      <c r="AD205" s="31">
        <f t="shared" si="102"/>
        <v>374</v>
      </c>
    </row>
    <row r="206" spans="1:30" x14ac:dyDescent="0.2">
      <c r="A206" s="30">
        <v>22</v>
      </c>
      <c r="B206" s="43">
        <v>259</v>
      </c>
      <c r="C206" s="43">
        <v>12</v>
      </c>
      <c r="D206" s="43">
        <v>0</v>
      </c>
      <c r="E206" s="43">
        <v>0</v>
      </c>
      <c r="F206" s="43">
        <v>1</v>
      </c>
      <c r="G206" s="43">
        <v>0</v>
      </c>
      <c r="H206" s="43">
        <v>0</v>
      </c>
      <c r="I206" s="43">
        <v>0</v>
      </c>
      <c r="J206" s="43">
        <v>1</v>
      </c>
      <c r="K206" s="43">
        <v>0</v>
      </c>
      <c r="L206" s="43">
        <v>0</v>
      </c>
      <c r="M206" s="43">
        <v>1</v>
      </c>
      <c r="N206" s="43">
        <v>0</v>
      </c>
      <c r="O206" s="31">
        <f t="shared" si="101"/>
        <v>274</v>
      </c>
      <c r="Q206" s="30">
        <v>22</v>
      </c>
      <c r="R206" s="43">
        <v>0</v>
      </c>
      <c r="S206" s="43">
        <v>1</v>
      </c>
      <c r="T206" s="43">
        <v>13</v>
      </c>
      <c r="U206" s="43">
        <v>95</v>
      </c>
      <c r="V206" s="43">
        <v>115</v>
      </c>
      <c r="W206" s="43">
        <v>38</v>
      </c>
      <c r="X206" s="43">
        <v>8</v>
      </c>
      <c r="Y206" s="43">
        <v>4</v>
      </c>
      <c r="Z206" s="43">
        <v>0</v>
      </c>
      <c r="AA206" s="43">
        <v>0</v>
      </c>
      <c r="AB206" s="43">
        <v>0</v>
      </c>
      <c r="AC206" s="43">
        <v>0</v>
      </c>
      <c r="AD206" s="31">
        <f t="shared" si="102"/>
        <v>274</v>
      </c>
    </row>
    <row r="207" spans="1:30" x14ac:dyDescent="0.2">
      <c r="A207" s="30">
        <v>23</v>
      </c>
      <c r="B207" s="43">
        <v>223</v>
      </c>
      <c r="C207" s="43">
        <v>7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1</v>
      </c>
      <c r="K207" s="43">
        <v>0</v>
      </c>
      <c r="L207" s="43">
        <v>0</v>
      </c>
      <c r="M207" s="43">
        <v>2</v>
      </c>
      <c r="N207" s="43">
        <v>0</v>
      </c>
      <c r="O207" s="31">
        <f t="shared" si="101"/>
        <v>233</v>
      </c>
      <c r="Q207" s="30">
        <v>23</v>
      </c>
      <c r="R207" s="43">
        <v>0</v>
      </c>
      <c r="S207" s="43">
        <v>2</v>
      </c>
      <c r="T207" s="43">
        <v>7</v>
      </c>
      <c r="U207" s="43">
        <v>78</v>
      </c>
      <c r="V207" s="43">
        <v>97</v>
      </c>
      <c r="W207" s="43">
        <v>38</v>
      </c>
      <c r="X207" s="43">
        <v>9</v>
      </c>
      <c r="Y207" s="43">
        <v>2</v>
      </c>
      <c r="Z207" s="43">
        <v>0</v>
      </c>
      <c r="AA207" s="43">
        <v>0</v>
      </c>
      <c r="AB207" s="43">
        <v>0</v>
      </c>
      <c r="AC207" s="43">
        <v>0</v>
      </c>
      <c r="AD207" s="31">
        <f t="shared" si="102"/>
        <v>233</v>
      </c>
    </row>
    <row r="208" spans="1:30" x14ac:dyDescent="0.2">
      <c r="A208" s="30">
        <v>24</v>
      </c>
      <c r="B208" s="43">
        <v>125</v>
      </c>
      <c r="C208" s="43">
        <v>4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1</v>
      </c>
      <c r="N208" s="43">
        <v>0</v>
      </c>
      <c r="O208" s="31">
        <f t="shared" si="101"/>
        <v>130</v>
      </c>
      <c r="Q208" s="30">
        <v>24</v>
      </c>
      <c r="R208" s="43">
        <v>0</v>
      </c>
      <c r="S208" s="43">
        <v>1</v>
      </c>
      <c r="T208" s="43">
        <v>1</v>
      </c>
      <c r="U208" s="43">
        <v>33</v>
      </c>
      <c r="V208" s="43">
        <v>67</v>
      </c>
      <c r="W208" s="43">
        <v>18</v>
      </c>
      <c r="X208" s="43">
        <v>7</v>
      </c>
      <c r="Y208" s="43">
        <v>2</v>
      </c>
      <c r="Z208" s="43">
        <v>1</v>
      </c>
      <c r="AA208" s="43">
        <v>0</v>
      </c>
      <c r="AB208" s="43">
        <v>0</v>
      </c>
      <c r="AC208" s="43">
        <v>0</v>
      </c>
      <c r="AD208" s="31">
        <f t="shared" si="102"/>
        <v>130</v>
      </c>
    </row>
    <row r="210" spans="1:30" x14ac:dyDescent="0.2">
      <c r="A210" s="91" t="s">
        <v>34</v>
      </c>
      <c r="B210" s="92">
        <f t="shared" ref="B210:O210" si="103">SUM(B192:B203)</f>
        <v>10276</v>
      </c>
      <c r="C210" s="92">
        <f t="shared" si="103"/>
        <v>849</v>
      </c>
      <c r="D210" s="92">
        <f t="shared" si="103"/>
        <v>31</v>
      </c>
      <c r="E210" s="92">
        <f t="shared" si="103"/>
        <v>8</v>
      </c>
      <c r="F210" s="92">
        <f t="shared" si="103"/>
        <v>39</v>
      </c>
      <c r="G210" s="92">
        <f t="shared" si="103"/>
        <v>1</v>
      </c>
      <c r="H210" s="92">
        <f t="shared" si="103"/>
        <v>7</v>
      </c>
      <c r="I210" s="92">
        <f t="shared" si="103"/>
        <v>6</v>
      </c>
      <c r="J210" s="92">
        <f t="shared" si="103"/>
        <v>45</v>
      </c>
      <c r="K210" s="92">
        <f t="shared" si="103"/>
        <v>49</v>
      </c>
      <c r="L210" s="92">
        <f t="shared" si="103"/>
        <v>21</v>
      </c>
      <c r="M210" s="92">
        <f t="shared" si="103"/>
        <v>81</v>
      </c>
      <c r="N210" s="92">
        <f t="shared" si="103"/>
        <v>0</v>
      </c>
      <c r="O210" s="93">
        <f t="shared" si="103"/>
        <v>11413</v>
      </c>
      <c r="Q210" s="91" t="s">
        <v>34</v>
      </c>
      <c r="R210" s="92">
        <f t="shared" ref="R210:AD210" si="104">SUM(R192:R203)</f>
        <v>14</v>
      </c>
      <c r="S210" s="92">
        <f t="shared" si="104"/>
        <v>269</v>
      </c>
      <c r="T210" s="92">
        <f t="shared" si="104"/>
        <v>783</v>
      </c>
      <c r="U210" s="92">
        <f t="shared" si="104"/>
        <v>4363</v>
      </c>
      <c r="V210" s="92">
        <f t="shared" si="104"/>
        <v>4744</v>
      </c>
      <c r="W210" s="92">
        <f t="shared" si="104"/>
        <v>1033</v>
      </c>
      <c r="X210" s="92">
        <f t="shared" si="104"/>
        <v>166</v>
      </c>
      <c r="Y210" s="92">
        <f t="shared" si="104"/>
        <v>33</v>
      </c>
      <c r="Z210" s="92">
        <f t="shared" si="104"/>
        <v>4</v>
      </c>
      <c r="AA210" s="92">
        <f t="shared" si="104"/>
        <v>3</v>
      </c>
      <c r="AB210" s="92">
        <f t="shared" si="104"/>
        <v>1</v>
      </c>
      <c r="AC210" s="92">
        <f t="shared" si="104"/>
        <v>0</v>
      </c>
      <c r="AD210" s="93">
        <f t="shared" si="104"/>
        <v>11413</v>
      </c>
    </row>
    <row r="211" spans="1:30" x14ac:dyDescent="0.2">
      <c r="A211" s="97" t="s">
        <v>35</v>
      </c>
      <c r="B211" s="98">
        <f t="shared" ref="B211:O211" si="105">SUM(B191:B206)</f>
        <v>11633</v>
      </c>
      <c r="C211" s="98">
        <f t="shared" si="105"/>
        <v>920</v>
      </c>
      <c r="D211" s="98">
        <f t="shared" si="105"/>
        <v>33</v>
      </c>
      <c r="E211" s="98">
        <f t="shared" si="105"/>
        <v>10</v>
      </c>
      <c r="F211" s="98">
        <f t="shared" si="105"/>
        <v>43</v>
      </c>
      <c r="G211" s="98">
        <f t="shared" si="105"/>
        <v>1</v>
      </c>
      <c r="H211" s="98">
        <f t="shared" si="105"/>
        <v>8</v>
      </c>
      <c r="I211" s="98">
        <f t="shared" si="105"/>
        <v>7</v>
      </c>
      <c r="J211" s="98">
        <f t="shared" si="105"/>
        <v>50</v>
      </c>
      <c r="K211" s="98">
        <f t="shared" si="105"/>
        <v>52</v>
      </c>
      <c r="L211" s="98">
        <f t="shared" si="105"/>
        <v>25</v>
      </c>
      <c r="M211" s="98">
        <f t="shared" si="105"/>
        <v>99</v>
      </c>
      <c r="N211" s="98">
        <f t="shared" si="105"/>
        <v>0</v>
      </c>
      <c r="O211" s="93">
        <f t="shared" si="105"/>
        <v>12881</v>
      </c>
      <c r="Q211" s="97" t="s">
        <v>35</v>
      </c>
      <c r="R211" s="98">
        <f t="shared" ref="R211:AD211" si="106">SUM(R191:R206)</f>
        <v>14</v>
      </c>
      <c r="S211" s="98">
        <f t="shared" si="106"/>
        <v>279</v>
      </c>
      <c r="T211" s="98">
        <f t="shared" si="106"/>
        <v>836</v>
      </c>
      <c r="U211" s="98">
        <f t="shared" si="106"/>
        <v>4855</v>
      </c>
      <c r="V211" s="98">
        <f t="shared" si="106"/>
        <v>5367</v>
      </c>
      <c r="W211" s="98">
        <f t="shared" si="106"/>
        <v>1245</v>
      </c>
      <c r="X211" s="98">
        <f t="shared" si="106"/>
        <v>222</v>
      </c>
      <c r="Y211" s="98">
        <f t="shared" si="106"/>
        <v>48</v>
      </c>
      <c r="Z211" s="98">
        <f t="shared" si="106"/>
        <v>9</v>
      </c>
      <c r="AA211" s="98">
        <f t="shared" si="106"/>
        <v>4</v>
      </c>
      <c r="AB211" s="98">
        <f t="shared" si="106"/>
        <v>2</v>
      </c>
      <c r="AC211" s="98">
        <f t="shared" si="106"/>
        <v>0</v>
      </c>
      <c r="AD211" s="93">
        <f t="shared" si="106"/>
        <v>12881</v>
      </c>
    </row>
    <row r="212" spans="1:30" x14ac:dyDescent="0.2">
      <c r="A212" s="101" t="s">
        <v>36</v>
      </c>
      <c r="B212" s="102">
        <f t="shared" ref="B212:O212" si="107">SUM(B191:B208)</f>
        <v>11981</v>
      </c>
      <c r="C212" s="102">
        <f t="shared" si="107"/>
        <v>931</v>
      </c>
      <c r="D212" s="102">
        <f t="shared" si="107"/>
        <v>33</v>
      </c>
      <c r="E212" s="102">
        <f t="shared" si="107"/>
        <v>10</v>
      </c>
      <c r="F212" s="102">
        <f t="shared" si="107"/>
        <v>43</v>
      </c>
      <c r="G212" s="102">
        <f t="shared" si="107"/>
        <v>1</v>
      </c>
      <c r="H212" s="102">
        <f t="shared" si="107"/>
        <v>8</v>
      </c>
      <c r="I212" s="102">
        <f t="shared" si="107"/>
        <v>7</v>
      </c>
      <c r="J212" s="102">
        <f t="shared" si="107"/>
        <v>51</v>
      </c>
      <c r="K212" s="102">
        <f t="shared" si="107"/>
        <v>52</v>
      </c>
      <c r="L212" s="102">
        <f t="shared" si="107"/>
        <v>25</v>
      </c>
      <c r="M212" s="102">
        <f t="shared" si="107"/>
        <v>102</v>
      </c>
      <c r="N212" s="102">
        <f t="shared" si="107"/>
        <v>0</v>
      </c>
      <c r="O212" s="93">
        <f t="shared" si="107"/>
        <v>13244</v>
      </c>
      <c r="Q212" s="101" t="s">
        <v>36</v>
      </c>
      <c r="R212" s="102">
        <f t="shared" ref="R212:AD212" si="108">SUM(R191:R208)</f>
        <v>14</v>
      </c>
      <c r="S212" s="102">
        <f t="shared" si="108"/>
        <v>282</v>
      </c>
      <c r="T212" s="102">
        <f t="shared" si="108"/>
        <v>844</v>
      </c>
      <c r="U212" s="102">
        <f t="shared" si="108"/>
        <v>4966</v>
      </c>
      <c r="V212" s="102">
        <f t="shared" si="108"/>
        <v>5531</v>
      </c>
      <c r="W212" s="102">
        <f t="shared" si="108"/>
        <v>1301</v>
      </c>
      <c r="X212" s="102">
        <f t="shared" si="108"/>
        <v>238</v>
      </c>
      <c r="Y212" s="102">
        <f t="shared" si="108"/>
        <v>52</v>
      </c>
      <c r="Z212" s="102">
        <f t="shared" si="108"/>
        <v>10</v>
      </c>
      <c r="AA212" s="102">
        <f t="shared" si="108"/>
        <v>4</v>
      </c>
      <c r="AB212" s="102">
        <f t="shared" si="108"/>
        <v>2</v>
      </c>
      <c r="AC212" s="102">
        <f t="shared" si="108"/>
        <v>0</v>
      </c>
      <c r="AD212" s="93">
        <f t="shared" si="108"/>
        <v>13244</v>
      </c>
    </row>
    <row r="213" spans="1:30" x14ac:dyDescent="0.2">
      <c r="A213" s="105" t="s">
        <v>37</v>
      </c>
      <c r="B213" s="106">
        <f t="shared" ref="B213:O213" si="109">SUM(B185:B208)</f>
        <v>12328</v>
      </c>
      <c r="C213" s="106">
        <f t="shared" si="109"/>
        <v>956</v>
      </c>
      <c r="D213" s="106">
        <f t="shared" si="109"/>
        <v>37</v>
      </c>
      <c r="E213" s="106">
        <f t="shared" si="109"/>
        <v>10</v>
      </c>
      <c r="F213" s="106">
        <f t="shared" si="109"/>
        <v>44</v>
      </c>
      <c r="G213" s="106">
        <f t="shared" si="109"/>
        <v>1</v>
      </c>
      <c r="H213" s="106">
        <f t="shared" si="109"/>
        <v>8</v>
      </c>
      <c r="I213" s="106">
        <f t="shared" si="109"/>
        <v>7</v>
      </c>
      <c r="J213" s="106">
        <f t="shared" si="109"/>
        <v>57</v>
      </c>
      <c r="K213" s="106">
        <f t="shared" si="109"/>
        <v>52</v>
      </c>
      <c r="L213" s="106">
        <f t="shared" si="109"/>
        <v>31</v>
      </c>
      <c r="M213" s="106">
        <f t="shared" si="109"/>
        <v>108</v>
      </c>
      <c r="N213" s="106">
        <f t="shared" si="109"/>
        <v>0</v>
      </c>
      <c r="O213" s="93">
        <f t="shared" si="109"/>
        <v>13639</v>
      </c>
      <c r="Q213" s="105" t="s">
        <v>37</v>
      </c>
      <c r="R213" s="106">
        <f t="shared" ref="R213:AD213" si="110">SUM(R185:R208)</f>
        <v>14</v>
      </c>
      <c r="S213" s="106">
        <f t="shared" si="110"/>
        <v>288</v>
      </c>
      <c r="T213" s="106">
        <f t="shared" si="110"/>
        <v>856</v>
      </c>
      <c r="U213" s="106">
        <f t="shared" si="110"/>
        <v>5075</v>
      </c>
      <c r="V213" s="106">
        <f t="shared" si="110"/>
        <v>5711</v>
      </c>
      <c r="W213" s="106">
        <f t="shared" si="110"/>
        <v>1365</v>
      </c>
      <c r="X213" s="106">
        <f t="shared" si="110"/>
        <v>254</v>
      </c>
      <c r="Y213" s="106">
        <f t="shared" si="110"/>
        <v>59</v>
      </c>
      <c r="Z213" s="106">
        <f t="shared" si="110"/>
        <v>11</v>
      </c>
      <c r="AA213" s="106">
        <f t="shared" si="110"/>
        <v>4</v>
      </c>
      <c r="AB213" s="106">
        <f t="shared" si="110"/>
        <v>2</v>
      </c>
      <c r="AC213" s="106">
        <f t="shared" si="110"/>
        <v>0</v>
      </c>
      <c r="AD213" s="93">
        <f t="shared" si="110"/>
        <v>13639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22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M1614"/>
  <sheetViews>
    <sheetView topLeftCell="U58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57</v>
      </c>
      <c r="Q1" s="129" t="str">
        <f>A1</f>
        <v>1508 19 Grimsby ATC 4, A180 Cleethorpes / Grimsby Roads</v>
      </c>
      <c r="AF1" s="129" t="str">
        <f>A1</f>
        <v>1508 19 Grimsby ATC 4, A180 Cleethorpes / Grimsby Roads</v>
      </c>
      <c r="AQ1" s="130" t="str">
        <f>A1</f>
        <v>1508 19 Grimsby ATC 4, A180 Cleethorpes / Grimsby Roads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4, A180 Cleethorpes / Grimsby Roads</v>
      </c>
      <c r="BI1" s="129" t="str">
        <f>A1</f>
        <v>1508 19 Grimsby ATC 4, A180 Cleethorpes / Grimsby Roads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1</v>
      </c>
      <c r="R6" s="3" t="s">
        <v>0</v>
      </c>
      <c r="S6" s="5" t="str">
        <f>C6</f>
        <v>Westbound</v>
      </c>
      <c r="AF6" s="6"/>
      <c r="AG6" s="3" t="s">
        <v>0</v>
      </c>
      <c r="AH6" s="7" t="str">
        <f>C6</f>
        <v>Westbound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Westbound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Westbound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Westbound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53</v>
      </c>
      <c r="C10" s="43">
        <v>2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55</v>
      </c>
      <c r="Q10" s="30">
        <v>1</v>
      </c>
      <c r="R10" s="43">
        <v>0</v>
      </c>
      <c r="S10" s="43">
        <v>9</v>
      </c>
      <c r="T10" s="43">
        <v>18</v>
      </c>
      <c r="U10" s="43">
        <v>17</v>
      </c>
      <c r="V10" s="43">
        <v>9</v>
      </c>
      <c r="W10" s="43">
        <v>2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31">
        <f t="shared" ref="AD10:AD33" si="7">SUM(R10:AC10)</f>
        <v>55</v>
      </c>
      <c r="AF10" s="30">
        <v>1</v>
      </c>
      <c r="AG10" s="44">
        <f t="shared" ref="AG10:AG33" si="8">O10</f>
        <v>55</v>
      </c>
      <c r="AH10" s="45">
        <f t="shared" ref="AH10:AH33" si="9">O80</f>
        <v>52</v>
      </c>
      <c r="AI10" s="45">
        <f t="shared" ref="AI10:AI33" si="10">O150</f>
        <v>43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50</v>
      </c>
      <c r="AO10" s="47">
        <f>SUM(AG10:AM10)/3</f>
        <v>50</v>
      </c>
      <c r="AQ10" s="35">
        <v>1</v>
      </c>
      <c r="AR10" s="48">
        <v>25.5</v>
      </c>
      <c r="AS10" s="48">
        <v>26</v>
      </c>
      <c r="AT10" s="48">
        <v>23.8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8297</v>
      </c>
      <c r="BB10" s="50">
        <f>SUM(R108:T108)</f>
        <v>8503</v>
      </c>
      <c r="BC10" s="50">
        <f>SUM(R178:T178)</f>
        <v>7786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21</v>
      </c>
      <c r="C11" s="43">
        <v>1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1</v>
      </c>
      <c r="M11" s="43">
        <v>0</v>
      </c>
      <c r="N11" s="43">
        <v>0</v>
      </c>
      <c r="O11" s="31">
        <f t="shared" si="6"/>
        <v>23</v>
      </c>
      <c r="Q11" s="30">
        <v>2</v>
      </c>
      <c r="R11" s="43">
        <v>0</v>
      </c>
      <c r="S11" s="43">
        <v>6</v>
      </c>
      <c r="T11" s="43">
        <v>9</v>
      </c>
      <c r="U11" s="43">
        <v>5</v>
      </c>
      <c r="V11" s="43">
        <v>2</v>
      </c>
      <c r="W11" s="43">
        <v>1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31">
        <f t="shared" si="7"/>
        <v>23</v>
      </c>
      <c r="AF11" s="56">
        <v>2</v>
      </c>
      <c r="AG11" s="44">
        <f t="shared" si="8"/>
        <v>23</v>
      </c>
      <c r="AH11" s="45">
        <f t="shared" si="9"/>
        <v>32</v>
      </c>
      <c r="AI11" s="45">
        <f t="shared" si="10"/>
        <v>33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29.333333333333332</v>
      </c>
      <c r="AO11" s="47">
        <f t="shared" ref="AO11:AO33" si="16">SUM(AG11:AM11)/3</f>
        <v>29.333333333333332</v>
      </c>
      <c r="AQ11" s="57">
        <v>2</v>
      </c>
      <c r="AR11" s="48">
        <v>23.7</v>
      </c>
      <c r="AS11" s="48">
        <v>25.4</v>
      </c>
      <c r="AT11" s="48">
        <v>24.7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2259</v>
      </c>
      <c r="BB11" s="59">
        <f>SUM(U108:W108)</f>
        <v>2147</v>
      </c>
      <c r="BC11" s="59">
        <f>SUM(U178:W178)</f>
        <v>2108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6959</v>
      </c>
      <c r="BK11" s="62">
        <f>SUM(C35:D35,F35:H35,M35)</f>
        <v>747</v>
      </c>
      <c r="BL11" s="63">
        <f>SUM(E35,I35:L35,N35)</f>
        <v>47</v>
      </c>
      <c r="BM11" s="64">
        <f>SUM(BJ11:BL11)</f>
        <v>7753</v>
      </c>
    </row>
    <row r="12" spans="1:65" x14ac:dyDescent="0.2">
      <c r="A12" s="30">
        <v>3</v>
      </c>
      <c r="B12" s="43">
        <v>24</v>
      </c>
      <c r="C12" s="43">
        <v>2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31">
        <f t="shared" si="6"/>
        <v>26</v>
      </c>
      <c r="Q12" s="30">
        <v>3</v>
      </c>
      <c r="R12" s="43">
        <v>0</v>
      </c>
      <c r="S12" s="43">
        <v>4</v>
      </c>
      <c r="T12" s="43">
        <v>8</v>
      </c>
      <c r="U12" s="43">
        <v>11</v>
      </c>
      <c r="V12" s="43">
        <v>3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31">
        <f t="shared" si="7"/>
        <v>26</v>
      </c>
      <c r="AF12" s="30">
        <v>3</v>
      </c>
      <c r="AG12" s="44">
        <f t="shared" si="8"/>
        <v>26</v>
      </c>
      <c r="AH12" s="45">
        <f t="shared" si="9"/>
        <v>50</v>
      </c>
      <c r="AI12" s="45">
        <f t="shared" si="10"/>
        <v>31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35.666666666666664</v>
      </c>
      <c r="AO12" s="47">
        <f t="shared" si="16"/>
        <v>35.666666666666664</v>
      </c>
      <c r="AQ12" s="35">
        <v>3</v>
      </c>
      <c r="AR12" s="48">
        <v>25.1</v>
      </c>
      <c r="AS12" s="48">
        <v>23.2</v>
      </c>
      <c r="AT12" s="48">
        <v>25.4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16</v>
      </c>
      <c r="BB12" s="66">
        <f>SUM(X108:Z108)</f>
        <v>16</v>
      </c>
      <c r="BC12" s="66">
        <f>SUM(X178:Z178)</f>
        <v>10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8413</v>
      </c>
      <c r="BK12" s="69">
        <f>SUM(C36:D36,F36:H36,M36)</f>
        <v>865</v>
      </c>
      <c r="BL12" s="70">
        <f>SUM(E36,I36:L36,N36)</f>
        <v>53</v>
      </c>
      <c r="BM12" s="64">
        <f>SUM(BJ12:BL12)</f>
        <v>9331</v>
      </c>
    </row>
    <row r="13" spans="1:65" x14ac:dyDescent="0.2">
      <c r="A13" s="30">
        <v>4</v>
      </c>
      <c r="B13" s="43">
        <v>43</v>
      </c>
      <c r="C13" s="43">
        <v>7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31">
        <f t="shared" si="6"/>
        <v>50</v>
      </c>
      <c r="Q13" s="30">
        <v>4</v>
      </c>
      <c r="R13" s="43">
        <v>0</v>
      </c>
      <c r="S13" s="43">
        <v>9</v>
      </c>
      <c r="T13" s="43">
        <v>18</v>
      </c>
      <c r="U13" s="43">
        <v>15</v>
      </c>
      <c r="V13" s="43">
        <v>4</v>
      </c>
      <c r="W13" s="43">
        <v>1</v>
      </c>
      <c r="X13" s="43">
        <v>2</v>
      </c>
      <c r="Y13" s="43">
        <v>1</v>
      </c>
      <c r="Z13" s="43">
        <v>0</v>
      </c>
      <c r="AA13" s="43">
        <v>0</v>
      </c>
      <c r="AB13" s="43">
        <v>0</v>
      </c>
      <c r="AC13" s="43">
        <v>0</v>
      </c>
      <c r="AD13" s="31">
        <f t="shared" si="7"/>
        <v>50</v>
      </c>
      <c r="AF13" s="30">
        <v>4</v>
      </c>
      <c r="AG13" s="44">
        <f t="shared" si="8"/>
        <v>50</v>
      </c>
      <c r="AH13" s="45">
        <f t="shared" si="9"/>
        <v>63</v>
      </c>
      <c r="AI13" s="45">
        <f t="shared" si="10"/>
        <v>52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55</v>
      </c>
      <c r="AO13" s="47">
        <f t="shared" si="16"/>
        <v>55</v>
      </c>
      <c r="AQ13" s="35">
        <v>4</v>
      </c>
      <c r="AR13" s="48">
        <v>25.6</v>
      </c>
      <c r="AS13" s="48">
        <v>24.7</v>
      </c>
      <c r="AT13" s="48">
        <v>24.5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0</v>
      </c>
      <c r="BB13" s="72">
        <f>SUM(AA108:AC108)</f>
        <v>0</v>
      </c>
      <c r="BC13" s="72">
        <f>SUM(AA178:AC178)</f>
        <v>1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8987</v>
      </c>
      <c r="BK13" s="75">
        <f>SUM(C37:D37,F37:H37,M37)</f>
        <v>885</v>
      </c>
      <c r="BL13" s="76">
        <f>SUM(E37,I37:L37,N37)</f>
        <v>53</v>
      </c>
      <c r="BM13" s="64">
        <f>SUM(BJ13:BL13)</f>
        <v>9925</v>
      </c>
    </row>
    <row r="14" spans="1:65" x14ac:dyDescent="0.2">
      <c r="A14" s="30">
        <v>5</v>
      </c>
      <c r="B14" s="43">
        <v>91</v>
      </c>
      <c r="C14" s="43">
        <v>6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31">
        <f t="shared" si="6"/>
        <v>97</v>
      </c>
      <c r="Q14" s="30">
        <v>5</v>
      </c>
      <c r="R14" s="43">
        <v>2</v>
      </c>
      <c r="S14" s="43">
        <v>26</v>
      </c>
      <c r="T14" s="43">
        <v>34</v>
      </c>
      <c r="U14" s="43">
        <v>24</v>
      </c>
      <c r="V14" s="43">
        <v>7</v>
      </c>
      <c r="W14" s="43">
        <v>3</v>
      </c>
      <c r="X14" s="43">
        <v>1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31">
        <f t="shared" si="7"/>
        <v>97</v>
      </c>
      <c r="AF14" s="30">
        <v>5</v>
      </c>
      <c r="AG14" s="44">
        <f t="shared" si="8"/>
        <v>97</v>
      </c>
      <c r="AH14" s="45">
        <f t="shared" si="9"/>
        <v>111</v>
      </c>
      <c r="AI14" s="45">
        <f t="shared" si="10"/>
        <v>148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118.66666666666667</v>
      </c>
      <c r="AO14" s="47">
        <f t="shared" si="16"/>
        <v>118.66666666666667</v>
      </c>
      <c r="AQ14" s="35">
        <v>5</v>
      </c>
      <c r="AR14" s="48">
        <v>23.2</v>
      </c>
      <c r="AS14" s="48">
        <v>22.3</v>
      </c>
      <c r="AT14" s="48">
        <v>23.3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9584</v>
      </c>
      <c r="BK14" s="79">
        <f>SUM(C38:D38,F38:H38,M38)</f>
        <v>932</v>
      </c>
      <c r="BL14" s="80">
        <f>SUM(E38,I38:L38,N38)</f>
        <v>56</v>
      </c>
      <c r="BM14" s="64">
        <f>SUM(BJ14:BL14)</f>
        <v>10572</v>
      </c>
    </row>
    <row r="15" spans="1:65" x14ac:dyDescent="0.2">
      <c r="A15" s="30">
        <v>6</v>
      </c>
      <c r="B15" s="43">
        <v>365</v>
      </c>
      <c r="C15" s="43">
        <v>26</v>
      </c>
      <c r="D15" s="43">
        <v>0</v>
      </c>
      <c r="E15" s="43">
        <v>0</v>
      </c>
      <c r="F15" s="43">
        <v>1</v>
      </c>
      <c r="G15" s="43">
        <v>0</v>
      </c>
      <c r="H15" s="43">
        <v>0</v>
      </c>
      <c r="I15" s="43">
        <v>1</v>
      </c>
      <c r="J15" s="43">
        <v>0</v>
      </c>
      <c r="K15" s="43">
        <v>0</v>
      </c>
      <c r="L15" s="43">
        <v>1</v>
      </c>
      <c r="M15" s="43">
        <v>2</v>
      </c>
      <c r="N15" s="43">
        <v>0</v>
      </c>
      <c r="O15" s="31">
        <f t="shared" si="6"/>
        <v>396</v>
      </c>
      <c r="Q15" s="30">
        <v>6</v>
      </c>
      <c r="R15" s="43">
        <v>13</v>
      </c>
      <c r="S15" s="43">
        <v>151</v>
      </c>
      <c r="T15" s="43">
        <v>119</v>
      </c>
      <c r="U15" s="43">
        <v>80</v>
      </c>
      <c r="V15" s="43">
        <v>27</v>
      </c>
      <c r="W15" s="43">
        <v>4</v>
      </c>
      <c r="X15" s="43">
        <v>2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31">
        <f t="shared" si="7"/>
        <v>396</v>
      </c>
      <c r="AF15" s="30">
        <v>6</v>
      </c>
      <c r="AG15" s="44">
        <f t="shared" si="8"/>
        <v>396</v>
      </c>
      <c r="AH15" s="45">
        <f t="shared" si="9"/>
        <v>363</v>
      </c>
      <c r="AI15" s="45">
        <f t="shared" si="10"/>
        <v>406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388.33333333333331</v>
      </c>
      <c r="AO15" s="47">
        <f t="shared" si="16"/>
        <v>388.33333333333331</v>
      </c>
      <c r="AQ15" s="35">
        <v>6</v>
      </c>
      <c r="AR15" s="48">
        <v>21.5</v>
      </c>
      <c r="AS15" s="48">
        <v>20.7</v>
      </c>
      <c r="AT15" s="48">
        <v>19.899999999999999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10572</v>
      </c>
      <c r="BB15" s="82">
        <f t="shared" si="17"/>
        <v>10666</v>
      </c>
      <c r="BC15" s="82">
        <f t="shared" si="17"/>
        <v>9905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464</v>
      </c>
      <c r="C16" s="43">
        <v>55</v>
      </c>
      <c r="D16" s="43">
        <v>1</v>
      </c>
      <c r="E16" s="43">
        <v>0</v>
      </c>
      <c r="F16" s="43">
        <v>0</v>
      </c>
      <c r="G16" s="43">
        <v>0</v>
      </c>
      <c r="H16" s="43">
        <v>0</v>
      </c>
      <c r="I16" s="43">
        <v>1</v>
      </c>
      <c r="J16" s="43">
        <v>0</v>
      </c>
      <c r="K16" s="43">
        <v>0</v>
      </c>
      <c r="L16" s="43">
        <v>0</v>
      </c>
      <c r="M16" s="43">
        <v>1</v>
      </c>
      <c r="N16" s="43">
        <v>0</v>
      </c>
      <c r="O16" s="31">
        <f t="shared" si="6"/>
        <v>522</v>
      </c>
      <c r="Q16" s="30">
        <v>7</v>
      </c>
      <c r="R16" s="43">
        <v>36</v>
      </c>
      <c r="S16" s="43">
        <v>292</v>
      </c>
      <c r="T16" s="43">
        <v>103</v>
      </c>
      <c r="U16" s="43">
        <v>69</v>
      </c>
      <c r="V16" s="43">
        <v>21</v>
      </c>
      <c r="W16" s="43">
        <v>1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31">
        <f t="shared" si="7"/>
        <v>522</v>
      </c>
      <c r="AF16" s="30">
        <v>7</v>
      </c>
      <c r="AG16" s="44">
        <f t="shared" si="8"/>
        <v>522</v>
      </c>
      <c r="AH16" s="45">
        <f t="shared" si="9"/>
        <v>579</v>
      </c>
      <c r="AI16" s="45">
        <f t="shared" si="10"/>
        <v>562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554.33333333333337</v>
      </c>
      <c r="AO16" s="47">
        <f t="shared" si="16"/>
        <v>554.33333333333337</v>
      </c>
      <c r="AQ16" s="35">
        <v>7</v>
      </c>
      <c r="AR16" s="48">
        <v>18.7</v>
      </c>
      <c r="AS16" s="48">
        <v>19.3</v>
      </c>
      <c r="AT16" s="48">
        <v>18.3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7064</v>
      </c>
      <c r="BK16" s="88">
        <f>SUM(C105:D105,F105:H105,M105)</f>
        <v>674</v>
      </c>
      <c r="BL16" s="89">
        <f>SUM(E105,I105:L105,N105)</f>
        <v>62</v>
      </c>
      <c r="BM16" s="64">
        <f>SUM(BJ16:BL16)</f>
        <v>7800</v>
      </c>
    </row>
    <row r="17" spans="1:65" x14ac:dyDescent="0.2">
      <c r="A17" s="30">
        <v>8</v>
      </c>
      <c r="B17" s="43">
        <v>714</v>
      </c>
      <c r="C17" s="43">
        <v>54</v>
      </c>
      <c r="D17" s="43">
        <v>3</v>
      </c>
      <c r="E17" s="43">
        <v>0</v>
      </c>
      <c r="F17" s="43">
        <v>1</v>
      </c>
      <c r="G17" s="43">
        <v>0</v>
      </c>
      <c r="H17" s="43">
        <v>0</v>
      </c>
      <c r="I17" s="43">
        <v>5</v>
      </c>
      <c r="J17" s="43">
        <v>1</v>
      </c>
      <c r="K17" s="43">
        <v>1</v>
      </c>
      <c r="L17" s="43">
        <v>0</v>
      </c>
      <c r="M17" s="43">
        <v>6</v>
      </c>
      <c r="N17" s="43">
        <v>0</v>
      </c>
      <c r="O17" s="31">
        <f t="shared" si="6"/>
        <v>785</v>
      </c>
      <c r="Q17" s="30">
        <v>8</v>
      </c>
      <c r="R17" s="43">
        <v>81</v>
      </c>
      <c r="S17" s="43">
        <v>513</v>
      </c>
      <c r="T17" s="43">
        <v>127</v>
      </c>
      <c r="U17" s="43">
        <v>45</v>
      </c>
      <c r="V17" s="43">
        <v>17</v>
      </c>
      <c r="W17" s="43">
        <v>2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31">
        <f t="shared" si="7"/>
        <v>785</v>
      </c>
      <c r="AF17" s="30">
        <v>8</v>
      </c>
      <c r="AG17" s="44">
        <f t="shared" si="8"/>
        <v>785</v>
      </c>
      <c r="AH17" s="45">
        <f t="shared" si="9"/>
        <v>782</v>
      </c>
      <c r="AI17" s="45">
        <f t="shared" si="10"/>
        <v>780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782.33333333333337</v>
      </c>
      <c r="AO17" s="47">
        <f t="shared" si="16"/>
        <v>782.33333333333337</v>
      </c>
      <c r="AQ17" s="35">
        <v>8</v>
      </c>
      <c r="AR17" s="48">
        <v>16.8</v>
      </c>
      <c r="AS17" s="48">
        <v>17.899999999999999</v>
      </c>
      <c r="AT17" s="48">
        <v>16.899999999999999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8589</v>
      </c>
      <c r="BK17" s="69">
        <f>SUM(C106:D106,F106:H106,M106)</f>
        <v>787</v>
      </c>
      <c r="BL17" s="70">
        <f>SUM(E106,I106:L106,N106)</f>
        <v>69</v>
      </c>
      <c r="BM17" s="64">
        <f>SUM(BJ17:BL17)</f>
        <v>9445</v>
      </c>
    </row>
    <row r="18" spans="1:65" x14ac:dyDescent="0.2">
      <c r="A18" s="30">
        <v>9</v>
      </c>
      <c r="B18" s="43">
        <v>673</v>
      </c>
      <c r="C18" s="43">
        <v>75</v>
      </c>
      <c r="D18" s="43">
        <v>5</v>
      </c>
      <c r="E18" s="43">
        <v>0</v>
      </c>
      <c r="F18" s="43">
        <v>3</v>
      </c>
      <c r="G18" s="43">
        <v>0</v>
      </c>
      <c r="H18" s="43">
        <v>0</v>
      </c>
      <c r="I18" s="43">
        <v>2</v>
      </c>
      <c r="J18" s="43">
        <v>2</v>
      </c>
      <c r="K18" s="43">
        <v>0</v>
      </c>
      <c r="L18" s="43">
        <v>0</v>
      </c>
      <c r="M18" s="43">
        <v>5</v>
      </c>
      <c r="N18" s="43">
        <v>0</v>
      </c>
      <c r="O18" s="31">
        <f t="shared" si="6"/>
        <v>765</v>
      </c>
      <c r="Q18" s="30">
        <v>9</v>
      </c>
      <c r="R18" s="43">
        <v>39</v>
      </c>
      <c r="S18" s="43">
        <v>372</v>
      </c>
      <c r="T18" s="43">
        <v>161</v>
      </c>
      <c r="U18" s="43">
        <v>167</v>
      </c>
      <c r="V18" s="43">
        <v>22</v>
      </c>
      <c r="W18" s="43">
        <v>3</v>
      </c>
      <c r="X18" s="43">
        <v>1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31">
        <f t="shared" si="7"/>
        <v>765</v>
      </c>
      <c r="AF18" s="30">
        <v>9</v>
      </c>
      <c r="AG18" s="44">
        <f t="shared" si="8"/>
        <v>765</v>
      </c>
      <c r="AH18" s="45">
        <f t="shared" si="9"/>
        <v>724</v>
      </c>
      <c r="AI18" s="45">
        <f t="shared" si="10"/>
        <v>763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750.66666666666663</v>
      </c>
      <c r="AO18" s="47">
        <f t="shared" si="16"/>
        <v>750.66666666666663</v>
      </c>
      <c r="AQ18" s="35">
        <v>9</v>
      </c>
      <c r="AR18" s="48">
        <v>19.899999999999999</v>
      </c>
      <c r="AS18" s="48">
        <v>19</v>
      </c>
      <c r="AT18" s="48">
        <v>20.100000000000001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9113</v>
      </c>
      <c r="BK18" s="75">
        <f>SUM(C107:D107,F107:H107,M107)</f>
        <v>813</v>
      </c>
      <c r="BL18" s="76">
        <f>SUM(E107,I107:L107,N107)</f>
        <v>69</v>
      </c>
      <c r="BM18" s="64">
        <f>SUM(BJ18:BL18)</f>
        <v>9995</v>
      </c>
    </row>
    <row r="19" spans="1:65" x14ac:dyDescent="0.2">
      <c r="A19" s="30">
        <v>10</v>
      </c>
      <c r="B19" s="43">
        <v>534</v>
      </c>
      <c r="C19" s="43">
        <v>51</v>
      </c>
      <c r="D19" s="43">
        <v>1</v>
      </c>
      <c r="E19" s="43">
        <v>0</v>
      </c>
      <c r="F19" s="43">
        <v>1</v>
      </c>
      <c r="G19" s="43">
        <v>0</v>
      </c>
      <c r="H19" s="43">
        <v>0</v>
      </c>
      <c r="I19" s="43">
        <v>0</v>
      </c>
      <c r="J19" s="43">
        <v>1</v>
      </c>
      <c r="K19" s="43">
        <v>0</v>
      </c>
      <c r="L19" s="43">
        <v>1</v>
      </c>
      <c r="M19" s="43">
        <v>13</v>
      </c>
      <c r="N19" s="43">
        <v>0</v>
      </c>
      <c r="O19" s="31">
        <f t="shared" si="6"/>
        <v>602</v>
      </c>
      <c r="Q19" s="30">
        <v>10</v>
      </c>
      <c r="R19" s="43">
        <v>46</v>
      </c>
      <c r="S19" s="43">
        <v>317</v>
      </c>
      <c r="T19" s="43">
        <v>127</v>
      </c>
      <c r="U19" s="43">
        <v>90</v>
      </c>
      <c r="V19" s="43">
        <v>18</v>
      </c>
      <c r="W19" s="43">
        <v>4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31">
        <f t="shared" si="7"/>
        <v>602</v>
      </c>
      <c r="AF19" s="30">
        <v>10</v>
      </c>
      <c r="AG19" s="44">
        <f t="shared" si="8"/>
        <v>602</v>
      </c>
      <c r="AH19" s="45">
        <f t="shared" si="9"/>
        <v>697</v>
      </c>
      <c r="AI19" s="45">
        <f t="shared" si="10"/>
        <v>649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649.33333333333337</v>
      </c>
      <c r="AO19" s="47">
        <f t="shared" si="16"/>
        <v>649.33333333333337</v>
      </c>
      <c r="AQ19" s="35">
        <v>10</v>
      </c>
      <c r="AR19" s="48">
        <v>18.8</v>
      </c>
      <c r="AS19" s="48">
        <v>19.100000000000001</v>
      </c>
      <c r="AT19" s="48">
        <v>18.5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9745</v>
      </c>
      <c r="BK19" s="79">
        <f>SUM(C108:D108,F108:H108,M108)</f>
        <v>850</v>
      </c>
      <c r="BL19" s="80">
        <f>SUM(E108,I108:L108,N108)</f>
        <v>71</v>
      </c>
      <c r="BM19" s="64">
        <f>SUM(BJ19:BL19)</f>
        <v>10666</v>
      </c>
    </row>
    <row r="20" spans="1:65" x14ac:dyDescent="0.2">
      <c r="A20" s="30">
        <v>11</v>
      </c>
      <c r="B20" s="43">
        <v>549</v>
      </c>
      <c r="C20" s="43">
        <v>66</v>
      </c>
      <c r="D20" s="43">
        <v>6</v>
      </c>
      <c r="E20" s="43">
        <v>0</v>
      </c>
      <c r="F20" s="43">
        <v>0</v>
      </c>
      <c r="G20" s="43">
        <v>0</v>
      </c>
      <c r="H20" s="43">
        <v>1</v>
      </c>
      <c r="I20" s="43">
        <v>0</v>
      </c>
      <c r="J20" s="43">
        <v>2</v>
      </c>
      <c r="K20" s="43">
        <v>0</v>
      </c>
      <c r="L20" s="43">
        <v>1</v>
      </c>
      <c r="M20" s="43">
        <v>17</v>
      </c>
      <c r="N20" s="43">
        <v>0</v>
      </c>
      <c r="O20" s="31">
        <f t="shared" si="6"/>
        <v>642</v>
      </c>
      <c r="Q20" s="30">
        <v>11</v>
      </c>
      <c r="R20" s="43">
        <v>35</v>
      </c>
      <c r="S20" s="43">
        <v>361</v>
      </c>
      <c r="T20" s="43">
        <v>135</v>
      </c>
      <c r="U20" s="43">
        <v>91</v>
      </c>
      <c r="V20" s="43">
        <v>19</v>
      </c>
      <c r="W20" s="43">
        <v>1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642</v>
      </c>
      <c r="AF20" s="30">
        <v>11</v>
      </c>
      <c r="AG20" s="44">
        <f t="shared" si="8"/>
        <v>642</v>
      </c>
      <c r="AH20" s="45">
        <f t="shared" si="9"/>
        <v>717</v>
      </c>
      <c r="AI20" s="45">
        <f t="shared" si="10"/>
        <v>559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639.33333333333337</v>
      </c>
      <c r="AO20" s="47">
        <f t="shared" si="16"/>
        <v>639.33333333333337</v>
      </c>
      <c r="AQ20" s="35">
        <v>11</v>
      </c>
      <c r="AR20" s="48">
        <v>18.8</v>
      </c>
      <c r="AS20" s="48">
        <v>17.3</v>
      </c>
      <c r="AT20" s="48">
        <v>18.600000000000001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539</v>
      </c>
      <c r="C21" s="43">
        <v>57</v>
      </c>
      <c r="D21" s="43">
        <v>1</v>
      </c>
      <c r="E21" s="43">
        <v>0</v>
      </c>
      <c r="F21" s="43">
        <v>0</v>
      </c>
      <c r="G21" s="43">
        <v>0</v>
      </c>
      <c r="H21" s="43">
        <v>1</v>
      </c>
      <c r="I21" s="43">
        <v>0</v>
      </c>
      <c r="J21" s="43">
        <v>0</v>
      </c>
      <c r="K21" s="43">
        <v>0</v>
      </c>
      <c r="L21" s="43">
        <v>0</v>
      </c>
      <c r="M21" s="43">
        <v>14</v>
      </c>
      <c r="N21" s="43">
        <v>0</v>
      </c>
      <c r="O21" s="31">
        <f t="shared" si="6"/>
        <v>612</v>
      </c>
      <c r="Q21" s="30">
        <v>12</v>
      </c>
      <c r="R21" s="43">
        <v>51</v>
      </c>
      <c r="S21" s="43">
        <v>339</v>
      </c>
      <c r="T21" s="43">
        <v>122</v>
      </c>
      <c r="U21" s="43">
        <v>81</v>
      </c>
      <c r="V21" s="43">
        <v>18</v>
      </c>
      <c r="W21" s="43">
        <v>1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31">
        <f t="shared" si="7"/>
        <v>612</v>
      </c>
      <c r="AF21" s="30">
        <v>12</v>
      </c>
      <c r="AG21" s="44">
        <f t="shared" si="8"/>
        <v>612</v>
      </c>
      <c r="AH21" s="45">
        <f t="shared" si="9"/>
        <v>671</v>
      </c>
      <c r="AI21" s="45">
        <f t="shared" si="10"/>
        <v>658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647</v>
      </c>
      <c r="AO21" s="47">
        <f t="shared" si="16"/>
        <v>647</v>
      </c>
      <c r="AQ21" s="35">
        <v>12</v>
      </c>
      <c r="AR21" s="48">
        <v>18.3</v>
      </c>
      <c r="AS21" s="48">
        <v>17.7</v>
      </c>
      <c r="AT21" s="48">
        <v>17.399999999999999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6392</v>
      </c>
      <c r="BK21" s="88">
        <f>SUM(C175:D175,F175:H175,M175)</f>
        <v>696</v>
      </c>
      <c r="BL21" s="89">
        <f>SUM(E175,I175:L175,N175)</f>
        <v>29</v>
      </c>
      <c r="BM21" s="64">
        <f>SUM(BJ21:BL21)</f>
        <v>7117</v>
      </c>
    </row>
    <row r="22" spans="1:65" x14ac:dyDescent="0.2">
      <c r="A22" s="30">
        <v>13</v>
      </c>
      <c r="B22" s="43">
        <v>640</v>
      </c>
      <c r="C22" s="43">
        <v>56</v>
      </c>
      <c r="D22" s="43">
        <v>4</v>
      </c>
      <c r="E22" s="43">
        <v>1</v>
      </c>
      <c r="F22" s="43">
        <v>3</v>
      </c>
      <c r="G22" s="43">
        <v>0</v>
      </c>
      <c r="H22" s="43">
        <v>1</v>
      </c>
      <c r="I22" s="43">
        <v>6</v>
      </c>
      <c r="J22" s="43">
        <v>0</v>
      </c>
      <c r="K22" s="43">
        <v>0</v>
      </c>
      <c r="L22" s="43">
        <v>0</v>
      </c>
      <c r="M22" s="43">
        <v>8</v>
      </c>
      <c r="N22" s="43">
        <v>0</v>
      </c>
      <c r="O22" s="31">
        <f t="shared" si="6"/>
        <v>719</v>
      </c>
      <c r="Q22" s="30">
        <v>13</v>
      </c>
      <c r="R22" s="43">
        <v>33</v>
      </c>
      <c r="S22" s="43">
        <v>393</v>
      </c>
      <c r="T22" s="43">
        <v>154</v>
      </c>
      <c r="U22" s="43">
        <v>114</v>
      </c>
      <c r="V22" s="43">
        <v>21</v>
      </c>
      <c r="W22" s="43">
        <v>3</v>
      </c>
      <c r="X22" s="43">
        <v>0</v>
      </c>
      <c r="Y22" s="43">
        <v>1</v>
      </c>
      <c r="Z22" s="43">
        <v>0</v>
      </c>
      <c r="AA22" s="43">
        <v>0</v>
      </c>
      <c r="AB22" s="43">
        <v>0</v>
      </c>
      <c r="AC22" s="43">
        <v>0</v>
      </c>
      <c r="AD22" s="31">
        <f t="shared" si="7"/>
        <v>719</v>
      </c>
      <c r="AF22" s="30">
        <v>13</v>
      </c>
      <c r="AG22" s="44">
        <f t="shared" si="8"/>
        <v>719</v>
      </c>
      <c r="AH22" s="45">
        <f t="shared" si="9"/>
        <v>684</v>
      </c>
      <c r="AI22" s="45">
        <f t="shared" si="10"/>
        <v>563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655.33333333333337</v>
      </c>
      <c r="AO22" s="47">
        <f t="shared" si="16"/>
        <v>655.33333333333337</v>
      </c>
      <c r="AQ22" s="35">
        <v>13</v>
      </c>
      <c r="AR22" s="48">
        <v>19.3</v>
      </c>
      <c r="AS22" s="48">
        <v>19.2</v>
      </c>
      <c r="AT22" s="48">
        <v>19.2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7798</v>
      </c>
      <c r="BK22" s="69">
        <f>SUM(C176:D176,F176:H176,M176)</f>
        <v>795</v>
      </c>
      <c r="BL22" s="70">
        <f>SUM(E176,I176:L176,N176)</f>
        <v>34</v>
      </c>
      <c r="BM22" s="64">
        <f>SUM(BJ22:BL22)</f>
        <v>8627</v>
      </c>
    </row>
    <row r="23" spans="1:65" x14ac:dyDescent="0.2">
      <c r="A23" s="30">
        <v>14</v>
      </c>
      <c r="B23" s="43">
        <v>577</v>
      </c>
      <c r="C23" s="43">
        <v>52</v>
      </c>
      <c r="D23" s="43">
        <v>1</v>
      </c>
      <c r="E23" s="43">
        <v>0</v>
      </c>
      <c r="F23" s="43">
        <v>1</v>
      </c>
      <c r="G23" s="43">
        <v>0</v>
      </c>
      <c r="H23" s="43">
        <v>0</v>
      </c>
      <c r="I23" s="43">
        <v>1</v>
      </c>
      <c r="J23" s="43">
        <v>0</v>
      </c>
      <c r="K23" s="43">
        <v>0</v>
      </c>
      <c r="L23" s="43">
        <v>0</v>
      </c>
      <c r="M23" s="43">
        <v>12</v>
      </c>
      <c r="N23" s="43">
        <v>0</v>
      </c>
      <c r="O23" s="31">
        <f t="shared" si="6"/>
        <v>644</v>
      </c>
      <c r="Q23" s="30">
        <v>14</v>
      </c>
      <c r="R23" s="43">
        <v>23</v>
      </c>
      <c r="S23" s="43">
        <v>392</v>
      </c>
      <c r="T23" s="43">
        <v>129</v>
      </c>
      <c r="U23" s="43">
        <v>79</v>
      </c>
      <c r="V23" s="43">
        <v>19</v>
      </c>
      <c r="W23" s="43">
        <v>2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31">
        <f t="shared" si="7"/>
        <v>644</v>
      </c>
      <c r="AF23" s="30">
        <v>14</v>
      </c>
      <c r="AG23" s="44">
        <f t="shared" si="8"/>
        <v>644</v>
      </c>
      <c r="AH23" s="45">
        <f t="shared" si="9"/>
        <v>635</v>
      </c>
      <c r="AI23" s="45">
        <f t="shared" si="10"/>
        <v>652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643.66666666666663</v>
      </c>
      <c r="AO23" s="47">
        <f t="shared" si="16"/>
        <v>643.66666666666663</v>
      </c>
      <c r="AQ23" s="35">
        <v>14</v>
      </c>
      <c r="AR23" s="48">
        <v>18.7</v>
      </c>
      <c r="AS23" s="48">
        <v>18.899999999999999</v>
      </c>
      <c r="AT23" s="48">
        <v>17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8341</v>
      </c>
      <c r="BK23" s="75">
        <f>SUM(C177:D177,F177:H177,M177)</f>
        <v>817</v>
      </c>
      <c r="BL23" s="76">
        <f>SUM(E177,I177:L177,N177)</f>
        <v>34</v>
      </c>
      <c r="BM23" s="64">
        <f>SUM(BJ23:BL23)</f>
        <v>9192</v>
      </c>
    </row>
    <row r="24" spans="1:65" x14ac:dyDescent="0.2">
      <c r="A24" s="30">
        <v>15</v>
      </c>
      <c r="B24" s="43">
        <v>615</v>
      </c>
      <c r="C24" s="43">
        <v>47</v>
      </c>
      <c r="D24" s="43">
        <v>0</v>
      </c>
      <c r="E24" s="43">
        <v>0</v>
      </c>
      <c r="F24" s="43">
        <v>1</v>
      </c>
      <c r="G24" s="43">
        <v>0</v>
      </c>
      <c r="H24" s="43">
        <v>0</v>
      </c>
      <c r="I24" s="43">
        <v>2</v>
      </c>
      <c r="J24" s="43">
        <v>0</v>
      </c>
      <c r="K24" s="43">
        <v>1</v>
      </c>
      <c r="L24" s="43">
        <v>1</v>
      </c>
      <c r="M24" s="43">
        <v>11</v>
      </c>
      <c r="N24" s="43">
        <v>0</v>
      </c>
      <c r="O24" s="31">
        <f t="shared" si="6"/>
        <v>678</v>
      </c>
      <c r="Q24" s="30">
        <v>15</v>
      </c>
      <c r="R24" s="43">
        <v>45</v>
      </c>
      <c r="S24" s="43">
        <v>437</v>
      </c>
      <c r="T24" s="43">
        <v>117</v>
      </c>
      <c r="U24" s="43">
        <v>60</v>
      </c>
      <c r="V24" s="43">
        <v>19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31">
        <f t="shared" si="7"/>
        <v>678</v>
      </c>
      <c r="AF24" s="30">
        <v>15</v>
      </c>
      <c r="AG24" s="44">
        <f t="shared" si="8"/>
        <v>678</v>
      </c>
      <c r="AH24" s="45">
        <f t="shared" si="9"/>
        <v>651</v>
      </c>
      <c r="AI24" s="45">
        <f t="shared" si="10"/>
        <v>585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638</v>
      </c>
      <c r="AO24" s="47">
        <f t="shared" si="16"/>
        <v>638</v>
      </c>
      <c r="AQ24" s="35">
        <v>15</v>
      </c>
      <c r="AR24" s="48">
        <v>17.7</v>
      </c>
      <c r="AS24" s="48">
        <v>17.8</v>
      </c>
      <c r="AT24" s="48">
        <v>18.100000000000001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9006</v>
      </c>
      <c r="BK24" s="79">
        <f>SUM(C178:D178,F178:H178,M178)</f>
        <v>863</v>
      </c>
      <c r="BL24" s="80">
        <f>SUM(E178,I178:L178,N178)</f>
        <v>36</v>
      </c>
      <c r="BM24" s="64">
        <f>SUM(BJ24:BL24)</f>
        <v>9905</v>
      </c>
    </row>
    <row r="25" spans="1:65" x14ac:dyDescent="0.2">
      <c r="A25" s="30">
        <v>16</v>
      </c>
      <c r="B25" s="43">
        <v>570</v>
      </c>
      <c r="C25" s="43">
        <v>51</v>
      </c>
      <c r="D25" s="43">
        <v>0</v>
      </c>
      <c r="E25" s="43">
        <v>0</v>
      </c>
      <c r="F25" s="43">
        <v>2</v>
      </c>
      <c r="G25" s="43">
        <v>0</v>
      </c>
      <c r="H25" s="43">
        <v>0</v>
      </c>
      <c r="I25" s="43">
        <v>6</v>
      </c>
      <c r="J25" s="43">
        <v>2</v>
      </c>
      <c r="K25" s="43">
        <v>1</v>
      </c>
      <c r="L25" s="43">
        <v>0</v>
      </c>
      <c r="M25" s="43">
        <v>11</v>
      </c>
      <c r="N25" s="43">
        <v>0</v>
      </c>
      <c r="O25" s="31">
        <f t="shared" si="6"/>
        <v>643</v>
      </c>
      <c r="Q25" s="30">
        <v>16</v>
      </c>
      <c r="R25" s="43">
        <v>58</v>
      </c>
      <c r="S25" s="43">
        <v>367</v>
      </c>
      <c r="T25" s="43">
        <v>101</v>
      </c>
      <c r="U25" s="43">
        <v>102</v>
      </c>
      <c r="V25" s="43">
        <v>14</v>
      </c>
      <c r="W25" s="43">
        <v>1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31">
        <f t="shared" si="7"/>
        <v>643</v>
      </c>
      <c r="AF25" s="30">
        <v>16</v>
      </c>
      <c r="AG25" s="44">
        <f t="shared" si="8"/>
        <v>643</v>
      </c>
      <c r="AH25" s="45">
        <f t="shared" si="9"/>
        <v>631</v>
      </c>
      <c r="AI25" s="45">
        <f t="shared" si="10"/>
        <v>547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607</v>
      </c>
      <c r="AO25" s="47">
        <f t="shared" si="16"/>
        <v>607</v>
      </c>
      <c r="AQ25" s="35">
        <v>16</v>
      </c>
      <c r="AR25" s="48">
        <v>18.100000000000001</v>
      </c>
      <c r="AS25" s="48">
        <v>18.3</v>
      </c>
      <c r="AT25" s="48">
        <v>19.3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560</v>
      </c>
      <c r="C26" s="43">
        <v>35</v>
      </c>
      <c r="D26" s="43">
        <v>1</v>
      </c>
      <c r="E26" s="43">
        <v>0</v>
      </c>
      <c r="F26" s="43">
        <v>5</v>
      </c>
      <c r="G26" s="43">
        <v>0</v>
      </c>
      <c r="H26" s="43">
        <v>0</v>
      </c>
      <c r="I26" s="43">
        <v>1</v>
      </c>
      <c r="J26" s="43">
        <v>0</v>
      </c>
      <c r="K26" s="43">
        <v>1</v>
      </c>
      <c r="L26" s="43">
        <v>1</v>
      </c>
      <c r="M26" s="43">
        <v>5</v>
      </c>
      <c r="N26" s="43">
        <v>0</v>
      </c>
      <c r="O26" s="31">
        <f t="shared" si="6"/>
        <v>609</v>
      </c>
      <c r="Q26" s="30">
        <v>17</v>
      </c>
      <c r="R26" s="43">
        <v>24</v>
      </c>
      <c r="S26" s="43">
        <v>247</v>
      </c>
      <c r="T26" s="43">
        <v>125</v>
      </c>
      <c r="U26" s="43">
        <v>157</v>
      </c>
      <c r="V26" s="43">
        <v>52</v>
      </c>
      <c r="W26" s="43">
        <v>3</v>
      </c>
      <c r="X26" s="43">
        <v>1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31">
        <f t="shared" si="7"/>
        <v>609</v>
      </c>
      <c r="AF26" s="30">
        <v>17</v>
      </c>
      <c r="AG26" s="44">
        <f t="shared" si="8"/>
        <v>609</v>
      </c>
      <c r="AH26" s="45">
        <f t="shared" si="9"/>
        <v>599</v>
      </c>
      <c r="AI26" s="45">
        <f t="shared" si="10"/>
        <v>520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576</v>
      </c>
      <c r="AO26" s="47">
        <f t="shared" si="16"/>
        <v>576</v>
      </c>
      <c r="AQ26" s="35">
        <v>17</v>
      </c>
      <c r="AR26" s="48">
        <v>21.5</v>
      </c>
      <c r="AS26" s="48">
        <v>21.6</v>
      </c>
      <c r="AT26" s="48">
        <v>22.4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516</v>
      </c>
      <c r="C27" s="43">
        <v>19</v>
      </c>
      <c r="D27" s="43">
        <v>0</v>
      </c>
      <c r="E27" s="43">
        <v>1</v>
      </c>
      <c r="F27" s="43">
        <v>1</v>
      </c>
      <c r="G27" s="43">
        <v>0</v>
      </c>
      <c r="H27" s="43">
        <v>0</v>
      </c>
      <c r="I27" s="43">
        <v>2</v>
      </c>
      <c r="J27" s="43">
        <v>0</v>
      </c>
      <c r="K27" s="43">
        <v>0</v>
      </c>
      <c r="L27" s="43">
        <v>0</v>
      </c>
      <c r="M27" s="43">
        <v>9</v>
      </c>
      <c r="N27" s="43">
        <v>0</v>
      </c>
      <c r="O27" s="31">
        <f t="shared" si="6"/>
        <v>548</v>
      </c>
      <c r="Q27" s="30">
        <v>18</v>
      </c>
      <c r="R27" s="43">
        <v>22</v>
      </c>
      <c r="S27" s="43">
        <v>189</v>
      </c>
      <c r="T27" s="43">
        <v>111</v>
      </c>
      <c r="U27" s="43">
        <v>145</v>
      </c>
      <c r="V27" s="43">
        <v>63</v>
      </c>
      <c r="W27" s="43">
        <v>14</v>
      </c>
      <c r="X27" s="43">
        <v>3</v>
      </c>
      <c r="Y27" s="43">
        <v>0</v>
      </c>
      <c r="Z27" s="43">
        <v>1</v>
      </c>
      <c r="AA27" s="43">
        <v>0</v>
      </c>
      <c r="AB27" s="43">
        <v>0</v>
      </c>
      <c r="AC27" s="43">
        <v>0</v>
      </c>
      <c r="AD27" s="31">
        <f t="shared" si="7"/>
        <v>548</v>
      </c>
      <c r="AF27" s="30">
        <v>18</v>
      </c>
      <c r="AG27" s="44">
        <f t="shared" si="8"/>
        <v>548</v>
      </c>
      <c r="AH27" s="45">
        <f t="shared" si="9"/>
        <v>517</v>
      </c>
      <c r="AI27" s="45">
        <f t="shared" si="10"/>
        <v>443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502.66666666666669</v>
      </c>
      <c r="AO27" s="47">
        <f t="shared" si="16"/>
        <v>502.66666666666669</v>
      </c>
      <c r="AQ27" s="35">
        <v>18</v>
      </c>
      <c r="AR27" s="48">
        <v>22.7</v>
      </c>
      <c r="AS27" s="48">
        <v>22.2</v>
      </c>
      <c r="AT27" s="48">
        <v>24.4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472</v>
      </c>
      <c r="C28" s="43">
        <v>18</v>
      </c>
      <c r="D28" s="43">
        <v>0</v>
      </c>
      <c r="E28" s="43">
        <v>0</v>
      </c>
      <c r="F28" s="43">
        <v>1</v>
      </c>
      <c r="G28" s="43">
        <v>0</v>
      </c>
      <c r="H28" s="43">
        <v>0</v>
      </c>
      <c r="I28" s="43">
        <v>4</v>
      </c>
      <c r="J28" s="43">
        <v>0</v>
      </c>
      <c r="K28" s="43">
        <v>0</v>
      </c>
      <c r="L28" s="43">
        <v>0</v>
      </c>
      <c r="M28" s="43">
        <v>11</v>
      </c>
      <c r="N28" s="43">
        <v>0</v>
      </c>
      <c r="O28" s="31">
        <f t="shared" si="6"/>
        <v>506</v>
      </c>
      <c r="Q28" s="30">
        <v>19</v>
      </c>
      <c r="R28" s="43">
        <v>33</v>
      </c>
      <c r="S28" s="43">
        <v>245</v>
      </c>
      <c r="T28" s="43">
        <v>104</v>
      </c>
      <c r="U28" s="43">
        <v>101</v>
      </c>
      <c r="V28" s="43">
        <v>20</v>
      </c>
      <c r="W28" s="43">
        <v>2</v>
      </c>
      <c r="X28" s="43">
        <v>1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31">
        <f t="shared" si="7"/>
        <v>506</v>
      </c>
      <c r="AF28" s="30">
        <v>19</v>
      </c>
      <c r="AG28" s="44">
        <f t="shared" si="8"/>
        <v>506</v>
      </c>
      <c r="AH28" s="45">
        <f t="shared" si="9"/>
        <v>492</v>
      </c>
      <c r="AI28" s="45">
        <f t="shared" si="10"/>
        <v>398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465.33333333333331</v>
      </c>
      <c r="AO28" s="47">
        <f t="shared" si="16"/>
        <v>465.33333333333331</v>
      </c>
      <c r="AQ28" s="35">
        <v>19</v>
      </c>
      <c r="AR28" s="48">
        <v>19.7</v>
      </c>
      <c r="AS28" s="48">
        <v>19.8</v>
      </c>
      <c r="AT28" s="48">
        <v>23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385</v>
      </c>
      <c r="C29" s="43">
        <v>16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1</v>
      </c>
      <c r="J29" s="43">
        <v>0</v>
      </c>
      <c r="K29" s="43">
        <v>0</v>
      </c>
      <c r="L29" s="43">
        <v>0</v>
      </c>
      <c r="M29" s="43">
        <v>5</v>
      </c>
      <c r="N29" s="43">
        <v>0</v>
      </c>
      <c r="O29" s="31">
        <f t="shared" si="6"/>
        <v>407</v>
      </c>
      <c r="Q29" s="30">
        <v>20</v>
      </c>
      <c r="R29" s="43">
        <v>26</v>
      </c>
      <c r="S29" s="43">
        <v>191</v>
      </c>
      <c r="T29" s="43">
        <v>90</v>
      </c>
      <c r="U29" s="43">
        <v>71</v>
      </c>
      <c r="V29" s="43">
        <v>25</v>
      </c>
      <c r="W29" s="43">
        <v>3</v>
      </c>
      <c r="X29" s="43">
        <v>1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31">
        <f t="shared" si="7"/>
        <v>407</v>
      </c>
      <c r="AF29" s="30">
        <v>20</v>
      </c>
      <c r="AG29" s="44">
        <f t="shared" si="8"/>
        <v>407</v>
      </c>
      <c r="AH29" s="45">
        <f t="shared" si="9"/>
        <v>396</v>
      </c>
      <c r="AI29" s="45">
        <f t="shared" si="10"/>
        <v>286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363</v>
      </c>
      <c r="AO29" s="47">
        <f t="shared" si="16"/>
        <v>363</v>
      </c>
      <c r="AQ29" s="35">
        <v>20</v>
      </c>
      <c r="AR29" s="48">
        <v>20</v>
      </c>
      <c r="AS29" s="48">
        <v>20.399999999999999</v>
      </c>
      <c r="AT29" s="48">
        <v>21.8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224</v>
      </c>
      <c r="C30" s="43">
        <v>18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7</v>
      </c>
      <c r="N30" s="43">
        <v>0</v>
      </c>
      <c r="O30" s="31">
        <f t="shared" si="6"/>
        <v>249</v>
      </c>
      <c r="Q30" s="30">
        <v>21</v>
      </c>
      <c r="R30" s="43">
        <v>4</v>
      </c>
      <c r="S30" s="43">
        <v>105</v>
      </c>
      <c r="T30" s="43">
        <v>77</v>
      </c>
      <c r="U30" s="43">
        <v>39</v>
      </c>
      <c r="V30" s="43">
        <v>19</v>
      </c>
      <c r="W30" s="43">
        <v>4</v>
      </c>
      <c r="X30" s="43">
        <v>1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31">
        <f t="shared" si="7"/>
        <v>249</v>
      </c>
      <c r="AF30" s="30">
        <v>21</v>
      </c>
      <c r="AG30" s="44">
        <f t="shared" si="8"/>
        <v>249</v>
      </c>
      <c r="AH30" s="45">
        <f t="shared" si="9"/>
        <v>268</v>
      </c>
      <c r="AI30" s="45">
        <f t="shared" si="10"/>
        <v>258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258.33333333333331</v>
      </c>
      <c r="AO30" s="47">
        <f t="shared" si="16"/>
        <v>258.33333333333331</v>
      </c>
      <c r="AQ30" s="35">
        <v>21</v>
      </c>
      <c r="AR30" s="48">
        <v>21.4</v>
      </c>
      <c r="AS30" s="48">
        <v>21.1</v>
      </c>
      <c r="AT30" s="48">
        <v>21.2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381</v>
      </c>
      <c r="C31" s="43">
        <v>10</v>
      </c>
      <c r="D31" s="43">
        <v>0</v>
      </c>
      <c r="E31" s="43">
        <v>1</v>
      </c>
      <c r="F31" s="43">
        <v>1</v>
      </c>
      <c r="G31" s="43">
        <v>0</v>
      </c>
      <c r="H31" s="43">
        <v>0</v>
      </c>
      <c r="I31" s="43">
        <v>3</v>
      </c>
      <c r="J31" s="43">
        <v>0</v>
      </c>
      <c r="K31" s="43">
        <v>0</v>
      </c>
      <c r="L31" s="43">
        <v>0</v>
      </c>
      <c r="M31" s="43">
        <v>4</v>
      </c>
      <c r="N31" s="43">
        <v>0</v>
      </c>
      <c r="O31" s="31">
        <f t="shared" si="6"/>
        <v>400</v>
      </c>
      <c r="Q31" s="30">
        <v>22</v>
      </c>
      <c r="R31" s="43">
        <v>28</v>
      </c>
      <c r="S31" s="43">
        <v>209</v>
      </c>
      <c r="T31" s="43">
        <v>82</v>
      </c>
      <c r="U31" s="43">
        <v>63</v>
      </c>
      <c r="V31" s="43">
        <v>17</v>
      </c>
      <c r="W31" s="43">
        <v>1</v>
      </c>
      <c r="X31" s="43">
        <v>0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31">
        <f t="shared" si="7"/>
        <v>400</v>
      </c>
      <c r="AF31" s="30">
        <v>22</v>
      </c>
      <c r="AG31" s="44">
        <f t="shared" si="8"/>
        <v>400</v>
      </c>
      <c r="AH31" s="45">
        <f t="shared" si="9"/>
        <v>402</v>
      </c>
      <c r="AI31" s="45">
        <f t="shared" si="10"/>
        <v>404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402</v>
      </c>
      <c r="AO31" s="47">
        <f t="shared" si="16"/>
        <v>402</v>
      </c>
      <c r="AQ31" s="35">
        <v>22</v>
      </c>
      <c r="AR31" s="48">
        <v>19.100000000000001</v>
      </c>
      <c r="AS31" s="48">
        <v>18.600000000000001</v>
      </c>
      <c r="AT31" s="48">
        <v>18.8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370</v>
      </c>
      <c r="C32" s="43">
        <v>11</v>
      </c>
      <c r="D32" s="43">
        <v>0</v>
      </c>
      <c r="E32" s="43">
        <v>0</v>
      </c>
      <c r="F32" s="43">
        <v>0</v>
      </c>
      <c r="G32" s="43">
        <v>0</v>
      </c>
      <c r="H32" s="43">
        <v>1</v>
      </c>
      <c r="I32" s="43">
        <v>0</v>
      </c>
      <c r="J32" s="43">
        <v>0</v>
      </c>
      <c r="K32" s="43">
        <v>0</v>
      </c>
      <c r="L32" s="43">
        <v>0</v>
      </c>
      <c r="M32" s="43">
        <v>3</v>
      </c>
      <c r="N32" s="43">
        <v>0</v>
      </c>
      <c r="O32" s="31">
        <f t="shared" si="6"/>
        <v>385</v>
      </c>
      <c r="Q32" s="30">
        <v>23</v>
      </c>
      <c r="R32" s="43">
        <v>56</v>
      </c>
      <c r="S32" s="43">
        <v>203</v>
      </c>
      <c r="T32" s="43">
        <v>69</v>
      </c>
      <c r="U32" s="43">
        <v>46</v>
      </c>
      <c r="V32" s="43">
        <v>10</v>
      </c>
      <c r="W32" s="43">
        <v>1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31">
        <f t="shared" si="7"/>
        <v>385</v>
      </c>
      <c r="AF32" s="30">
        <v>23</v>
      </c>
      <c r="AG32" s="44">
        <f t="shared" si="8"/>
        <v>385</v>
      </c>
      <c r="AH32" s="45">
        <f t="shared" si="9"/>
        <v>361</v>
      </c>
      <c r="AI32" s="45">
        <f t="shared" si="10"/>
        <v>367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371</v>
      </c>
      <c r="AO32" s="47">
        <f t="shared" si="16"/>
        <v>371</v>
      </c>
      <c r="AQ32" s="35">
        <v>23</v>
      </c>
      <c r="AR32" s="48">
        <v>17.3</v>
      </c>
      <c r="AS32" s="48">
        <v>17.5</v>
      </c>
      <c r="AT32" s="48">
        <v>17.100000000000001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204</v>
      </c>
      <c r="C33" s="43">
        <v>4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1</v>
      </c>
      <c r="N33" s="43">
        <v>0</v>
      </c>
      <c r="O33" s="31">
        <f t="shared" si="6"/>
        <v>209</v>
      </c>
      <c r="Q33" s="30">
        <v>24</v>
      </c>
      <c r="R33" s="43">
        <v>0</v>
      </c>
      <c r="S33" s="43">
        <v>64</v>
      </c>
      <c r="T33" s="43">
        <v>61</v>
      </c>
      <c r="U33" s="43">
        <v>68</v>
      </c>
      <c r="V33" s="43">
        <v>13</v>
      </c>
      <c r="W33" s="43">
        <v>3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31">
        <f t="shared" si="7"/>
        <v>209</v>
      </c>
      <c r="AF33" s="30">
        <v>24</v>
      </c>
      <c r="AG33" s="44">
        <f t="shared" si="8"/>
        <v>209</v>
      </c>
      <c r="AH33" s="45">
        <f t="shared" si="9"/>
        <v>189</v>
      </c>
      <c r="AI33" s="45">
        <f t="shared" si="10"/>
        <v>198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198.66666666666666</v>
      </c>
      <c r="AO33" s="47">
        <f t="shared" si="16"/>
        <v>198.66666666666666</v>
      </c>
      <c r="AQ33" s="35">
        <v>24</v>
      </c>
      <c r="AR33" s="48">
        <v>23.2</v>
      </c>
      <c r="AS33" s="48">
        <v>22.8</v>
      </c>
      <c r="AT33" s="48">
        <v>22.9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6959</v>
      </c>
      <c r="C35" s="92">
        <f t="shared" si="18"/>
        <v>581</v>
      </c>
      <c r="D35" s="92">
        <f t="shared" si="18"/>
        <v>22</v>
      </c>
      <c r="E35" s="92">
        <f t="shared" si="18"/>
        <v>2</v>
      </c>
      <c r="F35" s="92">
        <f t="shared" si="18"/>
        <v>19</v>
      </c>
      <c r="G35" s="92">
        <f t="shared" si="18"/>
        <v>0</v>
      </c>
      <c r="H35" s="92">
        <f t="shared" si="18"/>
        <v>3</v>
      </c>
      <c r="I35" s="92">
        <f t="shared" si="18"/>
        <v>29</v>
      </c>
      <c r="J35" s="92">
        <f t="shared" si="18"/>
        <v>8</v>
      </c>
      <c r="K35" s="92">
        <f t="shared" si="18"/>
        <v>4</v>
      </c>
      <c r="L35" s="92">
        <f t="shared" si="18"/>
        <v>4</v>
      </c>
      <c r="M35" s="92">
        <f t="shared" si="18"/>
        <v>122</v>
      </c>
      <c r="N35" s="92">
        <f t="shared" si="18"/>
        <v>0</v>
      </c>
      <c r="O35" s="93">
        <f t="shared" si="18"/>
        <v>7753</v>
      </c>
      <c r="Q35" s="91" t="s">
        <v>34</v>
      </c>
      <c r="R35" s="92">
        <f t="shared" ref="R35:AD35" si="19">SUM(R17:R28)</f>
        <v>490</v>
      </c>
      <c r="S35" s="92">
        <f t="shared" si="19"/>
        <v>4172</v>
      </c>
      <c r="T35" s="92">
        <f t="shared" si="19"/>
        <v>1513</v>
      </c>
      <c r="U35" s="92">
        <f t="shared" si="19"/>
        <v>1232</v>
      </c>
      <c r="V35" s="92">
        <f t="shared" si="19"/>
        <v>302</v>
      </c>
      <c r="W35" s="92">
        <f t="shared" si="19"/>
        <v>36</v>
      </c>
      <c r="X35" s="92">
        <f t="shared" si="19"/>
        <v>6</v>
      </c>
      <c r="Y35" s="92">
        <f t="shared" si="19"/>
        <v>1</v>
      </c>
      <c r="Z35" s="92">
        <f t="shared" si="19"/>
        <v>1</v>
      </c>
      <c r="AA35" s="92">
        <f t="shared" si="19"/>
        <v>0</v>
      </c>
      <c r="AB35" s="92">
        <f t="shared" si="19"/>
        <v>0</v>
      </c>
      <c r="AC35" s="92">
        <f t="shared" si="19"/>
        <v>0</v>
      </c>
      <c r="AD35" s="93">
        <f t="shared" si="19"/>
        <v>7753</v>
      </c>
      <c r="AF35" s="91" t="s">
        <v>34</v>
      </c>
      <c r="AG35" s="92">
        <f t="shared" ref="AG35:AO35" si="20">SUM(AG17:AG28)</f>
        <v>7753</v>
      </c>
      <c r="AH35" s="92">
        <f t="shared" si="20"/>
        <v>7800</v>
      </c>
      <c r="AI35" s="92">
        <f t="shared" si="20"/>
        <v>7117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7556.666666666667</v>
      </c>
      <c r="AO35" s="94">
        <f t="shared" si="20"/>
        <v>7556.666666666667</v>
      </c>
      <c r="AQ35" s="95" t="s">
        <v>38</v>
      </c>
      <c r="AR35" s="96">
        <v>18.600000000000001</v>
      </c>
      <c r="AS35" s="96">
        <v>17.5</v>
      </c>
      <c r="AT35" s="96">
        <v>18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8413</v>
      </c>
      <c r="C36" s="98">
        <f t="shared" si="21"/>
        <v>680</v>
      </c>
      <c r="D36" s="98">
        <f t="shared" si="21"/>
        <v>23</v>
      </c>
      <c r="E36" s="98">
        <f t="shared" si="21"/>
        <v>3</v>
      </c>
      <c r="F36" s="98">
        <f t="shared" si="21"/>
        <v>20</v>
      </c>
      <c r="G36" s="98">
        <f t="shared" si="21"/>
        <v>0</v>
      </c>
      <c r="H36" s="98">
        <f t="shared" si="21"/>
        <v>3</v>
      </c>
      <c r="I36" s="98">
        <f t="shared" si="21"/>
        <v>34</v>
      </c>
      <c r="J36" s="98">
        <f t="shared" si="21"/>
        <v>8</v>
      </c>
      <c r="K36" s="98">
        <f t="shared" si="21"/>
        <v>4</v>
      </c>
      <c r="L36" s="98">
        <f t="shared" si="21"/>
        <v>4</v>
      </c>
      <c r="M36" s="98">
        <f t="shared" si="21"/>
        <v>139</v>
      </c>
      <c r="N36" s="98">
        <f t="shared" si="21"/>
        <v>0</v>
      </c>
      <c r="O36" s="93">
        <f t="shared" si="21"/>
        <v>9331</v>
      </c>
      <c r="Q36" s="97" t="s">
        <v>35</v>
      </c>
      <c r="R36" s="98">
        <f t="shared" ref="R36:AD36" si="22">SUM(R16:R31)</f>
        <v>584</v>
      </c>
      <c r="S36" s="98">
        <f t="shared" si="22"/>
        <v>4969</v>
      </c>
      <c r="T36" s="98">
        <f t="shared" si="22"/>
        <v>1865</v>
      </c>
      <c r="U36" s="98">
        <f t="shared" si="22"/>
        <v>1474</v>
      </c>
      <c r="V36" s="98">
        <f t="shared" si="22"/>
        <v>384</v>
      </c>
      <c r="W36" s="98">
        <f t="shared" si="22"/>
        <v>45</v>
      </c>
      <c r="X36" s="98">
        <f t="shared" si="22"/>
        <v>8</v>
      </c>
      <c r="Y36" s="98">
        <f t="shared" si="22"/>
        <v>1</v>
      </c>
      <c r="Z36" s="98">
        <f t="shared" si="22"/>
        <v>1</v>
      </c>
      <c r="AA36" s="98">
        <f t="shared" si="22"/>
        <v>0</v>
      </c>
      <c r="AB36" s="98">
        <f t="shared" si="22"/>
        <v>0</v>
      </c>
      <c r="AC36" s="98">
        <f t="shared" si="22"/>
        <v>0</v>
      </c>
      <c r="AD36" s="93">
        <f t="shared" si="22"/>
        <v>9331</v>
      </c>
      <c r="AF36" s="97" t="s">
        <v>35</v>
      </c>
      <c r="AG36" s="98">
        <f t="shared" ref="AG36:AO36" si="23">SUM(AG16:AG31)</f>
        <v>9331</v>
      </c>
      <c r="AH36" s="98">
        <f t="shared" si="23"/>
        <v>9445</v>
      </c>
      <c r="AI36" s="98">
        <f t="shared" si="23"/>
        <v>8627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9134.3333333333339</v>
      </c>
      <c r="AO36" s="94">
        <f t="shared" si="23"/>
        <v>9134.3333333333339</v>
      </c>
      <c r="AQ36" s="99" t="s">
        <v>39</v>
      </c>
      <c r="AR36" s="100">
        <v>17.899999999999999</v>
      </c>
      <c r="AS36" s="100">
        <v>18.100000000000001</v>
      </c>
      <c r="AT36" s="100">
        <v>18.7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8987</v>
      </c>
      <c r="C37" s="102">
        <f t="shared" si="24"/>
        <v>695</v>
      </c>
      <c r="D37" s="102">
        <f t="shared" si="24"/>
        <v>23</v>
      </c>
      <c r="E37" s="102">
        <f t="shared" si="24"/>
        <v>3</v>
      </c>
      <c r="F37" s="102">
        <f t="shared" si="24"/>
        <v>20</v>
      </c>
      <c r="G37" s="102">
        <f t="shared" si="24"/>
        <v>0</v>
      </c>
      <c r="H37" s="102">
        <f t="shared" si="24"/>
        <v>4</v>
      </c>
      <c r="I37" s="102">
        <f t="shared" si="24"/>
        <v>34</v>
      </c>
      <c r="J37" s="102">
        <f t="shared" si="24"/>
        <v>8</v>
      </c>
      <c r="K37" s="102">
        <f t="shared" si="24"/>
        <v>4</v>
      </c>
      <c r="L37" s="102">
        <f t="shared" si="24"/>
        <v>4</v>
      </c>
      <c r="M37" s="102">
        <f t="shared" si="24"/>
        <v>143</v>
      </c>
      <c r="N37" s="102">
        <f t="shared" si="24"/>
        <v>0</v>
      </c>
      <c r="O37" s="93">
        <f t="shared" si="24"/>
        <v>9925</v>
      </c>
      <c r="Q37" s="101" t="s">
        <v>36</v>
      </c>
      <c r="R37" s="102">
        <f t="shared" ref="R37:AD37" si="25">SUM(R16:R33)</f>
        <v>640</v>
      </c>
      <c r="S37" s="102">
        <f t="shared" si="25"/>
        <v>5236</v>
      </c>
      <c r="T37" s="102">
        <f t="shared" si="25"/>
        <v>1995</v>
      </c>
      <c r="U37" s="102">
        <f t="shared" si="25"/>
        <v>1588</v>
      </c>
      <c r="V37" s="102">
        <f t="shared" si="25"/>
        <v>407</v>
      </c>
      <c r="W37" s="102">
        <f t="shared" si="25"/>
        <v>49</v>
      </c>
      <c r="X37" s="102">
        <f t="shared" si="25"/>
        <v>8</v>
      </c>
      <c r="Y37" s="102">
        <f t="shared" si="25"/>
        <v>1</v>
      </c>
      <c r="Z37" s="102">
        <f t="shared" si="25"/>
        <v>1</v>
      </c>
      <c r="AA37" s="102">
        <f t="shared" si="25"/>
        <v>0</v>
      </c>
      <c r="AB37" s="102">
        <f t="shared" si="25"/>
        <v>0</v>
      </c>
      <c r="AC37" s="102">
        <f t="shared" si="25"/>
        <v>0</v>
      </c>
      <c r="AD37" s="93">
        <f t="shared" si="25"/>
        <v>9925</v>
      </c>
      <c r="AF37" s="101" t="s">
        <v>36</v>
      </c>
      <c r="AG37" s="102">
        <f t="shared" ref="AG37:AO37" si="26">SUM(AG16:AG33)</f>
        <v>9925</v>
      </c>
      <c r="AH37" s="102">
        <f t="shared" si="26"/>
        <v>9995</v>
      </c>
      <c r="AI37" s="102">
        <f t="shared" si="26"/>
        <v>9192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9704</v>
      </c>
      <c r="AO37" s="94">
        <f t="shared" si="26"/>
        <v>9704</v>
      </c>
      <c r="AQ37" s="103" t="s">
        <v>37</v>
      </c>
      <c r="AR37" s="104">
        <v>19.399999999999999</v>
      </c>
      <c r="AS37" s="104">
        <v>19.3</v>
      </c>
      <c r="AT37" s="104">
        <v>19.5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9584</v>
      </c>
      <c r="C38" s="106">
        <f t="shared" si="27"/>
        <v>739</v>
      </c>
      <c r="D38" s="106">
        <f t="shared" si="27"/>
        <v>23</v>
      </c>
      <c r="E38" s="106">
        <f t="shared" si="27"/>
        <v>3</v>
      </c>
      <c r="F38" s="106">
        <f t="shared" si="27"/>
        <v>21</v>
      </c>
      <c r="G38" s="106">
        <f t="shared" si="27"/>
        <v>0</v>
      </c>
      <c r="H38" s="106">
        <f t="shared" si="27"/>
        <v>4</v>
      </c>
      <c r="I38" s="106">
        <f t="shared" si="27"/>
        <v>35</v>
      </c>
      <c r="J38" s="106">
        <f t="shared" si="27"/>
        <v>8</v>
      </c>
      <c r="K38" s="106">
        <f t="shared" si="27"/>
        <v>4</v>
      </c>
      <c r="L38" s="106">
        <f t="shared" si="27"/>
        <v>6</v>
      </c>
      <c r="M38" s="106">
        <f t="shared" si="27"/>
        <v>145</v>
      </c>
      <c r="N38" s="106">
        <f t="shared" si="27"/>
        <v>0</v>
      </c>
      <c r="O38" s="93">
        <f t="shared" si="27"/>
        <v>10572</v>
      </c>
      <c r="Q38" s="105" t="s">
        <v>37</v>
      </c>
      <c r="R38" s="106">
        <f t="shared" ref="R38:AD38" si="28">SUM(R10:R33)</f>
        <v>655</v>
      </c>
      <c r="S38" s="106">
        <f t="shared" si="28"/>
        <v>5441</v>
      </c>
      <c r="T38" s="106">
        <f t="shared" si="28"/>
        <v>2201</v>
      </c>
      <c r="U38" s="106">
        <f t="shared" si="28"/>
        <v>1740</v>
      </c>
      <c r="V38" s="106">
        <f t="shared" si="28"/>
        <v>459</v>
      </c>
      <c r="W38" s="106">
        <f t="shared" si="28"/>
        <v>60</v>
      </c>
      <c r="X38" s="106">
        <f t="shared" si="28"/>
        <v>13</v>
      </c>
      <c r="Y38" s="106">
        <f t="shared" si="28"/>
        <v>2</v>
      </c>
      <c r="Z38" s="106">
        <f t="shared" si="28"/>
        <v>1</v>
      </c>
      <c r="AA38" s="106">
        <f t="shared" si="28"/>
        <v>0</v>
      </c>
      <c r="AB38" s="106">
        <f t="shared" si="28"/>
        <v>0</v>
      </c>
      <c r="AC38" s="106">
        <f t="shared" si="28"/>
        <v>0</v>
      </c>
      <c r="AD38" s="93">
        <f t="shared" si="28"/>
        <v>10572</v>
      </c>
      <c r="AF38" s="105" t="s">
        <v>37</v>
      </c>
      <c r="AG38" s="106">
        <f t="shared" ref="AG38:AO38" si="29">SUM(AG10:AG33)</f>
        <v>10572</v>
      </c>
      <c r="AH38" s="106">
        <f t="shared" si="29"/>
        <v>10666</v>
      </c>
      <c r="AI38" s="106">
        <f t="shared" si="29"/>
        <v>9905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10381</v>
      </c>
      <c r="AO38" s="94">
        <f t="shared" si="29"/>
        <v>10381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19.400000000000002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41</v>
      </c>
      <c r="R41" s="3" t="s">
        <v>40</v>
      </c>
      <c r="S41" s="5" t="str">
        <f>C41</f>
        <v>Eastbound</v>
      </c>
      <c r="AR41" s="12" t="s">
        <v>0</v>
      </c>
      <c r="AS41" s="13" t="str">
        <f>C6</f>
        <v>Westbound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64</v>
      </c>
      <c r="C45" s="43">
        <v>2</v>
      </c>
      <c r="D45" s="43">
        <v>0</v>
      </c>
      <c r="E45" s="43">
        <v>1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1</v>
      </c>
      <c r="M45" s="43">
        <v>0</v>
      </c>
      <c r="N45" s="43">
        <v>0</v>
      </c>
      <c r="O45" s="31">
        <f t="shared" ref="O45:O68" si="33">SUM(B45:N45)</f>
        <v>68</v>
      </c>
      <c r="Q45" s="30">
        <v>1</v>
      </c>
      <c r="R45" s="43">
        <v>0</v>
      </c>
      <c r="S45" s="43">
        <v>1</v>
      </c>
      <c r="T45" s="43">
        <v>10</v>
      </c>
      <c r="U45" s="43">
        <v>41</v>
      </c>
      <c r="V45" s="43">
        <v>10</v>
      </c>
      <c r="W45" s="43">
        <v>5</v>
      </c>
      <c r="X45" s="43">
        <v>1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31">
        <f t="shared" ref="AD45:AD68" si="34">SUM(R45:AC45)</f>
        <v>68</v>
      </c>
      <c r="AQ45" s="35">
        <v>1</v>
      </c>
      <c r="AR45" s="112">
        <v>33.700000762939453</v>
      </c>
      <c r="AS45" s="112">
        <v>28.600000381469727</v>
      </c>
      <c r="AT45" s="112">
        <v>29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29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1</v>
      </c>
      <c r="M46" s="43">
        <v>1</v>
      </c>
      <c r="N46" s="43">
        <v>0</v>
      </c>
      <c r="O46" s="31">
        <f t="shared" si="33"/>
        <v>31</v>
      </c>
      <c r="Q46" s="30">
        <v>2</v>
      </c>
      <c r="R46" s="43">
        <v>0</v>
      </c>
      <c r="S46" s="43">
        <v>1</v>
      </c>
      <c r="T46" s="43">
        <v>6</v>
      </c>
      <c r="U46" s="43">
        <v>12</v>
      </c>
      <c r="V46" s="43">
        <v>7</v>
      </c>
      <c r="W46" s="43">
        <v>4</v>
      </c>
      <c r="X46" s="43">
        <v>1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31</v>
      </c>
      <c r="AQ46" s="57">
        <v>2</v>
      </c>
      <c r="AR46" s="112">
        <v>28.5</v>
      </c>
      <c r="AS46" s="112">
        <v>33.299999237060547</v>
      </c>
      <c r="AT46" s="112">
        <v>28.399999618530273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24</v>
      </c>
      <c r="C47" s="43">
        <v>4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31">
        <f t="shared" si="33"/>
        <v>28</v>
      </c>
      <c r="Q47" s="30">
        <v>3</v>
      </c>
      <c r="R47" s="43">
        <v>0</v>
      </c>
      <c r="S47" s="43">
        <v>1</v>
      </c>
      <c r="T47" s="43">
        <v>5</v>
      </c>
      <c r="U47" s="43">
        <v>12</v>
      </c>
      <c r="V47" s="43">
        <v>9</v>
      </c>
      <c r="W47" s="43">
        <v>1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31">
        <f t="shared" si="34"/>
        <v>28</v>
      </c>
      <c r="AQ47" s="35">
        <v>3</v>
      </c>
      <c r="AR47" s="112">
        <v>28.600000381469727</v>
      </c>
      <c r="AS47" s="112">
        <v>28.299999237060547</v>
      </c>
      <c r="AT47" s="112">
        <v>33.299999237060547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2916.4285714285716</v>
      </c>
      <c r="BK47" s="88">
        <f t="shared" si="35"/>
        <v>302.42857142857144</v>
      </c>
      <c r="BL47" s="89">
        <f t="shared" si="35"/>
        <v>19.714285714285715</v>
      </c>
      <c r="BM47" s="114">
        <f>SUM(BJ47:BL47)</f>
        <v>3238.5714285714289</v>
      </c>
    </row>
    <row r="48" spans="1:65" x14ac:dyDescent="0.2">
      <c r="A48" s="30">
        <v>4</v>
      </c>
      <c r="B48" s="43">
        <v>21</v>
      </c>
      <c r="C48" s="43">
        <v>1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31">
        <f t="shared" si="33"/>
        <v>22</v>
      </c>
      <c r="Q48" s="30">
        <v>4</v>
      </c>
      <c r="R48" s="43">
        <v>0</v>
      </c>
      <c r="S48" s="43">
        <v>0</v>
      </c>
      <c r="T48" s="43">
        <v>5</v>
      </c>
      <c r="U48" s="43">
        <v>7</v>
      </c>
      <c r="V48" s="43">
        <v>6</v>
      </c>
      <c r="W48" s="43">
        <v>2</v>
      </c>
      <c r="X48" s="43">
        <v>0</v>
      </c>
      <c r="Y48" s="43">
        <v>0</v>
      </c>
      <c r="Z48" s="43">
        <v>1</v>
      </c>
      <c r="AA48" s="43">
        <v>1</v>
      </c>
      <c r="AB48" s="43">
        <v>0</v>
      </c>
      <c r="AC48" s="43">
        <v>0</v>
      </c>
      <c r="AD48" s="31">
        <f t="shared" si="34"/>
        <v>22</v>
      </c>
      <c r="AQ48" s="35">
        <v>4</v>
      </c>
      <c r="AR48" s="112">
        <v>33.299999237060547</v>
      </c>
      <c r="AS48" s="112">
        <v>33.799999237060547</v>
      </c>
      <c r="AT48" s="112">
        <v>33.200000762939453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3542.8571428571427</v>
      </c>
      <c r="BK48" s="116">
        <f t="shared" si="35"/>
        <v>349.57142857142856</v>
      </c>
      <c r="BL48" s="117">
        <f t="shared" si="35"/>
        <v>22.285714285714285</v>
      </c>
      <c r="BM48" s="114">
        <f>SUM(BJ48:BL48)</f>
        <v>3914.7142857142853</v>
      </c>
    </row>
    <row r="49" spans="1:65" x14ac:dyDescent="0.2">
      <c r="A49" s="30">
        <v>5</v>
      </c>
      <c r="B49" s="43">
        <v>22</v>
      </c>
      <c r="C49" s="43">
        <v>3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2</v>
      </c>
      <c r="N49" s="43">
        <v>0</v>
      </c>
      <c r="O49" s="31">
        <f t="shared" si="33"/>
        <v>27</v>
      </c>
      <c r="Q49" s="30">
        <v>5</v>
      </c>
      <c r="R49" s="43">
        <v>0</v>
      </c>
      <c r="S49" s="43">
        <v>0</v>
      </c>
      <c r="T49" s="43">
        <v>2</v>
      </c>
      <c r="U49" s="43">
        <v>12</v>
      </c>
      <c r="V49" s="43">
        <v>10</v>
      </c>
      <c r="W49" s="43">
        <v>2</v>
      </c>
      <c r="X49" s="43">
        <v>1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27</v>
      </c>
      <c r="AQ49" s="35">
        <v>5</v>
      </c>
      <c r="AR49" s="112">
        <v>28.299999237060547</v>
      </c>
      <c r="AS49" s="112">
        <v>28.799999237060547</v>
      </c>
      <c r="AT49" s="112">
        <v>28.200000762939453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3777.2857142857142</v>
      </c>
      <c r="BK49" s="119">
        <f t="shared" si="35"/>
        <v>359.28571428571428</v>
      </c>
      <c r="BL49" s="120">
        <f t="shared" si="35"/>
        <v>22.285714285714285</v>
      </c>
      <c r="BM49" s="114">
        <f>SUM(BJ49:BL49)</f>
        <v>4158.8571428571431</v>
      </c>
    </row>
    <row r="50" spans="1:65" x14ac:dyDescent="0.2">
      <c r="A50" s="30">
        <v>6</v>
      </c>
      <c r="B50" s="43">
        <v>87</v>
      </c>
      <c r="C50" s="43">
        <v>9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1</v>
      </c>
      <c r="N50" s="43">
        <v>0</v>
      </c>
      <c r="O50" s="31">
        <f t="shared" si="33"/>
        <v>97</v>
      </c>
      <c r="Q50" s="30">
        <v>6</v>
      </c>
      <c r="R50" s="43">
        <v>0</v>
      </c>
      <c r="S50" s="43">
        <v>0</v>
      </c>
      <c r="T50" s="43">
        <v>12</v>
      </c>
      <c r="U50" s="43">
        <v>50</v>
      </c>
      <c r="V50" s="43">
        <v>29</v>
      </c>
      <c r="W50" s="43">
        <v>5</v>
      </c>
      <c r="X50" s="43">
        <v>1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31">
        <f t="shared" si="34"/>
        <v>97</v>
      </c>
      <c r="AQ50" s="35">
        <v>6</v>
      </c>
      <c r="AR50" s="112">
        <v>28.799999237060547</v>
      </c>
      <c r="AS50" s="112">
        <v>28.600000381469727</v>
      </c>
      <c r="AT50" s="112">
        <v>28.600000381469727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4047.8571428571427</v>
      </c>
      <c r="BK50" s="79">
        <f t="shared" si="35"/>
        <v>377.85714285714283</v>
      </c>
      <c r="BL50" s="80">
        <f t="shared" si="35"/>
        <v>23.285714285714285</v>
      </c>
      <c r="BM50" s="114">
        <f>SUM(BJ50:BL50)</f>
        <v>4449</v>
      </c>
    </row>
    <row r="51" spans="1:65" x14ac:dyDescent="0.2">
      <c r="A51" s="30">
        <v>7</v>
      </c>
      <c r="B51" s="43">
        <v>137</v>
      </c>
      <c r="C51" s="43">
        <v>9</v>
      </c>
      <c r="D51" s="43">
        <v>2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1</v>
      </c>
      <c r="K51" s="43">
        <v>0</v>
      </c>
      <c r="L51" s="43">
        <v>2</v>
      </c>
      <c r="M51" s="43">
        <v>11</v>
      </c>
      <c r="N51" s="43">
        <v>0</v>
      </c>
      <c r="O51" s="31">
        <f t="shared" si="33"/>
        <v>162</v>
      </c>
      <c r="Q51" s="30">
        <v>7</v>
      </c>
      <c r="R51" s="43">
        <v>1</v>
      </c>
      <c r="S51" s="43">
        <v>0</v>
      </c>
      <c r="T51" s="43">
        <v>33</v>
      </c>
      <c r="U51" s="43">
        <v>95</v>
      </c>
      <c r="V51" s="43">
        <v>26</v>
      </c>
      <c r="W51" s="43">
        <v>4</v>
      </c>
      <c r="X51" s="43">
        <v>2</v>
      </c>
      <c r="Y51" s="43">
        <v>1</v>
      </c>
      <c r="Z51" s="43">
        <v>0</v>
      </c>
      <c r="AA51" s="43">
        <v>0</v>
      </c>
      <c r="AB51" s="43">
        <v>0</v>
      </c>
      <c r="AC51" s="43">
        <v>0</v>
      </c>
      <c r="AD51" s="31">
        <f t="shared" si="34"/>
        <v>162</v>
      </c>
      <c r="AQ51" s="35">
        <v>7</v>
      </c>
      <c r="AR51" s="112">
        <v>28</v>
      </c>
      <c r="AS51" s="112">
        <v>29</v>
      </c>
      <c r="AT51" s="112">
        <v>28.399999618530273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260</v>
      </c>
      <c r="C52" s="43">
        <v>36</v>
      </c>
      <c r="D52" s="43">
        <v>20</v>
      </c>
      <c r="E52" s="43">
        <v>0</v>
      </c>
      <c r="F52" s="43">
        <v>3</v>
      </c>
      <c r="G52" s="43">
        <v>0</v>
      </c>
      <c r="H52" s="43">
        <v>1</v>
      </c>
      <c r="I52" s="43">
        <v>0</v>
      </c>
      <c r="J52" s="43">
        <v>2</v>
      </c>
      <c r="K52" s="43">
        <v>0</v>
      </c>
      <c r="L52" s="43">
        <v>0</v>
      </c>
      <c r="M52" s="43">
        <v>11</v>
      </c>
      <c r="N52" s="43">
        <v>0</v>
      </c>
      <c r="O52" s="31">
        <f t="shared" si="33"/>
        <v>333</v>
      </c>
      <c r="Q52" s="30">
        <v>8</v>
      </c>
      <c r="R52" s="43">
        <v>0</v>
      </c>
      <c r="S52" s="43">
        <v>5</v>
      </c>
      <c r="T52" s="43">
        <v>43</v>
      </c>
      <c r="U52" s="43">
        <v>212</v>
      </c>
      <c r="V52" s="43">
        <v>64</v>
      </c>
      <c r="W52" s="43">
        <v>7</v>
      </c>
      <c r="X52" s="43">
        <v>1</v>
      </c>
      <c r="Y52" s="43">
        <v>1</v>
      </c>
      <c r="Z52" s="43">
        <v>0</v>
      </c>
      <c r="AA52" s="43">
        <v>0</v>
      </c>
      <c r="AB52" s="43">
        <v>0</v>
      </c>
      <c r="AC52" s="43">
        <v>0</v>
      </c>
      <c r="AD52" s="31">
        <f t="shared" si="34"/>
        <v>333</v>
      </c>
      <c r="AQ52" s="35">
        <v>8</v>
      </c>
      <c r="AR52" s="112">
        <v>23.799999237060547</v>
      </c>
      <c r="AS52" s="112">
        <v>23.899999618530273</v>
      </c>
      <c r="AT52" s="112">
        <v>23.399999618530273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359</v>
      </c>
      <c r="C53" s="43">
        <v>57</v>
      </c>
      <c r="D53" s="43">
        <v>3</v>
      </c>
      <c r="E53" s="43">
        <v>0</v>
      </c>
      <c r="F53" s="43">
        <v>3</v>
      </c>
      <c r="G53" s="43">
        <v>0</v>
      </c>
      <c r="H53" s="43">
        <v>0</v>
      </c>
      <c r="I53" s="43">
        <v>0</v>
      </c>
      <c r="J53" s="43">
        <v>1</v>
      </c>
      <c r="K53" s="43">
        <v>0</v>
      </c>
      <c r="L53" s="43">
        <v>1</v>
      </c>
      <c r="M53" s="43">
        <v>9</v>
      </c>
      <c r="N53" s="43">
        <v>0</v>
      </c>
      <c r="O53" s="31">
        <f t="shared" si="33"/>
        <v>433</v>
      </c>
      <c r="Q53" s="30">
        <v>9</v>
      </c>
      <c r="R53" s="43">
        <v>0</v>
      </c>
      <c r="S53" s="43">
        <v>12</v>
      </c>
      <c r="T53" s="43">
        <v>65</v>
      </c>
      <c r="U53" s="43">
        <v>244</v>
      </c>
      <c r="V53" s="43">
        <v>98</v>
      </c>
      <c r="W53" s="43">
        <v>11</v>
      </c>
      <c r="X53" s="43">
        <v>3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31">
        <f t="shared" si="34"/>
        <v>433</v>
      </c>
      <c r="AQ53" s="35">
        <v>9</v>
      </c>
      <c r="AR53" s="112">
        <v>28.799999237060547</v>
      </c>
      <c r="AS53" s="112">
        <v>28.200000762939453</v>
      </c>
      <c r="AT53" s="112">
        <v>28.700000762939453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457</v>
      </c>
      <c r="C54" s="43">
        <v>66</v>
      </c>
      <c r="D54" s="43">
        <v>3</v>
      </c>
      <c r="E54" s="43">
        <v>1</v>
      </c>
      <c r="F54" s="43">
        <v>4</v>
      </c>
      <c r="G54" s="43">
        <v>0</v>
      </c>
      <c r="H54" s="43">
        <v>0</v>
      </c>
      <c r="I54" s="43">
        <v>0</v>
      </c>
      <c r="J54" s="43">
        <v>0</v>
      </c>
      <c r="K54" s="43">
        <v>1</v>
      </c>
      <c r="L54" s="43">
        <v>1</v>
      </c>
      <c r="M54" s="43">
        <v>11</v>
      </c>
      <c r="N54" s="43">
        <v>0</v>
      </c>
      <c r="O54" s="31">
        <f t="shared" si="33"/>
        <v>544</v>
      </c>
      <c r="Q54" s="30">
        <v>10</v>
      </c>
      <c r="R54" s="43">
        <v>0</v>
      </c>
      <c r="S54" s="43">
        <v>8</v>
      </c>
      <c r="T54" s="43">
        <v>104</v>
      </c>
      <c r="U54" s="43">
        <v>353</v>
      </c>
      <c r="V54" s="43">
        <v>68</v>
      </c>
      <c r="W54" s="43">
        <v>11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31">
        <f t="shared" si="34"/>
        <v>544</v>
      </c>
      <c r="AQ54" s="35">
        <v>10</v>
      </c>
      <c r="AR54" s="112">
        <v>28.700000762939453</v>
      </c>
      <c r="AS54" s="112">
        <v>28.700000762939453</v>
      </c>
      <c r="AT54" s="112">
        <v>28.299999237060547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490</v>
      </c>
      <c r="C55" s="43">
        <v>51</v>
      </c>
      <c r="D55" s="43">
        <v>1</v>
      </c>
      <c r="E55" s="43">
        <v>0</v>
      </c>
      <c r="F55" s="43">
        <v>5</v>
      </c>
      <c r="G55" s="43">
        <v>0</v>
      </c>
      <c r="H55" s="43">
        <v>2</v>
      </c>
      <c r="I55" s="43">
        <v>0</v>
      </c>
      <c r="J55" s="43">
        <v>2</v>
      </c>
      <c r="K55" s="43">
        <v>0</v>
      </c>
      <c r="L55" s="43">
        <v>1</v>
      </c>
      <c r="M55" s="43">
        <v>15</v>
      </c>
      <c r="N55" s="43">
        <v>0</v>
      </c>
      <c r="O55" s="31">
        <f t="shared" si="33"/>
        <v>567</v>
      </c>
      <c r="Q55" s="30">
        <v>11</v>
      </c>
      <c r="R55" s="43">
        <v>0</v>
      </c>
      <c r="S55" s="43">
        <v>4</v>
      </c>
      <c r="T55" s="43">
        <v>136</v>
      </c>
      <c r="U55" s="43">
        <v>360</v>
      </c>
      <c r="V55" s="43">
        <v>61</v>
      </c>
      <c r="W55" s="43">
        <v>6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31">
        <f t="shared" si="34"/>
        <v>567</v>
      </c>
      <c r="AQ55" s="35">
        <v>11</v>
      </c>
      <c r="AR55" s="112">
        <v>28</v>
      </c>
      <c r="AS55" s="112">
        <v>24</v>
      </c>
      <c r="AT55" s="112">
        <v>28.600000381469727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525</v>
      </c>
      <c r="C56" s="43">
        <v>53</v>
      </c>
      <c r="D56" s="43">
        <v>8</v>
      </c>
      <c r="E56" s="43">
        <v>0</v>
      </c>
      <c r="F56" s="43">
        <v>2</v>
      </c>
      <c r="G56" s="43">
        <v>0</v>
      </c>
      <c r="H56" s="43">
        <v>2</v>
      </c>
      <c r="I56" s="43">
        <v>0</v>
      </c>
      <c r="J56" s="43">
        <v>1</v>
      </c>
      <c r="K56" s="43">
        <v>1</v>
      </c>
      <c r="L56" s="43">
        <v>2</v>
      </c>
      <c r="M56" s="43">
        <v>13</v>
      </c>
      <c r="N56" s="43">
        <v>0</v>
      </c>
      <c r="O56" s="31">
        <f t="shared" si="33"/>
        <v>607</v>
      </c>
      <c r="Q56" s="30">
        <v>12</v>
      </c>
      <c r="R56" s="43">
        <v>0</v>
      </c>
      <c r="S56" s="43">
        <v>12</v>
      </c>
      <c r="T56" s="43">
        <v>169</v>
      </c>
      <c r="U56" s="43">
        <v>368</v>
      </c>
      <c r="V56" s="43">
        <v>53</v>
      </c>
      <c r="W56" s="43">
        <v>4</v>
      </c>
      <c r="X56" s="43">
        <v>0</v>
      </c>
      <c r="Y56" s="43">
        <v>0</v>
      </c>
      <c r="Z56" s="43">
        <v>1</v>
      </c>
      <c r="AA56" s="43">
        <v>0</v>
      </c>
      <c r="AB56" s="43">
        <v>0</v>
      </c>
      <c r="AC56" s="43">
        <v>0</v>
      </c>
      <c r="AD56" s="31">
        <f t="shared" si="34"/>
        <v>607</v>
      </c>
      <c r="AQ56" s="35">
        <v>12</v>
      </c>
      <c r="AR56" s="112">
        <v>28.399999618530273</v>
      </c>
      <c r="AS56" s="112">
        <v>23.200000762939453</v>
      </c>
      <c r="AT56" s="112">
        <v>23.200000762939453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523</v>
      </c>
      <c r="C57" s="43">
        <v>50</v>
      </c>
      <c r="D57" s="43">
        <v>5</v>
      </c>
      <c r="E57" s="43">
        <v>0</v>
      </c>
      <c r="F57" s="43">
        <v>1</v>
      </c>
      <c r="G57" s="43">
        <v>0</v>
      </c>
      <c r="H57" s="43">
        <v>2</v>
      </c>
      <c r="I57" s="43">
        <v>0</v>
      </c>
      <c r="J57" s="43">
        <v>0</v>
      </c>
      <c r="K57" s="43">
        <v>0</v>
      </c>
      <c r="L57" s="43">
        <v>2</v>
      </c>
      <c r="M57" s="43">
        <v>13</v>
      </c>
      <c r="N57" s="43">
        <v>0</v>
      </c>
      <c r="O57" s="31">
        <f t="shared" si="33"/>
        <v>596</v>
      </c>
      <c r="Q57" s="30">
        <v>13</v>
      </c>
      <c r="R57" s="43">
        <v>0</v>
      </c>
      <c r="S57" s="43">
        <v>7</v>
      </c>
      <c r="T57" s="43">
        <v>192</v>
      </c>
      <c r="U57" s="43">
        <v>349</v>
      </c>
      <c r="V57" s="43">
        <v>44</v>
      </c>
      <c r="W57" s="43">
        <v>3</v>
      </c>
      <c r="X57" s="43">
        <v>1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31">
        <f t="shared" si="34"/>
        <v>596</v>
      </c>
      <c r="AQ57" s="35">
        <v>13</v>
      </c>
      <c r="AR57" s="112">
        <v>28.899999618530273</v>
      </c>
      <c r="AS57" s="112">
        <v>28.5</v>
      </c>
      <c r="AT57" s="112">
        <v>28.200000762939453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551</v>
      </c>
      <c r="C58" s="43">
        <v>46</v>
      </c>
      <c r="D58" s="43">
        <v>2</v>
      </c>
      <c r="E58" s="43">
        <v>1</v>
      </c>
      <c r="F58" s="43">
        <v>1</v>
      </c>
      <c r="G58" s="43">
        <v>0</v>
      </c>
      <c r="H58" s="43">
        <v>0</v>
      </c>
      <c r="I58" s="43">
        <v>1</v>
      </c>
      <c r="J58" s="43">
        <v>1</v>
      </c>
      <c r="K58" s="43">
        <v>3</v>
      </c>
      <c r="L58" s="43">
        <v>2</v>
      </c>
      <c r="M58" s="43">
        <v>11</v>
      </c>
      <c r="N58" s="43">
        <v>0</v>
      </c>
      <c r="O58" s="31">
        <f t="shared" si="33"/>
        <v>619</v>
      </c>
      <c r="Q58" s="30">
        <v>14</v>
      </c>
      <c r="R58" s="43">
        <v>0</v>
      </c>
      <c r="S58" s="43">
        <v>15</v>
      </c>
      <c r="T58" s="43">
        <v>182</v>
      </c>
      <c r="U58" s="43">
        <v>360</v>
      </c>
      <c r="V58" s="43">
        <v>56</v>
      </c>
      <c r="W58" s="43">
        <v>4</v>
      </c>
      <c r="X58" s="43">
        <v>0</v>
      </c>
      <c r="Y58" s="43">
        <v>2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619</v>
      </c>
      <c r="AQ58" s="35">
        <v>14</v>
      </c>
      <c r="AR58" s="112">
        <v>28.799999237060547</v>
      </c>
      <c r="AS58" s="112">
        <v>28.100000381469727</v>
      </c>
      <c r="AT58" s="112">
        <v>23.600000381469727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583</v>
      </c>
      <c r="C59" s="43">
        <v>35</v>
      </c>
      <c r="D59" s="43">
        <v>0</v>
      </c>
      <c r="E59" s="43">
        <v>0</v>
      </c>
      <c r="F59" s="43">
        <v>3</v>
      </c>
      <c r="G59" s="43">
        <v>0</v>
      </c>
      <c r="H59" s="43">
        <v>3</v>
      </c>
      <c r="I59" s="43">
        <v>0</v>
      </c>
      <c r="J59" s="43">
        <v>0</v>
      </c>
      <c r="K59" s="43">
        <v>1</v>
      </c>
      <c r="L59" s="43">
        <v>2</v>
      </c>
      <c r="M59" s="43">
        <v>7</v>
      </c>
      <c r="N59" s="43">
        <v>0</v>
      </c>
      <c r="O59" s="31">
        <f t="shared" si="33"/>
        <v>634</v>
      </c>
      <c r="Q59" s="30">
        <v>15</v>
      </c>
      <c r="R59" s="43">
        <v>1</v>
      </c>
      <c r="S59" s="43">
        <v>11</v>
      </c>
      <c r="T59" s="43">
        <v>159</v>
      </c>
      <c r="U59" s="43">
        <v>401</v>
      </c>
      <c r="V59" s="43">
        <v>56</v>
      </c>
      <c r="W59" s="43">
        <v>4</v>
      </c>
      <c r="X59" s="43">
        <v>2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31">
        <f t="shared" si="34"/>
        <v>634</v>
      </c>
      <c r="AQ59" s="35">
        <v>15</v>
      </c>
      <c r="AR59" s="112">
        <v>23.399999618530273</v>
      </c>
      <c r="AS59" s="112">
        <v>24</v>
      </c>
      <c r="AT59" s="112">
        <v>23.100000381469727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596</v>
      </c>
      <c r="C60" s="43">
        <v>50</v>
      </c>
      <c r="D60" s="43">
        <v>3</v>
      </c>
      <c r="E60" s="43">
        <v>1</v>
      </c>
      <c r="F60" s="43">
        <v>1</v>
      </c>
      <c r="G60" s="43">
        <v>0</v>
      </c>
      <c r="H60" s="43">
        <v>3</v>
      </c>
      <c r="I60" s="43">
        <v>0</v>
      </c>
      <c r="J60" s="43">
        <v>1</v>
      </c>
      <c r="K60" s="43">
        <v>2</v>
      </c>
      <c r="L60" s="43">
        <v>0</v>
      </c>
      <c r="M60" s="43">
        <v>4</v>
      </c>
      <c r="N60" s="43">
        <v>0</v>
      </c>
      <c r="O60" s="31">
        <f t="shared" si="33"/>
        <v>661</v>
      </c>
      <c r="Q60" s="30">
        <v>16</v>
      </c>
      <c r="R60" s="43">
        <v>1</v>
      </c>
      <c r="S60" s="43">
        <v>2</v>
      </c>
      <c r="T60" s="43">
        <v>97</v>
      </c>
      <c r="U60" s="43">
        <v>447</v>
      </c>
      <c r="V60" s="43">
        <v>102</v>
      </c>
      <c r="W60" s="43">
        <v>9</v>
      </c>
      <c r="X60" s="43">
        <v>2</v>
      </c>
      <c r="Y60" s="43">
        <v>1</v>
      </c>
      <c r="Z60" s="43">
        <v>0</v>
      </c>
      <c r="AA60" s="43">
        <v>0</v>
      </c>
      <c r="AB60" s="43">
        <v>0</v>
      </c>
      <c r="AC60" s="43">
        <v>0</v>
      </c>
      <c r="AD60" s="31">
        <f t="shared" si="34"/>
        <v>661</v>
      </c>
      <c r="AQ60" s="35">
        <v>16</v>
      </c>
      <c r="AR60" s="112">
        <v>29</v>
      </c>
      <c r="AS60" s="112">
        <v>28.700000762939453</v>
      </c>
      <c r="AT60" s="112">
        <v>28.5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783</v>
      </c>
      <c r="C61" s="43">
        <v>67</v>
      </c>
      <c r="D61" s="43">
        <v>0</v>
      </c>
      <c r="E61" s="43">
        <v>1</v>
      </c>
      <c r="F61" s="43">
        <v>3</v>
      </c>
      <c r="G61" s="43">
        <v>0</v>
      </c>
      <c r="H61" s="43">
        <v>1</v>
      </c>
      <c r="I61" s="43">
        <v>1</v>
      </c>
      <c r="J61" s="43">
        <v>2</v>
      </c>
      <c r="K61" s="43">
        <v>1</v>
      </c>
      <c r="L61" s="43">
        <v>0</v>
      </c>
      <c r="M61" s="43">
        <v>2</v>
      </c>
      <c r="N61" s="43">
        <v>0</v>
      </c>
      <c r="O61" s="31">
        <f t="shared" si="33"/>
        <v>861</v>
      </c>
      <c r="Q61" s="30">
        <v>17</v>
      </c>
      <c r="R61" s="43">
        <v>23</v>
      </c>
      <c r="S61" s="43">
        <v>68</v>
      </c>
      <c r="T61" s="43">
        <v>172</v>
      </c>
      <c r="U61" s="43">
        <v>454</v>
      </c>
      <c r="V61" s="43">
        <v>132</v>
      </c>
      <c r="W61" s="43">
        <v>9</v>
      </c>
      <c r="X61" s="43">
        <v>2</v>
      </c>
      <c r="Y61" s="43">
        <v>1</v>
      </c>
      <c r="Z61" s="43">
        <v>0</v>
      </c>
      <c r="AA61" s="43">
        <v>0</v>
      </c>
      <c r="AB61" s="43">
        <v>0</v>
      </c>
      <c r="AC61" s="43">
        <v>0</v>
      </c>
      <c r="AD61" s="31">
        <f t="shared" si="34"/>
        <v>861</v>
      </c>
      <c r="AQ61" s="35">
        <v>17</v>
      </c>
      <c r="AR61" s="112">
        <v>28.899999618530273</v>
      </c>
      <c r="AS61" s="112">
        <v>28</v>
      </c>
      <c r="AT61" s="112">
        <v>28.899999618530273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812</v>
      </c>
      <c r="C62" s="43">
        <v>52</v>
      </c>
      <c r="D62" s="43">
        <v>1</v>
      </c>
      <c r="E62" s="43">
        <v>0</v>
      </c>
      <c r="F62" s="43">
        <v>4</v>
      </c>
      <c r="G62" s="43">
        <v>0</v>
      </c>
      <c r="H62" s="43">
        <v>0</v>
      </c>
      <c r="I62" s="43">
        <v>0</v>
      </c>
      <c r="J62" s="43">
        <v>1</v>
      </c>
      <c r="K62" s="43">
        <v>1</v>
      </c>
      <c r="L62" s="43">
        <v>0</v>
      </c>
      <c r="M62" s="43">
        <v>5</v>
      </c>
      <c r="N62" s="43">
        <v>0</v>
      </c>
      <c r="O62" s="31">
        <f t="shared" si="33"/>
        <v>876</v>
      </c>
      <c r="Q62" s="30">
        <v>18</v>
      </c>
      <c r="R62" s="43">
        <v>4</v>
      </c>
      <c r="S62" s="43">
        <v>89</v>
      </c>
      <c r="T62" s="43">
        <v>251</v>
      </c>
      <c r="U62" s="43">
        <v>463</v>
      </c>
      <c r="V62" s="43">
        <v>63</v>
      </c>
      <c r="W62" s="43">
        <v>4</v>
      </c>
      <c r="X62" s="43">
        <v>1</v>
      </c>
      <c r="Y62" s="43">
        <v>1</v>
      </c>
      <c r="Z62" s="43">
        <v>0</v>
      </c>
      <c r="AA62" s="43">
        <v>0</v>
      </c>
      <c r="AB62" s="43">
        <v>0</v>
      </c>
      <c r="AC62" s="43">
        <v>0</v>
      </c>
      <c r="AD62" s="31">
        <f t="shared" si="34"/>
        <v>876</v>
      </c>
      <c r="AQ62" s="35">
        <v>18</v>
      </c>
      <c r="AR62" s="112">
        <v>33.099998474121094</v>
      </c>
      <c r="AS62" s="112">
        <v>28.600000381469727</v>
      </c>
      <c r="AT62" s="112">
        <v>28.299999237060547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625</v>
      </c>
      <c r="C63" s="43">
        <v>30</v>
      </c>
      <c r="D63" s="43">
        <v>0</v>
      </c>
      <c r="E63" s="43">
        <v>0</v>
      </c>
      <c r="F63" s="43">
        <v>2</v>
      </c>
      <c r="G63" s="43">
        <v>0</v>
      </c>
      <c r="H63" s="43">
        <v>1</v>
      </c>
      <c r="I63" s="43">
        <v>0</v>
      </c>
      <c r="J63" s="43">
        <v>2</v>
      </c>
      <c r="K63" s="43">
        <v>2</v>
      </c>
      <c r="L63" s="43">
        <v>2</v>
      </c>
      <c r="M63" s="43">
        <v>2</v>
      </c>
      <c r="N63" s="43">
        <v>0</v>
      </c>
      <c r="O63" s="31">
        <f t="shared" si="33"/>
        <v>666</v>
      </c>
      <c r="Q63" s="30">
        <v>19</v>
      </c>
      <c r="R63" s="43">
        <v>0</v>
      </c>
      <c r="S63" s="43">
        <v>5</v>
      </c>
      <c r="T63" s="43">
        <v>87</v>
      </c>
      <c r="U63" s="43">
        <v>458</v>
      </c>
      <c r="V63" s="43">
        <v>97</v>
      </c>
      <c r="W63" s="43">
        <v>16</v>
      </c>
      <c r="X63" s="43">
        <v>1</v>
      </c>
      <c r="Y63" s="43">
        <v>1</v>
      </c>
      <c r="Z63" s="43">
        <v>1</v>
      </c>
      <c r="AA63" s="43">
        <v>0</v>
      </c>
      <c r="AB63" s="43">
        <v>0</v>
      </c>
      <c r="AC63" s="43">
        <v>0</v>
      </c>
      <c r="AD63" s="31">
        <f t="shared" si="34"/>
        <v>666</v>
      </c>
      <c r="AQ63" s="35">
        <v>19</v>
      </c>
      <c r="AR63" s="112">
        <v>28.899999618530273</v>
      </c>
      <c r="AS63" s="112">
        <v>28.100000381469727</v>
      </c>
      <c r="AT63" s="112">
        <v>28.799999237060547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412</v>
      </c>
      <c r="C64" s="43">
        <v>19</v>
      </c>
      <c r="D64" s="43">
        <v>0</v>
      </c>
      <c r="E64" s="43">
        <v>0</v>
      </c>
      <c r="F64" s="43">
        <v>2</v>
      </c>
      <c r="G64" s="43">
        <v>0</v>
      </c>
      <c r="H64" s="43">
        <v>0</v>
      </c>
      <c r="I64" s="43">
        <v>2</v>
      </c>
      <c r="J64" s="43">
        <v>0</v>
      </c>
      <c r="K64" s="43">
        <v>0</v>
      </c>
      <c r="L64" s="43">
        <v>0</v>
      </c>
      <c r="M64" s="43">
        <v>3</v>
      </c>
      <c r="N64" s="43">
        <v>0</v>
      </c>
      <c r="O64" s="31">
        <f t="shared" si="33"/>
        <v>438</v>
      </c>
      <c r="Q64" s="30">
        <v>20</v>
      </c>
      <c r="R64" s="43">
        <v>1</v>
      </c>
      <c r="S64" s="43">
        <v>2</v>
      </c>
      <c r="T64" s="43">
        <v>60</v>
      </c>
      <c r="U64" s="43">
        <v>279</v>
      </c>
      <c r="V64" s="43">
        <v>80</v>
      </c>
      <c r="W64" s="43">
        <v>12</v>
      </c>
      <c r="X64" s="43">
        <v>3</v>
      </c>
      <c r="Y64" s="43">
        <v>0</v>
      </c>
      <c r="Z64" s="43">
        <v>0</v>
      </c>
      <c r="AA64" s="43">
        <v>1</v>
      </c>
      <c r="AB64" s="43">
        <v>0</v>
      </c>
      <c r="AC64" s="43">
        <v>0</v>
      </c>
      <c r="AD64" s="31">
        <f t="shared" si="34"/>
        <v>438</v>
      </c>
      <c r="AQ64" s="35">
        <v>20</v>
      </c>
      <c r="AR64" s="112">
        <v>28.399999618530273</v>
      </c>
      <c r="AS64" s="112">
        <v>28.100000381469727</v>
      </c>
      <c r="AT64" s="112">
        <v>28.399999618530273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260</v>
      </c>
      <c r="C65" s="43">
        <v>13</v>
      </c>
      <c r="D65" s="43">
        <v>0</v>
      </c>
      <c r="E65" s="43">
        <v>1</v>
      </c>
      <c r="F65" s="43">
        <v>0</v>
      </c>
      <c r="G65" s="43">
        <v>0</v>
      </c>
      <c r="H65" s="43">
        <v>0</v>
      </c>
      <c r="I65" s="43">
        <v>0</v>
      </c>
      <c r="J65" s="43">
        <v>1</v>
      </c>
      <c r="K65" s="43">
        <v>0</v>
      </c>
      <c r="L65" s="43">
        <v>0</v>
      </c>
      <c r="M65" s="43">
        <v>1</v>
      </c>
      <c r="N65" s="43">
        <v>0</v>
      </c>
      <c r="O65" s="31">
        <f t="shared" si="33"/>
        <v>276</v>
      </c>
      <c r="Q65" s="30">
        <v>21</v>
      </c>
      <c r="R65" s="43">
        <v>1</v>
      </c>
      <c r="S65" s="43">
        <v>3</v>
      </c>
      <c r="T65" s="43">
        <v>57</v>
      </c>
      <c r="U65" s="43">
        <v>167</v>
      </c>
      <c r="V65" s="43">
        <v>39</v>
      </c>
      <c r="W65" s="43">
        <v>7</v>
      </c>
      <c r="X65" s="43">
        <v>1</v>
      </c>
      <c r="Y65" s="43">
        <v>0</v>
      </c>
      <c r="Z65" s="43">
        <v>1</v>
      </c>
      <c r="AA65" s="43">
        <v>0</v>
      </c>
      <c r="AB65" s="43">
        <v>0</v>
      </c>
      <c r="AC65" s="43">
        <v>0</v>
      </c>
      <c r="AD65" s="31">
        <f t="shared" si="34"/>
        <v>276</v>
      </c>
      <c r="AQ65" s="35">
        <v>21</v>
      </c>
      <c r="AR65" s="112">
        <v>28.5</v>
      </c>
      <c r="AS65" s="112">
        <v>28.799999237060547</v>
      </c>
      <c r="AT65" s="112">
        <v>28.299999237060547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191</v>
      </c>
      <c r="C66" s="43">
        <v>10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1</v>
      </c>
      <c r="M66" s="43">
        <v>4</v>
      </c>
      <c r="N66" s="43">
        <v>0</v>
      </c>
      <c r="O66" s="31">
        <f t="shared" si="33"/>
        <v>206</v>
      </c>
      <c r="Q66" s="30">
        <v>22</v>
      </c>
      <c r="R66" s="43">
        <v>0</v>
      </c>
      <c r="S66" s="43">
        <v>2</v>
      </c>
      <c r="T66" s="43">
        <v>31</v>
      </c>
      <c r="U66" s="43">
        <v>136</v>
      </c>
      <c r="V66" s="43">
        <v>31</v>
      </c>
      <c r="W66" s="43">
        <v>3</v>
      </c>
      <c r="X66" s="43">
        <v>2</v>
      </c>
      <c r="Y66" s="43">
        <v>1</v>
      </c>
      <c r="Z66" s="43">
        <v>0</v>
      </c>
      <c r="AA66" s="43">
        <v>0</v>
      </c>
      <c r="AB66" s="43">
        <v>0</v>
      </c>
      <c r="AC66" s="43">
        <v>0</v>
      </c>
      <c r="AD66" s="31">
        <f t="shared" si="34"/>
        <v>206</v>
      </c>
      <c r="AQ66" s="35">
        <v>22</v>
      </c>
      <c r="AR66" s="112">
        <v>28.799999237060547</v>
      </c>
      <c r="AS66" s="112">
        <v>28.299999237060547</v>
      </c>
      <c r="AT66" s="112">
        <v>28.899999618530273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182</v>
      </c>
      <c r="C67" s="43">
        <v>6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5</v>
      </c>
      <c r="N67" s="43">
        <v>0</v>
      </c>
      <c r="O67" s="31">
        <f t="shared" si="33"/>
        <v>193</v>
      </c>
      <c r="Q67" s="30">
        <v>23</v>
      </c>
      <c r="R67" s="43">
        <v>1</v>
      </c>
      <c r="S67" s="43">
        <v>2</v>
      </c>
      <c r="T67" s="43">
        <v>18</v>
      </c>
      <c r="U67" s="43">
        <v>113</v>
      </c>
      <c r="V67" s="43">
        <v>49</v>
      </c>
      <c r="W67" s="43">
        <v>9</v>
      </c>
      <c r="X67" s="43">
        <v>0</v>
      </c>
      <c r="Y67" s="43">
        <v>0</v>
      </c>
      <c r="Z67" s="43">
        <v>0</v>
      </c>
      <c r="AA67" s="43">
        <v>1</v>
      </c>
      <c r="AB67" s="43">
        <v>0</v>
      </c>
      <c r="AC67" s="43">
        <v>0</v>
      </c>
      <c r="AD67" s="31">
        <f t="shared" si="34"/>
        <v>193</v>
      </c>
      <c r="AQ67" s="35">
        <v>23</v>
      </c>
      <c r="AR67" s="112">
        <v>28.100000381469727</v>
      </c>
      <c r="AS67" s="112">
        <v>28</v>
      </c>
      <c r="AT67" s="112">
        <v>23.600000381469727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90</v>
      </c>
      <c r="C68" s="43">
        <v>0</v>
      </c>
      <c r="D68" s="43">
        <v>0</v>
      </c>
      <c r="E68" s="43">
        <v>0</v>
      </c>
      <c r="F68" s="43">
        <v>1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1</v>
      </c>
      <c r="N68" s="43">
        <v>0</v>
      </c>
      <c r="O68" s="31">
        <f t="shared" si="33"/>
        <v>92</v>
      </c>
      <c r="Q68" s="30">
        <v>24</v>
      </c>
      <c r="R68" s="43">
        <v>0</v>
      </c>
      <c r="S68" s="43">
        <v>2</v>
      </c>
      <c r="T68" s="43">
        <v>10</v>
      </c>
      <c r="U68" s="43">
        <v>61</v>
      </c>
      <c r="V68" s="43">
        <v>14</v>
      </c>
      <c r="W68" s="43">
        <v>2</v>
      </c>
      <c r="X68" s="43">
        <v>3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31">
        <f t="shared" si="34"/>
        <v>92</v>
      </c>
      <c r="AQ68" s="35">
        <v>24</v>
      </c>
      <c r="AR68" s="112">
        <v>28.600000381469727</v>
      </c>
      <c r="AS68" s="112">
        <v>28.299999237060547</v>
      </c>
      <c r="AT68" s="112">
        <v>28.600000381469727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6564</v>
      </c>
      <c r="C70" s="92">
        <f t="shared" si="36"/>
        <v>593</v>
      </c>
      <c r="D70" s="92">
        <f t="shared" si="36"/>
        <v>46</v>
      </c>
      <c r="E70" s="92">
        <f t="shared" si="36"/>
        <v>4</v>
      </c>
      <c r="F70" s="92">
        <f t="shared" si="36"/>
        <v>32</v>
      </c>
      <c r="G70" s="92">
        <f t="shared" si="36"/>
        <v>0</v>
      </c>
      <c r="H70" s="92">
        <f t="shared" si="36"/>
        <v>15</v>
      </c>
      <c r="I70" s="92">
        <f t="shared" si="36"/>
        <v>2</v>
      </c>
      <c r="J70" s="92">
        <f t="shared" si="36"/>
        <v>13</v>
      </c>
      <c r="K70" s="92">
        <f t="shared" si="36"/>
        <v>12</v>
      </c>
      <c r="L70" s="92">
        <f t="shared" si="36"/>
        <v>13</v>
      </c>
      <c r="M70" s="92">
        <f t="shared" si="36"/>
        <v>103</v>
      </c>
      <c r="N70" s="92">
        <f t="shared" si="36"/>
        <v>0</v>
      </c>
      <c r="O70" s="93">
        <f t="shared" si="36"/>
        <v>7397</v>
      </c>
      <c r="Q70" s="91" t="s">
        <v>34</v>
      </c>
      <c r="R70" s="92">
        <f t="shared" ref="R70:AD70" si="37">SUM(R52:R63)</f>
        <v>29</v>
      </c>
      <c r="S70" s="92">
        <f t="shared" si="37"/>
        <v>238</v>
      </c>
      <c r="T70" s="92">
        <f t="shared" si="37"/>
        <v>1657</v>
      </c>
      <c r="U70" s="92">
        <f t="shared" si="37"/>
        <v>4469</v>
      </c>
      <c r="V70" s="92">
        <f t="shared" si="37"/>
        <v>894</v>
      </c>
      <c r="W70" s="92">
        <f t="shared" si="37"/>
        <v>88</v>
      </c>
      <c r="X70" s="92">
        <f t="shared" si="37"/>
        <v>13</v>
      </c>
      <c r="Y70" s="92">
        <f t="shared" si="37"/>
        <v>7</v>
      </c>
      <c r="Z70" s="92">
        <f t="shared" si="37"/>
        <v>2</v>
      </c>
      <c r="AA70" s="92">
        <f t="shared" si="37"/>
        <v>0</v>
      </c>
      <c r="AB70" s="92">
        <f t="shared" si="37"/>
        <v>0</v>
      </c>
      <c r="AC70" s="92">
        <f t="shared" si="37"/>
        <v>0</v>
      </c>
      <c r="AD70" s="93">
        <f t="shared" si="37"/>
        <v>7397</v>
      </c>
      <c r="AQ70" s="95" t="s">
        <v>38</v>
      </c>
      <c r="AR70" s="96">
        <v>28.5</v>
      </c>
      <c r="AS70" s="96">
        <v>23.399999618530273</v>
      </c>
      <c r="AT70" s="96">
        <v>28.399999618530273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7564</v>
      </c>
      <c r="C71" s="98">
        <f t="shared" si="38"/>
        <v>644</v>
      </c>
      <c r="D71" s="98">
        <f t="shared" si="38"/>
        <v>48</v>
      </c>
      <c r="E71" s="98">
        <f t="shared" si="38"/>
        <v>5</v>
      </c>
      <c r="F71" s="98">
        <f t="shared" si="38"/>
        <v>34</v>
      </c>
      <c r="G71" s="98">
        <f t="shared" si="38"/>
        <v>0</v>
      </c>
      <c r="H71" s="98">
        <f t="shared" si="38"/>
        <v>15</v>
      </c>
      <c r="I71" s="98">
        <f t="shared" si="38"/>
        <v>4</v>
      </c>
      <c r="J71" s="98">
        <f t="shared" si="38"/>
        <v>15</v>
      </c>
      <c r="K71" s="98">
        <f t="shared" si="38"/>
        <v>12</v>
      </c>
      <c r="L71" s="98">
        <f t="shared" si="38"/>
        <v>16</v>
      </c>
      <c r="M71" s="98">
        <f t="shared" si="38"/>
        <v>122</v>
      </c>
      <c r="N71" s="98">
        <f t="shared" si="38"/>
        <v>0</v>
      </c>
      <c r="O71" s="93">
        <f t="shared" si="38"/>
        <v>8479</v>
      </c>
      <c r="Q71" s="97" t="s">
        <v>35</v>
      </c>
      <c r="R71" s="98">
        <f t="shared" ref="R71:AD71" si="39">SUM(R51:R66)</f>
        <v>32</v>
      </c>
      <c r="S71" s="98">
        <f t="shared" si="39"/>
        <v>245</v>
      </c>
      <c r="T71" s="98">
        <f t="shared" si="39"/>
        <v>1838</v>
      </c>
      <c r="U71" s="98">
        <f t="shared" si="39"/>
        <v>5146</v>
      </c>
      <c r="V71" s="98">
        <f t="shared" si="39"/>
        <v>1070</v>
      </c>
      <c r="W71" s="98">
        <f t="shared" si="39"/>
        <v>114</v>
      </c>
      <c r="X71" s="98">
        <f t="shared" si="39"/>
        <v>21</v>
      </c>
      <c r="Y71" s="98">
        <f t="shared" si="39"/>
        <v>9</v>
      </c>
      <c r="Z71" s="98">
        <f t="shared" si="39"/>
        <v>3</v>
      </c>
      <c r="AA71" s="98">
        <f t="shared" si="39"/>
        <v>1</v>
      </c>
      <c r="AB71" s="98">
        <f t="shared" si="39"/>
        <v>0</v>
      </c>
      <c r="AC71" s="98">
        <f t="shared" si="39"/>
        <v>0</v>
      </c>
      <c r="AD71" s="93">
        <f t="shared" si="39"/>
        <v>8479</v>
      </c>
      <c r="AQ71" s="99" t="s">
        <v>39</v>
      </c>
      <c r="AR71" s="100">
        <v>28.299999237060547</v>
      </c>
      <c r="AS71" s="100">
        <v>28.299999237060547</v>
      </c>
      <c r="AT71" s="100">
        <v>28.100000381469727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7836</v>
      </c>
      <c r="C72" s="102">
        <f t="shared" si="40"/>
        <v>650</v>
      </c>
      <c r="D72" s="102">
        <f t="shared" si="40"/>
        <v>48</v>
      </c>
      <c r="E72" s="102">
        <f t="shared" si="40"/>
        <v>5</v>
      </c>
      <c r="F72" s="102">
        <f t="shared" si="40"/>
        <v>35</v>
      </c>
      <c r="G72" s="102">
        <f t="shared" si="40"/>
        <v>0</v>
      </c>
      <c r="H72" s="102">
        <f t="shared" si="40"/>
        <v>15</v>
      </c>
      <c r="I72" s="102">
        <f t="shared" si="40"/>
        <v>4</v>
      </c>
      <c r="J72" s="102">
        <f t="shared" si="40"/>
        <v>15</v>
      </c>
      <c r="K72" s="102">
        <f t="shared" si="40"/>
        <v>12</v>
      </c>
      <c r="L72" s="102">
        <f t="shared" si="40"/>
        <v>16</v>
      </c>
      <c r="M72" s="102">
        <f t="shared" si="40"/>
        <v>128</v>
      </c>
      <c r="N72" s="102">
        <f t="shared" si="40"/>
        <v>0</v>
      </c>
      <c r="O72" s="93">
        <f t="shared" si="40"/>
        <v>8764</v>
      </c>
      <c r="Q72" s="101" t="s">
        <v>36</v>
      </c>
      <c r="R72" s="102">
        <f t="shared" ref="R72:AD72" si="41">SUM(R51:R68)</f>
        <v>33</v>
      </c>
      <c r="S72" s="102">
        <f t="shared" si="41"/>
        <v>249</v>
      </c>
      <c r="T72" s="102">
        <f t="shared" si="41"/>
        <v>1866</v>
      </c>
      <c r="U72" s="102">
        <f t="shared" si="41"/>
        <v>5320</v>
      </c>
      <c r="V72" s="102">
        <f t="shared" si="41"/>
        <v>1133</v>
      </c>
      <c r="W72" s="102">
        <f t="shared" si="41"/>
        <v>125</v>
      </c>
      <c r="X72" s="102">
        <f t="shared" si="41"/>
        <v>24</v>
      </c>
      <c r="Y72" s="102">
        <f t="shared" si="41"/>
        <v>9</v>
      </c>
      <c r="Z72" s="102">
        <f t="shared" si="41"/>
        <v>3</v>
      </c>
      <c r="AA72" s="102">
        <f t="shared" si="41"/>
        <v>2</v>
      </c>
      <c r="AB72" s="102">
        <f t="shared" si="41"/>
        <v>0</v>
      </c>
      <c r="AC72" s="102">
        <f t="shared" si="41"/>
        <v>0</v>
      </c>
      <c r="AD72" s="93">
        <f t="shared" si="41"/>
        <v>8764</v>
      </c>
      <c r="AQ72" s="103" t="s">
        <v>37</v>
      </c>
      <c r="AR72" s="104">
        <v>28.600000381469727</v>
      </c>
      <c r="AS72" s="104">
        <v>28.899999618530273</v>
      </c>
      <c r="AT72" s="104">
        <v>28.600000381469727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8083</v>
      </c>
      <c r="C73" s="106">
        <f t="shared" si="42"/>
        <v>669</v>
      </c>
      <c r="D73" s="106">
        <f t="shared" si="42"/>
        <v>48</v>
      </c>
      <c r="E73" s="106">
        <f t="shared" si="42"/>
        <v>6</v>
      </c>
      <c r="F73" s="106">
        <f t="shared" si="42"/>
        <v>35</v>
      </c>
      <c r="G73" s="106">
        <f t="shared" si="42"/>
        <v>0</v>
      </c>
      <c r="H73" s="106">
        <f t="shared" si="42"/>
        <v>15</v>
      </c>
      <c r="I73" s="106">
        <f t="shared" si="42"/>
        <v>4</v>
      </c>
      <c r="J73" s="106">
        <f t="shared" si="42"/>
        <v>15</v>
      </c>
      <c r="K73" s="106">
        <f t="shared" si="42"/>
        <v>12</v>
      </c>
      <c r="L73" s="106">
        <f t="shared" si="42"/>
        <v>18</v>
      </c>
      <c r="M73" s="106">
        <f t="shared" si="42"/>
        <v>132</v>
      </c>
      <c r="N73" s="106">
        <f t="shared" si="42"/>
        <v>0</v>
      </c>
      <c r="O73" s="93">
        <f t="shared" si="42"/>
        <v>9037</v>
      </c>
      <c r="Q73" s="105" t="s">
        <v>37</v>
      </c>
      <c r="R73" s="106">
        <f t="shared" ref="R73:AD73" si="43">SUM(R45:R68)</f>
        <v>33</v>
      </c>
      <c r="S73" s="106">
        <f t="shared" si="43"/>
        <v>252</v>
      </c>
      <c r="T73" s="106">
        <f t="shared" si="43"/>
        <v>1906</v>
      </c>
      <c r="U73" s="106">
        <f t="shared" si="43"/>
        <v>5454</v>
      </c>
      <c r="V73" s="106">
        <f t="shared" si="43"/>
        <v>1204</v>
      </c>
      <c r="W73" s="106">
        <f t="shared" si="43"/>
        <v>144</v>
      </c>
      <c r="X73" s="106">
        <f t="shared" si="43"/>
        <v>28</v>
      </c>
      <c r="Y73" s="106">
        <f t="shared" si="43"/>
        <v>9</v>
      </c>
      <c r="Z73" s="106">
        <f t="shared" si="43"/>
        <v>4</v>
      </c>
      <c r="AA73" s="106">
        <f t="shared" si="43"/>
        <v>3</v>
      </c>
      <c r="AB73" s="106">
        <f t="shared" si="43"/>
        <v>0</v>
      </c>
      <c r="AC73" s="106">
        <f t="shared" si="43"/>
        <v>0</v>
      </c>
      <c r="AD73" s="93">
        <f t="shared" si="43"/>
        <v>9037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28.700000127156574</v>
      </c>
    </row>
    <row r="76" spans="1:65" x14ac:dyDescent="0.2">
      <c r="A76" s="5"/>
      <c r="B76" s="3" t="s">
        <v>0</v>
      </c>
      <c r="C76" s="5" t="str">
        <f>C6</f>
        <v>Westbound</v>
      </c>
      <c r="R76" s="3" t="s">
        <v>0</v>
      </c>
      <c r="S76" s="5" t="str">
        <f>C6</f>
        <v>Westbound</v>
      </c>
      <c r="AF76" s="6"/>
      <c r="AG76" s="3" t="s">
        <v>40</v>
      </c>
      <c r="AH76" s="7" t="str">
        <f>C41</f>
        <v>Eastbound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Eastbound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Eastbound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Eastbound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51</v>
      </c>
      <c r="C80" s="43">
        <v>1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31">
        <f t="shared" ref="O80:O103" si="51">SUM(B80:N80)</f>
        <v>52</v>
      </c>
      <c r="Q80" s="30">
        <v>1</v>
      </c>
      <c r="R80" s="43">
        <v>0</v>
      </c>
      <c r="S80" s="43">
        <v>6</v>
      </c>
      <c r="T80" s="43">
        <v>15</v>
      </c>
      <c r="U80" s="43">
        <v>24</v>
      </c>
      <c r="V80" s="43">
        <v>5</v>
      </c>
      <c r="W80" s="43">
        <v>2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31">
        <f t="shared" ref="AD80:AD103" si="52">SUM(R80:AC80)</f>
        <v>52</v>
      </c>
      <c r="AF80" s="30">
        <v>1</v>
      </c>
      <c r="AG80" s="44">
        <f t="shared" ref="AG80:AG103" si="53">O45</f>
        <v>68</v>
      </c>
      <c r="AH80" s="45">
        <f t="shared" ref="AH80:AH103" si="54">O115</f>
        <v>68</v>
      </c>
      <c r="AI80" s="45">
        <f t="shared" ref="AI80:AI103" si="55">O185</f>
        <v>62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66</v>
      </c>
      <c r="AO80" s="47">
        <f>SUM(AG80:AM80)/3</f>
        <v>66</v>
      </c>
      <c r="AQ80" s="35">
        <v>1</v>
      </c>
      <c r="AR80" s="48">
        <v>28.8</v>
      </c>
      <c r="AS80" s="48">
        <v>29.7</v>
      </c>
      <c r="AT80" s="48">
        <v>27.7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2191</v>
      </c>
      <c r="BB80" s="50">
        <f>SUM(R143:T143)</f>
        <v>2135</v>
      </c>
      <c r="BC80" s="50">
        <f>SUM(R213:T213)</f>
        <v>1841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28</v>
      </c>
      <c r="C81" s="43">
        <v>4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31">
        <f t="shared" si="51"/>
        <v>32</v>
      </c>
      <c r="Q81" s="30">
        <v>2</v>
      </c>
      <c r="R81" s="43">
        <v>0</v>
      </c>
      <c r="S81" s="43">
        <v>5</v>
      </c>
      <c r="T81" s="43">
        <v>12</v>
      </c>
      <c r="U81" s="43">
        <v>9</v>
      </c>
      <c r="V81" s="43">
        <v>4</v>
      </c>
      <c r="W81" s="43">
        <v>2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32</v>
      </c>
      <c r="AF81" s="56">
        <v>2</v>
      </c>
      <c r="AG81" s="44">
        <f t="shared" si="53"/>
        <v>31</v>
      </c>
      <c r="AH81" s="45">
        <f t="shared" si="54"/>
        <v>33</v>
      </c>
      <c r="AI81" s="45">
        <f t="shared" si="55"/>
        <v>33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32.333333333333336</v>
      </c>
      <c r="AO81" s="47">
        <f t="shared" ref="AO81:AO103" si="61">SUM(AG81:AM81)/3</f>
        <v>32.333333333333336</v>
      </c>
      <c r="AQ81" s="57">
        <v>2</v>
      </c>
      <c r="AR81" s="48">
        <v>29.5</v>
      </c>
      <c r="AS81" s="48">
        <v>30.9</v>
      </c>
      <c r="AT81" s="48">
        <v>31.6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6802</v>
      </c>
      <c r="BB81" s="59">
        <f>SUM(U143:W143)</f>
        <v>6919</v>
      </c>
      <c r="BC81" s="59">
        <f>SUM(U213:W213)</f>
        <v>7474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6564</v>
      </c>
      <c r="BK81" s="88">
        <f>SUM(C70:D70,F70:H70,M70)</f>
        <v>789</v>
      </c>
      <c r="BL81" s="89">
        <f>SUM(E70,I70:L70,N70)</f>
        <v>44</v>
      </c>
      <c r="BM81" s="64">
        <f>SUM(BJ81:BL81)</f>
        <v>7397</v>
      </c>
    </row>
    <row r="82" spans="1:65" x14ac:dyDescent="0.2">
      <c r="A82" s="30">
        <v>3</v>
      </c>
      <c r="B82" s="43">
        <v>46</v>
      </c>
      <c r="C82" s="43">
        <v>4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50</v>
      </c>
      <c r="Q82" s="30">
        <v>3</v>
      </c>
      <c r="R82" s="43">
        <v>0</v>
      </c>
      <c r="S82" s="43">
        <v>14</v>
      </c>
      <c r="T82" s="43">
        <v>22</v>
      </c>
      <c r="U82" s="43">
        <v>7</v>
      </c>
      <c r="V82" s="43">
        <v>5</v>
      </c>
      <c r="W82" s="43">
        <v>2</v>
      </c>
      <c r="X82" s="43">
        <v>0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31">
        <f t="shared" si="52"/>
        <v>50</v>
      </c>
      <c r="AF82" s="30">
        <v>3</v>
      </c>
      <c r="AG82" s="44">
        <f t="shared" si="53"/>
        <v>28</v>
      </c>
      <c r="AH82" s="45">
        <f t="shared" si="54"/>
        <v>36</v>
      </c>
      <c r="AI82" s="45">
        <f t="shared" si="55"/>
        <v>32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32</v>
      </c>
      <c r="AO82" s="47">
        <f t="shared" si="61"/>
        <v>32</v>
      </c>
      <c r="AQ82" s="35">
        <v>3</v>
      </c>
      <c r="AR82" s="48">
        <v>28.6</v>
      </c>
      <c r="AS82" s="48">
        <v>28.4</v>
      </c>
      <c r="AT82" s="48">
        <v>28.9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41</v>
      </c>
      <c r="BB82" s="66">
        <f>SUM(X143:Z143)</f>
        <v>46</v>
      </c>
      <c r="BC82" s="66">
        <f>SUM(X213:Z213)</f>
        <v>44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7564</v>
      </c>
      <c r="BK82" s="69">
        <f>SUM(C71:D71,F71:H71,M71)</f>
        <v>863</v>
      </c>
      <c r="BL82" s="70">
        <f>SUM(E71,I71:L71,N71)</f>
        <v>52</v>
      </c>
      <c r="BM82" s="64">
        <f>SUM(BJ82:BL82)</f>
        <v>8479</v>
      </c>
    </row>
    <row r="83" spans="1:65" x14ac:dyDescent="0.2">
      <c r="A83" s="30">
        <v>4</v>
      </c>
      <c r="B83" s="43">
        <v>59</v>
      </c>
      <c r="C83" s="43">
        <v>3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1</v>
      </c>
      <c r="K83" s="43">
        <v>0</v>
      </c>
      <c r="L83" s="43">
        <v>0</v>
      </c>
      <c r="M83" s="43">
        <v>0</v>
      </c>
      <c r="N83" s="43">
        <v>0</v>
      </c>
      <c r="O83" s="31">
        <f t="shared" si="51"/>
        <v>63</v>
      </c>
      <c r="Q83" s="30">
        <v>4</v>
      </c>
      <c r="R83" s="43">
        <v>0</v>
      </c>
      <c r="S83" s="43">
        <v>14</v>
      </c>
      <c r="T83" s="43">
        <v>25</v>
      </c>
      <c r="U83" s="43">
        <v>12</v>
      </c>
      <c r="V83" s="43">
        <v>7</v>
      </c>
      <c r="W83" s="43">
        <v>4</v>
      </c>
      <c r="X83" s="43">
        <v>1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31">
        <f t="shared" si="52"/>
        <v>63</v>
      </c>
      <c r="AF83" s="30">
        <v>4</v>
      </c>
      <c r="AG83" s="44">
        <f t="shared" si="53"/>
        <v>22</v>
      </c>
      <c r="AH83" s="45">
        <f t="shared" si="54"/>
        <v>30</v>
      </c>
      <c r="AI83" s="45">
        <f t="shared" si="55"/>
        <v>16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22.666666666666668</v>
      </c>
      <c r="AO83" s="47">
        <f t="shared" si="61"/>
        <v>22.666666666666668</v>
      </c>
      <c r="AQ83" s="35">
        <v>4</v>
      </c>
      <c r="AR83" s="48">
        <v>31.6</v>
      </c>
      <c r="AS83" s="48">
        <v>29</v>
      </c>
      <c r="AT83" s="48">
        <v>29.7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3</v>
      </c>
      <c r="BB83" s="72">
        <f>SUM(AA143:AC143)</f>
        <v>1</v>
      </c>
      <c r="BC83" s="72">
        <f>SUM(AA213:AC213)</f>
        <v>2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7836</v>
      </c>
      <c r="BK83" s="75">
        <f>SUM(C72:D72,F72:H72,M72)</f>
        <v>876</v>
      </c>
      <c r="BL83" s="76">
        <f>SUM(E72,I72:L72,N72)</f>
        <v>52</v>
      </c>
      <c r="BM83" s="64">
        <f>SUM(BJ83:BL83)</f>
        <v>8764</v>
      </c>
    </row>
    <row r="84" spans="1:65" x14ac:dyDescent="0.2">
      <c r="A84" s="30">
        <v>5</v>
      </c>
      <c r="B84" s="43">
        <v>103</v>
      </c>
      <c r="C84" s="43">
        <v>7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1</v>
      </c>
      <c r="N84" s="43">
        <v>0</v>
      </c>
      <c r="O84" s="31">
        <f t="shared" si="51"/>
        <v>111</v>
      </c>
      <c r="Q84" s="30">
        <v>5</v>
      </c>
      <c r="R84" s="43">
        <v>0</v>
      </c>
      <c r="S84" s="43">
        <v>43</v>
      </c>
      <c r="T84" s="43">
        <v>34</v>
      </c>
      <c r="U84" s="43">
        <v>23</v>
      </c>
      <c r="V84" s="43">
        <v>8</v>
      </c>
      <c r="W84" s="43">
        <v>3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31">
        <f t="shared" si="52"/>
        <v>111</v>
      </c>
      <c r="AF84" s="30">
        <v>5</v>
      </c>
      <c r="AG84" s="44">
        <f t="shared" si="53"/>
        <v>27</v>
      </c>
      <c r="AH84" s="45">
        <f t="shared" si="54"/>
        <v>30</v>
      </c>
      <c r="AI84" s="45">
        <f t="shared" si="55"/>
        <v>28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28.333333333333332</v>
      </c>
      <c r="AO84" s="47">
        <f t="shared" si="61"/>
        <v>28.333333333333332</v>
      </c>
      <c r="AQ84" s="35">
        <v>5</v>
      </c>
      <c r="AR84" s="48">
        <v>30.8</v>
      </c>
      <c r="AS84" s="48">
        <v>27.6</v>
      </c>
      <c r="AT84" s="48">
        <v>28.2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8083</v>
      </c>
      <c r="BK84" s="79">
        <f>SUM(C73:D73,F73:H73,M73)</f>
        <v>899</v>
      </c>
      <c r="BL84" s="80">
        <f>SUM(E73,I73:L73,N73)</f>
        <v>55</v>
      </c>
      <c r="BM84" s="64">
        <f>SUM(BJ84:BL84)</f>
        <v>9037</v>
      </c>
    </row>
    <row r="85" spans="1:65" x14ac:dyDescent="0.2">
      <c r="A85" s="30">
        <v>6</v>
      </c>
      <c r="B85" s="43">
        <v>345</v>
      </c>
      <c r="C85" s="43">
        <v>15</v>
      </c>
      <c r="D85" s="43">
        <v>1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1</v>
      </c>
      <c r="K85" s="43">
        <v>0</v>
      </c>
      <c r="L85" s="43">
        <v>0</v>
      </c>
      <c r="M85" s="43">
        <v>1</v>
      </c>
      <c r="N85" s="43">
        <v>0</v>
      </c>
      <c r="O85" s="31">
        <f t="shared" si="51"/>
        <v>363</v>
      </c>
      <c r="Q85" s="30">
        <v>6</v>
      </c>
      <c r="R85" s="43">
        <v>12</v>
      </c>
      <c r="S85" s="43">
        <v>152</v>
      </c>
      <c r="T85" s="43">
        <v>120</v>
      </c>
      <c r="U85" s="43">
        <v>60</v>
      </c>
      <c r="V85" s="43">
        <v>15</v>
      </c>
      <c r="W85" s="43">
        <v>3</v>
      </c>
      <c r="X85" s="43">
        <v>1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31">
        <f t="shared" si="52"/>
        <v>363</v>
      </c>
      <c r="AF85" s="30">
        <v>6</v>
      </c>
      <c r="AG85" s="44">
        <f t="shared" si="53"/>
        <v>97</v>
      </c>
      <c r="AH85" s="45">
        <f t="shared" si="54"/>
        <v>86</v>
      </c>
      <c r="AI85" s="45">
        <f t="shared" si="55"/>
        <v>81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88</v>
      </c>
      <c r="AO85" s="47">
        <f t="shared" si="61"/>
        <v>88</v>
      </c>
      <c r="AQ85" s="35">
        <v>6</v>
      </c>
      <c r="AR85" s="48">
        <v>29.5</v>
      </c>
      <c r="AS85" s="48">
        <v>29.2</v>
      </c>
      <c r="AT85" s="48">
        <v>29.6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9037</v>
      </c>
      <c r="BB85" s="82">
        <f t="shared" si="62"/>
        <v>9101</v>
      </c>
      <c r="BC85" s="82">
        <f t="shared" si="62"/>
        <v>9361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525</v>
      </c>
      <c r="C86" s="43">
        <v>47</v>
      </c>
      <c r="D86" s="43">
        <v>0</v>
      </c>
      <c r="E86" s="43">
        <v>1</v>
      </c>
      <c r="F86" s="43">
        <v>0</v>
      </c>
      <c r="G86" s="43">
        <v>0</v>
      </c>
      <c r="H86" s="43">
        <v>0</v>
      </c>
      <c r="I86" s="43">
        <v>1</v>
      </c>
      <c r="J86" s="43">
        <v>0</v>
      </c>
      <c r="K86" s="43">
        <v>1</v>
      </c>
      <c r="L86" s="43">
        <v>0</v>
      </c>
      <c r="M86" s="43">
        <v>4</v>
      </c>
      <c r="N86" s="43">
        <v>0</v>
      </c>
      <c r="O86" s="31">
        <f t="shared" si="51"/>
        <v>579</v>
      </c>
      <c r="Q86" s="30">
        <v>7</v>
      </c>
      <c r="R86" s="43">
        <v>34</v>
      </c>
      <c r="S86" s="43">
        <v>299</v>
      </c>
      <c r="T86" s="43">
        <v>130</v>
      </c>
      <c r="U86" s="43">
        <v>91</v>
      </c>
      <c r="V86" s="43">
        <v>22</v>
      </c>
      <c r="W86" s="43">
        <v>1</v>
      </c>
      <c r="X86" s="43">
        <v>2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31">
        <f t="shared" si="52"/>
        <v>579</v>
      </c>
      <c r="AF86" s="30">
        <v>7</v>
      </c>
      <c r="AG86" s="44">
        <f t="shared" si="53"/>
        <v>162</v>
      </c>
      <c r="AH86" s="45">
        <f t="shared" si="54"/>
        <v>182</v>
      </c>
      <c r="AI86" s="45">
        <f t="shared" si="55"/>
        <v>171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171.66666666666666</v>
      </c>
      <c r="AO86" s="47">
        <f t="shared" si="61"/>
        <v>171.66666666666666</v>
      </c>
      <c r="AQ86" s="35">
        <v>7</v>
      </c>
      <c r="AR86" s="48">
        <v>28.2</v>
      </c>
      <c r="AS86" s="48">
        <v>29.2</v>
      </c>
      <c r="AT86" s="48">
        <v>29.4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6525</v>
      </c>
      <c r="BK86" s="88">
        <f>SUM(C140:D140,F140:H140,M140)</f>
        <v>808</v>
      </c>
      <c r="BL86" s="89">
        <f>SUM(E140,I140:L140,N140)</f>
        <v>48</v>
      </c>
      <c r="BM86" s="64">
        <f>SUM(BJ86:BL86)</f>
        <v>7381</v>
      </c>
    </row>
    <row r="87" spans="1:65" x14ac:dyDescent="0.2">
      <c r="A87" s="30">
        <v>8</v>
      </c>
      <c r="B87" s="43">
        <v>711</v>
      </c>
      <c r="C87" s="43">
        <v>56</v>
      </c>
      <c r="D87" s="43">
        <v>1</v>
      </c>
      <c r="E87" s="43">
        <v>0</v>
      </c>
      <c r="F87" s="43">
        <v>2</v>
      </c>
      <c r="G87" s="43">
        <v>0</v>
      </c>
      <c r="H87" s="43">
        <v>0</v>
      </c>
      <c r="I87" s="43">
        <v>6</v>
      </c>
      <c r="J87" s="43">
        <v>1</v>
      </c>
      <c r="K87" s="43">
        <v>0</v>
      </c>
      <c r="L87" s="43">
        <v>0</v>
      </c>
      <c r="M87" s="43">
        <v>5</v>
      </c>
      <c r="N87" s="43">
        <v>0</v>
      </c>
      <c r="O87" s="31">
        <f t="shared" si="51"/>
        <v>782</v>
      </c>
      <c r="Q87" s="30">
        <v>8</v>
      </c>
      <c r="R87" s="43">
        <v>61</v>
      </c>
      <c r="S87" s="43">
        <v>460</v>
      </c>
      <c r="T87" s="43">
        <v>157</v>
      </c>
      <c r="U87" s="43">
        <v>89</v>
      </c>
      <c r="V87" s="43">
        <v>15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31">
        <f t="shared" si="52"/>
        <v>782</v>
      </c>
      <c r="AF87" s="30">
        <v>8</v>
      </c>
      <c r="AG87" s="44">
        <f t="shared" si="53"/>
        <v>333</v>
      </c>
      <c r="AH87" s="45">
        <f t="shared" si="54"/>
        <v>301</v>
      </c>
      <c r="AI87" s="45">
        <f t="shared" si="55"/>
        <v>271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301.66666666666669</v>
      </c>
      <c r="AO87" s="47">
        <f t="shared" si="61"/>
        <v>301.66666666666669</v>
      </c>
      <c r="AQ87" s="35">
        <v>8</v>
      </c>
      <c r="AR87" s="48">
        <v>28.4</v>
      </c>
      <c r="AS87" s="48">
        <v>28.8</v>
      </c>
      <c r="AT87" s="48">
        <v>29.9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7583</v>
      </c>
      <c r="BK87" s="69">
        <f>SUM(C141:D141,F141:H141,M141)</f>
        <v>903</v>
      </c>
      <c r="BL87" s="70">
        <f>SUM(E141,I141:L141,N141)</f>
        <v>53</v>
      </c>
      <c r="BM87" s="64">
        <f>SUM(BJ87:BL87)</f>
        <v>8539</v>
      </c>
    </row>
    <row r="88" spans="1:65" x14ac:dyDescent="0.2">
      <c r="A88" s="30">
        <v>9</v>
      </c>
      <c r="B88" s="43">
        <v>653</v>
      </c>
      <c r="C88" s="43">
        <v>56</v>
      </c>
      <c r="D88" s="43">
        <v>1</v>
      </c>
      <c r="E88" s="43">
        <v>0</v>
      </c>
      <c r="F88" s="43">
        <v>2</v>
      </c>
      <c r="G88" s="43">
        <v>0</v>
      </c>
      <c r="H88" s="43">
        <v>0</v>
      </c>
      <c r="I88" s="43">
        <v>3</v>
      </c>
      <c r="J88" s="43">
        <v>0</v>
      </c>
      <c r="K88" s="43">
        <v>0</v>
      </c>
      <c r="L88" s="43">
        <v>0</v>
      </c>
      <c r="M88" s="43">
        <v>9</v>
      </c>
      <c r="N88" s="43">
        <v>0</v>
      </c>
      <c r="O88" s="31">
        <f t="shared" si="51"/>
        <v>724</v>
      </c>
      <c r="Q88" s="30">
        <v>9</v>
      </c>
      <c r="R88" s="43">
        <v>33</v>
      </c>
      <c r="S88" s="43">
        <v>392</v>
      </c>
      <c r="T88" s="43">
        <v>192</v>
      </c>
      <c r="U88" s="43">
        <v>94</v>
      </c>
      <c r="V88" s="43">
        <v>12</v>
      </c>
      <c r="W88" s="43">
        <v>0</v>
      </c>
      <c r="X88" s="43">
        <v>1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31">
        <f t="shared" si="52"/>
        <v>724</v>
      </c>
      <c r="AF88" s="30">
        <v>9</v>
      </c>
      <c r="AG88" s="44">
        <f t="shared" si="53"/>
        <v>433</v>
      </c>
      <c r="AH88" s="45">
        <f t="shared" si="54"/>
        <v>408</v>
      </c>
      <c r="AI88" s="45">
        <f t="shared" si="55"/>
        <v>419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420</v>
      </c>
      <c r="AO88" s="47">
        <f t="shared" si="61"/>
        <v>420</v>
      </c>
      <c r="AQ88" s="35">
        <v>9</v>
      </c>
      <c r="AR88" s="48">
        <v>28.4</v>
      </c>
      <c r="AS88" s="48">
        <v>28.3</v>
      </c>
      <c r="AT88" s="48">
        <v>28.6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7847</v>
      </c>
      <c r="BK88" s="75">
        <f>SUM(C142:D142,F142:H142,M142)</f>
        <v>916</v>
      </c>
      <c r="BL88" s="76">
        <f>SUM(E142,I142:L142,N142)</f>
        <v>55</v>
      </c>
      <c r="BM88" s="64">
        <f>SUM(BJ88:BL88)</f>
        <v>8818</v>
      </c>
    </row>
    <row r="89" spans="1:65" x14ac:dyDescent="0.2">
      <c r="A89" s="30">
        <v>10</v>
      </c>
      <c r="B89" s="43">
        <v>627</v>
      </c>
      <c r="C89" s="43">
        <v>54</v>
      </c>
      <c r="D89" s="43">
        <v>2</v>
      </c>
      <c r="E89" s="43">
        <v>1</v>
      </c>
      <c r="F89" s="43">
        <v>3</v>
      </c>
      <c r="G89" s="43">
        <v>0</v>
      </c>
      <c r="H89" s="43">
        <v>1</v>
      </c>
      <c r="I89" s="43">
        <v>3</v>
      </c>
      <c r="J89" s="43">
        <v>0</v>
      </c>
      <c r="K89" s="43">
        <v>0</v>
      </c>
      <c r="L89" s="43">
        <v>0</v>
      </c>
      <c r="M89" s="43">
        <v>6</v>
      </c>
      <c r="N89" s="43">
        <v>0</v>
      </c>
      <c r="O89" s="31">
        <f t="shared" si="51"/>
        <v>697</v>
      </c>
      <c r="Q89" s="30">
        <v>10</v>
      </c>
      <c r="R89" s="43">
        <v>40</v>
      </c>
      <c r="S89" s="43">
        <v>376</v>
      </c>
      <c r="T89" s="43">
        <v>153</v>
      </c>
      <c r="U89" s="43">
        <v>93</v>
      </c>
      <c r="V89" s="43">
        <v>32</v>
      </c>
      <c r="W89" s="43">
        <v>3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697</v>
      </c>
      <c r="AF89" s="30">
        <v>10</v>
      </c>
      <c r="AG89" s="44">
        <f t="shared" si="53"/>
        <v>544</v>
      </c>
      <c r="AH89" s="45">
        <f t="shared" si="54"/>
        <v>498</v>
      </c>
      <c r="AI89" s="45">
        <f t="shared" si="55"/>
        <v>550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530.66666666666663</v>
      </c>
      <c r="AO89" s="47">
        <f t="shared" si="61"/>
        <v>530.66666666666663</v>
      </c>
      <c r="AQ89" s="35">
        <v>10</v>
      </c>
      <c r="AR89" s="48">
        <v>27.7</v>
      </c>
      <c r="AS89" s="48">
        <v>27.3</v>
      </c>
      <c r="AT89" s="48">
        <v>28.5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8101</v>
      </c>
      <c r="BK89" s="79">
        <f>SUM(C143:D143,F143:H143,M143)</f>
        <v>943</v>
      </c>
      <c r="BL89" s="80">
        <f>SUM(E143,I143:L143,N143)</f>
        <v>57</v>
      </c>
      <c r="BM89" s="64">
        <f>SUM(BJ89:BL89)</f>
        <v>9101</v>
      </c>
    </row>
    <row r="90" spans="1:65" x14ac:dyDescent="0.2">
      <c r="A90" s="30">
        <v>11</v>
      </c>
      <c r="B90" s="43">
        <v>643</v>
      </c>
      <c r="C90" s="43">
        <v>53</v>
      </c>
      <c r="D90" s="43">
        <v>1</v>
      </c>
      <c r="E90" s="43">
        <v>1</v>
      </c>
      <c r="F90" s="43">
        <v>3</v>
      </c>
      <c r="G90" s="43">
        <v>0</v>
      </c>
      <c r="H90" s="43">
        <v>1</v>
      </c>
      <c r="I90" s="43">
        <v>3</v>
      </c>
      <c r="J90" s="43">
        <v>1</v>
      </c>
      <c r="K90" s="43">
        <v>0</v>
      </c>
      <c r="L90" s="43">
        <v>0</v>
      </c>
      <c r="M90" s="43">
        <v>11</v>
      </c>
      <c r="N90" s="43">
        <v>0</v>
      </c>
      <c r="O90" s="31">
        <f t="shared" si="51"/>
        <v>717</v>
      </c>
      <c r="Q90" s="30">
        <v>11</v>
      </c>
      <c r="R90" s="43">
        <v>78</v>
      </c>
      <c r="S90" s="43">
        <v>428</v>
      </c>
      <c r="T90" s="43">
        <v>123</v>
      </c>
      <c r="U90" s="43">
        <v>77</v>
      </c>
      <c r="V90" s="43">
        <v>10</v>
      </c>
      <c r="W90" s="43">
        <v>1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31">
        <f t="shared" si="52"/>
        <v>717</v>
      </c>
      <c r="AF90" s="30">
        <v>11</v>
      </c>
      <c r="AG90" s="44">
        <f t="shared" si="53"/>
        <v>567</v>
      </c>
      <c r="AH90" s="45">
        <f t="shared" si="54"/>
        <v>524</v>
      </c>
      <c r="AI90" s="45">
        <f t="shared" si="55"/>
        <v>633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574.66666666666663</v>
      </c>
      <c r="AO90" s="47">
        <f t="shared" si="61"/>
        <v>574.66666666666663</v>
      </c>
      <c r="AQ90" s="35">
        <v>11</v>
      </c>
      <c r="AR90" s="48">
        <v>27.4</v>
      </c>
      <c r="AS90" s="48">
        <v>27.4</v>
      </c>
      <c r="AT90" s="48">
        <v>27.6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588</v>
      </c>
      <c r="C91" s="43">
        <v>56</v>
      </c>
      <c r="D91" s="43">
        <v>3</v>
      </c>
      <c r="E91" s="43">
        <v>2</v>
      </c>
      <c r="F91" s="43">
        <v>2</v>
      </c>
      <c r="G91" s="43">
        <v>0</v>
      </c>
      <c r="H91" s="43">
        <v>0</v>
      </c>
      <c r="I91" s="43">
        <v>6</v>
      </c>
      <c r="J91" s="43">
        <v>0</v>
      </c>
      <c r="K91" s="43">
        <v>1</v>
      </c>
      <c r="L91" s="43">
        <v>1</v>
      </c>
      <c r="M91" s="43">
        <v>12</v>
      </c>
      <c r="N91" s="43">
        <v>0</v>
      </c>
      <c r="O91" s="31">
        <f t="shared" si="51"/>
        <v>671</v>
      </c>
      <c r="Q91" s="30">
        <v>12</v>
      </c>
      <c r="R91" s="43">
        <v>54</v>
      </c>
      <c r="S91" s="43">
        <v>415</v>
      </c>
      <c r="T91" s="43">
        <v>114</v>
      </c>
      <c r="U91" s="43">
        <v>72</v>
      </c>
      <c r="V91" s="43">
        <v>15</v>
      </c>
      <c r="W91" s="43">
        <v>1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31">
        <f t="shared" si="52"/>
        <v>671</v>
      </c>
      <c r="AF91" s="30">
        <v>12</v>
      </c>
      <c r="AG91" s="44">
        <f t="shared" si="53"/>
        <v>607</v>
      </c>
      <c r="AH91" s="45">
        <f t="shared" si="54"/>
        <v>631</v>
      </c>
      <c r="AI91" s="45">
        <f t="shared" si="55"/>
        <v>647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628.33333333333337</v>
      </c>
      <c r="AO91" s="47">
        <f t="shared" si="61"/>
        <v>628.33333333333337</v>
      </c>
      <c r="AQ91" s="35">
        <v>12</v>
      </c>
      <c r="AR91" s="48">
        <v>26.9</v>
      </c>
      <c r="AS91" s="48">
        <v>27.3</v>
      </c>
      <c r="AT91" s="48">
        <v>28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6850</v>
      </c>
      <c r="BK91" s="88">
        <f>SUM(C210:D210,F210:H210,M210)</f>
        <v>784</v>
      </c>
      <c r="BL91" s="89">
        <f>SUM(E210,I210:L210,N210)</f>
        <v>46</v>
      </c>
      <c r="BM91" s="64">
        <f>SUM(BJ91:BL91)</f>
        <v>7680</v>
      </c>
    </row>
    <row r="92" spans="1:65" x14ac:dyDescent="0.2">
      <c r="A92" s="30">
        <v>13</v>
      </c>
      <c r="B92" s="43">
        <v>617</v>
      </c>
      <c r="C92" s="43">
        <v>47</v>
      </c>
      <c r="D92" s="43">
        <v>3</v>
      </c>
      <c r="E92" s="43">
        <v>1</v>
      </c>
      <c r="F92" s="43">
        <v>2</v>
      </c>
      <c r="G92" s="43">
        <v>0</v>
      </c>
      <c r="H92" s="43">
        <v>1</v>
      </c>
      <c r="I92" s="43">
        <v>5</v>
      </c>
      <c r="J92" s="43">
        <v>0</v>
      </c>
      <c r="K92" s="43">
        <v>0</v>
      </c>
      <c r="L92" s="43">
        <v>0</v>
      </c>
      <c r="M92" s="43">
        <v>8</v>
      </c>
      <c r="N92" s="43">
        <v>0</v>
      </c>
      <c r="O92" s="31">
        <f t="shared" si="51"/>
        <v>684</v>
      </c>
      <c r="Q92" s="30">
        <v>13</v>
      </c>
      <c r="R92" s="43">
        <v>35</v>
      </c>
      <c r="S92" s="43">
        <v>371</v>
      </c>
      <c r="T92" s="43">
        <v>144</v>
      </c>
      <c r="U92" s="43">
        <v>107</v>
      </c>
      <c r="V92" s="43">
        <v>23</v>
      </c>
      <c r="W92" s="43">
        <v>3</v>
      </c>
      <c r="X92" s="43">
        <v>0</v>
      </c>
      <c r="Y92" s="43">
        <v>1</v>
      </c>
      <c r="Z92" s="43">
        <v>0</v>
      </c>
      <c r="AA92" s="43">
        <v>0</v>
      </c>
      <c r="AB92" s="43">
        <v>0</v>
      </c>
      <c r="AC92" s="43">
        <v>0</v>
      </c>
      <c r="AD92" s="31">
        <f t="shared" si="52"/>
        <v>684</v>
      </c>
      <c r="AF92" s="30">
        <v>13</v>
      </c>
      <c r="AG92" s="44">
        <f t="shared" si="53"/>
        <v>596</v>
      </c>
      <c r="AH92" s="45">
        <f t="shared" si="54"/>
        <v>632</v>
      </c>
      <c r="AI92" s="45">
        <f t="shared" si="55"/>
        <v>685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637.66666666666663</v>
      </c>
      <c r="AO92" s="47">
        <f t="shared" si="61"/>
        <v>637.66666666666663</v>
      </c>
      <c r="AQ92" s="35">
        <v>13</v>
      </c>
      <c r="AR92" s="48">
        <v>26.7</v>
      </c>
      <c r="AS92" s="48">
        <v>27.5</v>
      </c>
      <c r="AT92" s="48">
        <v>27.8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7877</v>
      </c>
      <c r="BK92" s="69">
        <f>SUM(C211:D211,F211:H211,M211)</f>
        <v>872</v>
      </c>
      <c r="BL92" s="70">
        <f>SUM(E211,I211:L211,N211)</f>
        <v>54</v>
      </c>
      <c r="BM92" s="64">
        <f>SUM(BJ92:BL92)</f>
        <v>8803</v>
      </c>
    </row>
    <row r="93" spans="1:65" x14ac:dyDescent="0.2">
      <c r="A93" s="30">
        <v>14</v>
      </c>
      <c r="B93" s="43">
        <v>573</v>
      </c>
      <c r="C93" s="43">
        <v>46</v>
      </c>
      <c r="D93" s="43">
        <v>2</v>
      </c>
      <c r="E93" s="43">
        <v>0</v>
      </c>
      <c r="F93" s="43">
        <v>1</v>
      </c>
      <c r="G93" s="43">
        <v>0</v>
      </c>
      <c r="H93" s="43">
        <v>0</v>
      </c>
      <c r="I93" s="43">
        <v>2</v>
      </c>
      <c r="J93" s="43">
        <v>0</v>
      </c>
      <c r="K93" s="43">
        <v>0</v>
      </c>
      <c r="L93" s="43">
        <v>0</v>
      </c>
      <c r="M93" s="43">
        <v>11</v>
      </c>
      <c r="N93" s="43">
        <v>0</v>
      </c>
      <c r="O93" s="31">
        <f t="shared" si="51"/>
        <v>635</v>
      </c>
      <c r="Q93" s="30">
        <v>14</v>
      </c>
      <c r="R93" s="43">
        <v>28</v>
      </c>
      <c r="S93" s="43">
        <v>370</v>
      </c>
      <c r="T93" s="43">
        <v>127</v>
      </c>
      <c r="U93" s="43">
        <v>90</v>
      </c>
      <c r="V93" s="43">
        <v>17</v>
      </c>
      <c r="W93" s="43">
        <v>3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31">
        <f t="shared" si="52"/>
        <v>635</v>
      </c>
      <c r="AF93" s="30">
        <v>14</v>
      </c>
      <c r="AG93" s="44">
        <f t="shared" si="53"/>
        <v>619</v>
      </c>
      <c r="AH93" s="45">
        <f t="shared" si="54"/>
        <v>630</v>
      </c>
      <c r="AI93" s="45">
        <f t="shared" si="55"/>
        <v>674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641</v>
      </c>
      <c r="AO93" s="47">
        <f t="shared" si="61"/>
        <v>641</v>
      </c>
      <c r="AQ93" s="35">
        <v>14</v>
      </c>
      <c r="AR93" s="48">
        <v>26.8</v>
      </c>
      <c r="AS93" s="48">
        <v>27.6</v>
      </c>
      <c r="AT93" s="48">
        <v>28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8171</v>
      </c>
      <c r="BK93" s="75">
        <f>SUM(C212:D212,F212:H212,M212)</f>
        <v>884</v>
      </c>
      <c r="BL93" s="76">
        <f>SUM(E212,I212:L212,N212)</f>
        <v>54</v>
      </c>
      <c r="BM93" s="64">
        <f>SUM(BJ93:BL93)</f>
        <v>9109</v>
      </c>
    </row>
    <row r="94" spans="1:65" x14ac:dyDescent="0.2">
      <c r="A94" s="30">
        <v>15</v>
      </c>
      <c r="B94" s="43">
        <v>591</v>
      </c>
      <c r="C94" s="43">
        <v>43</v>
      </c>
      <c r="D94" s="43">
        <v>0</v>
      </c>
      <c r="E94" s="43">
        <v>0</v>
      </c>
      <c r="F94" s="43">
        <v>1</v>
      </c>
      <c r="G94" s="43">
        <v>0</v>
      </c>
      <c r="H94" s="43">
        <v>0</v>
      </c>
      <c r="I94" s="43">
        <v>3</v>
      </c>
      <c r="J94" s="43">
        <v>0</v>
      </c>
      <c r="K94" s="43">
        <v>1</v>
      </c>
      <c r="L94" s="43">
        <v>1</v>
      </c>
      <c r="M94" s="43">
        <v>11</v>
      </c>
      <c r="N94" s="43">
        <v>0</v>
      </c>
      <c r="O94" s="31">
        <f t="shared" si="51"/>
        <v>651</v>
      </c>
      <c r="Q94" s="30">
        <v>15</v>
      </c>
      <c r="R94" s="43">
        <v>39</v>
      </c>
      <c r="S94" s="43">
        <v>418</v>
      </c>
      <c r="T94" s="43">
        <v>115</v>
      </c>
      <c r="U94" s="43">
        <v>62</v>
      </c>
      <c r="V94" s="43">
        <v>17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31">
        <f t="shared" si="52"/>
        <v>651</v>
      </c>
      <c r="AF94" s="30">
        <v>15</v>
      </c>
      <c r="AG94" s="44">
        <f t="shared" si="53"/>
        <v>634</v>
      </c>
      <c r="AH94" s="45">
        <f t="shared" si="54"/>
        <v>681</v>
      </c>
      <c r="AI94" s="45">
        <f t="shared" si="55"/>
        <v>696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670.33333333333337</v>
      </c>
      <c r="AO94" s="47">
        <f t="shared" si="61"/>
        <v>670.33333333333337</v>
      </c>
      <c r="AQ94" s="35">
        <v>15</v>
      </c>
      <c r="AR94" s="48">
        <v>27</v>
      </c>
      <c r="AS94" s="48">
        <v>28</v>
      </c>
      <c r="AT94" s="48">
        <v>27.6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8400</v>
      </c>
      <c r="BK94" s="79">
        <f>SUM(C213:D213,F213:H213,M213)</f>
        <v>905</v>
      </c>
      <c r="BL94" s="80">
        <f>SUM(E213,I213:L213,N213)</f>
        <v>56</v>
      </c>
      <c r="BM94" s="64">
        <f>SUM(BJ94:BL94)</f>
        <v>9361</v>
      </c>
    </row>
    <row r="95" spans="1:65" x14ac:dyDescent="0.2">
      <c r="A95" s="30">
        <v>16</v>
      </c>
      <c r="B95" s="43">
        <v>559</v>
      </c>
      <c r="C95" s="43">
        <v>50</v>
      </c>
      <c r="D95" s="43">
        <v>0</v>
      </c>
      <c r="E95" s="43">
        <v>0</v>
      </c>
      <c r="F95" s="43">
        <v>2</v>
      </c>
      <c r="G95" s="43">
        <v>0</v>
      </c>
      <c r="H95" s="43">
        <v>0</v>
      </c>
      <c r="I95" s="43">
        <v>5</v>
      </c>
      <c r="J95" s="43">
        <v>2</v>
      </c>
      <c r="K95" s="43">
        <v>1</v>
      </c>
      <c r="L95" s="43">
        <v>0</v>
      </c>
      <c r="M95" s="43">
        <v>12</v>
      </c>
      <c r="N95" s="43">
        <v>0</v>
      </c>
      <c r="O95" s="31">
        <f t="shared" si="51"/>
        <v>631</v>
      </c>
      <c r="Q95" s="30">
        <v>16</v>
      </c>
      <c r="R95" s="43">
        <v>47</v>
      </c>
      <c r="S95" s="43">
        <v>368</v>
      </c>
      <c r="T95" s="43">
        <v>107</v>
      </c>
      <c r="U95" s="43">
        <v>95</v>
      </c>
      <c r="V95" s="43">
        <v>13</v>
      </c>
      <c r="W95" s="43">
        <v>1</v>
      </c>
      <c r="X95" s="43">
        <v>0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31">
        <f t="shared" si="52"/>
        <v>631</v>
      </c>
      <c r="AF95" s="30">
        <v>16</v>
      </c>
      <c r="AG95" s="44">
        <f t="shared" si="53"/>
        <v>661</v>
      </c>
      <c r="AH95" s="45">
        <f t="shared" si="54"/>
        <v>724</v>
      </c>
      <c r="AI95" s="45">
        <f t="shared" si="55"/>
        <v>712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699</v>
      </c>
      <c r="AO95" s="47">
        <f t="shared" si="61"/>
        <v>699</v>
      </c>
      <c r="AQ95" s="35">
        <v>16</v>
      </c>
      <c r="AR95" s="48">
        <v>28.2</v>
      </c>
      <c r="AS95" s="48">
        <v>27.9</v>
      </c>
      <c r="AT95" s="48">
        <v>27.8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552</v>
      </c>
      <c r="C96" s="43">
        <v>33</v>
      </c>
      <c r="D96" s="43">
        <v>1</v>
      </c>
      <c r="E96" s="43">
        <v>0</v>
      </c>
      <c r="F96" s="43">
        <v>4</v>
      </c>
      <c r="G96" s="43">
        <v>0</v>
      </c>
      <c r="H96" s="43">
        <v>0</v>
      </c>
      <c r="I96" s="43">
        <v>2</v>
      </c>
      <c r="J96" s="43">
        <v>0</v>
      </c>
      <c r="K96" s="43">
        <v>1</v>
      </c>
      <c r="L96" s="43">
        <v>1</v>
      </c>
      <c r="M96" s="43">
        <v>5</v>
      </c>
      <c r="N96" s="43">
        <v>0</v>
      </c>
      <c r="O96" s="31">
        <f t="shared" si="51"/>
        <v>599</v>
      </c>
      <c r="Q96" s="30">
        <v>17</v>
      </c>
      <c r="R96" s="43">
        <v>23</v>
      </c>
      <c r="S96" s="43">
        <v>238</v>
      </c>
      <c r="T96" s="43">
        <v>121</v>
      </c>
      <c r="U96" s="43">
        <v>166</v>
      </c>
      <c r="V96" s="43">
        <v>47</v>
      </c>
      <c r="W96" s="43">
        <v>3</v>
      </c>
      <c r="X96" s="43">
        <v>1</v>
      </c>
      <c r="Y96" s="43">
        <v>0</v>
      </c>
      <c r="Z96" s="43">
        <v>0</v>
      </c>
      <c r="AA96" s="43">
        <v>0</v>
      </c>
      <c r="AB96" s="43">
        <v>0</v>
      </c>
      <c r="AC96" s="43">
        <v>0</v>
      </c>
      <c r="AD96" s="31">
        <f t="shared" si="52"/>
        <v>599</v>
      </c>
      <c r="AF96" s="30">
        <v>17</v>
      </c>
      <c r="AG96" s="44">
        <f t="shared" si="53"/>
        <v>861</v>
      </c>
      <c r="AH96" s="45">
        <f t="shared" si="54"/>
        <v>881</v>
      </c>
      <c r="AI96" s="45">
        <f t="shared" si="55"/>
        <v>857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866.33333333333337</v>
      </c>
      <c r="AO96" s="47">
        <f t="shared" si="61"/>
        <v>866.33333333333337</v>
      </c>
      <c r="AQ96" s="35">
        <v>17</v>
      </c>
      <c r="AR96" s="48">
        <v>26.3</v>
      </c>
      <c r="AS96" s="48">
        <v>27</v>
      </c>
      <c r="AT96" s="48">
        <v>27.4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488</v>
      </c>
      <c r="C97" s="43">
        <v>18</v>
      </c>
      <c r="D97" s="43">
        <v>0</v>
      </c>
      <c r="E97" s="43">
        <v>1</v>
      </c>
      <c r="F97" s="43">
        <v>1</v>
      </c>
      <c r="G97" s="43">
        <v>0</v>
      </c>
      <c r="H97" s="43">
        <v>0</v>
      </c>
      <c r="I97" s="43">
        <v>2</v>
      </c>
      <c r="J97" s="43">
        <v>0</v>
      </c>
      <c r="K97" s="43">
        <v>0</v>
      </c>
      <c r="L97" s="43">
        <v>0</v>
      </c>
      <c r="M97" s="43">
        <v>7</v>
      </c>
      <c r="N97" s="43">
        <v>0</v>
      </c>
      <c r="O97" s="31">
        <f t="shared" si="51"/>
        <v>517</v>
      </c>
      <c r="Q97" s="30">
        <v>18</v>
      </c>
      <c r="R97" s="43">
        <v>21</v>
      </c>
      <c r="S97" s="43">
        <v>195</v>
      </c>
      <c r="T97" s="43">
        <v>100</v>
      </c>
      <c r="U97" s="43">
        <v>134</v>
      </c>
      <c r="V97" s="43">
        <v>54</v>
      </c>
      <c r="W97" s="43">
        <v>9</v>
      </c>
      <c r="X97" s="43">
        <v>3</v>
      </c>
      <c r="Y97" s="43">
        <v>0</v>
      </c>
      <c r="Z97" s="43">
        <v>1</v>
      </c>
      <c r="AA97" s="43">
        <v>0</v>
      </c>
      <c r="AB97" s="43">
        <v>0</v>
      </c>
      <c r="AC97" s="43">
        <v>0</v>
      </c>
      <c r="AD97" s="31">
        <f t="shared" si="52"/>
        <v>517</v>
      </c>
      <c r="AF97" s="30">
        <v>18</v>
      </c>
      <c r="AG97" s="44">
        <f t="shared" si="53"/>
        <v>876</v>
      </c>
      <c r="AH97" s="45">
        <f t="shared" si="54"/>
        <v>819</v>
      </c>
      <c r="AI97" s="45">
        <f t="shared" si="55"/>
        <v>884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859.66666666666663</v>
      </c>
      <c r="AO97" s="47">
        <f t="shared" si="61"/>
        <v>859.66666666666663</v>
      </c>
      <c r="AQ97" s="35">
        <v>18</v>
      </c>
      <c r="AR97" s="48">
        <v>25.6</v>
      </c>
      <c r="AS97" s="48">
        <v>23.3</v>
      </c>
      <c r="AT97" s="48">
        <v>26.7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462</v>
      </c>
      <c r="C98" s="43">
        <v>14</v>
      </c>
      <c r="D98" s="43">
        <v>0</v>
      </c>
      <c r="E98" s="43">
        <v>0</v>
      </c>
      <c r="F98" s="43">
        <v>1</v>
      </c>
      <c r="G98" s="43">
        <v>0</v>
      </c>
      <c r="H98" s="43">
        <v>0</v>
      </c>
      <c r="I98" s="43">
        <v>5</v>
      </c>
      <c r="J98" s="43">
        <v>0</v>
      </c>
      <c r="K98" s="43">
        <v>0</v>
      </c>
      <c r="L98" s="43">
        <v>0</v>
      </c>
      <c r="M98" s="43">
        <v>10</v>
      </c>
      <c r="N98" s="43">
        <v>0</v>
      </c>
      <c r="O98" s="31">
        <f t="shared" si="51"/>
        <v>492</v>
      </c>
      <c r="Q98" s="30">
        <v>19</v>
      </c>
      <c r="R98" s="43">
        <v>35</v>
      </c>
      <c r="S98" s="43">
        <v>230</v>
      </c>
      <c r="T98" s="43">
        <v>102</v>
      </c>
      <c r="U98" s="43">
        <v>101</v>
      </c>
      <c r="V98" s="43">
        <v>19</v>
      </c>
      <c r="W98" s="43">
        <v>3</v>
      </c>
      <c r="X98" s="43">
        <v>1</v>
      </c>
      <c r="Y98" s="43">
        <v>1</v>
      </c>
      <c r="Z98" s="43">
        <v>0</v>
      </c>
      <c r="AA98" s="43">
        <v>0</v>
      </c>
      <c r="AB98" s="43">
        <v>0</v>
      </c>
      <c r="AC98" s="43">
        <v>0</v>
      </c>
      <c r="AD98" s="31">
        <f t="shared" si="52"/>
        <v>492</v>
      </c>
      <c r="AF98" s="30">
        <v>19</v>
      </c>
      <c r="AG98" s="44">
        <f t="shared" si="53"/>
        <v>666</v>
      </c>
      <c r="AH98" s="45">
        <f t="shared" si="54"/>
        <v>652</v>
      </c>
      <c r="AI98" s="45">
        <f t="shared" si="55"/>
        <v>652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656.66666666666663</v>
      </c>
      <c r="AO98" s="47">
        <f t="shared" si="61"/>
        <v>656.66666666666663</v>
      </c>
      <c r="AQ98" s="35">
        <v>19</v>
      </c>
      <c r="AR98" s="48">
        <v>28.3</v>
      </c>
      <c r="AS98" s="48">
        <v>27.9</v>
      </c>
      <c r="AT98" s="48">
        <v>27.5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371</v>
      </c>
      <c r="C99" s="43">
        <v>20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1</v>
      </c>
      <c r="J99" s="43">
        <v>0</v>
      </c>
      <c r="K99" s="43">
        <v>0</v>
      </c>
      <c r="L99" s="43">
        <v>0</v>
      </c>
      <c r="M99" s="43">
        <v>4</v>
      </c>
      <c r="N99" s="43">
        <v>0</v>
      </c>
      <c r="O99" s="31">
        <f t="shared" si="51"/>
        <v>396</v>
      </c>
      <c r="Q99" s="30">
        <v>20</v>
      </c>
      <c r="R99" s="43">
        <v>20</v>
      </c>
      <c r="S99" s="43">
        <v>176</v>
      </c>
      <c r="T99" s="43">
        <v>99</v>
      </c>
      <c r="U99" s="43">
        <v>74</v>
      </c>
      <c r="V99" s="43">
        <v>24</v>
      </c>
      <c r="W99" s="43">
        <v>2</v>
      </c>
      <c r="X99" s="43">
        <v>1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31">
        <f t="shared" si="52"/>
        <v>396</v>
      </c>
      <c r="AF99" s="30">
        <v>20</v>
      </c>
      <c r="AG99" s="44">
        <f t="shared" si="53"/>
        <v>438</v>
      </c>
      <c r="AH99" s="45">
        <f t="shared" si="54"/>
        <v>481</v>
      </c>
      <c r="AI99" s="45">
        <f t="shared" si="55"/>
        <v>430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449.66666666666669</v>
      </c>
      <c r="AO99" s="47">
        <f t="shared" si="61"/>
        <v>449.66666666666669</v>
      </c>
      <c r="AQ99" s="35">
        <v>20</v>
      </c>
      <c r="AR99" s="48">
        <v>28.6</v>
      </c>
      <c r="AS99" s="48">
        <v>27.8</v>
      </c>
      <c r="AT99" s="48">
        <v>27.8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245</v>
      </c>
      <c r="C100" s="43">
        <v>18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5</v>
      </c>
      <c r="N100" s="43">
        <v>0</v>
      </c>
      <c r="O100" s="31">
        <f t="shared" si="51"/>
        <v>268</v>
      </c>
      <c r="Q100" s="30">
        <v>21</v>
      </c>
      <c r="R100" s="43">
        <v>7</v>
      </c>
      <c r="S100" s="43">
        <v>111</v>
      </c>
      <c r="T100" s="43">
        <v>84</v>
      </c>
      <c r="U100" s="43">
        <v>47</v>
      </c>
      <c r="V100" s="43">
        <v>14</v>
      </c>
      <c r="W100" s="43">
        <v>4</v>
      </c>
      <c r="X100" s="43">
        <v>1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31">
        <f t="shared" si="52"/>
        <v>268</v>
      </c>
      <c r="AF100" s="30">
        <v>21</v>
      </c>
      <c r="AG100" s="44">
        <f t="shared" si="53"/>
        <v>276</v>
      </c>
      <c r="AH100" s="45">
        <f t="shared" si="54"/>
        <v>292</v>
      </c>
      <c r="AI100" s="45">
        <f t="shared" si="55"/>
        <v>293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287</v>
      </c>
      <c r="AO100" s="47">
        <f t="shared" si="61"/>
        <v>287</v>
      </c>
      <c r="AQ100" s="35">
        <v>21</v>
      </c>
      <c r="AR100" s="48">
        <v>27.9</v>
      </c>
      <c r="AS100" s="48">
        <v>28.1</v>
      </c>
      <c r="AT100" s="48">
        <v>28.4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384</v>
      </c>
      <c r="C101" s="43">
        <v>10</v>
      </c>
      <c r="D101" s="43">
        <v>0</v>
      </c>
      <c r="E101" s="43">
        <v>0</v>
      </c>
      <c r="F101" s="43">
        <v>2</v>
      </c>
      <c r="G101" s="43">
        <v>0</v>
      </c>
      <c r="H101" s="43">
        <v>0</v>
      </c>
      <c r="I101" s="43">
        <v>3</v>
      </c>
      <c r="J101" s="43">
        <v>0</v>
      </c>
      <c r="K101" s="43">
        <v>0</v>
      </c>
      <c r="L101" s="43">
        <v>0</v>
      </c>
      <c r="M101" s="43">
        <v>3</v>
      </c>
      <c r="N101" s="43">
        <v>0</v>
      </c>
      <c r="O101" s="31">
        <f t="shared" si="51"/>
        <v>402</v>
      </c>
      <c r="Q101" s="30">
        <v>22</v>
      </c>
      <c r="R101" s="43">
        <v>30</v>
      </c>
      <c r="S101" s="43">
        <v>231</v>
      </c>
      <c r="T101" s="43">
        <v>67</v>
      </c>
      <c r="U101" s="43">
        <v>56</v>
      </c>
      <c r="V101" s="43">
        <v>14</v>
      </c>
      <c r="W101" s="43">
        <v>3</v>
      </c>
      <c r="X101" s="43">
        <v>1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31">
        <f t="shared" si="52"/>
        <v>402</v>
      </c>
      <c r="AF101" s="30">
        <v>22</v>
      </c>
      <c r="AG101" s="44">
        <f t="shared" si="53"/>
        <v>206</v>
      </c>
      <c r="AH101" s="45">
        <f t="shared" si="54"/>
        <v>203</v>
      </c>
      <c r="AI101" s="45">
        <f t="shared" si="55"/>
        <v>229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212.66666666666666</v>
      </c>
      <c r="AO101" s="47">
        <f t="shared" si="61"/>
        <v>212.66666666666666</v>
      </c>
      <c r="AQ101" s="35">
        <v>22</v>
      </c>
      <c r="AR101" s="48">
        <v>28.3</v>
      </c>
      <c r="AS101" s="48">
        <v>28</v>
      </c>
      <c r="AT101" s="48">
        <v>28.1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344</v>
      </c>
      <c r="C102" s="43">
        <v>14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3</v>
      </c>
      <c r="N102" s="43">
        <v>0</v>
      </c>
      <c r="O102" s="31">
        <f t="shared" si="51"/>
        <v>361</v>
      </c>
      <c r="Q102" s="30">
        <v>23</v>
      </c>
      <c r="R102" s="43">
        <v>48</v>
      </c>
      <c r="S102" s="43">
        <v>193</v>
      </c>
      <c r="T102" s="43">
        <v>64</v>
      </c>
      <c r="U102" s="43">
        <v>47</v>
      </c>
      <c r="V102" s="43">
        <v>8</v>
      </c>
      <c r="W102" s="43">
        <v>1</v>
      </c>
      <c r="X102" s="43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31">
        <f t="shared" si="52"/>
        <v>361</v>
      </c>
      <c r="AF102" s="30">
        <v>23</v>
      </c>
      <c r="AG102" s="44">
        <f t="shared" si="53"/>
        <v>193</v>
      </c>
      <c r="AH102" s="45">
        <f t="shared" si="54"/>
        <v>178</v>
      </c>
      <c r="AI102" s="45">
        <f t="shared" si="55"/>
        <v>198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189.66666666666666</v>
      </c>
      <c r="AO102" s="47">
        <f t="shared" si="61"/>
        <v>189.66666666666666</v>
      </c>
      <c r="AQ102" s="35">
        <v>23</v>
      </c>
      <c r="AR102" s="48">
        <v>29.2</v>
      </c>
      <c r="AS102" s="48">
        <v>28.8</v>
      </c>
      <c r="AT102" s="48">
        <v>27.8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180</v>
      </c>
      <c r="C103" s="43">
        <v>5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4</v>
      </c>
      <c r="N103" s="43">
        <v>0</v>
      </c>
      <c r="O103" s="31">
        <f t="shared" si="51"/>
        <v>189</v>
      </c>
      <c r="Q103" s="30">
        <v>24</v>
      </c>
      <c r="R103" s="43">
        <v>0</v>
      </c>
      <c r="S103" s="43">
        <v>60</v>
      </c>
      <c r="T103" s="43">
        <v>66</v>
      </c>
      <c r="U103" s="43">
        <v>48</v>
      </c>
      <c r="V103" s="43">
        <v>11</v>
      </c>
      <c r="W103" s="43">
        <v>4</v>
      </c>
      <c r="X103" s="43">
        <v>0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31">
        <f t="shared" si="52"/>
        <v>189</v>
      </c>
      <c r="AF103" s="30">
        <v>24</v>
      </c>
      <c r="AG103" s="44">
        <f t="shared" si="53"/>
        <v>92</v>
      </c>
      <c r="AH103" s="45">
        <f t="shared" si="54"/>
        <v>101</v>
      </c>
      <c r="AI103" s="45">
        <f t="shared" si="55"/>
        <v>108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100.33333333333333</v>
      </c>
      <c r="AO103" s="47">
        <f t="shared" si="61"/>
        <v>100.33333333333333</v>
      </c>
      <c r="AQ103" s="35">
        <v>24</v>
      </c>
      <c r="AR103" s="48">
        <v>28.7</v>
      </c>
      <c r="AS103" s="48">
        <v>29.2</v>
      </c>
      <c r="AT103" s="48">
        <v>29.1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7064</v>
      </c>
      <c r="C105" s="92">
        <f t="shared" si="63"/>
        <v>526</v>
      </c>
      <c r="D105" s="92">
        <f t="shared" si="63"/>
        <v>14</v>
      </c>
      <c r="E105" s="92">
        <f t="shared" si="63"/>
        <v>6</v>
      </c>
      <c r="F105" s="92">
        <f t="shared" si="63"/>
        <v>24</v>
      </c>
      <c r="G105" s="92">
        <f t="shared" si="63"/>
        <v>0</v>
      </c>
      <c r="H105" s="92">
        <f t="shared" si="63"/>
        <v>3</v>
      </c>
      <c r="I105" s="92">
        <f t="shared" si="63"/>
        <v>45</v>
      </c>
      <c r="J105" s="92">
        <f t="shared" si="63"/>
        <v>4</v>
      </c>
      <c r="K105" s="92">
        <f t="shared" si="63"/>
        <v>4</v>
      </c>
      <c r="L105" s="92">
        <f t="shared" si="63"/>
        <v>3</v>
      </c>
      <c r="M105" s="92">
        <f t="shared" si="63"/>
        <v>107</v>
      </c>
      <c r="N105" s="92">
        <f t="shared" si="63"/>
        <v>0</v>
      </c>
      <c r="O105" s="93">
        <f t="shared" si="63"/>
        <v>7800</v>
      </c>
      <c r="Q105" s="91" t="s">
        <v>34</v>
      </c>
      <c r="R105" s="92">
        <f t="shared" ref="R105:AD105" si="64">SUM(R87:R98)</f>
        <v>494</v>
      </c>
      <c r="S105" s="92">
        <f t="shared" si="64"/>
        <v>4261</v>
      </c>
      <c r="T105" s="92">
        <f t="shared" si="64"/>
        <v>1555</v>
      </c>
      <c r="U105" s="92">
        <f t="shared" si="64"/>
        <v>1180</v>
      </c>
      <c r="V105" s="92">
        <f t="shared" si="64"/>
        <v>274</v>
      </c>
      <c r="W105" s="92">
        <f t="shared" si="64"/>
        <v>27</v>
      </c>
      <c r="X105" s="92">
        <f t="shared" si="64"/>
        <v>6</v>
      </c>
      <c r="Y105" s="92">
        <f t="shared" si="64"/>
        <v>2</v>
      </c>
      <c r="Z105" s="92">
        <f t="shared" si="64"/>
        <v>1</v>
      </c>
      <c r="AA105" s="92">
        <f t="shared" si="64"/>
        <v>0</v>
      </c>
      <c r="AB105" s="92">
        <f t="shared" si="64"/>
        <v>0</v>
      </c>
      <c r="AC105" s="92">
        <f t="shared" si="64"/>
        <v>0</v>
      </c>
      <c r="AD105" s="93">
        <f t="shared" si="64"/>
        <v>7800</v>
      </c>
      <c r="AF105" s="91" t="s">
        <v>34</v>
      </c>
      <c r="AG105" s="92">
        <f t="shared" ref="AG105:AO105" si="65">SUM(AG87:AG98)</f>
        <v>7397</v>
      </c>
      <c r="AH105" s="92">
        <f t="shared" si="65"/>
        <v>7381</v>
      </c>
      <c r="AI105" s="92">
        <f t="shared" si="65"/>
        <v>7680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7486</v>
      </c>
      <c r="AO105" s="94">
        <f t="shared" si="65"/>
        <v>7486</v>
      </c>
      <c r="AQ105" s="95" t="s">
        <v>38</v>
      </c>
      <c r="AR105" s="96">
        <v>27.1</v>
      </c>
      <c r="AS105" s="96">
        <v>27.4</v>
      </c>
      <c r="AT105" s="96">
        <v>27.8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8589</v>
      </c>
      <c r="C106" s="98">
        <f t="shared" si="66"/>
        <v>621</v>
      </c>
      <c r="D106" s="98">
        <f t="shared" si="66"/>
        <v>14</v>
      </c>
      <c r="E106" s="98">
        <f t="shared" si="66"/>
        <v>7</v>
      </c>
      <c r="F106" s="98">
        <f t="shared" si="66"/>
        <v>26</v>
      </c>
      <c r="G106" s="98">
        <f t="shared" si="66"/>
        <v>0</v>
      </c>
      <c r="H106" s="98">
        <f t="shared" si="66"/>
        <v>3</v>
      </c>
      <c r="I106" s="98">
        <f t="shared" si="66"/>
        <v>50</v>
      </c>
      <c r="J106" s="98">
        <f t="shared" si="66"/>
        <v>4</v>
      </c>
      <c r="K106" s="98">
        <f t="shared" si="66"/>
        <v>5</v>
      </c>
      <c r="L106" s="98">
        <f t="shared" si="66"/>
        <v>3</v>
      </c>
      <c r="M106" s="98">
        <f t="shared" si="66"/>
        <v>123</v>
      </c>
      <c r="N106" s="98">
        <f t="shared" si="66"/>
        <v>0</v>
      </c>
      <c r="O106" s="93">
        <f t="shared" si="66"/>
        <v>9445</v>
      </c>
      <c r="Q106" s="97" t="s">
        <v>35</v>
      </c>
      <c r="R106" s="98">
        <f t="shared" ref="R106:AD106" si="67">SUM(R86:R101)</f>
        <v>585</v>
      </c>
      <c r="S106" s="98">
        <f t="shared" si="67"/>
        <v>5078</v>
      </c>
      <c r="T106" s="98">
        <f t="shared" si="67"/>
        <v>1935</v>
      </c>
      <c r="U106" s="98">
        <f t="shared" si="67"/>
        <v>1448</v>
      </c>
      <c r="V106" s="98">
        <f t="shared" si="67"/>
        <v>348</v>
      </c>
      <c r="W106" s="98">
        <f t="shared" si="67"/>
        <v>37</v>
      </c>
      <c r="X106" s="98">
        <f t="shared" si="67"/>
        <v>11</v>
      </c>
      <c r="Y106" s="98">
        <f t="shared" si="67"/>
        <v>2</v>
      </c>
      <c r="Z106" s="98">
        <f t="shared" si="67"/>
        <v>1</v>
      </c>
      <c r="AA106" s="98">
        <f t="shared" si="67"/>
        <v>0</v>
      </c>
      <c r="AB106" s="98">
        <f t="shared" si="67"/>
        <v>0</v>
      </c>
      <c r="AC106" s="98">
        <f t="shared" si="67"/>
        <v>0</v>
      </c>
      <c r="AD106" s="93">
        <f t="shared" si="67"/>
        <v>9445</v>
      </c>
      <c r="AF106" s="97" t="s">
        <v>35</v>
      </c>
      <c r="AG106" s="98">
        <f t="shared" ref="AG106:AO106" si="68">SUM(AG86:AG101)</f>
        <v>8479</v>
      </c>
      <c r="AH106" s="98">
        <f t="shared" si="68"/>
        <v>8539</v>
      </c>
      <c r="AI106" s="98">
        <f t="shared" si="68"/>
        <v>8803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8607</v>
      </c>
      <c r="AO106" s="94">
        <f t="shared" si="68"/>
        <v>8607</v>
      </c>
      <c r="AQ106" s="99" t="s">
        <v>39</v>
      </c>
      <c r="AR106" s="100">
        <v>27.6</v>
      </c>
      <c r="AS106" s="100">
        <v>28</v>
      </c>
      <c r="AT106" s="100">
        <v>27.7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9113</v>
      </c>
      <c r="C107" s="102">
        <f t="shared" si="69"/>
        <v>640</v>
      </c>
      <c r="D107" s="102">
        <f t="shared" si="69"/>
        <v>14</v>
      </c>
      <c r="E107" s="102">
        <f t="shared" si="69"/>
        <v>7</v>
      </c>
      <c r="F107" s="102">
        <f t="shared" si="69"/>
        <v>26</v>
      </c>
      <c r="G107" s="102">
        <f t="shared" si="69"/>
        <v>0</v>
      </c>
      <c r="H107" s="102">
        <f t="shared" si="69"/>
        <v>3</v>
      </c>
      <c r="I107" s="102">
        <f t="shared" si="69"/>
        <v>50</v>
      </c>
      <c r="J107" s="102">
        <f t="shared" si="69"/>
        <v>4</v>
      </c>
      <c r="K107" s="102">
        <f t="shared" si="69"/>
        <v>5</v>
      </c>
      <c r="L107" s="102">
        <f t="shared" si="69"/>
        <v>3</v>
      </c>
      <c r="M107" s="102">
        <f t="shared" si="69"/>
        <v>130</v>
      </c>
      <c r="N107" s="102">
        <f t="shared" si="69"/>
        <v>0</v>
      </c>
      <c r="O107" s="93">
        <f t="shared" si="69"/>
        <v>9995</v>
      </c>
      <c r="Q107" s="101" t="s">
        <v>36</v>
      </c>
      <c r="R107" s="102">
        <f t="shared" ref="R107:AD107" si="70">SUM(R86:R103)</f>
        <v>633</v>
      </c>
      <c r="S107" s="102">
        <f t="shared" si="70"/>
        <v>5331</v>
      </c>
      <c r="T107" s="102">
        <f t="shared" si="70"/>
        <v>2065</v>
      </c>
      <c r="U107" s="102">
        <f t="shared" si="70"/>
        <v>1543</v>
      </c>
      <c r="V107" s="102">
        <f t="shared" si="70"/>
        <v>367</v>
      </c>
      <c r="W107" s="102">
        <f t="shared" si="70"/>
        <v>42</v>
      </c>
      <c r="X107" s="102">
        <f t="shared" si="70"/>
        <v>11</v>
      </c>
      <c r="Y107" s="102">
        <f t="shared" si="70"/>
        <v>2</v>
      </c>
      <c r="Z107" s="102">
        <f t="shared" si="70"/>
        <v>1</v>
      </c>
      <c r="AA107" s="102">
        <f t="shared" si="70"/>
        <v>0</v>
      </c>
      <c r="AB107" s="102">
        <f t="shared" si="70"/>
        <v>0</v>
      </c>
      <c r="AC107" s="102">
        <f t="shared" si="70"/>
        <v>0</v>
      </c>
      <c r="AD107" s="93">
        <f t="shared" si="70"/>
        <v>9995</v>
      </c>
      <c r="AF107" s="101" t="s">
        <v>36</v>
      </c>
      <c r="AG107" s="102">
        <f t="shared" ref="AG107:AO107" si="71">SUM(AG86:AG103)</f>
        <v>8764</v>
      </c>
      <c r="AH107" s="102">
        <f t="shared" si="71"/>
        <v>8818</v>
      </c>
      <c r="AI107" s="102">
        <f t="shared" si="71"/>
        <v>9109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8897</v>
      </c>
      <c r="AO107" s="94">
        <f t="shared" si="71"/>
        <v>8897</v>
      </c>
      <c r="AQ107" s="103" t="s">
        <v>37</v>
      </c>
      <c r="AR107" s="104">
        <v>27.4</v>
      </c>
      <c r="AS107" s="104">
        <v>27.4</v>
      </c>
      <c r="AT107" s="104">
        <v>27.9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9745</v>
      </c>
      <c r="C108" s="106">
        <f t="shared" si="72"/>
        <v>674</v>
      </c>
      <c r="D108" s="106">
        <f t="shared" si="72"/>
        <v>15</v>
      </c>
      <c r="E108" s="106">
        <f t="shared" si="72"/>
        <v>7</v>
      </c>
      <c r="F108" s="106">
        <f t="shared" si="72"/>
        <v>26</v>
      </c>
      <c r="G108" s="106">
        <f t="shared" si="72"/>
        <v>0</v>
      </c>
      <c r="H108" s="106">
        <f t="shared" si="72"/>
        <v>3</v>
      </c>
      <c r="I108" s="106">
        <f t="shared" si="72"/>
        <v>50</v>
      </c>
      <c r="J108" s="106">
        <f t="shared" si="72"/>
        <v>6</v>
      </c>
      <c r="K108" s="106">
        <f t="shared" si="72"/>
        <v>5</v>
      </c>
      <c r="L108" s="106">
        <f t="shared" si="72"/>
        <v>3</v>
      </c>
      <c r="M108" s="106">
        <f t="shared" si="72"/>
        <v>132</v>
      </c>
      <c r="N108" s="106">
        <f t="shared" si="72"/>
        <v>0</v>
      </c>
      <c r="O108" s="93">
        <f t="shared" si="72"/>
        <v>10666</v>
      </c>
      <c r="Q108" s="105" t="s">
        <v>37</v>
      </c>
      <c r="R108" s="106">
        <f t="shared" ref="R108:AD108" si="73">SUM(R80:R103)</f>
        <v>645</v>
      </c>
      <c r="S108" s="106">
        <f t="shared" si="73"/>
        <v>5565</v>
      </c>
      <c r="T108" s="106">
        <f t="shared" si="73"/>
        <v>2293</v>
      </c>
      <c r="U108" s="106">
        <f t="shared" si="73"/>
        <v>1678</v>
      </c>
      <c r="V108" s="106">
        <f t="shared" si="73"/>
        <v>411</v>
      </c>
      <c r="W108" s="106">
        <f t="shared" si="73"/>
        <v>58</v>
      </c>
      <c r="X108" s="106">
        <f t="shared" si="73"/>
        <v>13</v>
      </c>
      <c r="Y108" s="106">
        <f t="shared" si="73"/>
        <v>2</v>
      </c>
      <c r="Z108" s="106">
        <f t="shared" si="73"/>
        <v>1</v>
      </c>
      <c r="AA108" s="106">
        <f t="shared" si="73"/>
        <v>0</v>
      </c>
      <c r="AB108" s="106">
        <f t="shared" si="73"/>
        <v>0</v>
      </c>
      <c r="AC108" s="106">
        <f t="shared" si="73"/>
        <v>0</v>
      </c>
      <c r="AD108" s="93">
        <f t="shared" si="73"/>
        <v>10666</v>
      </c>
      <c r="AF108" s="105" t="s">
        <v>37</v>
      </c>
      <c r="AG108" s="106">
        <f t="shared" ref="AG108:AO108" si="74">SUM(AG80:AG103)</f>
        <v>9037</v>
      </c>
      <c r="AH108" s="106">
        <f t="shared" si="74"/>
        <v>9101</v>
      </c>
      <c r="AI108" s="106">
        <f t="shared" si="74"/>
        <v>9361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9166.3333333333321</v>
      </c>
      <c r="AO108" s="94">
        <f t="shared" si="74"/>
        <v>9166.3333333333321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27.566666666666663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Eastbound</v>
      </c>
      <c r="R111" s="3" t="s">
        <v>40</v>
      </c>
      <c r="S111" s="5" t="str">
        <f>C41</f>
        <v>Eastbound</v>
      </c>
      <c r="AR111" s="12" t="s">
        <v>40</v>
      </c>
      <c r="AS111" s="13" t="str">
        <f>C41</f>
        <v>Eastbound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65</v>
      </c>
      <c r="C115" s="43">
        <v>2</v>
      </c>
      <c r="D115" s="43">
        <v>0</v>
      </c>
      <c r="E115" s="43">
        <v>1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31">
        <f t="shared" ref="O115:O138" si="78">SUM(B115:N115)</f>
        <v>68</v>
      </c>
      <c r="Q115" s="30">
        <v>1</v>
      </c>
      <c r="R115" s="43">
        <v>0</v>
      </c>
      <c r="S115" s="43">
        <v>0</v>
      </c>
      <c r="T115" s="43">
        <v>12</v>
      </c>
      <c r="U115" s="43">
        <v>34</v>
      </c>
      <c r="V115" s="43">
        <v>13</v>
      </c>
      <c r="W115" s="43">
        <v>7</v>
      </c>
      <c r="X115" s="43">
        <v>1</v>
      </c>
      <c r="Y115" s="43">
        <v>0</v>
      </c>
      <c r="Z115" s="43">
        <v>1</v>
      </c>
      <c r="AA115" s="43">
        <v>0</v>
      </c>
      <c r="AB115" s="43">
        <v>0</v>
      </c>
      <c r="AC115" s="43">
        <v>0</v>
      </c>
      <c r="AD115" s="31">
        <f t="shared" ref="AD115:AD138" si="79">SUM(R115:AC115)</f>
        <v>68</v>
      </c>
      <c r="AQ115" s="35">
        <v>1</v>
      </c>
      <c r="AR115" s="112">
        <v>33.700000762939453</v>
      </c>
      <c r="AS115" s="112">
        <v>33.900001525878906</v>
      </c>
      <c r="AT115" s="112">
        <v>33.700000762939453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29</v>
      </c>
      <c r="C116" s="43">
        <v>1</v>
      </c>
      <c r="D116" s="43">
        <v>1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2</v>
      </c>
      <c r="N116" s="43">
        <v>0</v>
      </c>
      <c r="O116" s="31">
        <f t="shared" si="78"/>
        <v>33</v>
      </c>
      <c r="Q116" s="30">
        <v>2</v>
      </c>
      <c r="R116" s="43">
        <v>0</v>
      </c>
      <c r="S116" s="43">
        <v>0</v>
      </c>
      <c r="T116" s="43">
        <v>5</v>
      </c>
      <c r="U116" s="43">
        <v>14</v>
      </c>
      <c r="V116" s="43">
        <v>9</v>
      </c>
      <c r="W116" s="43">
        <v>2</v>
      </c>
      <c r="X116" s="43">
        <v>2</v>
      </c>
      <c r="Y116" s="43">
        <v>0</v>
      </c>
      <c r="Z116" s="43">
        <v>1</v>
      </c>
      <c r="AA116" s="43">
        <v>0</v>
      </c>
      <c r="AB116" s="43">
        <v>0</v>
      </c>
      <c r="AC116" s="43">
        <v>0</v>
      </c>
      <c r="AD116" s="31">
        <f t="shared" si="79"/>
        <v>33</v>
      </c>
      <c r="AQ116" s="57">
        <v>2</v>
      </c>
      <c r="AR116" s="112">
        <v>38.900001525878906</v>
      </c>
      <c r="AS116" s="112">
        <v>38.700000762939453</v>
      </c>
      <c r="AT116" s="112">
        <v>33.900001525878906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34</v>
      </c>
      <c r="C117" s="43">
        <v>2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31">
        <f t="shared" si="78"/>
        <v>36</v>
      </c>
      <c r="Q117" s="30">
        <v>3</v>
      </c>
      <c r="R117" s="43">
        <v>0</v>
      </c>
      <c r="S117" s="43">
        <v>2</v>
      </c>
      <c r="T117" s="43">
        <v>5</v>
      </c>
      <c r="U117" s="43">
        <v>20</v>
      </c>
      <c r="V117" s="43">
        <v>7</v>
      </c>
      <c r="W117" s="43">
        <v>0</v>
      </c>
      <c r="X117" s="43">
        <v>2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31">
        <f t="shared" si="79"/>
        <v>36</v>
      </c>
      <c r="AQ117" s="35">
        <v>3</v>
      </c>
      <c r="AR117" s="112">
        <v>33.799999237060547</v>
      </c>
      <c r="AS117" s="112">
        <v>33.5</v>
      </c>
      <c r="AT117" s="112">
        <v>33.5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2848.4285714285716</v>
      </c>
      <c r="BK117" s="88">
        <f t="shared" si="80"/>
        <v>340.14285714285717</v>
      </c>
      <c r="BL117" s="89">
        <f t="shared" si="80"/>
        <v>19.714285714285715</v>
      </c>
      <c r="BM117" s="114">
        <f>SUM(BJ117:BL117)</f>
        <v>3208.2857142857147</v>
      </c>
    </row>
    <row r="118" spans="1:65" x14ac:dyDescent="0.2">
      <c r="A118" s="30">
        <v>4</v>
      </c>
      <c r="B118" s="43">
        <v>27</v>
      </c>
      <c r="C118" s="43">
        <v>2</v>
      </c>
      <c r="D118" s="43">
        <v>1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31">
        <f t="shared" si="78"/>
        <v>30</v>
      </c>
      <c r="Q118" s="30">
        <v>4</v>
      </c>
      <c r="R118" s="43">
        <v>1</v>
      </c>
      <c r="S118" s="43">
        <v>1</v>
      </c>
      <c r="T118" s="43">
        <v>3</v>
      </c>
      <c r="U118" s="43">
        <v>11</v>
      </c>
      <c r="V118" s="43">
        <v>12</v>
      </c>
      <c r="W118" s="43">
        <v>2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30</v>
      </c>
      <c r="AQ118" s="35">
        <v>4</v>
      </c>
      <c r="AR118" s="112">
        <v>38</v>
      </c>
      <c r="AS118" s="112">
        <v>33.400001525878906</v>
      </c>
      <c r="AT118" s="112">
        <v>38.099998474121094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3289.1428571428573</v>
      </c>
      <c r="BK118" s="116">
        <f t="shared" si="80"/>
        <v>376.85714285714283</v>
      </c>
      <c r="BL118" s="117">
        <f t="shared" si="80"/>
        <v>22.714285714285715</v>
      </c>
      <c r="BM118" s="114">
        <f>SUM(BJ118:BL118)</f>
        <v>3688.7142857142858</v>
      </c>
    </row>
    <row r="119" spans="1:65" x14ac:dyDescent="0.2">
      <c r="A119" s="30">
        <v>5</v>
      </c>
      <c r="B119" s="43">
        <v>27</v>
      </c>
      <c r="C119" s="43">
        <v>2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1</v>
      </c>
      <c r="N119" s="43">
        <v>0</v>
      </c>
      <c r="O119" s="31">
        <f t="shared" si="78"/>
        <v>30</v>
      </c>
      <c r="Q119" s="30">
        <v>5</v>
      </c>
      <c r="R119" s="43">
        <v>1</v>
      </c>
      <c r="S119" s="43">
        <v>1</v>
      </c>
      <c r="T119" s="43">
        <v>1</v>
      </c>
      <c r="U119" s="43">
        <v>22</v>
      </c>
      <c r="V119" s="43">
        <v>4</v>
      </c>
      <c r="W119" s="43">
        <v>1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31">
        <f t="shared" si="79"/>
        <v>30</v>
      </c>
      <c r="AQ119" s="35">
        <v>5</v>
      </c>
      <c r="AR119" s="112">
        <v>33.5</v>
      </c>
      <c r="AS119" s="112">
        <v>33.099998474121094</v>
      </c>
      <c r="AT119" s="112">
        <v>33.799999237060547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3407.7142857142858</v>
      </c>
      <c r="BK119" s="119">
        <f t="shared" si="80"/>
        <v>382.28571428571428</v>
      </c>
      <c r="BL119" s="120">
        <f t="shared" si="80"/>
        <v>23</v>
      </c>
      <c r="BM119" s="114">
        <f>SUM(BJ119:BL119)</f>
        <v>3813</v>
      </c>
    </row>
    <row r="120" spans="1:65" x14ac:dyDescent="0.2">
      <c r="A120" s="30">
        <v>6</v>
      </c>
      <c r="B120" s="43">
        <v>72</v>
      </c>
      <c r="C120" s="43">
        <v>8</v>
      </c>
      <c r="D120" s="43">
        <v>1</v>
      </c>
      <c r="E120" s="43">
        <v>0</v>
      </c>
      <c r="F120" s="43">
        <v>1</v>
      </c>
      <c r="G120" s="43">
        <v>0</v>
      </c>
      <c r="H120" s="43">
        <v>0</v>
      </c>
      <c r="I120" s="43">
        <v>0</v>
      </c>
      <c r="J120" s="43">
        <v>1</v>
      </c>
      <c r="K120" s="43">
        <v>0</v>
      </c>
      <c r="L120" s="43">
        <v>0</v>
      </c>
      <c r="M120" s="43">
        <v>3</v>
      </c>
      <c r="N120" s="43">
        <v>0</v>
      </c>
      <c r="O120" s="31">
        <f t="shared" si="78"/>
        <v>86</v>
      </c>
      <c r="Q120" s="30">
        <v>6</v>
      </c>
      <c r="R120" s="43">
        <v>0</v>
      </c>
      <c r="S120" s="43">
        <v>0</v>
      </c>
      <c r="T120" s="43">
        <v>14</v>
      </c>
      <c r="U120" s="43">
        <v>45</v>
      </c>
      <c r="V120" s="43">
        <v>22</v>
      </c>
      <c r="W120" s="43">
        <v>3</v>
      </c>
      <c r="X120" s="43">
        <v>2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31">
        <f t="shared" si="79"/>
        <v>86</v>
      </c>
      <c r="AQ120" s="35">
        <v>6</v>
      </c>
      <c r="AR120" s="112">
        <v>33.900001525878906</v>
      </c>
      <c r="AS120" s="112">
        <v>33.799999237060547</v>
      </c>
      <c r="AT120" s="112">
        <v>33.400001525878906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3512</v>
      </c>
      <c r="BK120" s="79">
        <f t="shared" si="80"/>
        <v>392.42857142857144</v>
      </c>
      <c r="BL120" s="80">
        <f t="shared" si="80"/>
        <v>24</v>
      </c>
      <c r="BM120" s="114">
        <f>SUM(BJ120:BL120)</f>
        <v>3928.4285714285716</v>
      </c>
    </row>
    <row r="121" spans="1:65" x14ac:dyDescent="0.2">
      <c r="A121" s="30">
        <v>7</v>
      </c>
      <c r="B121" s="43">
        <v>149</v>
      </c>
      <c r="C121" s="43">
        <v>16</v>
      </c>
      <c r="D121" s="43">
        <v>0</v>
      </c>
      <c r="E121" s="43">
        <v>0</v>
      </c>
      <c r="F121" s="43">
        <v>2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15</v>
      </c>
      <c r="N121" s="43">
        <v>0</v>
      </c>
      <c r="O121" s="31">
        <f t="shared" si="78"/>
        <v>182</v>
      </c>
      <c r="Q121" s="30">
        <v>7</v>
      </c>
      <c r="R121" s="43">
        <v>0</v>
      </c>
      <c r="S121" s="43">
        <v>3</v>
      </c>
      <c r="T121" s="43">
        <v>16</v>
      </c>
      <c r="U121" s="43">
        <v>103</v>
      </c>
      <c r="V121" s="43">
        <v>52</v>
      </c>
      <c r="W121" s="43">
        <v>8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31">
        <f t="shared" si="79"/>
        <v>182</v>
      </c>
      <c r="AQ121" s="35">
        <v>7</v>
      </c>
      <c r="AR121" s="112">
        <v>33.400001525878906</v>
      </c>
      <c r="AS121" s="112">
        <v>33.5</v>
      </c>
      <c r="AT121" s="112">
        <v>33.5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227</v>
      </c>
      <c r="C122" s="43">
        <v>36</v>
      </c>
      <c r="D122" s="43">
        <v>11</v>
      </c>
      <c r="E122" s="43">
        <v>5</v>
      </c>
      <c r="F122" s="43">
        <v>4</v>
      </c>
      <c r="G122" s="43">
        <v>0</v>
      </c>
      <c r="H122" s="43">
        <v>1</v>
      </c>
      <c r="I122" s="43">
        <v>0</v>
      </c>
      <c r="J122" s="43">
        <v>1</v>
      </c>
      <c r="K122" s="43">
        <v>0</v>
      </c>
      <c r="L122" s="43">
        <v>2</v>
      </c>
      <c r="M122" s="43">
        <v>14</v>
      </c>
      <c r="N122" s="43">
        <v>0</v>
      </c>
      <c r="O122" s="31">
        <f t="shared" si="78"/>
        <v>301</v>
      </c>
      <c r="Q122" s="30">
        <v>8</v>
      </c>
      <c r="R122" s="43">
        <v>0</v>
      </c>
      <c r="S122" s="43">
        <v>4</v>
      </c>
      <c r="T122" s="43">
        <v>39</v>
      </c>
      <c r="U122" s="43">
        <v>182</v>
      </c>
      <c r="V122" s="43">
        <v>64</v>
      </c>
      <c r="W122" s="43">
        <v>8</v>
      </c>
      <c r="X122" s="43">
        <v>1</v>
      </c>
      <c r="Y122" s="43">
        <v>2</v>
      </c>
      <c r="Z122" s="43">
        <v>1</v>
      </c>
      <c r="AA122" s="43">
        <v>0</v>
      </c>
      <c r="AB122" s="43">
        <v>0</v>
      </c>
      <c r="AC122" s="43">
        <v>0</v>
      </c>
      <c r="AD122" s="31">
        <f t="shared" si="79"/>
        <v>301</v>
      </c>
      <c r="AQ122" s="35">
        <v>8</v>
      </c>
      <c r="AR122" s="112">
        <v>33.700000762939453</v>
      </c>
      <c r="AS122" s="112">
        <v>33.799999237060547</v>
      </c>
      <c r="AT122" s="112">
        <v>33.5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329</v>
      </c>
      <c r="C123" s="43">
        <v>54</v>
      </c>
      <c r="D123" s="43">
        <v>3</v>
      </c>
      <c r="E123" s="43">
        <v>1</v>
      </c>
      <c r="F123" s="43">
        <v>8</v>
      </c>
      <c r="G123" s="43">
        <v>0</v>
      </c>
      <c r="H123" s="43">
        <v>1</v>
      </c>
      <c r="I123" s="43">
        <v>1</v>
      </c>
      <c r="J123" s="43">
        <v>1</v>
      </c>
      <c r="K123" s="43">
        <v>2</v>
      </c>
      <c r="L123" s="43">
        <v>0</v>
      </c>
      <c r="M123" s="43">
        <v>8</v>
      </c>
      <c r="N123" s="43">
        <v>0</v>
      </c>
      <c r="O123" s="31">
        <f t="shared" si="78"/>
        <v>408</v>
      </c>
      <c r="Q123" s="30">
        <v>9</v>
      </c>
      <c r="R123" s="43">
        <v>0</v>
      </c>
      <c r="S123" s="43">
        <v>1</v>
      </c>
      <c r="T123" s="43">
        <v>56</v>
      </c>
      <c r="U123" s="43">
        <v>272</v>
      </c>
      <c r="V123" s="43">
        <v>74</v>
      </c>
      <c r="W123" s="43">
        <v>5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31">
        <f t="shared" si="79"/>
        <v>408</v>
      </c>
      <c r="AQ123" s="35">
        <v>9</v>
      </c>
      <c r="AR123" s="112">
        <v>33.5</v>
      </c>
      <c r="AS123" s="112">
        <v>33.599998474121094</v>
      </c>
      <c r="AT123" s="112">
        <v>33.200000762939453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405</v>
      </c>
      <c r="C124" s="43">
        <v>70</v>
      </c>
      <c r="D124" s="43">
        <v>7</v>
      </c>
      <c r="E124" s="43">
        <v>0</v>
      </c>
      <c r="F124" s="43">
        <v>4</v>
      </c>
      <c r="G124" s="43">
        <v>0</v>
      </c>
      <c r="H124" s="43">
        <v>1</v>
      </c>
      <c r="I124" s="43">
        <v>0</v>
      </c>
      <c r="J124" s="43">
        <v>1</v>
      </c>
      <c r="K124" s="43">
        <v>2</v>
      </c>
      <c r="L124" s="43">
        <v>1</v>
      </c>
      <c r="M124" s="43">
        <v>7</v>
      </c>
      <c r="N124" s="43">
        <v>0</v>
      </c>
      <c r="O124" s="31">
        <f t="shared" si="78"/>
        <v>498</v>
      </c>
      <c r="Q124" s="30">
        <v>10</v>
      </c>
      <c r="R124" s="43">
        <v>0</v>
      </c>
      <c r="S124" s="43">
        <v>5</v>
      </c>
      <c r="T124" s="43">
        <v>120</v>
      </c>
      <c r="U124" s="43">
        <v>318</v>
      </c>
      <c r="V124" s="43">
        <v>48</v>
      </c>
      <c r="W124" s="43">
        <v>5</v>
      </c>
      <c r="X124" s="43">
        <v>0</v>
      </c>
      <c r="Y124" s="43">
        <v>2</v>
      </c>
      <c r="Z124" s="43">
        <v>0</v>
      </c>
      <c r="AA124" s="43">
        <v>0</v>
      </c>
      <c r="AB124" s="43">
        <v>0</v>
      </c>
      <c r="AC124" s="43">
        <v>0</v>
      </c>
      <c r="AD124" s="31">
        <f t="shared" si="79"/>
        <v>498</v>
      </c>
      <c r="AQ124" s="35">
        <v>10</v>
      </c>
      <c r="AR124" s="112">
        <v>33.5</v>
      </c>
      <c r="AS124" s="112">
        <v>28.799999237060547</v>
      </c>
      <c r="AT124" s="112">
        <v>33.299999237060547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439</v>
      </c>
      <c r="C125" s="43">
        <v>59</v>
      </c>
      <c r="D125" s="43">
        <v>7</v>
      </c>
      <c r="E125" s="43">
        <v>0</v>
      </c>
      <c r="F125" s="43">
        <v>3</v>
      </c>
      <c r="G125" s="43">
        <v>0</v>
      </c>
      <c r="H125" s="43">
        <v>0</v>
      </c>
      <c r="I125" s="43">
        <v>0</v>
      </c>
      <c r="J125" s="43">
        <v>1</v>
      </c>
      <c r="K125" s="43">
        <v>0</v>
      </c>
      <c r="L125" s="43">
        <v>0</v>
      </c>
      <c r="M125" s="43">
        <v>15</v>
      </c>
      <c r="N125" s="43">
        <v>0</v>
      </c>
      <c r="O125" s="31">
        <f t="shared" si="78"/>
        <v>524</v>
      </c>
      <c r="Q125" s="30">
        <v>11</v>
      </c>
      <c r="R125" s="43">
        <v>0</v>
      </c>
      <c r="S125" s="43">
        <v>3</v>
      </c>
      <c r="T125" s="43">
        <v>123</v>
      </c>
      <c r="U125" s="43">
        <v>332</v>
      </c>
      <c r="V125" s="43">
        <v>61</v>
      </c>
      <c r="W125" s="43">
        <v>5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524</v>
      </c>
      <c r="AQ125" s="35">
        <v>11</v>
      </c>
      <c r="AR125" s="112">
        <v>28.5</v>
      </c>
      <c r="AS125" s="112">
        <v>28</v>
      </c>
      <c r="AT125" s="112">
        <v>28.100000381469727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552</v>
      </c>
      <c r="C126" s="43">
        <v>59</v>
      </c>
      <c r="D126" s="43">
        <v>7</v>
      </c>
      <c r="E126" s="43">
        <v>0</v>
      </c>
      <c r="F126" s="43">
        <v>3</v>
      </c>
      <c r="G126" s="43">
        <v>1</v>
      </c>
      <c r="H126" s="43">
        <v>1</v>
      </c>
      <c r="I126" s="43">
        <v>0</v>
      </c>
      <c r="J126" s="43">
        <v>0</v>
      </c>
      <c r="K126" s="43">
        <v>0</v>
      </c>
      <c r="L126" s="43">
        <v>0</v>
      </c>
      <c r="M126" s="43">
        <v>8</v>
      </c>
      <c r="N126" s="43">
        <v>0</v>
      </c>
      <c r="O126" s="31">
        <f t="shared" si="78"/>
        <v>631</v>
      </c>
      <c r="Q126" s="30">
        <v>12</v>
      </c>
      <c r="R126" s="43">
        <v>1</v>
      </c>
      <c r="S126" s="43">
        <v>5</v>
      </c>
      <c r="T126" s="43">
        <v>149</v>
      </c>
      <c r="U126" s="43">
        <v>405</v>
      </c>
      <c r="V126" s="43">
        <v>64</v>
      </c>
      <c r="W126" s="43">
        <v>4</v>
      </c>
      <c r="X126" s="43">
        <v>3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31">
        <f t="shared" si="79"/>
        <v>631</v>
      </c>
      <c r="AQ126" s="35">
        <v>12</v>
      </c>
      <c r="AR126" s="112">
        <v>28.399999618530273</v>
      </c>
      <c r="AS126" s="112">
        <v>28.200000762939453</v>
      </c>
      <c r="AT126" s="112">
        <v>33.599998474121094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551</v>
      </c>
      <c r="C127" s="43">
        <v>70</v>
      </c>
      <c r="D127" s="43">
        <v>1</v>
      </c>
      <c r="E127" s="43">
        <v>0</v>
      </c>
      <c r="F127" s="43">
        <v>3</v>
      </c>
      <c r="G127" s="43">
        <v>0</v>
      </c>
      <c r="H127" s="43">
        <v>2</v>
      </c>
      <c r="I127" s="43">
        <v>0</v>
      </c>
      <c r="J127" s="43">
        <v>1</v>
      </c>
      <c r="K127" s="43">
        <v>0</v>
      </c>
      <c r="L127" s="43">
        <v>0</v>
      </c>
      <c r="M127" s="43">
        <v>4</v>
      </c>
      <c r="N127" s="43">
        <v>0</v>
      </c>
      <c r="O127" s="31">
        <f t="shared" si="78"/>
        <v>632</v>
      </c>
      <c r="Q127" s="30">
        <v>13</v>
      </c>
      <c r="R127" s="43">
        <v>0</v>
      </c>
      <c r="S127" s="43">
        <v>2</v>
      </c>
      <c r="T127" s="43">
        <v>152</v>
      </c>
      <c r="U127" s="43">
        <v>388</v>
      </c>
      <c r="V127" s="43">
        <v>89</v>
      </c>
      <c r="W127" s="43">
        <v>1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31">
        <f t="shared" si="79"/>
        <v>632</v>
      </c>
      <c r="AQ127" s="35">
        <v>13</v>
      </c>
      <c r="AR127" s="112">
        <v>28.399999618530273</v>
      </c>
      <c r="AS127" s="112">
        <v>28.100000381469727</v>
      </c>
      <c r="AT127" s="112">
        <v>28.200000762939453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560</v>
      </c>
      <c r="C128" s="43">
        <v>50</v>
      </c>
      <c r="D128" s="43">
        <v>5</v>
      </c>
      <c r="E128" s="43">
        <v>0</v>
      </c>
      <c r="F128" s="43">
        <v>4</v>
      </c>
      <c r="G128" s="43">
        <v>0</v>
      </c>
      <c r="H128" s="43">
        <v>0</v>
      </c>
      <c r="I128" s="43">
        <v>1</v>
      </c>
      <c r="J128" s="43">
        <v>1</v>
      </c>
      <c r="K128" s="43">
        <v>1</v>
      </c>
      <c r="L128" s="43">
        <v>0</v>
      </c>
      <c r="M128" s="43">
        <v>8</v>
      </c>
      <c r="N128" s="43">
        <v>0</v>
      </c>
      <c r="O128" s="31">
        <f t="shared" si="78"/>
        <v>630</v>
      </c>
      <c r="Q128" s="30">
        <v>14</v>
      </c>
      <c r="R128" s="43">
        <v>0</v>
      </c>
      <c r="S128" s="43">
        <v>3</v>
      </c>
      <c r="T128" s="43">
        <v>126</v>
      </c>
      <c r="U128" s="43">
        <v>425</v>
      </c>
      <c r="V128" s="43">
        <v>71</v>
      </c>
      <c r="W128" s="43">
        <v>5</v>
      </c>
      <c r="X128" s="43">
        <v>0</v>
      </c>
      <c r="Y128" s="43">
        <v>0</v>
      </c>
      <c r="Z128" s="43">
        <v>0</v>
      </c>
      <c r="AA128" s="43">
        <v>0</v>
      </c>
      <c r="AB128" s="43">
        <v>0</v>
      </c>
      <c r="AC128" s="43">
        <v>0</v>
      </c>
      <c r="AD128" s="31">
        <f t="shared" si="79"/>
        <v>630</v>
      </c>
      <c r="AQ128" s="35">
        <v>14</v>
      </c>
      <c r="AR128" s="112">
        <v>28.299999237060547</v>
      </c>
      <c r="AS128" s="112">
        <v>28.100000381469727</v>
      </c>
      <c r="AT128" s="112">
        <v>33.900001525878906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621</v>
      </c>
      <c r="C129" s="43">
        <v>43</v>
      </c>
      <c r="D129" s="43">
        <v>0</v>
      </c>
      <c r="E129" s="43">
        <v>1</v>
      </c>
      <c r="F129" s="43">
        <v>1</v>
      </c>
      <c r="G129" s="43">
        <v>0</v>
      </c>
      <c r="H129" s="43">
        <v>1</v>
      </c>
      <c r="I129" s="43">
        <v>1</v>
      </c>
      <c r="J129" s="43">
        <v>1</v>
      </c>
      <c r="K129" s="43">
        <v>1</v>
      </c>
      <c r="L129" s="43">
        <v>1</v>
      </c>
      <c r="M129" s="43">
        <v>10</v>
      </c>
      <c r="N129" s="43">
        <v>0</v>
      </c>
      <c r="O129" s="31">
        <f t="shared" si="78"/>
        <v>681</v>
      </c>
      <c r="Q129" s="30">
        <v>15</v>
      </c>
      <c r="R129" s="43">
        <v>0</v>
      </c>
      <c r="S129" s="43">
        <v>8</v>
      </c>
      <c r="T129" s="43">
        <v>100</v>
      </c>
      <c r="U129" s="43">
        <v>462</v>
      </c>
      <c r="V129" s="43">
        <v>103</v>
      </c>
      <c r="W129" s="43">
        <v>6</v>
      </c>
      <c r="X129" s="43">
        <v>2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31">
        <f t="shared" si="79"/>
        <v>681</v>
      </c>
      <c r="AQ129" s="35">
        <v>15</v>
      </c>
      <c r="AR129" s="112">
        <v>28.100000381469727</v>
      </c>
      <c r="AS129" s="112">
        <v>33.299999237060547</v>
      </c>
      <c r="AT129" s="112">
        <v>28.100000381469727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663</v>
      </c>
      <c r="C130" s="43">
        <v>47</v>
      </c>
      <c r="D130" s="43">
        <v>0</v>
      </c>
      <c r="E130" s="43">
        <v>0</v>
      </c>
      <c r="F130" s="43">
        <v>5</v>
      </c>
      <c r="G130" s="43">
        <v>0</v>
      </c>
      <c r="H130" s="43">
        <v>1</v>
      </c>
      <c r="I130" s="43">
        <v>1</v>
      </c>
      <c r="J130" s="43">
        <v>1</v>
      </c>
      <c r="K130" s="43">
        <v>0</v>
      </c>
      <c r="L130" s="43">
        <v>0</v>
      </c>
      <c r="M130" s="43">
        <v>6</v>
      </c>
      <c r="N130" s="43">
        <v>0</v>
      </c>
      <c r="O130" s="31">
        <f t="shared" si="78"/>
        <v>724</v>
      </c>
      <c r="Q130" s="30">
        <v>16</v>
      </c>
      <c r="R130" s="43">
        <v>2</v>
      </c>
      <c r="S130" s="43">
        <v>8</v>
      </c>
      <c r="T130" s="43">
        <v>119</v>
      </c>
      <c r="U130" s="43">
        <v>472</v>
      </c>
      <c r="V130" s="43">
        <v>113</v>
      </c>
      <c r="W130" s="43">
        <v>9</v>
      </c>
      <c r="X130" s="43">
        <v>1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31">
        <f t="shared" si="79"/>
        <v>724</v>
      </c>
      <c r="AQ130" s="35">
        <v>16</v>
      </c>
      <c r="AR130" s="112">
        <v>33.200000762939453</v>
      </c>
      <c r="AS130" s="112">
        <v>33.099998474121094</v>
      </c>
      <c r="AT130" s="112">
        <v>33.400001525878906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806</v>
      </c>
      <c r="C131" s="43">
        <v>57</v>
      </c>
      <c r="D131" s="43">
        <v>1</v>
      </c>
      <c r="E131" s="43">
        <v>3</v>
      </c>
      <c r="F131" s="43">
        <v>1</v>
      </c>
      <c r="G131" s="43">
        <v>0</v>
      </c>
      <c r="H131" s="43">
        <v>2</v>
      </c>
      <c r="I131" s="43">
        <v>2</v>
      </c>
      <c r="J131" s="43">
        <v>0</v>
      </c>
      <c r="K131" s="43">
        <v>1</v>
      </c>
      <c r="L131" s="43">
        <v>1</v>
      </c>
      <c r="M131" s="43">
        <v>7</v>
      </c>
      <c r="N131" s="43">
        <v>0</v>
      </c>
      <c r="O131" s="31">
        <f t="shared" si="78"/>
        <v>881</v>
      </c>
      <c r="Q131" s="30">
        <v>17</v>
      </c>
      <c r="R131" s="43">
        <v>7</v>
      </c>
      <c r="S131" s="43">
        <v>42</v>
      </c>
      <c r="T131" s="43">
        <v>180</v>
      </c>
      <c r="U131" s="43">
        <v>526</v>
      </c>
      <c r="V131" s="43">
        <v>111</v>
      </c>
      <c r="W131" s="43">
        <v>11</v>
      </c>
      <c r="X131" s="43">
        <v>2</v>
      </c>
      <c r="Y131" s="43">
        <v>2</v>
      </c>
      <c r="Z131" s="43">
        <v>0</v>
      </c>
      <c r="AA131" s="43">
        <v>0</v>
      </c>
      <c r="AB131" s="43">
        <v>0</v>
      </c>
      <c r="AC131" s="43">
        <v>0</v>
      </c>
      <c r="AD131" s="31">
        <f t="shared" si="79"/>
        <v>881</v>
      </c>
      <c r="AQ131" s="35">
        <v>17</v>
      </c>
      <c r="AR131" s="112">
        <v>34</v>
      </c>
      <c r="AS131" s="112">
        <v>33</v>
      </c>
      <c r="AT131" s="112">
        <v>28.299999237060547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757</v>
      </c>
      <c r="C132" s="43">
        <v>45</v>
      </c>
      <c r="D132" s="43">
        <v>1</v>
      </c>
      <c r="E132" s="43">
        <v>0</v>
      </c>
      <c r="F132" s="43">
        <v>5</v>
      </c>
      <c r="G132" s="43">
        <v>0</v>
      </c>
      <c r="H132" s="43">
        <v>0</v>
      </c>
      <c r="I132" s="43">
        <v>0</v>
      </c>
      <c r="J132" s="43">
        <v>2</v>
      </c>
      <c r="K132" s="43">
        <v>2</v>
      </c>
      <c r="L132" s="43">
        <v>1</v>
      </c>
      <c r="M132" s="43">
        <v>6</v>
      </c>
      <c r="N132" s="43">
        <v>0</v>
      </c>
      <c r="O132" s="31">
        <f t="shared" si="78"/>
        <v>819</v>
      </c>
      <c r="Q132" s="30">
        <v>18</v>
      </c>
      <c r="R132" s="43">
        <v>32</v>
      </c>
      <c r="S132" s="43">
        <v>184</v>
      </c>
      <c r="T132" s="43">
        <v>252</v>
      </c>
      <c r="U132" s="43">
        <v>286</v>
      </c>
      <c r="V132" s="43">
        <v>49</v>
      </c>
      <c r="W132" s="43">
        <v>10</v>
      </c>
      <c r="X132" s="43">
        <v>4</v>
      </c>
      <c r="Y132" s="43">
        <v>2</v>
      </c>
      <c r="Z132" s="43">
        <v>0</v>
      </c>
      <c r="AA132" s="43">
        <v>0</v>
      </c>
      <c r="AB132" s="43">
        <v>0</v>
      </c>
      <c r="AC132" s="43">
        <v>0</v>
      </c>
      <c r="AD132" s="31">
        <f t="shared" si="79"/>
        <v>819</v>
      </c>
      <c r="AQ132" s="35">
        <v>18</v>
      </c>
      <c r="AR132" s="112">
        <v>28.100000381469727</v>
      </c>
      <c r="AS132" s="112">
        <v>28.5</v>
      </c>
      <c r="AT132" s="112">
        <v>28.899999618530273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615</v>
      </c>
      <c r="C133" s="43">
        <v>24</v>
      </c>
      <c r="D133" s="43">
        <v>1</v>
      </c>
      <c r="E133" s="43">
        <v>2</v>
      </c>
      <c r="F133" s="43">
        <v>2</v>
      </c>
      <c r="G133" s="43">
        <v>0</v>
      </c>
      <c r="H133" s="43">
        <v>1</v>
      </c>
      <c r="I133" s="43">
        <v>2</v>
      </c>
      <c r="J133" s="43">
        <v>0</v>
      </c>
      <c r="K133" s="43">
        <v>3</v>
      </c>
      <c r="L133" s="43">
        <v>0</v>
      </c>
      <c r="M133" s="43">
        <v>2</v>
      </c>
      <c r="N133" s="43">
        <v>0</v>
      </c>
      <c r="O133" s="31">
        <f t="shared" si="78"/>
        <v>652</v>
      </c>
      <c r="Q133" s="30">
        <v>19</v>
      </c>
      <c r="R133" s="43">
        <v>0</v>
      </c>
      <c r="S133" s="43">
        <v>6</v>
      </c>
      <c r="T133" s="43">
        <v>110</v>
      </c>
      <c r="U133" s="43">
        <v>444</v>
      </c>
      <c r="V133" s="43">
        <v>74</v>
      </c>
      <c r="W133" s="43">
        <v>14</v>
      </c>
      <c r="X133" s="43">
        <v>3</v>
      </c>
      <c r="Y133" s="43">
        <v>1</v>
      </c>
      <c r="Z133" s="43">
        <v>0</v>
      </c>
      <c r="AA133" s="43">
        <v>0</v>
      </c>
      <c r="AB133" s="43">
        <v>0</v>
      </c>
      <c r="AC133" s="43">
        <v>0</v>
      </c>
      <c r="AD133" s="31">
        <f t="shared" si="79"/>
        <v>652</v>
      </c>
      <c r="AQ133" s="35">
        <v>19</v>
      </c>
      <c r="AR133" s="112">
        <v>33.400001525878906</v>
      </c>
      <c r="AS133" s="112">
        <v>33.700000762939453</v>
      </c>
      <c r="AT133" s="112">
        <v>28.799999237060547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445</v>
      </c>
      <c r="C134" s="43">
        <v>26</v>
      </c>
      <c r="D134" s="43">
        <v>0</v>
      </c>
      <c r="E134" s="43">
        <v>2</v>
      </c>
      <c r="F134" s="43">
        <v>1</v>
      </c>
      <c r="G134" s="43">
        <v>0</v>
      </c>
      <c r="H134" s="43">
        <v>1</v>
      </c>
      <c r="I134" s="43">
        <v>0</v>
      </c>
      <c r="J134" s="43">
        <v>0</v>
      </c>
      <c r="K134" s="43">
        <v>0</v>
      </c>
      <c r="L134" s="43">
        <v>2</v>
      </c>
      <c r="M134" s="43">
        <v>4</v>
      </c>
      <c r="N134" s="43">
        <v>0</v>
      </c>
      <c r="O134" s="31">
        <f t="shared" si="78"/>
        <v>481</v>
      </c>
      <c r="Q134" s="30">
        <v>20</v>
      </c>
      <c r="R134" s="43">
        <v>0</v>
      </c>
      <c r="S134" s="43">
        <v>3</v>
      </c>
      <c r="T134" s="43">
        <v>96</v>
      </c>
      <c r="U134" s="43">
        <v>312</v>
      </c>
      <c r="V134" s="43">
        <v>60</v>
      </c>
      <c r="W134" s="43">
        <v>8</v>
      </c>
      <c r="X134" s="43">
        <v>1</v>
      </c>
      <c r="Y134" s="43">
        <v>1</v>
      </c>
      <c r="Z134" s="43">
        <v>0</v>
      </c>
      <c r="AA134" s="43">
        <v>0</v>
      </c>
      <c r="AB134" s="43">
        <v>0</v>
      </c>
      <c r="AC134" s="43">
        <v>0</v>
      </c>
      <c r="AD134" s="31">
        <f t="shared" si="79"/>
        <v>481</v>
      </c>
      <c r="AQ134" s="35">
        <v>20</v>
      </c>
      <c r="AR134" s="112">
        <v>33.400001525878906</v>
      </c>
      <c r="AS134" s="112">
        <v>33.5</v>
      </c>
      <c r="AT134" s="112">
        <v>33.299999237060547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278</v>
      </c>
      <c r="C135" s="43">
        <v>10</v>
      </c>
      <c r="D135" s="43">
        <v>0</v>
      </c>
      <c r="E135" s="43">
        <v>1</v>
      </c>
      <c r="F135" s="43">
        <v>1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2</v>
      </c>
      <c r="N135" s="43">
        <v>0</v>
      </c>
      <c r="O135" s="31">
        <f t="shared" si="78"/>
        <v>292</v>
      </c>
      <c r="Q135" s="30">
        <v>21</v>
      </c>
      <c r="R135" s="43">
        <v>2</v>
      </c>
      <c r="S135" s="43">
        <v>3</v>
      </c>
      <c r="T135" s="43">
        <v>46</v>
      </c>
      <c r="U135" s="43">
        <v>187</v>
      </c>
      <c r="V135" s="43">
        <v>44</v>
      </c>
      <c r="W135" s="43">
        <v>7</v>
      </c>
      <c r="X135" s="43">
        <v>1</v>
      </c>
      <c r="Y135" s="43">
        <v>2</v>
      </c>
      <c r="Z135" s="43">
        <v>0</v>
      </c>
      <c r="AA135" s="43">
        <v>0</v>
      </c>
      <c r="AB135" s="43">
        <v>0</v>
      </c>
      <c r="AC135" s="43">
        <v>0</v>
      </c>
      <c r="AD135" s="31">
        <f t="shared" si="79"/>
        <v>292</v>
      </c>
      <c r="AQ135" s="35">
        <v>21</v>
      </c>
      <c r="AR135" s="112">
        <v>33.5</v>
      </c>
      <c r="AS135" s="112">
        <v>33.799999237060547</v>
      </c>
      <c r="AT135" s="112">
        <v>33.700000762939453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186</v>
      </c>
      <c r="C136" s="43">
        <v>11</v>
      </c>
      <c r="D136" s="43">
        <v>1</v>
      </c>
      <c r="E136" s="43">
        <v>0</v>
      </c>
      <c r="F136" s="43">
        <v>1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4</v>
      </c>
      <c r="N136" s="43">
        <v>0</v>
      </c>
      <c r="O136" s="31">
        <f t="shared" si="78"/>
        <v>203</v>
      </c>
      <c r="Q136" s="30">
        <v>22</v>
      </c>
      <c r="R136" s="43">
        <v>1</v>
      </c>
      <c r="S136" s="43">
        <v>5</v>
      </c>
      <c r="T136" s="43">
        <v>30</v>
      </c>
      <c r="U136" s="43">
        <v>127</v>
      </c>
      <c r="V136" s="43">
        <v>35</v>
      </c>
      <c r="W136" s="43">
        <v>3</v>
      </c>
      <c r="X136" s="43">
        <v>2</v>
      </c>
      <c r="Y136" s="43">
        <v>0</v>
      </c>
      <c r="Z136" s="43">
        <v>0</v>
      </c>
      <c r="AA136" s="43">
        <v>0</v>
      </c>
      <c r="AB136" s="43">
        <v>0</v>
      </c>
      <c r="AC136" s="43">
        <v>0</v>
      </c>
      <c r="AD136" s="31">
        <f t="shared" si="79"/>
        <v>203</v>
      </c>
      <c r="AQ136" s="35">
        <v>22</v>
      </c>
      <c r="AR136" s="112">
        <v>33.200000762939453</v>
      </c>
      <c r="AS136" s="112">
        <v>33.099998474121094</v>
      </c>
      <c r="AT136" s="112">
        <v>33.299999237060547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168</v>
      </c>
      <c r="C137" s="43">
        <v>5</v>
      </c>
      <c r="D137" s="43">
        <v>0</v>
      </c>
      <c r="E137" s="43">
        <v>1</v>
      </c>
      <c r="F137" s="43">
        <v>0</v>
      </c>
      <c r="G137" s="43">
        <v>0</v>
      </c>
      <c r="H137" s="43">
        <v>0</v>
      </c>
      <c r="I137" s="43">
        <v>1</v>
      </c>
      <c r="J137" s="43">
        <v>0</v>
      </c>
      <c r="K137" s="43">
        <v>0</v>
      </c>
      <c r="L137" s="43">
        <v>0</v>
      </c>
      <c r="M137" s="43">
        <v>3</v>
      </c>
      <c r="N137" s="43">
        <v>0</v>
      </c>
      <c r="O137" s="31">
        <f t="shared" si="78"/>
        <v>178</v>
      </c>
      <c r="Q137" s="30">
        <v>23</v>
      </c>
      <c r="R137" s="43">
        <v>0</v>
      </c>
      <c r="S137" s="43">
        <v>1</v>
      </c>
      <c r="T137" s="43">
        <v>31</v>
      </c>
      <c r="U137" s="43">
        <v>99</v>
      </c>
      <c r="V137" s="43">
        <v>36</v>
      </c>
      <c r="W137" s="43">
        <v>9</v>
      </c>
      <c r="X137" s="43">
        <v>1</v>
      </c>
      <c r="Y137" s="43">
        <v>0</v>
      </c>
      <c r="Z137" s="43">
        <v>0</v>
      </c>
      <c r="AA137" s="43">
        <v>1</v>
      </c>
      <c r="AB137" s="43">
        <v>0</v>
      </c>
      <c r="AC137" s="43">
        <v>0</v>
      </c>
      <c r="AD137" s="31">
        <f t="shared" si="79"/>
        <v>178</v>
      </c>
      <c r="AQ137" s="35">
        <v>23</v>
      </c>
      <c r="AR137" s="112">
        <v>33.5</v>
      </c>
      <c r="AS137" s="112">
        <v>33.200000762939453</v>
      </c>
      <c r="AT137" s="112">
        <v>33.099998474121094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96</v>
      </c>
      <c r="C138" s="43">
        <v>3</v>
      </c>
      <c r="D138" s="43">
        <v>0</v>
      </c>
      <c r="E138" s="43">
        <v>0</v>
      </c>
      <c r="F138" s="43">
        <v>0</v>
      </c>
      <c r="G138" s="43">
        <v>0</v>
      </c>
      <c r="H138" s="43">
        <v>1</v>
      </c>
      <c r="I138" s="43">
        <v>0</v>
      </c>
      <c r="J138" s="43">
        <v>0</v>
      </c>
      <c r="K138" s="43">
        <v>0</v>
      </c>
      <c r="L138" s="43">
        <v>0</v>
      </c>
      <c r="M138" s="43">
        <v>1</v>
      </c>
      <c r="N138" s="43">
        <v>0</v>
      </c>
      <c r="O138" s="31">
        <f t="shared" si="78"/>
        <v>101</v>
      </c>
      <c r="Q138" s="30">
        <v>24</v>
      </c>
      <c r="R138" s="43">
        <v>0</v>
      </c>
      <c r="S138" s="43">
        <v>2</v>
      </c>
      <c r="T138" s="43">
        <v>11</v>
      </c>
      <c r="U138" s="43">
        <v>60</v>
      </c>
      <c r="V138" s="43">
        <v>20</v>
      </c>
      <c r="W138" s="43">
        <v>5</v>
      </c>
      <c r="X138" s="43">
        <v>2</v>
      </c>
      <c r="Y138" s="43">
        <v>1</v>
      </c>
      <c r="Z138" s="43">
        <v>0</v>
      </c>
      <c r="AA138" s="43">
        <v>0</v>
      </c>
      <c r="AB138" s="43">
        <v>0</v>
      </c>
      <c r="AC138" s="43">
        <v>0</v>
      </c>
      <c r="AD138" s="31">
        <f t="shared" si="79"/>
        <v>101</v>
      </c>
      <c r="AQ138" s="35">
        <v>24</v>
      </c>
      <c r="AR138" s="112">
        <v>33.299999237060547</v>
      </c>
      <c r="AS138" s="112">
        <v>33.700000762939453</v>
      </c>
      <c r="AT138" s="112">
        <v>33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6525</v>
      </c>
      <c r="C140" s="92">
        <f t="shared" si="81"/>
        <v>614</v>
      </c>
      <c r="D140" s="92">
        <f t="shared" si="81"/>
        <v>44</v>
      </c>
      <c r="E140" s="92">
        <f t="shared" si="81"/>
        <v>12</v>
      </c>
      <c r="F140" s="92">
        <f t="shared" si="81"/>
        <v>43</v>
      </c>
      <c r="G140" s="92">
        <f t="shared" si="81"/>
        <v>1</v>
      </c>
      <c r="H140" s="92">
        <f t="shared" si="81"/>
        <v>11</v>
      </c>
      <c r="I140" s="92">
        <f t="shared" si="81"/>
        <v>8</v>
      </c>
      <c r="J140" s="92">
        <f t="shared" si="81"/>
        <v>10</v>
      </c>
      <c r="K140" s="92">
        <f t="shared" si="81"/>
        <v>12</v>
      </c>
      <c r="L140" s="92">
        <f t="shared" si="81"/>
        <v>6</v>
      </c>
      <c r="M140" s="92">
        <f t="shared" si="81"/>
        <v>95</v>
      </c>
      <c r="N140" s="92">
        <f t="shared" si="81"/>
        <v>0</v>
      </c>
      <c r="O140" s="93">
        <f t="shared" si="81"/>
        <v>7381</v>
      </c>
      <c r="Q140" s="91" t="s">
        <v>34</v>
      </c>
      <c r="R140" s="92">
        <f t="shared" ref="R140:AD140" si="82">SUM(R122:R133)</f>
        <v>42</v>
      </c>
      <c r="S140" s="92">
        <f t="shared" si="82"/>
        <v>271</v>
      </c>
      <c r="T140" s="92">
        <f t="shared" si="82"/>
        <v>1526</v>
      </c>
      <c r="U140" s="92">
        <f t="shared" si="82"/>
        <v>4512</v>
      </c>
      <c r="V140" s="92">
        <f t="shared" si="82"/>
        <v>921</v>
      </c>
      <c r="W140" s="92">
        <f t="shared" si="82"/>
        <v>83</v>
      </c>
      <c r="X140" s="92">
        <f t="shared" si="82"/>
        <v>16</v>
      </c>
      <c r="Y140" s="92">
        <f t="shared" si="82"/>
        <v>9</v>
      </c>
      <c r="Z140" s="92">
        <f t="shared" si="82"/>
        <v>1</v>
      </c>
      <c r="AA140" s="92">
        <f t="shared" si="82"/>
        <v>0</v>
      </c>
      <c r="AB140" s="92">
        <f t="shared" si="82"/>
        <v>0</v>
      </c>
      <c r="AC140" s="92">
        <f t="shared" si="82"/>
        <v>0</v>
      </c>
      <c r="AD140" s="93">
        <f t="shared" si="82"/>
        <v>7381</v>
      </c>
      <c r="AQ140" s="95" t="s">
        <v>38</v>
      </c>
      <c r="AR140" s="96">
        <v>28.600000381469727</v>
      </c>
      <c r="AS140" s="96">
        <v>28.5</v>
      </c>
      <c r="AT140" s="96">
        <v>33.299999237060547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7583</v>
      </c>
      <c r="C141" s="98">
        <f t="shared" si="83"/>
        <v>677</v>
      </c>
      <c r="D141" s="98">
        <f t="shared" si="83"/>
        <v>45</v>
      </c>
      <c r="E141" s="98">
        <f t="shared" si="83"/>
        <v>15</v>
      </c>
      <c r="F141" s="98">
        <f t="shared" si="83"/>
        <v>48</v>
      </c>
      <c r="G141" s="98">
        <f t="shared" si="83"/>
        <v>1</v>
      </c>
      <c r="H141" s="98">
        <f t="shared" si="83"/>
        <v>12</v>
      </c>
      <c r="I141" s="98">
        <f t="shared" si="83"/>
        <v>8</v>
      </c>
      <c r="J141" s="98">
        <f t="shared" si="83"/>
        <v>10</v>
      </c>
      <c r="K141" s="98">
        <f t="shared" si="83"/>
        <v>12</v>
      </c>
      <c r="L141" s="98">
        <f t="shared" si="83"/>
        <v>8</v>
      </c>
      <c r="M141" s="98">
        <f t="shared" si="83"/>
        <v>120</v>
      </c>
      <c r="N141" s="98">
        <f t="shared" si="83"/>
        <v>0</v>
      </c>
      <c r="O141" s="93">
        <f t="shared" si="83"/>
        <v>8539</v>
      </c>
      <c r="Q141" s="97" t="s">
        <v>35</v>
      </c>
      <c r="R141" s="98">
        <f t="shared" ref="R141:AD141" si="84">SUM(R121:R136)</f>
        <v>45</v>
      </c>
      <c r="S141" s="98">
        <f t="shared" si="84"/>
        <v>285</v>
      </c>
      <c r="T141" s="98">
        <f t="shared" si="84"/>
        <v>1714</v>
      </c>
      <c r="U141" s="98">
        <f t="shared" si="84"/>
        <v>5241</v>
      </c>
      <c r="V141" s="98">
        <f t="shared" si="84"/>
        <v>1112</v>
      </c>
      <c r="W141" s="98">
        <f t="shared" si="84"/>
        <v>109</v>
      </c>
      <c r="X141" s="98">
        <f t="shared" si="84"/>
        <v>20</v>
      </c>
      <c r="Y141" s="98">
        <f t="shared" si="84"/>
        <v>12</v>
      </c>
      <c r="Z141" s="98">
        <f t="shared" si="84"/>
        <v>1</v>
      </c>
      <c r="AA141" s="98">
        <f t="shared" si="84"/>
        <v>0</v>
      </c>
      <c r="AB141" s="98">
        <f t="shared" si="84"/>
        <v>0</v>
      </c>
      <c r="AC141" s="98">
        <f t="shared" si="84"/>
        <v>0</v>
      </c>
      <c r="AD141" s="93">
        <f t="shared" si="84"/>
        <v>8539</v>
      </c>
      <c r="AQ141" s="99" t="s">
        <v>39</v>
      </c>
      <c r="AR141" s="100">
        <v>28.5</v>
      </c>
      <c r="AS141" s="100">
        <v>33.400001525878906</v>
      </c>
      <c r="AT141" s="100">
        <v>28.799999237060547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7847</v>
      </c>
      <c r="C142" s="102">
        <f t="shared" si="85"/>
        <v>685</v>
      </c>
      <c r="D142" s="102">
        <f t="shared" si="85"/>
        <v>45</v>
      </c>
      <c r="E142" s="102">
        <f t="shared" si="85"/>
        <v>16</v>
      </c>
      <c r="F142" s="102">
        <f t="shared" si="85"/>
        <v>48</v>
      </c>
      <c r="G142" s="102">
        <f t="shared" si="85"/>
        <v>1</v>
      </c>
      <c r="H142" s="102">
        <f t="shared" si="85"/>
        <v>13</v>
      </c>
      <c r="I142" s="102">
        <f t="shared" si="85"/>
        <v>9</v>
      </c>
      <c r="J142" s="102">
        <f t="shared" si="85"/>
        <v>10</v>
      </c>
      <c r="K142" s="102">
        <f t="shared" si="85"/>
        <v>12</v>
      </c>
      <c r="L142" s="102">
        <f t="shared" si="85"/>
        <v>8</v>
      </c>
      <c r="M142" s="102">
        <f t="shared" si="85"/>
        <v>124</v>
      </c>
      <c r="N142" s="102">
        <f t="shared" si="85"/>
        <v>0</v>
      </c>
      <c r="O142" s="93">
        <f t="shared" si="85"/>
        <v>8818</v>
      </c>
      <c r="Q142" s="101" t="s">
        <v>36</v>
      </c>
      <c r="R142" s="102">
        <f t="shared" ref="R142:AD142" si="86">SUM(R121:R138)</f>
        <v>45</v>
      </c>
      <c r="S142" s="102">
        <f t="shared" si="86"/>
        <v>288</v>
      </c>
      <c r="T142" s="102">
        <f t="shared" si="86"/>
        <v>1756</v>
      </c>
      <c r="U142" s="102">
        <f t="shared" si="86"/>
        <v>5400</v>
      </c>
      <c r="V142" s="102">
        <f t="shared" si="86"/>
        <v>1168</v>
      </c>
      <c r="W142" s="102">
        <f t="shared" si="86"/>
        <v>123</v>
      </c>
      <c r="X142" s="102">
        <f t="shared" si="86"/>
        <v>23</v>
      </c>
      <c r="Y142" s="102">
        <f t="shared" si="86"/>
        <v>13</v>
      </c>
      <c r="Z142" s="102">
        <f t="shared" si="86"/>
        <v>1</v>
      </c>
      <c r="AA142" s="102">
        <f t="shared" si="86"/>
        <v>1</v>
      </c>
      <c r="AB142" s="102">
        <f t="shared" si="86"/>
        <v>0</v>
      </c>
      <c r="AC142" s="102">
        <f t="shared" si="86"/>
        <v>0</v>
      </c>
      <c r="AD142" s="93">
        <f t="shared" si="86"/>
        <v>8818</v>
      </c>
      <c r="AQ142" s="103" t="s">
        <v>37</v>
      </c>
      <c r="AR142" s="104">
        <v>33.200000762939453</v>
      </c>
      <c r="AS142" s="104">
        <v>33.099998474121094</v>
      </c>
      <c r="AT142" s="104">
        <v>33.299999237060547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8101</v>
      </c>
      <c r="C143" s="106">
        <f t="shared" si="87"/>
        <v>702</v>
      </c>
      <c r="D143" s="106">
        <f t="shared" si="87"/>
        <v>48</v>
      </c>
      <c r="E143" s="106">
        <f t="shared" si="87"/>
        <v>17</v>
      </c>
      <c r="F143" s="106">
        <f t="shared" si="87"/>
        <v>49</v>
      </c>
      <c r="G143" s="106">
        <f t="shared" si="87"/>
        <v>1</v>
      </c>
      <c r="H143" s="106">
        <f t="shared" si="87"/>
        <v>13</v>
      </c>
      <c r="I143" s="106">
        <f t="shared" si="87"/>
        <v>9</v>
      </c>
      <c r="J143" s="106">
        <f t="shared" si="87"/>
        <v>11</v>
      </c>
      <c r="K143" s="106">
        <f t="shared" si="87"/>
        <v>12</v>
      </c>
      <c r="L143" s="106">
        <f t="shared" si="87"/>
        <v>8</v>
      </c>
      <c r="M143" s="106">
        <f t="shared" si="87"/>
        <v>130</v>
      </c>
      <c r="N143" s="106">
        <f t="shared" si="87"/>
        <v>0</v>
      </c>
      <c r="O143" s="93">
        <f t="shared" si="87"/>
        <v>9101</v>
      </c>
      <c r="Q143" s="105" t="s">
        <v>37</v>
      </c>
      <c r="R143" s="106">
        <f t="shared" ref="R143:AD143" si="88">SUM(R115:R138)</f>
        <v>47</v>
      </c>
      <c r="S143" s="106">
        <f t="shared" si="88"/>
        <v>292</v>
      </c>
      <c r="T143" s="106">
        <f t="shared" si="88"/>
        <v>1796</v>
      </c>
      <c r="U143" s="106">
        <f t="shared" si="88"/>
        <v>5546</v>
      </c>
      <c r="V143" s="106">
        <f t="shared" si="88"/>
        <v>1235</v>
      </c>
      <c r="W143" s="106">
        <f t="shared" si="88"/>
        <v>138</v>
      </c>
      <c r="X143" s="106">
        <f t="shared" si="88"/>
        <v>30</v>
      </c>
      <c r="Y143" s="106">
        <f t="shared" si="88"/>
        <v>13</v>
      </c>
      <c r="Z143" s="106">
        <f t="shared" si="88"/>
        <v>3</v>
      </c>
      <c r="AA143" s="106">
        <f t="shared" si="88"/>
        <v>1</v>
      </c>
      <c r="AB143" s="106">
        <f t="shared" si="88"/>
        <v>0</v>
      </c>
      <c r="AC143" s="106">
        <f t="shared" si="88"/>
        <v>0</v>
      </c>
      <c r="AD143" s="93">
        <f t="shared" si="88"/>
        <v>9101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33.199999491373696</v>
      </c>
    </row>
    <row r="146" spans="1:30" x14ac:dyDescent="0.2">
      <c r="A146" s="5"/>
      <c r="B146" s="3" t="s">
        <v>0</v>
      </c>
      <c r="C146" s="5" t="str">
        <f>C6</f>
        <v>Westbound</v>
      </c>
      <c r="R146" s="3" t="s">
        <v>0</v>
      </c>
      <c r="S146" s="5" t="str">
        <f>C6</f>
        <v>Westbound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39</v>
      </c>
      <c r="C150" s="43">
        <v>4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31">
        <f t="shared" ref="O150:O173" si="90">SUM(B150:N150)</f>
        <v>43</v>
      </c>
      <c r="Q150" s="30">
        <v>1</v>
      </c>
      <c r="R150" s="43">
        <v>0</v>
      </c>
      <c r="S150" s="43">
        <v>9</v>
      </c>
      <c r="T150" s="43">
        <v>19</v>
      </c>
      <c r="U150" s="43">
        <v>11</v>
      </c>
      <c r="V150" s="43">
        <v>3</v>
      </c>
      <c r="W150" s="43">
        <v>1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43</v>
      </c>
    </row>
    <row r="151" spans="1:30" x14ac:dyDescent="0.2">
      <c r="A151" s="30">
        <v>2</v>
      </c>
      <c r="B151" s="43">
        <v>32</v>
      </c>
      <c r="C151" s="43">
        <v>1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31">
        <f t="shared" si="90"/>
        <v>33</v>
      </c>
      <c r="Q151" s="30">
        <v>2</v>
      </c>
      <c r="R151" s="43">
        <v>0</v>
      </c>
      <c r="S151" s="43">
        <v>8</v>
      </c>
      <c r="T151" s="43">
        <v>7</v>
      </c>
      <c r="U151" s="43">
        <v>14</v>
      </c>
      <c r="V151" s="43">
        <v>3</v>
      </c>
      <c r="W151" s="43">
        <v>1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33</v>
      </c>
    </row>
    <row r="152" spans="1:30" x14ac:dyDescent="0.2">
      <c r="A152" s="30">
        <v>3</v>
      </c>
      <c r="B152" s="43">
        <v>29</v>
      </c>
      <c r="C152" s="43">
        <v>2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31</v>
      </c>
      <c r="Q152" s="30">
        <v>3</v>
      </c>
      <c r="R152" s="43">
        <v>0</v>
      </c>
      <c r="S152" s="43">
        <v>4</v>
      </c>
      <c r="T152" s="43">
        <v>15</v>
      </c>
      <c r="U152" s="43">
        <v>7</v>
      </c>
      <c r="V152" s="43">
        <v>2</v>
      </c>
      <c r="W152" s="43">
        <v>2</v>
      </c>
      <c r="X152" s="43">
        <v>1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31</v>
      </c>
    </row>
    <row r="153" spans="1:30" x14ac:dyDescent="0.2">
      <c r="A153" s="30">
        <v>4</v>
      </c>
      <c r="B153" s="43">
        <v>48</v>
      </c>
      <c r="C153" s="43">
        <v>4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31">
        <f t="shared" si="90"/>
        <v>52</v>
      </c>
      <c r="Q153" s="30">
        <v>4</v>
      </c>
      <c r="R153" s="43">
        <v>0</v>
      </c>
      <c r="S153" s="43">
        <v>11</v>
      </c>
      <c r="T153" s="43">
        <v>22</v>
      </c>
      <c r="U153" s="43">
        <v>10</v>
      </c>
      <c r="V153" s="43">
        <v>6</v>
      </c>
      <c r="W153" s="43">
        <v>2</v>
      </c>
      <c r="X153" s="43">
        <v>1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31">
        <f t="shared" si="91"/>
        <v>52</v>
      </c>
    </row>
    <row r="154" spans="1:30" x14ac:dyDescent="0.2">
      <c r="A154" s="30">
        <v>5</v>
      </c>
      <c r="B154" s="43">
        <v>138</v>
      </c>
      <c r="C154" s="43">
        <v>9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1</v>
      </c>
      <c r="N154" s="43">
        <v>0</v>
      </c>
      <c r="O154" s="31">
        <f t="shared" si="90"/>
        <v>148</v>
      </c>
      <c r="Q154" s="30">
        <v>5</v>
      </c>
      <c r="R154" s="43">
        <v>4</v>
      </c>
      <c r="S154" s="43">
        <v>29</v>
      </c>
      <c r="T154" s="43">
        <v>64</v>
      </c>
      <c r="U154" s="43">
        <v>37</v>
      </c>
      <c r="V154" s="43">
        <v>11</v>
      </c>
      <c r="W154" s="43">
        <v>3</v>
      </c>
      <c r="X154" s="43">
        <v>0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31">
        <f t="shared" si="91"/>
        <v>148</v>
      </c>
    </row>
    <row r="155" spans="1:30" x14ac:dyDescent="0.2">
      <c r="A155" s="30">
        <v>6</v>
      </c>
      <c r="B155" s="43">
        <v>379</v>
      </c>
      <c r="C155" s="43">
        <v>22</v>
      </c>
      <c r="D155" s="43">
        <v>0</v>
      </c>
      <c r="E155" s="43">
        <v>1</v>
      </c>
      <c r="F155" s="43">
        <v>0</v>
      </c>
      <c r="G155" s="43">
        <v>0</v>
      </c>
      <c r="H155" s="43">
        <v>0</v>
      </c>
      <c r="I155" s="43">
        <v>1</v>
      </c>
      <c r="J155" s="43">
        <v>0</v>
      </c>
      <c r="K155" s="43">
        <v>0</v>
      </c>
      <c r="L155" s="43">
        <v>0</v>
      </c>
      <c r="M155" s="43">
        <v>3</v>
      </c>
      <c r="N155" s="43">
        <v>0</v>
      </c>
      <c r="O155" s="31">
        <f t="shared" si="90"/>
        <v>406</v>
      </c>
      <c r="Q155" s="30">
        <v>6</v>
      </c>
      <c r="R155" s="43">
        <v>20</v>
      </c>
      <c r="S155" s="43">
        <v>190</v>
      </c>
      <c r="T155" s="43">
        <v>123</v>
      </c>
      <c r="U155" s="43">
        <v>47</v>
      </c>
      <c r="V155" s="43">
        <v>23</v>
      </c>
      <c r="W155" s="43">
        <v>2</v>
      </c>
      <c r="X155" s="43">
        <v>1</v>
      </c>
      <c r="Y155" s="43">
        <v>0</v>
      </c>
      <c r="Z155" s="43">
        <v>0</v>
      </c>
      <c r="AA155" s="43">
        <v>0</v>
      </c>
      <c r="AB155" s="43">
        <v>0</v>
      </c>
      <c r="AC155" s="43">
        <v>0</v>
      </c>
      <c r="AD155" s="31">
        <f t="shared" si="91"/>
        <v>406</v>
      </c>
    </row>
    <row r="156" spans="1:30" x14ac:dyDescent="0.2">
      <c r="A156" s="30">
        <v>7</v>
      </c>
      <c r="B156" s="43">
        <v>514</v>
      </c>
      <c r="C156" s="43">
        <v>43</v>
      </c>
      <c r="D156" s="43">
        <v>1</v>
      </c>
      <c r="E156" s="43">
        <v>0</v>
      </c>
      <c r="F156" s="43">
        <v>1</v>
      </c>
      <c r="G156" s="43">
        <v>0</v>
      </c>
      <c r="H156" s="43">
        <v>0</v>
      </c>
      <c r="I156" s="43">
        <v>1</v>
      </c>
      <c r="J156" s="43">
        <v>0</v>
      </c>
      <c r="K156" s="43">
        <v>0</v>
      </c>
      <c r="L156" s="43">
        <v>0</v>
      </c>
      <c r="M156" s="43">
        <v>2</v>
      </c>
      <c r="N156" s="43">
        <v>0</v>
      </c>
      <c r="O156" s="31">
        <f t="shared" si="90"/>
        <v>562</v>
      </c>
      <c r="Q156" s="30">
        <v>7</v>
      </c>
      <c r="R156" s="43">
        <v>35</v>
      </c>
      <c r="S156" s="43">
        <v>341</v>
      </c>
      <c r="T156" s="43">
        <v>106</v>
      </c>
      <c r="U156" s="43">
        <v>59</v>
      </c>
      <c r="V156" s="43">
        <v>17</v>
      </c>
      <c r="W156" s="43">
        <v>3</v>
      </c>
      <c r="X156" s="43">
        <v>1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31">
        <f t="shared" si="91"/>
        <v>562</v>
      </c>
    </row>
    <row r="157" spans="1:30" x14ac:dyDescent="0.2">
      <c r="A157" s="30">
        <v>8</v>
      </c>
      <c r="B157" s="43">
        <v>714</v>
      </c>
      <c r="C157" s="43">
        <v>49</v>
      </c>
      <c r="D157" s="43">
        <v>1</v>
      </c>
      <c r="E157" s="43">
        <v>0</v>
      </c>
      <c r="F157" s="43">
        <v>2</v>
      </c>
      <c r="G157" s="43">
        <v>0</v>
      </c>
      <c r="H157" s="43">
        <v>0</v>
      </c>
      <c r="I157" s="43">
        <v>6</v>
      </c>
      <c r="J157" s="43">
        <v>0</v>
      </c>
      <c r="K157" s="43">
        <v>0</v>
      </c>
      <c r="L157" s="43">
        <v>0</v>
      </c>
      <c r="M157" s="43">
        <v>8</v>
      </c>
      <c r="N157" s="43">
        <v>0</v>
      </c>
      <c r="O157" s="31">
        <f t="shared" si="90"/>
        <v>780</v>
      </c>
      <c r="Q157" s="30">
        <v>8</v>
      </c>
      <c r="R157" s="43">
        <v>74</v>
      </c>
      <c r="S157" s="43">
        <v>507</v>
      </c>
      <c r="T157" s="43">
        <v>135</v>
      </c>
      <c r="U157" s="43">
        <v>60</v>
      </c>
      <c r="V157" s="43">
        <v>4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31">
        <f t="shared" si="91"/>
        <v>780</v>
      </c>
    </row>
    <row r="158" spans="1:30" x14ac:dyDescent="0.2">
      <c r="A158" s="30">
        <v>9</v>
      </c>
      <c r="B158" s="43">
        <v>694</v>
      </c>
      <c r="C158" s="43">
        <v>49</v>
      </c>
      <c r="D158" s="43">
        <v>2</v>
      </c>
      <c r="E158" s="43">
        <v>0</v>
      </c>
      <c r="F158" s="43">
        <v>4</v>
      </c>
      <c r="G158" s="43">
        <v>0</v>
      </c>
      <c r="H158" s="43">
        <v>1</v>
      </c>
      <c r="I158" s="43">
        <v>5</v>
      </c>
      <c r="J158" s="43">
        <v>2</v>
      </c>
      <c r="K158" s="43">
        <v>0</v>
      </c>
      <c r="L158" s="43">
        <v>0</v>
      </c>
      <c r="M158" s="43">
        <v>6</v>
      </c>
      <c r="N158" s="43">
        <v>0</v>
      </c>
      <c r="O158" s="31">
        <f t="shared" si="90"/>
        <v>763</v>
      </c>
      <c r="Q158" s="30">
        <v>9</v>
      </c>
      <c r="R158" s="43">
        <v>39</v>
      </c>
      <c r="S158" s="43">
        <v>358</v>
      </c>
      <c r="T158" s="43">
        <v>174</v>
      </c>
      <c r="U158" s="43">
        <v>161</v>
      </c>
      <c r="V158" s="43">
        <v>26</v>
      </c>
      <c r="W158" s="43">
        <v>5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31">
        <f t="shared" si="91"/>
        <v>763</v>
      </c>
    </row>
    <row r="159" spans="1:30" x14ac:dyDescent="0.2">
      <c r="A159" s="30">
        <v>10</v>
      </c>
      <c r="B159" s="43">
        <v>584</v>
      </c>
      <c r="C159" s="43">
        <v>48</v>
      </c>
      <c r="D159" s="43">
        <v>2</v>
      </c>
      <c r="E159" s="43">
        <v>0</v>
      </c>
      <c r="F159" s="43">
        <v>2</v>
      </c>
      <c r="G159" s="43">
        <v>0</v>
      </c>
      <c r="H159" s="43">
        <v>0</v>
      </c>
      <c r="I159" s="43">
        <v>3</v>
      </c>
      <c r="J159" s="43">
        <v>0</v>
      </c>
      <c r="K159" s="43">
        <v>0</v>
      </c>
      <c r="L159" s="43">
        <v>0</v>
      </c>
      <c r="M159" s="43">
        <v>10</v>
      </c>
      <c r="N159" s="43">
        <v>0</v>
      </c>
      <c r="O159" s="31">
        <f t="shared" si="90"/>
        <v>649</v>
      </c>
      <c r="Q159" s="30">
        <v>10</v>
      </c>
      <c r="R159" s="43">
        <v>58</v>
      </c>
      <c r="S159" s="43">
        <v>345</v>
      </c>
      <c r="T159" s="43">
        <v>128</v>
      </c>
      <c r="U159" s="43">
        <v>95</v>
      </c>
      <c r="V159" s="43">
        <v>20</v>
      </c>
      <c r="W159" s="43">
        <v>3</v>
      </c>
      <c r="X159" s="43">
        <v>0</v>
      </c>
      <c r="Y159" s="43">
        <v>0</v>
      </c>
      <c r="Z159" s="43">
        <v>0</v>
      </c>
      <c r="AA159" s="43">
        <v>0</v>
      </c>
      <c r="AB159" s="43">
        <v>0</v>
      </c>
      <c r="AC159" s="43">
        <v>0</v>
      </c>
      <c r="AD159" s="31">
        <f t="shared" si="91"/>
        <v>649</v>
      </c>
    </row>
    <row r="160" spans="1:30" x14ac:dyDescent="0.2">
      <c r="A160" s="30">
        <v>11</v>
      </c>
      <c r="B160" s="43">
        <v>498</v>
      </c>
      <c r="C160" s="43">
        <v>52</v>
      </c>
      <c r="D160" s="43">
        <v>1</v>
      </c>
      <c r="E160" s="43"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8</v>
      </c>
      <c r="N160" s="43">
        <v>0</v>
      </c>
      <c r="O160" s="31">
        <f t="shared" si="90"/>
        <v>559</v>
      </c>
      <c r="Q160" s="30">
        <v>11</v>
      </c>
      <c r="R160" s="43">
        <v>35</v>
      </c>
      <c r="S160" s="43">
        <v>309</v>
      </c>
      <c r="T160" s="43">
        <v>130</v>
      </c>
      <c r="U160" s="43">
        <v>69</v>
      </c>
      <c r="V160" s="43">
        <v>15</v>
      </c>
      <c r="W160" s="43">
        <v>1</v>
      </c>
      <c r="X160" s="43">
        <v>0</v>
      </c>
      <c r="Y160" s="43">
        <v>0</v>
      </c>
      <c r="Z160" s="43">
        <v>0</v>
      </c>
      <c r="AA160" s="43">
        <v>0</v>
      </c>
      <c r="AB160" s="43">
        <v>0</v>
      </c>
      <c r="AC160" s="43">
        <v>0</v>
      </c>
      <c r="AD160" s="31">
        <f t="shared" si="91"/>
        <v>559</v>
      </c>
    </row>
    <row r="161" spans="1:30" x14ac:dyDescent="0.2">
      <c r="A161" s="30">
        <v>12</v>
      </c>
      <c r="B161" s="43">
        <v>589</v>
      </c>
      <c r="C161" s="43">
        <v>52</v>
      </c>
      <c r="D161" s="43">
        <v>1</v>
      </c>
      <c r="E161" s="43">
        <v>0</v>
      </c>
      <c r="F161" s="43">
        <v>3</v>
      </c>
      <c r="G161" s="43">
        <v>0</v>
      </c>
      <c r="H161" s="43">
        <v>0</v>
      </c>
      <c r="I161" s="43">
        <v>4</v>
      </c>
      <c r="J161" s="43">
        <v>0</v>
      </c>
      <c r="K161" s="43">
        <v>1</v>
      </c>
      <c r="L161" s="43">
        <v>0</v>
      </c>
      <c r="M161" s="43">
        <v>8</v>
      </c>
      <c r="N161" s="43">
        <v>0</v>
      </c>
      <c r="O161" s="31">
        <f t="shared" si="90"/>
        <v>658</v>
      </c>
      <c r="Q161" s="30">
        <v>12</v>
      </c>
      <c r="R161" s="43">
        <v>74</v>
      </c>
      <c r="S161" s="43">
        <v>372</v>
      </c>
      <c r="T161" s="43">
        <v>131</v>
      </c>
      <c r="U161" s="43">
        <v>72</v>
      </c>
      <c r="V161" s="43">
        <v>8</v>
      </c>
      <c r="W161" s="43">
        <v>1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31">
        <f t="shared" si="91"/>
        <v>658</v>
      </c>
    </row>
    <row r="162" spans="1:30" x14ac:dyDescent="0.2">
      <c r="A162" s="30">
        <v>13</v>
      </c>
      <c r="B162" s="43">
        <v>496</v>
      </c>
      <c r="C162" s="43">
        <v>52</v>
      </c>
      <c r="D162" s="43">
        <v>2</v>
      </c>
      <c r="E162" s="43">
        <v>0</v>
      </c>
      <c r="F162" s="43">
        <v>2</v>
      </c>
      <c r="G162" s="43">
        <v>0</v>
      </c>
      <c r="H162" s="43">
        <v>0</v>
      </c>
      <c r="I162" s="43">
        <v>1</v>
      </c>
      <c r="J162" s="43">
        <v>0</v>
      </c>
      <c r="K162" s="43">
        <v>1</v>
      </c>
      <c r="L162" s="43">
        <v>0</v>
      </c>
      <c r="M162" s="43">
        <v>9</v>
      </c>
      <c r="N162" s="43">
        <v>0</v>
      </c>
      <c r="O162" s="31">
        <f t="shared" si="90"/>
        <v>563</v>
      </c>
      <c r="Q162" s="30">
        <v>13</v>
      </c>
      <c r="R162" s="43">
        <v>31</v>
      </c>
      <c r="S162" s="43">
        <v>285</v>
      </c>
      <c r="T162" s="43">
        <v>142</v>
      </c>
      <c r="U162" s="43">
        <v>97</v>
      </c>
      <c r="V162" s="43">
        <v>7</v>
      </c>
      <c r="W162" s="43">
        <v>0</v>
      </c>
      <c r="X162" s="43">
        <v>0</v>
      </c>
      <c r="Y162" s="43">
        <v>1</v>
      </c>
      <c r="Z162" s="43">
        <v>0</v>
      </c>
      <c r="AA162" s="43">
        <v>0</v>
      </c>
      <c r="AB162" s="43">
        <v>0</v>
      </c>
      <c r="AC162" s="43">
        <v>0</v>
      </c>
      <c r="AD162" s="31">
        <f t="shared" si="91"/>
        <v>563</v>
      </c>
    </row>
    <row r="163" spans="1:30" x14ac:dyDescent="0.2">
      <c r="A163" s="30">
        <v>14</v>
      </c>
      <c r="B163" s="43">
        <v>578</v>
      </c>
      <c r="C163" s="43">
        <v>61</v>
      </c>
      <c r="D163" s="43">
        <v>1</v>
      </c>
      <c r="E163" s="43">
        <v>0</v>
      </c>
      <c r="F163" s="43">
        <v>5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7</v>
      </c>
      <c r="N163" s="43">
        <v>0</v>
      </c>
      <c r="O163" s="31">
        <f t="shared" si="90"/>
        <v>652</v>
      </c>
      <c r="Q163" s="30">
        <v>14</v>
      </c>
      <c r="R163" s="43">
        <v>65</v>
      </c>
      <c r="S163" s="43">
        <v>411</v>
      </c>
      <c r="T163" s="43">
        <v>120</v>
      </c>
      <c r="U163" s="43">
        <v>48</v>
      </c>
      <c r="V163" s="43">
        <v>6</v>
      </c>
      <c r="W163" s="43">
        <v>2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31">
        <f t="shared" si="91"/>
        <v>652</v>
      </c>
    </row>
    <row r="164" spans="1:30" x14ac:dyDescent="0.2">
      <c r="A164" s="30">
        <v>15</v>
      </c>
      <c r="B164" s="43">
        <v>514</v>
      </c>
      <c r="C164" s="43">
        <v>56</v>
      </c>
      <c r="D164" s="43">
        <v>4</v>
      </c>
      <c r="E164" s="43">
        <v>0</v>
      </c>
      <c r="F164" s="43">
        <v>2</v>
      </c>
      <c r="G164" s="43">
        <v>0</v>
      </c>
      <c r="H164" s="43">
        <v>1</v>
      </c>
      <c r="I164" s="43">
        <v>2</v>
      </c>
      <c r="J164" s="43">
        <v>0</v>
      </c>
      <c r="K164" s="43">
        <v>0</v>
      </c>
      <c r="L164" s="43">
        <v>0</v>
      </c>
      <c r="M164" s="43">
        <v>6</v>
      </c>
      <c r="N164" s="43">
        <v>0</v>
      </c>
      <c r="O164" s="31">
        <f t="shared" si="90"/>
        <v>585</v>
      </c>
      <c r="Q164" s="30">
        <v>15</v>
      </c>
      <c r="R164" s="43">
        <v>44</v>
      </c>
      <c r="S164" s="43">
        <v>331</v>
      </c>
      <c r="T164" s="43">
        <v>132</v>
      </c>
      <c r="U164" s="43">
        <v>69</v>
      </c>
      <c r="V164" s="43">
        <v>9</v>
      </c>
      <c r="W164" s="43">
        <v>0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31">
        <f t="shared" si="91"/>
        <v>585</v>
      </c>
    </row>
    <row r="165" spans="1:30" x14ac:dyDescent="0.2">
      <c r="A165" s="30">
        <v>16</v>
      </c>
      <c r="B165" s="43">
        <v>489</v>
      </c>
      <c r="C165" s="43">
        <v>49</v>
      </c>
      <c r="D165" s="43">
        <v>0</v>
      </c>
      <c r="E165" s="43">
        <v>0</v>
      </c>
      <c r="F165" s="43">
        <v>1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8</v>
      </c>
      <c r="N165" s="43">
        <v>0</v>
      </c>
      <c r="O165" s="31">
        <f t="shared" si="90"/>
        <v>547</v>
      </c>
      <c r="Q165" s="30">
        <v>16</v>
      </c>
      <c r="R165" s="43">
        <v>32</v>
      </c>
      <c r="S165" s="43">
        <v>274</v>
      </c>
      <c r="T165" s="43">
        <v>136</v>
      </c>
      <c r="U165" s="43">
        <v>92</v>
      </c>
      <c r="V165" s="43">
        <v>12</v>
      </c>
      <c r="W165" s="43">
        <v>0</v>
      </c>
      <c r="X165" s="43">
        <v>0</v>
      </c>
      <c r="Y165" s="43">
        <v>0</v>
      </c>
      <c r="Z165" s="43">
        <v>0</v>
      </c>
      <c r="AA165" s="43">
        <v>1</v>
      </c>
      <c r="AB165" s="43">
        <v>0</v>
      </c>
      <c r="AC165" s="43">
        <v>0</v>
      </c>
      <c r="AD165" s="31">
        <f t="shared" si="91"/>
        <v>547</v>
      </c>
    </row>
    <row r="166" spans="1:30" x14ac:dyDescent="0.2">
      <c r="A166" s="30">
        <v>17</v>
      </c>
      <c r="B166" s="43">
        <v>470</v>
      </c>
      <c r="C166" s="43">
        <v>36</v>
      </c>
      <c r="D166" s="43">
        <v>0</v>
      </c>
      <c r="E166" s="43">
        <v>0</v>
      </c>
      <c r="F166" s="43">
        <v>0</v>
      </c>
      <c r="G166" s="43">
        <v>0</v>
      </c>
      <c r="H166" s="43">
        <v>1</v>
      </c>
      <c r="I166" s="43">
        <v>1</v>
      </c>
      <c r="J166" s="43">
        <v>1</v>
      </c>
      <c r="K166" s="43">
        <v>1</v>
      </c>
      <c r="L166" s="43">
        <v>0</v>
      </c>
      <c r="M166" s="43">
        <v>10</v>
      </c>
      <c r="N166" s="43">
        <v>0</v>
      </c>
      <c r="O166" s="31">
        <f t="shared" si="90"/>
        <v>520</v>
      </c>
      <c r="Q166" s="30">
        <v>17</v>
      </c>
      <c r="R166" s="43">
        <v>17</v>
      </c>
      <c r="S166" s="43">
        <v>178</v>
      </c>
      <c r="T166" s="43">
        <v>111</v>
      </c>
      <c r="U166" s="43">
        <v>169</v>
      </c>
      <c r="V166" s="43">
        <v>41</v>
      </c>
      <c r="W166" s="43">
        <v>3</v>
      </c>
      <c r="X166" s="43">
        <v>0</v>
      </c>
      <c r="Y166" s="43">
        <v>1</v>
      </c>
      <c r="Z166" s="43">
        <v>0</v>
      </c>
      <c r="AA166" s="43">
        <v>0</v>
      </c>
      <c r="AB166" s="43">
        <v>0</v>
      </c>
      <c r="AC166" s="43">
        <v>0</v>
      </c>
      <c r="AD166" s="31">
        <f t="shared" si="91"/>
        <v>520</v>
      </c>
    </row>
    <row r="167" spans="1:30" x14ac:dyDescent="0.2">
      <c r="A167" s="30">
        <v>18</v>
      </c>
      <c r="B167" s="43">
        <v>397</v>
      </c>
      <c r="C167" s="43">
        <v>34</v>
      </c>
      <c r="D167" s="43">
        <v>0</v>
      </c>
      <c r="E167" s="43">
        <v>0</v>
      </c>
      <c r="F167" s="43">
        <v>0</v>
      </c>
      <c r="G167" s="43">
        <v>0</v>
      </c>
      <c r="H167" s="43">
        <v>0</v>
      </c>
      <c r="I167" s="43">
        <v>1</v>
      </c>
      <c r="J167" s="43">
        <v>0</v>
      </c>
      <c r="K167" s="43">
        <v>0</v>
      </c>
      <c r="L167" s="43">
        <v>0</v>
      </c>
      <c r="M167" s="43">
        <v>11</v>
      </c>
      <c r="N167" s="43">
        <v>0</v>
      </c>
      <c r="O167" s="31">
        <f t="shared" si="90"/>
        <v>443</v>
      </c>
      <c r="Q167" s="30">
        <v>18</v>
      </c>
      <c r="R167" s="43">
        <v>12</v>
      </c>
      <c r="S167" s="43">
        <v>94</v>
      </c>
      <c r="T167" s="43">
        <v>89</v>
      </c>
      <c r="U167" s="43">
        <v>189</v>
      </c>
      <c r="V167" s="43">
        <v>54</v>
      </c>
      <c r="W167" s="43">
        <v>5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31">
        <f t="shared" si="91"/>
        <v>443</v>
      </c>
    </row>
    <row r="168" spans="1:30" x14ac:dyDescent="0.2">
      <c r="A168" s="30">
        <v>19</v>
      </c>
      <c r="B168" s="43">
        <v>369</v>
      </c>
      <c r="C168" s="43">
        <v>23</v>
      </c>
      <c r="D168" s="43">
        <v>0</v>
      </c>
      <c r="E168" s="43"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6</v>
      </c>
      <c r="N168" s="43">
        <v>0</v>
      </c>
      <c r="O168" s="31">
        <f t="shared" si="90"/>
        <v>398</v>
      </c>
      <c r="Q168" s="30">
        <v>19</v>
      </c>
      <c r="R168" s="43">
        <v>7</v>
      </c>
      <c r="S168" s="43">
        <v>125</v>
      </c>
      <c r="T168" s="43">
        <v>106</v>
      </c>
      <c r="U168" s="43">
        <v>112</v>
      </c>
      <c r="V168" s="43">
        <v>43</v>
      </c>
      <c r="W168" s="43">
        <v>4</v>
      </c>
      <c r="X168" s="43">
        <v>1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31">
        <f t="shared" si="91"/>
        <v>398</v>
      </c>
    </row>
    <row r="169" spans="1:30" x14ac:dyDescent="0.2">
      <c r="A169" s="30">
        <v>20</v>
      </c>
      <c r="B169" s="43">
        <v>266</v>
      </c>
      <c r="C169" s="43">
        <v>17</v>
      </c>
      <c r="D169" s="43">
        <v>0</v>
      </c>
      <c r="E169" s="43">
        <v>1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2</v>
      </c>
      <c r="N169" s="43">
        <v>0</v>
      </c>
      <c r="O169" s="31">
        <f t="shared" si="90"/>
        <v>286</v>
      </c>
      <c r="Q169" s="30">
        <v>20</v>
      </c>
      <c r="R169" s="43">
        <v>4</v>
      </c>
      <c r="S169" s="43">
        <v>115</v>
      </c>
      <c r="T169" s="43">
        <v>78</v>
      </c>
      <c r="U169" s="43">
        <v>64</v>
      </c>
      <c r="V169" s="43">
        <v>20</v>
      </c>
      <c r="W169" s="43">
        <v>4</v>
      </c>
      <c r="X169" s="43">
        <v>1</v>
      </c>
      <c r="Y169" s="43">
        <v>0</v>
      </c>
      <c r="Z169" s="43">
        <v>0</v>
      </c>
      <c r="AA169" s="43">
        <v>0</v>
      </c>
      <c r="AB169" s="43">
        <v>0</v>
      </c>
      <c r="AC169" s="43">
        <v>0</v>
      </c>
      <c r="AD169" s="31">
        <f t="shared" si="91"/>
        <v>286</v>
      </c>
    </row>
    <row r="170" spans="1:30" x14ac:dyDescent="0.2">
      <c r="A170" s="30">
        <v>21</v>
      </c>
      <c r="B170" s="43">
        <v>237</v>
      </c>
      <c r="C170" s="43">
        <v>14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7</v>
      </c>
      <c r="N170" s="43">
        <v>0</v>
      </c>
      <c r="O170" s="31">
        <f t="shared" si="90"/>
        <v>258</v>
      </c>
      <c r="Q170" s="30">
        <v>21</v>
      </c>
      <c r="R170" s="43">
        <v>5</v>
      </c>
      <c r="S170" s="43">
        <v>107</v>
      </c>
      <c r="T170" s="43">
        <v>86</v>
      </c>
      <c r="U170" s="43">
        <v>38</v>
      </c>
      <c r="V170" s="43">
        <v>17</v>
      </c>
      <c r="W170" s="43">
        <v>4</v>
      </c>
      <c r="X170" s="43">
        <v>1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31">
        <f t="shared" si="91"/>
        <v>258</v>
      </c>
    </row>
    <row r="171" spans="1:30" x14ac:dyDescent="0.2">
      <c r="A171" s="30">
        <v>22</v>
      </c>
      <c r="B171" s="43">
        <v>389</v>
      </c>
      <c r="C171" s="43">
        <v>7</v>
      </c>
      <c r="D171" s="43">
        <v>0</v>
      </c>
      <c r="E171" s="43">
        <v>1</v>
      </c>
      <c r="F171" s="43">
        <v>1</v>
      </c>
      <c r="G171" s="43">
        <v>0</v>
      </c>
      <c r="H171" s="43">
        <v>0</v>
      </c>
      <c r="I171" s="43">
        <v>2</v>
      </c>
      <c r="J171" s="43">
        <v>0</v>
      </c>
      <c r="K171" s="43">
        <v>0</v>
      </c>
      <c r="L171" s="43">
        <v>0</v>
      </c>
      <c r="M171" s="43">
        <v>4</v>
      </c>
      <c r="N171" s="43">
        <v>0</v>
      </c>
      <c r="O171" s="31">
        <f t="shared" si="90"/>
        <v>404</v>
      </c>
      <c r="Q171" s="30">
        <v>22</v>
      </c>
      <c r="R171" s="43">
        <v>26</v>
      </c>
      <c r="S171" s="43">
        <v>230</v>
      </c>
      <c r="T171" s="43">
        <v>73</v>
      </c>
      <c r="U171" s="43">
        <v>57</v>
      </c>
      <c r="V171" s="43">
        <v>15</v>
      </c>
      <c r="W171" s="43">
        <v>2</v>
      </c>
      <c r="X171" s="43">
        <v>1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31">
        <f t="shared" si="91"/>
        <v>404</v>
      </c>
    </row>
    <row r="172" spans="1:30" x14ac:dyDescent="0.2">
      <c r="A172" s="30">
        <v>23</v>
      </c>
      <c r="B172" s="43">
        <v>350</v>
      </c>
      <c r="C172" s="43">
        <v>14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3</v>
      </c>
      <c r="N172" s="43">
        <v>0</v>
      </c>
      <c r="O172" s="31">
        <f t="shared" si="90"/>
        <v>367</v>
      </c>
      <c r="Q172" s="30">
        <v>23</v>
      </c>
      <c r="R172" s="43">
        <v>55</v>
      </c>
      <c r="S172" s="43">
        <v>199</v>
      </c>
      <c r="T172" s="43">
        <v>64</v>
      </c>
      <c r="U172" s="43">
        <v>39</v>
      </c>
      <c r="V172" s="43">
        <v>9</v>
      </c>
      <c r="W172" s="43">
        <v>1</v>
      </c>
      <c r="X172" s="43">
        <v>0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31">
        <f t="shared" si="91"/>
        <v>367</v>
      </c>
    </row>
    <row r="173" spans="1:30" x14ac:dyDescent="0.2">
      <c r="A173" s="30">
        <v>24</v>
      </c>
      <c r="B173" s="43">
        <v>193</v>
      </c>
      <c r="C173" s="43">
        <v>3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2</v>
      </c>
      <c r="N173" s="43">
        <v>0</v>
      </c>
      <c r="O173" s="31">
        <f t="shared" si="90"/>
        <v>198</v>
      </c>
      <c r="Q173" s="30">
        <v>24</v>
      </c>
      <c r="R173" s="43">
        <v>0</v>
      </c>
      <c r="S173" s="43">
        <v>63</v>
      </c>
      <c r="T173" s="43">
        <v>63</v>
      </c>
      <c r="U173" s="43">
        <v>58</v>
      </c>
      <c r="V173" s="43">
        <v>10</v>
      </c>
      <c r="W173" s="43">
        <v>4</v>
      </c>
      <c r="X173" s="43">
        <v>0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31">
        <f t="shared" si="91"/>
        <v>198</v>
      </c>
    </row>
    <row r="175" spans="1:30" x14ac:dyDescent="0.2">
      <c r="A175" s="91" t="s">
        <v>34</v>
      </c>
      <c r="B175" s="92">
        <f t="shared" ref="B175:O175" si="92">SUM(B157:B168)</f>
        <v>6392</v>
      </c>
      <c r="C175" s="92">
        <f t="shared" si="92"/>
        <v>561</v>
      </c>
      <c r="D175" s="92">
        <f t="shared" si="92"/>
        <v>14</v>
      </c>
      <c r="E175" s="92">
        <f t="shared" si="92"/>
        <v>0</v>
      </c>
      <c r="F175" s="92">
        <f t="shared" si="92"/>
        <v>21</v>
      </c>
      <c r="G175" s="92">
        <f t="shared" si="92"/>
        <v>0</v>
      </c>
      <c r="H175" s="92">
        <f t="shared" si="92"/>
        <v>3</v>
      </c>
      <c r="I175" s="92">
        <f t="shared" si="92"/>
        <v>23</v>
      </c>
      <c r="J175" s="92">
        <f t="shared" si="92"/>
        <v>3</v>
      </c>
      <c r="K175" s="92">
        <f t="shared" si="92"/>
        <v>3</v>
      </c>
      <c r="L175" s="92">
        <f t="shared" si="92"/>
        <v>0</v>
      </c>
      <c r="M175" s="92">
        <f t="shared" si="92"/>
        <v>97</v>
      </c>
      <c r="N175" s="92">
        <f t="shared" si="92"/>
        <v>0</v>
      </c>
      <c r="O175" s="93">
        <f t="shared" si="92"/>
        <v>7117</v>
      </c>
      <c r="Q175" s="91" t="s">
        <v>34</v>
      </c>
      <c r="R175" s="92">
        <f t="shared" ref="R175:AD175" si="93">SUM(R157:R168)</f>
        <v>488</v>
      </c>
      <c r="S175" s="92">
        <f t="shared" si="93"/>
        <v>3589</v>
      </c>
      <c r="T175" s="92">
        <f t="shared" si="93"/>
        <v>1534</v>
      </c>
      <c r="U175" s="92">
        <f t="shared" si="93"/>
        <v>1233</v>
      </c>
      <c r="V175" s="92">
        <f t="shared" si="93"/>
        <v>245</v>
      </c>
      <c r="W175" s="92">
        <f t="shared" si="93"/>
        <v>24</v>
      </c>
      <c r="X175" s="92">
        <f t="shared" si="93"/>
        <v>1</v>
      </c>
      <c r="Y175" s="92">
        <f t="shared" si="93"/>
        <v>2</v>
      </c>
      <c r="Z175" s="92">
        <f t="shared" si="93"/>
        <v>0</v>
      </c>
      <c r="AA175" s="92">
        <f t="shared" si="93"/>
        <v>1</v>
      </c>
      <c r="AB175" s="92">
        <f t="shared" si="93"/>
        <v>0</v>
      </c>
      <c r="AC175" s="92">
        <f t="shared" si="93"/>
        <v>0</v>
      </c>
      <c r="AD175" s="93">
        <f t="shared" si="93"/>
        <v>7117</v>
      </c>
    </row>
    <row r="176" spans="1:30" x14ac:dyDescent="0.2">
      <c r="A176" s="97" t="s">
        <v>35</v>
      </c>
      <c r="B176" s="98">
        <f t="shared" ref="B176:O176" si="94">SUM(B156:B171)</f>
        <v>7798</v>
      </c>
      <c r="C176" s="98">
        <f t="shared" si="94"/>
        <v>642</v>
      </c>
      <c r="D176" s="98">
        <f t="shared" si="94"/>
        <v>15</v>
      </c>
      <c r="E176" s="98">
        <f t="shared" si="94"/>
        <v>2</v>
      </c>
      <c r="F176" s="98">
        <f t="shared" si="94"/>
        <v>23</v>
      </c>
      <c r="G176" s="98">
        <f t="shared" si="94"/>
        <v>0</v>
      </c>
      <c r="H176" s="98">
        <f t="shared" si="94"/>
        <v>3</v>
      </c>
      <c r="I176" s="98">
        <f t="shared" si="94"/>
        <v>26</v>
      </c>
      <c r="J176" s="98">
        <f t="shared" si="94"/>
        <v>3</v>
      </c>
      <c r="K176" s="98">
        <f t="shared" si="94"/>
        <v>3</v>
      </c>
      <c r="L176" s="98">
        <f t="shared" si="94"/>
        <v>0</v>
      </c>
      <c r="M176" s="98">
        <f t="shared" si="94"/>
        <v>112</v>
      </c>
      <c r="N176" s="98">
        <f t="shared" si="94"/>
        <v>0</v>
      </c>
      <c r="O176" s="93">
        <f t="shared" si="94"/>
        <v>8627</v>
      </c>
      <c r="Q176" s="97" t="s">
        <v>35</v>
      </c>
      <c r="R176" s="98">
        <f t="shared" ref="R176:AD176" si="95">SUM(R156:R171)</f>
        <v>558</v>
      </c>
      <c r="S176" s="98">
        <f t="shared" si="95"/>
        <v>4382</v>
      </c>
      <c r="T176" s="98">
        <f t="shared" si="95"/>
        <v>1877</v>
      </c>
      <c r="U176" s="98">
        <f t="shared" si="95"/>
        <v>1451</v>
      </c>
      <c r="V176" s="98">
        <f t="shared" si="95"/>
        <v>314</v>
      </c>
      <c r="W176" s="98">
        <f t="shared" si="95"/>
        <v>37</v>
      </c>
      <c r="X176" s="98">
        <f t="shared" si="95"/>
        <v>5</v>
      </c>
      <c r="Y176" s="98">
        <f t="shared" si="95"/>
        <v>2</v>
      </c>
      <c r="Z176" s="98">
        <f t="shared" si="95"/>
        <v>0</v>
      </c>
      <c r="AA176" s="98">
        <f t="shared" si="95"/>
        <v>1</v>
      </c>
      <c r="AB176" s="98">
        <f t="shared" si="95"/>
        <v>0</v>
      </c>
      <c r="AC176" s="98">
        <f t="shared" si="95"/>
        <v>0</v>
      </c>
      <c r="AD176" s="93">
        <f t="shared" si="95"/>
        <v>8627</v>
      </c>
    </row>
    <row r="177" spans="1:30" x14ac:dyDescent="0.2">
      <c r="A177" s="101" t="s">
        <v>36</v>
      </c>
      <c r="B177" s="102">
        <f t="shared" ref="B177:O177" si="96">SUM(B156:B173)</f>
        <v>8341</v>
      </c>
      <c r="C177" s="102">
        <f t="shared" si="96"/>
        <v>659</v>
      </c>
      <c r="D177" s="102">
        <f t="shared" si="96"/>
        <v>15</v>
      </c>
      <c r="E177" s="102">
        <f t="shared" si="96"/>
        <v>2</v>
      </c>
      <c r="F177" s="102">
        <f t="shared" si="96"/>
        <v>23</v>
      </c>
      <c r="G177" s="102">
        <f t="shared" si="96"/>
        <v>0</v>
      </c>
      <c r="H177" s="102">
        <f t="shared" si="96"/>
        <v>3</v>
      </c>
      <c r="I177" s="102">
        <f t="shared" si="96"/>
        <v>26</v>
      </c>
      <c r="J177" s="102">
        <f t="shared" si="96"/>
        <v>3</v>
      </c>
      <c r="K177" s="102">
        <f t="shared" si="96"/>
        <v>3</v>
      </c>
      <c r="L177" s="102">
        <f t="shared" si="96"/>
        <v>0</v>
      </c>
      <c r="M177" s="102">
        <f t="shared" si="96"/>
        <v>117</v>
      </c>
      <c r="N177" s="102">
        <f t="shared" si="96"/>
        <v>0</v>
      </c>
      <c r="O177" s="93">
        <f t="shared" si="96"/>
        <v>9192</v>
      </c>
      <c r="Q177" s="101" t="s">
        <v>36</v>
      </c>
      <c r="R177" s="102">
        <f t="shared" ref="R177:AD177" si="97">SUM(R156:R173)</f>
        <v>613</v>
      </c>
      <c r="S177" s="102">
        <f t="shared" si="97"/>
        <v>4644</v>
      </c>
      <c r="T177" s="102">
        <f t="shared" si="97"/>
        <v>2004</v>
      </c>
      <c r="U177" s="102">
        <f t="shared" si="97"/>
        <v>1548</v>
      </c>
      <c r="V177" s="102">
        <f t="shared" si="97"/>
        <v>333</v>
      </c>
      <c r="W177" s="102">
        <f t="shared" si="97"/>
        <v>42</v>
      </c>
      <c r="X177" s="102">
        <f t="shared" si="97"/>
        <v>5</v>
      </c>
      <c r="Y177" s="102">
        <f t="shared" si="97"/>
        <v>2</v>
      </c>
      <c r="Z177" s="102">
        <f t="shared" si="97"/>
        <v>0</v>
      </c>
      <c r="AA177" s="102">
        <f t="shared" si="97"/>
        <v>1</v>
      </c>
      <c r="AB177" s="102">
        <f t="shared" si="97"/>
        <v>0</v>
      </c>
      <c r="AC177" s="102">
        <f t="shared" si="97"/>
        <v>0</v>
      </c>
      <c r="AD177" s="93">
        <f t="shared" si="97"/>
        <v>9192</v>
      </c>
    </row>
    <row r="178" spans="1:30" x14ac:dyDescent="0.2">
      <c r="A178" s="105" t="s">
        <v>37</v>
      </c>
      <c r="B178" s="106">
        <f t="shared" ref="B178:O178" si="98">SUM(B150:B173)</f>
        <v>9006</v>
      </c>
      <c r="C178" s="106">
        <f t="shared" si="98"/>
        <v>701</v>
      </c>
      <c r="D178" s="106">
        <f t="shared" si="98"/>
        <v>15</v>
      </c>
      <c r="E178" s="106">
        <f t="shared" si="98"/>
        <v>3</v>
      </c>
      <c r="F178" s="106">
        <f t="shared" si="98"/>
        <v>23</v>
      </c>
      <c r="G178" s="106">
        <f t="shared" si="98"/>
        <v>0</v>
      </c>
      <c r="H178" s="106">
        <f t="shared" si="98"/>
        <v>3</v>
      </c>
      <c r="I178" s="106">
        <f t="shared" si="98"/>
        <v>27</v>
      </c>
      <c r="J178" s="106">
        <f t="shared" si="98"/>
        <v>3</v>
      </c>
      <c r="K178" s="106">
        <f t="shared" si="98"/>
        <v>3</v>
      </c>
      <c r="L178" s="106">
        <f t="shared" si="98"/>
        <v>0</v>
      </c>
      <c r="M178" s="106">
        <f t="shared" si="98"/>
        <v>121</v>
      </c>
      <c r="N178" s="106">
        <f t="shared" si="98"/>
        <v>0</v>
      </c>
      <c r="O178" s="93">
        <f t="shared" si="98"/>
        <v>9905</v>
      </c>
      <c r="Q178" s="105" t="s">
        <v>37</v>
      </c>
      <c r="R178" s="106">
        <f t="shared" ref="R178:AD178" si="99">SUM(R150:R173)</f>
        <v>637</v>
      </c>
      <c r="S178" s="106">
        <f t="shared" si="99"/>
        <v>4895</v>
      </c>
      <c r="T178" s="106">
        <f t="shared" si="99"/>
        <v>2254</v>
      </c>
      <c r="U178" s="106">
        <f t="shared" si="99"/>
        <v>1674</v>
      </c>
      <c r="V178" s="106">
        <f t="shared" si="99"/>
        <v>381</v>
      </c>
      <c r="W178" s="106">
        <f t="shared" si="99"/>
        <v>53</v>
      </c>
      <c r="X178" s="106">
        <f t="shared" si="99"/>
        <v>8</v>
      </c>
      <c r="Y178" s="106">
        <f t="shared" si="99"/>
        <v>2</v>
      </c>
      <c r="Z178" s="106">
        <f t="shared" si="99"/>
        <v>0</v>
      </c>
      <c r="AA178" s="106">
        <f t="shared" si="99"/>
        <v>1</v>
      </c>
      <c r="AB178" s="106">
        <f t="shared" si="99"/>
        <v>0</v>
      </c>
      <c r="AC178" s="106">
        <f t="shared" si="99"/>
        <v>0</v>
      </c>
      <c r="AD178" s="93">
        <f t="shared" si="99"/>
        <v>9905</v>
      </c>
    </row>
    <row r="181" spans="1:30" x14ac:dyDescent="0.2">
      <c r="A181" s="5"/>
      <c r="B181" s="3" t="s">
        <v>40</v>
      </c>
      <c r="C181" s="5" t="str">
        <f>C41</f>
        <v>Eastbound</v>
      </c>
      <c r="R181" s="3" t="s">
        <v>40</v>
      </c>
      <c r="S181" s="5" t="str">
        <f>C41</f>
        <v>Eastbound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60</v>
      </c>
      <c r="C185" s="43">
        <v>1</v>
      </c>
      <c r="D185" s="43">
        <v>0</v>
      </c>
      <c r="E185" s="43">
        <v>0</v>
      </c>
      <c r="F185" s="43">
        <v>1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31">
        <f t="shared" ref="O185:O208" si="101">SUM(B185:N185)</f>
        <v>62</v>
      </c>
      <c r="Q185" s="30">
        <v>1</v>
      </c>
      <c r="R185" s="43">
        <v>0</v>
      </c>
      <c r="S185" s="43">
        <v>2</v>
      </c>
      <c r="T185" s="43">
        <v>11</v>
      </c>
      <c r="U185" s="43">
        <v>39</v>
      </c>
      <c r="V185" s="43">
        <v>8</v>
      </c>
      <c r="W185" s="43">
        <v>2</v>
      </c>
      <c r="X185" s="43">
        <v>0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62</v>
      </c>
    </row>
    <row r="186" spans="1:30" x14ac:dyDescent="0.2">
      <c r="A186" s="30">
        <v>2</v>
      </c>
      <c r="B186" s="43">
        <v>30</v>
      </c>
      <c r="C186" s="43">
        <v>2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1</v>
      </c>
      <c r="N186" s="43">
        <v>0</v>
      </c>
      <c r="O186" s="31">
        <f t="shared" si="101"/>
        <v>33</v>
      </c>
      <c r="Q186" s="30">
        <v>2</v>
      </c>
      <c r="R186" s="43">
        <v>0</v>
      </c>
      <c r="S186" s="43">
        <v>0</v>
      </c>
      <c r="T186" s="43">
        <v>1</v>
      </c>
      <c r="U186" s="43">
        <v>14</v>
      </c>
      <c r="V186" s="43">
        <v>14</v>
      </c>
      <c r="W186" s="43">
        <v>3</v>
      </c>
      <c r="X186" s="43">
        <v>0</v>
      </c>
      <c r="Y186" s="43">
        <v>0</v>
      </c>
      <c r="Z186" s="43">
        <v>1</v>
      </c>
      <c r="AA186" s="43">
        <v>0</v>
      </c>
      <c r="AB186" s="43">
        <v>0</v>
      </c>
      <c r="AC186" s="43">
        <v>0</v>
      </c>
      <c r="AD186" s="31">
        <f t="shared" si="102"/>
        <v>33</v>
      </c>
    </row>
    <row r="187" spans="1:30" x14ac:dyDescent="0.2">
      <c r="A187" s="30">
        <v>3</v>
      </c>
      <c r="B187" s="43">
        <v>32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32</v>
      </c>
      <c r="Q187" s="30">
        <v>3</v>
      </c>
      <c r="R187" s="43">
        <v>0</v>
      </c>
      <c r="S187" s="43">
        <v>1</v>
      </c>
      <c r="T187" s="43">
        <v>6</v>
      </c>
      <c r="U187" s="43">
        <v>15</v>
      </c>
      <c r="V187" s="43">
        <v>6</v>
      </c>
      <c r="W187" s="43">
        <v>4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31">
        <f t="shared" si="102"/>
        <v>32</v>
      </c>
    </row>
    <row r="188" spans="1:30" x14ac:dyDescent="0.2">
      <c r="A188" s="30">
        <v>4</v>
      </c>
      <c r="B188" s="43">
        <v>14</v>
      </c>
      <c r="C188" s="43">
        <v>2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31">
        <f t="shared" si="101"/>
        <v>16</v>
      </c>
      <c r="Q188" s="30">
        <v>4</v>
      </c>
      <c r="R188" s="43">
        <v>1</v>
      </c>
      <c r="S188" s="43">
        <v>0</v>
      </c>
      <c r="T188" s="43">
        <v>2</v>
      </c>
      <c r="U188" s="43">
        <v>5</v>
      </c>
      <c r="V188" s="43">
        <v>5</v>
      </c>
      <c r="W188" s="43">
        <v>2</v>
      </c>
      <c r="X188" s="43">
        <v>1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16</v>
      </c>
    </row>
    <row r="189" spans="1:30" x14ac:dyDescent="0.2">
      <c r="A189" s="30">
        <v>5</v>
      </c>
      <c r="B189" s="43">
        <v>23</v>
      </c>
      <c r="C189" s="43">
        <v>3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1</v>
      </c>
      <c r="M189" s="43">
        <v>1</v>
      </c>
      <c r="N189" s="43">
        <v>0</v>
      </c>
      <c r="O189" s="31">
        <f t="shared" si="101"/>
        <v>28</v>
      </c>
      <c r="Q189" s="30">
        <v>5</v>
      </c>
      <c r="R189" s="43">
        <v>1</v>
      </c>
      <c r="S189" s="43">
        <v>0</v>
      </c>
      <c r="T189" s="43">
        <v>4</v>
      </c>
      <c r="U189" s="43">
        <v>14</v>
      </c>
      <c r="V189" s="43">
        <v>8</v>
      </c>
      <c r="W189" s="43">
        <v>1</v>
      </c>
      <c r="X189" s="43">
        <v>0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28</v>
      </c>
    </row>
    <row r="190" spans="1:30" x14ac:dyDescent="0.2">
      <c r="A190" s="30">
        <v>6</v>
      </c>
      <c r="B190" s="43">
        <v>70</v>
      </c>
      <c r="C190" s="43">
        <v>4</v>
      </c>
      <c r="D190" s="43">
        <v>2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1</v>
      </c>
      <c r="M190" s="43">
        <v>4</v>
      </c>
      <c r="N190" s="43">
        <v>0</v>
      </c>
      <c r="O190" s="31">
        <f t="shared" si="101"/>
        <v>81</v>
      </c>
      <c r="Q190" s="30">
        <v>6</v>
      </c>
      <c r="R190" s="43">
        <v>0</v>
      </c>
      <c r="S190" s="43">
        <v>1</v>
      </c>
      <c r="T190" s="43">
        <v>13</v>
      </c>
      <c r="U190" s="43">
        <v>38</v>
      </c>
      <c r="V190" s="43">
        <v>21</v>
      </c>
      <c r="W190" s="43">
        <v>5</v>
      </c>
      <c r="X190" s="43">
        <v>1</v>
      </c>
      <c r="Y190" s="43">
        <v>2</v>
      </c>
      <c r="Z190" s="43">
        <v>0</v>
      </c>
      <c r="AA190" s="43">
        <v>0</v>
      </c>
      <c r="AB190" s="43">
        <v>0</v>
      </c>
      <c r="AC190" s="43">
        <v>0</v>
      </c>
      <c r="AD190" s="31">
        <f t="shared" si="102"/>
        <v>81</v>
      </c>
    </row>
    <row r="191" spans="1:30" x14ac:dyDescent="0.2">
      <c r="A191" s="30">
        <v>7</v>
      </c>
      <c r="B191" s="43">
        <v>140</v>
      </c>
      <c r="C191" s="43">
        <v>15</v>
      </c>
      <c r="D191" s="43">
        <v>0</v>
      </c>
      <c r="E191" s="43">
        <v>0</v>
      </c>
      <c r="F191" s="43">
        <v>2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1</v>
      </c>
      <c r="M191" s="43">
        <v>13</v>
      </c>
      <c r="N191" s="43">
        <v>0</v>
      </c>
      <c r="O191" s="31">
        <f t="shared" si="101"/>
        <v>171</v>
      </c>
      <c r="Q191" s="30">
        <v>7</v>
      </c>
      <c r="R191" s="43">
        <v>1</v>
      </c>
      <c r="S191" s="43">
        <v>3</v>
      </c>
      <c r="T191" s="43">
        <v>12</v>
      </c>
      <c r="U191" s="43">
        <v>102</v>
      </c>
      <c r="V191" s="43">
        <v>39</v>
      </c>
      <c r="W191" s="43">
        <v>10</v>
      </c>
      <c r="X191" s="43">
        <v>3</v>
      </c>
      <c r="Y191" s="43">
        <v>1</v>
      </c>
      <c r="Z191" s="43">
        <v>0</v>
      </c>
      <c r="AA191" s="43">
        <v>0</v>
      </c>
      <c r="AB191" s="43">
        <v>0</v>
      </c>
      <c r="AC191" s="43">
        <v>0</v>
      </c>
      <c r="AD191" s="31">
        <f t="shared" si="102"/>
        <v>171</v>
      </c>
    </row>
    <row r="192" spans="1:30" x14ac:dyDescent="0.2">
      <c r="A192" s="30">
        <v>8</v>
      </c>
      <c r="B192" s="43">
        <v>223</v>
      </c>
      <c r="C192" s="43">
        <v>30</v>
      </c>
      <c r="D192" s="43">
        <v>3</v>
      </c>
      <c r="E192" s="43">
        <v>0</v>
      </c>
      <c r="F192" s="43">
        <v>0</v>
      </c>
      <c r="G192" s="43">
        <v>0</v>
      </c>
      <c r="H192" s="43">
        <v>0</v>
      </c>
      <c r="I192" s="43">
        <v>0</v>
      </c>
      <c r="J192" s="43">
        <v>1</v>
      </c>
      <c r="K192" s="43">
        <v>0</v>
      </c>
      <c r="L192" s="43">
        <v>0</v>
      </c>
      <c r="M192" s="43">
        <v>14</v>
      </c>
      <c r="N192" s="43">
        <v>0</v>
      </c>
      <c r="O192" s="31">
        <f t="shared" si="101"/>
        <v>271</v>
      </c>
      <c r="Q192" s="30">
        <v>8</v>
      </c>
      <c r="R192" s="43">
        <v>1</v>
      </c>
      <c r="S192" s="43">
        <v>1</v>
      </c>
      <c r="T192" s="43">
        <v>24</v>
      </c>
      <c r="U192" s="43">
        <v>137</v>
      </c>
      <c r="V192" s="43">
        <v>85</v>
      </c>
      <c r="W192" s="43">
        <v>19</v>
      </c>
      <c r="X192" s="43">
        <v>3</v>
      </c>
      <c r="Y192" s="43">
        <v>1</v>
      </c>
      <c r="Z192" s="43">
        <v>0</v>
      </c>
      <c r="AA192" s="43">
        <v>0</v>
      </c>
      <c r="AB192" s="43">
        <v>0</v>
      </c>
      <c r="AC192" s="43">
        <v>0</v>
      </c>
      <c r="AD192" s="31">
        <f t="shared" si="102"/>
        <v>271</v>
      </c>
    </row>
    <row r="193" spans="1:30" x14ac:dyDescent="0.2">
      <c r="A193" s="30">
        <v>9</v>
      </c>
      <c r="B193" s="43">
        <v>339</v>
      </c>
      <c r="C193" s="43">
        <v>57</v>
      </c>
      <c r="D193" s="43">
        <v>3</v>
      </c>
      <c r="E193" s="43">
        <v>2</v>
      </c>
      <c r="F193" s="43">
        <v>3</v>
      </c>
      <c r="G193" s="43">
        <v>0</v>
      </c>
      <c r="H193" s="43">
        <v>1</v>
      </c>
      <c r="I193" s="43">
        <v>1</v>
      </c>
      <c r="J193" s="43">
        <v>1</v>
      </c>
      <c r="K193" s="43">
        <v>0</v>
      </c>
      <c r="L193" s="43">
        <v>1</v>
      </c>
      <c r="M193" s="43">
        <v>11</v>
      </c>
      <c r="N193" s="43">
        <v>0</v>
      </c>
      <c r="O193" s="31">
        <f t="shared" si="101"/>
        <v>419</v>
      </c>
      <c r="Q193" s="30">
        <v>9</v>
      </c>
      <c r="R193" s="43">
        <v>0</v>
      </c>
      <c r="S193" s="43">
        <v>5</v>
      </c>
      <c r="T193" s="43">
        <v>51</v>
      </c>
      <c r="U193" s="43">
        <v>268</v>
      </c>
      <c r="V193" s="43">
        <v>80</v>
      </c>
      <c r="W193" s="43">
        <v>12</v>
      </c>
      <c r="X193" s="43">
        <v>1</v>
      </c>
      <c r="Y193" s="43">
        <v>2</v>
      </c>
      <c r="Z193" s="43">
        <v>0</v>
      </c>
      <c r="AA193" s="43">
        <v>0</v>
      </c>
      <c r="AB193" s="43">
        <v>0</v>
      </c>
      <c r="AC193" s="43">
        <v>0</v>
      </c>
      <c r="AD193" s="31">
        <f t="shared" si="102"/>
        <v>419</v>
      </c>
    </row>
    <row r="194" spans="1:30" x14ac:dyDescent="0.2">
      <c r="A194" s="30">
        <v>10</v>
      </c>
      <c r="B194" s="43">
        <v>471</v>
      </c>
      <c r="C194" s="43">
        <v>58</v>
      </c>
      <c r="D194" s="43">
        <v>5</v>
      </c>
      <c r="E194" s="43">
        <v>2</v>
      </c>
      <c r="F194" s="43">
        <v>1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3">
        <v>1</v>
      </c>
      <c r="M194" s="43">
        <v>12</v>
      </c>
      <c r="N194" s="43">
        <v>0</v>
      </c>
      <c r="O194" s="31">
        <f t="shared" si="101"/>
        <v>550</v>
      </c>
      <c r="Q194" s="30">
        <v>10</v>
      </c>
      <c r="R194" s="43">
        <v>0</v>
      </c>
      <c r="S194" s="43">
        <v>2</v>
      </c>
      <c r="T194" s="43">
        <v>65</v>
      </c>
      <c r="U194" s="43">
        <v>373</v>
      </c>
      <c r="V194" s="43">
        <v>104</v>
      </c>
      <c r="W194" s="43">
        <v>3</v>
      </c>
      <c r="X194" s="43">
        <v>2</v>
      </c>
      <c r="Y194" s="43">
        <v>0</v>
      </c>
      <c r="Z194" s="43">
        <v>0</v>
      </c>
      <c r="AA194" s="43">
        <v>1</v>
      </c>
      <c r="AB194" s="43">
        <v>0</v>
      </c>
      <c r="AC194" s="43">
        <v>0</v>
      </c>
      <c r="AD194" s="31">
        <f t="shared" si="102"/>
        <v>550</v>
      </c>
    </row>
    <row r="195" spans="1:30" x14ac:dyDescent="0.2">
      <c r="A195" s="30">
        <v>11</v>
      </c>
      <c r="B195" s="43">
        <v>548</v>
      </c>
      <c r="C195" s="43">
        <v>58</v>
      </c>
      <c r="D195" s="43">
        <v>5</v>
      </c>
      <c r="E195" s="43">
        <v>2</v>
      </c>
      <c r="F195" s="43">
        <v>5</v>
      </c>
      <c r="G195" s="43">
        <v>0</v>
      </c>
      <c r="H195" s="43">
        <v>1</v>
      </c>
      <c r="I195" s="43">
        <v>2</v>
      </c>
      <c r="J195" s="43">
        <v>2</v>
      </c>
      <c r="K195" s="43">
        <v>1</v>
      </c>
      <c r="L195" s="43">
        <v>0</v>
      </c>
      <c r="M195" s="43">
        <v>9</v>
      </c>
      <c r="N195" s="43">
        <v>0</v>
      </c>
      <c r="O195" s="31">
        <f t="shared" si="101"/>
        <v>633</v>
      </c>
      <c r="Q195" s="30">
        <v>11</v>
      </c>
      <c r="R195" s="43">
        <v>1</v>
      </c>
      <c r="S195" s="43">
        <v>4</v>
      </c>
      <c r="T195" s="43">
        <v>123</v>
      </c>
      <c r="U195" s="43">
        <v>421</v>
      </c>
      <c r="V195" s="43">
        <v>77</v>
      </c>
      <c r="W195" s="43">
        <v>6</v>
      </c>
      <c r="X195" s="43">
        <v>0</v>
      </c>
      <c r="Y195" s="43">
        <v>1</v>
      </c>
      <c r="Z195" s="43">
        <v>0</v>
      </c>
      <c r="AA195" s="43">
        <v>0</v>
      </c>
      <c r="AB195" s="43">
        <v>0</v>
      </c>
      <c r="AC195" s="43">
        <v>0</v>
      </c>
      <c r="AD195" s="31">
        <f t="shared" si="102"/>
        <v>633</v>
      </c>
    </row>
    <row r="196" spans="1:30" x14ac:dyDescent="0.2">
      <c r="A196" s="30">
        <v>12</v>
      </c>
      <c r="B196" s="43">
        <v>559</v>
      </c>
      <c r="C196" s="43">
        <v>70</v>
      </c>
      <c r="D196" s="43">
        <v>0</v>
      </c>
      <c r="E196" s="43">
        <v>1</v>
      </c>
      <c r="F196" s="43">
        <v>0</v>
      </c>
      <c r="G196" s="43">
        <v>0</v>
      </c>
      <c r="H196" s="43">
        <v>3</v>
      </c>
      <c r="I196" s="43">
        <v>0</v>
      </c>
      <c r="J196" s="43">
        <v>1</v>
      </c>
      <c r="K196" s="43">
        <v>1</v>
      </c>
      <c r="L196" s="43">
        <v>1</v>
      </c>
      <c r="M196" s="43">
        <v>11</v>
      </c>
      <c r="N196" s="43">
        <v>0</v>
      </c>
      <c r="O196" s="31">
        <f t="shared" si="101"/>
        <v>647</v>
      </c>
      <c r="Q196" s="30">
        <v>12</v>
      </c>
      <c r="R196" s="43">
        <v>0</v>
      </c>
      <c r="S196" s="43">
        <v>4</v>
      </c>
      <c r="T196" s="43">
        <v>104</v>
      </c>
      <c r="U196" s="43">
        <v>438</v>
      </c>
      <c r="V196" s="43">
        <v>93</v>
      </c>
      <c r="W196" s="43">
        <v>6</v>
      </c>
      <c r="X196" s="43">
        <v>1</v>
      </c>
      <c r="Y196" s="43">
        <v>0</v>
      </c>
      <c r="Z196" s="43">
        <v>0</v>
      </c>
      <c r="AA196" s="43">
        <v>1</v>
      </c>
      <c r="AB196" s="43">
        <v>0</v>
      </c>
      <c r="AC196" s="43">
        <v>0</v>
      </c>
      <c r="AD196" s="31">
        <f t="shared" si="102"/>
        <v>647</v>
      </c>
    </row>
    <row r="197" spans="1:30" x14ac:dyDescent="0.2">
      <c r="A197" s="30">
        <v>13</v>
      </c>
      <c r="B197" s="43">
        <v>614</v>
      </c>
      <c r="C197" s="43">
        <v>51</v>
      </c>
      <c r="D197" s="43">
        <v>1</v>
      </c>
      <c r="E197" s="43">
        <v>2</v>
      </c>
      <c r="F197" s="43">
        <v>3</v>
      </c>
      <c r="G197" s="43">
        <v>0</v>
      </c>
      <c r="H197" s="43">
        <v>1</v>
      </c>
      <c r="I197" s="43">
        <v>4</v>
      </c>
      <c r="J197" s="43">
        <v>0</v>
      </c>
      <c r="K197" s="43">
        <v>0</v>
      </c>
      <c r="L197" s="43">
        <v>0</v>
      </c>
      <c r="M197" s="43">
        <v>9</v>
      </c>
      <c r="N197" s="43">
        <v>0</v>
      </c>
      <c r="O197" s="31">
        <f t="shared" si="101"/>
        <v>685</v>
      </c>
      <c r="Q197" s="30">
        <v>13</v>
      </c>
      <c r="R197" s="43">
        <v>0</v>
      </c>
      <c r="S197" s="43">
        <v>4</v>
      </c>
      <c r="T197" s="43">
        <v>110</v>
      </c>
      <c r="U197" s="43">
        <v>485</v>
      </c>
      <c r="V197" s="43">
        <v>77</v>
      </c>
      <c r="W197" s="43">
        <v>8</v>
      </c>
      <c r="X197" s="43">
        <v>1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31">
        <f t="shared" si="102"/>
        <v>685</v>
      </c>
    </row>
    <row r="198" spans="1:30" x14ac:dyDescent="0.2">
      <c r="A198" s="30">
        <v>14</v>
      </c>
      <c r="B198" s="43">
        <v>607</v>
      </c>
      <c r="C198" s="43">
        <v>47</v>
      </c>
      <c r="D198" s="43">
        <v>4</v>
      </c>
      <c r="E198" s="43">
        <v>2</v>
      </c>
      <c r="F198" s="43">
        <v>3</v>
      </c>
      <c r="G198" s="43">
        <v>0</v>
      </c>
      <c r="H198" s="43">
        <v>3</v>
      </c>
      <c r="I198" s="43">
        <v>0</v>
      </c>
      <c r="J198" s="43">
        <v>0</v>
      </c>
      <c r="K198" s="43">
        <v>0</v>
      </c>
      <c r="L198" s="43">
        <v>1</v>
      </c>
      <c r="M198" s="43">
        <v>7</v>
      </c>
      <c r="N198" s="43">
        <v>0</v>
      </c>
      <c r="O198" s="31">
        <f t="shared" si="101"/>
        <v>674</v>
      </c>
      <c r="Q198" s="30">
        <v>14</v>
      </c>
      <c r="R198" s="43">
        <v>0</v>
      </c>
      <c r="S198" s="43">
        <v>7</v>
      </c>
      <c r="T198" s="43">
        <v>113</v>
      </c>
      <c r="U198" s="43">
        <v>445</v>
      </c>
      <c r="V198" s="43">
        <v>98</v>
      </c>
      <c r="W198" s="43">
        <v>9</v>
      </c>
      <c r="X198" s="43">
        <v>1</v>
      </c>
      <c r="Y198" s="43">
        <v>0</v>
      </c>
      <c r="Z198" s="43">
        <v>1</v>
      </c>
      <c r="AA198" s="43">
        <v>0</v>
      </c>
      <c r="AB198" s="43">
        <v>0</v>
      </c>
      <c r="AC198" s="43">
        <v>0</v>
      </c>
      <c r="AD198" s="31">
        <f t="shared" si="102"/>
        <v>674</v>
      </c>
    </row>
    <row r="199" spans="1:30" x14ac:dyDescent="0.2">
      <c r="A199" s="30">
        <v>15</v>
      </c>
      <c r="B199" s="43">
        <v>628</v>
      </c>
      <c r="C199" s="43">
        <v>50</v>
      </c>
      <c r="D199" s="43">
        <v>4</v>
      </c>
      <c r="E199" s="43">
        <v>1</v>
      </c>
      <c r="F199" s="43">
        <v>2</v>
      </c>
      <c r="G199" s="43">
        <v>0</v>
      </c>
      <c r="H199" s="43">
        <v>2</v>
      </c>
      <c r="I199" s="43">
        <v>0</v>
      </c>
      <c r="J199" s="43">
        <v>1</v>
      </c>
      <c r="K199" s="43">
        <v>0</v>
      </c>
      <c r="L199" s="43">
        <v>0</v>
      </c>
      <c r="M199" s="43">
        <v>8</v>
      </c>
      <c r="N199" s="43">
        <v>0</v>
      </c>
      <c r="O199" s="31">
        <f t="shared" si="101"/>
        <v>696</v>
      </c>
      <c r="Q199" s="30">
        <v>15</v>
      </c>
      <c r="R199" s="43">
        <v>0</v>
      </c>
      <c r="S199" s="43">
        <v>8</v>
      </c>
      <c r="T199" s="43">
        <v>135</v>
      </c>
      <c r="U199" s="43">
        <v>466</v>
      </c>
      <c r="V199" s="43">
        <v>77</v>
      </c>
      <c r="W199" s="43">
        <v>6</v>
      </c>
      <c r="X199" s="43">
        <v>3</v>
      </c>
      <c r="Y199" s="43">
        <v>0</v>
      </c>
      <c r="Z199" s="43">
        <v>1</v>
      </c>
      <c r="AA199" s="43">
        <v>0</v>
      </c>
      <c r="AB199" s="43">
        <v>0</v>
      </c>
      <c r="AC199" s="43">
        <v>0</v>
      </c>
      <c r="AD199" s="31">
        <f t="shared" si="102"/>
        <v>696</v>
      </c>
    </row>
    <row r="200" spans="1:30" x14ac:dyDescent="0.2">
      <c r="A200" s="30">
        <v>16</v>
      </c>
      <c r="B200" s="43">
        <v>639</v>
      </c>
      <c r="C200" s="43">
        <v>55</v>
      </c>
      <c r="D200" s="43">
        <v>1</v>
      </c>
      <c r="E200" s="43">
        <v>2</v>
      </c>
      <c r="F200" s="43">
        <v>1</v>
      </c>
      <c r="G200" s="43">
        <v>0</v>
      </c>
      <c r="H200" s="43">
        <v>0</v>
      </c>
      <c r="I200" s="43">
        <v>1</v>
      </c>
      <c r="J200" s="43">
        <v>1</v>
      </c>
      <c r="K200" s="43">
        <v>1</v>
      </c>
      <c r="L200" s="43">
        <v>0</v>
      </c>
      <c r="M200" s="43">
        <v>11</v>
      </c>
      <c r="N200" s="43">
        <v>0</v>
      </c>
      <c r="O200" s="31">
        <f t="shared" si="101"/>
        <v>712</v>
      </c>
      <c r="Q200" s="30">
        <v>16</v>
      </c>
      <c r="R200" s="43">
        <v>1</v>
      </c>
      <c r="S200" s="43">
        <v>9</v>
      </c>
      <c r="T200" s="43">
        <v>131</v>
      </c>
      <c r="U200" s="43">
        <v>466</v>
      </c>
      <c r="V200" s="43">
        <v>88</v>
      </c>
      <c r="W200" s="43">
        <v>16</v>
      </c>
      <c r="X200" s="43">
        <v>0</v>
      </c>
      <c r="Y200" s="43">
        <v>0</v>
      </c>
      <c r="Z200" s="43">
        <v>1</v>
      </c>
      <c r="AA200" s="43">
        <v>0</v>
      </c>
      <c r="AB200" s="43">
        <v>0</v>
      </c>
      <c r="AC200" s="43">
        <v>0</v>
      </c>
      <c r="AD200" s="31">
        <f t="shared" si="102"/>
        <v>712</v>
      </c>
    </row>
    <row r="201" spans="1:30" x14ac:dyDescent="0.2">
      <c r="A201" s="30">
        <v>17</v>
      </c>
      <c r="B201" s="43">
        <v>796</v>
      </c>
      <c r="C201" s="43">
        <v>48</v>
      </c>
      <c r="D201" s="43">
        <v>0</v>
      </c>
      <c r="E201" s="43">
        <v>0</v>
      </c>
      <c r="F201" s="43">
        <v>5</v>
      </c>
      <c r="G201" s="43">
        <v>0</v>
      </c>
      <c r="H201" s="43">
        <v>0</v>
      </c>
      <c r="I201" s="43">
        <v>2</v>
      </c>
      <c r="J201" s="43">
        <v>1</v>
      </c>
      <c r="K201" s="43">
        <v>1</v>
      </c>
      <c r="L201" s="43">
        <v>0</v>
      </c>
      <c r="M201" s="43">
        <v>4</v>
      </c>
      <c r="N201" s="43">
        <v>0</v>
      </c>
      <c r="O201" s="31">
        <f t="shared" si="101"/>
        <v>857</v>
      </c>
      <c r="Q201" s="30">
        <v>17</v>
      </c>
      <c r="R201" s="43">
        <v>1</v>
      </c>
      <c r="S201" s="43">
        <v>11</v>
      </c>
      <c r="T201" s="43">
        <v>191</v>
      </c>
      <c r="U201" s="43">
        <v>553</v>
      </c>
      <c r="V201" s="43">
        <v>86</v>
      </c>
      <c r="W201" s="43">
        <v>15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31">
        <f t="shared" si="102"/>
        <v>857</v>
      </c>
    </row>
    <row r="202" spans="1:30" x14ac:dyDescent="0.2">
      <c r="A202" s="30">
        <v>18</v>
      </c>
      <c r="B202" s="43">
        <v>818</v>
      </c>
      <c r="C202" s="43">
        <v>49</v>
      </c>
      <c r="D202" s="43">
        <v>4</v>
      </c>
      <c r="E202" s="43">
        <v>0</v>
      </c>
      <c r="F202" s="43">
        <v>1</v>
      </c>
      <c r="G202" s="43">
        <v>0</v>
      </c>
      <c r="H202" s="43">
        <v>2</v>
      </c>
      <c r="I202" s="43">
        <v>2</v>
      </c>
      <c r="J202" s="43">
        <v>1</v>
      </c>
      <c r="K202" s="43">
        <v>0</v>
      </c>
      <c r="L202" s="43">
        <v>0</v>
      </c>
      <c r="M202" s="43">
        <v>7</v>
      </c>
      <c r="N202" s="43">
        <v>0</v>
      </c>
      <c r="O202" s="31">
        <f t="shared" si="101"/>
        <v>884</v>
      </c>
      <c r="Q202" s="30">
        <v>18</v>
      </c>
      <c r="R202" s="43">
        <v>1</v>
      </c>
      <c r="S202" s="43">
        <v>38</v>
      </c>
      <c r="T202" s="43">
        <v>235</v>
      </c>
      <c r="U202" s="43">
        <v>515</v>
      </c>
      <c r="V202" s="43">
        <v>85</v>
      </c>
      <c r="W202" s="43">
        <v>7</v>
      </c>
      <c r="X202" s="43">
        <v>3</v>
      </c>
      <c r="Y202" s="43">
        <v>0</v>
      </c>
      <c r="Z202" s="43">
        <v>0</v>
      </c>
      <c r="AA202" s="43">
        <v>0</v>
      </c>
      <c r="AB202" s="43">
        <v>0</v>
      </c>
      <c r="AC202" s="43">
        <v>0</v>
      </c>
      <c r="AD202" s="31">
        <f t="shared" si="102"/>
        <v>884</v>
      </c>
    </row>
    <row r="203" spans="1:30" x14ac:dyDescent="0.2">
      <c r="A203" s="30">
        <v>19</v>
      </c>
      <c r="B203" s="43">
        <v>608</v>
      </c>
      <c r="C203" s="43">
        <v>35</v>
      </c>
      <c r="D203" s="43">
        <v>1</v>
      </c>
      <c r="E203" s="43">
        <v>0</v>
      </c>
      <c r="F203" s="43">
        <v>1</v>
      </c>
      <c r="G203" s="43">
        <v>0</v>
      </c>
      <c r="H203" s="43">
        <v>0</v>
      </c>
      <c r="I203" s="43">
        <v>1</v>
      </c>
      <c r="J203" s="43">
        <v>1</v>
      </c>
      <c r="K203" s="43">
        <v>1</v>
      </c>
      <c r="L203" s="43">
        <v>0</v>
      </c>
      <c r="M203" s="43">
        <v>4</v>
      </c>
      <c r="N203" s="43">
        <v>0</v>
      </c>
      <c r="O203" s="31">
        <f t="shared" si="101"/>
        <v>652</v>
      </c>
      <c r="Q203" s="30">
        <v>19</v>
      </c>
      <c r="R203" s="43">
        <v>1</v>
      </c>
      <c r="S203" s="43">
        <v>7</v>
      </c>
      <c r="T203" s="43">
        <v>150</v>
      </c>
      <c r="U203" s="43">
        <v>402</v>
      </c>
      <c r="V203" s="43">
        <v>77</v>
      </c>
      <c r="W203" s="43">
        <v>12</v>
      </c>
      <c r="X203" s="43">
        <v>1</v>
      </c>
      <c r="Y203" s="43">
        <v>1</v>
      </c>
      <c r="Z203" s="43">
        <v>1</v>
      </c>
      <c r="AA203" s="43">
        <v>0</v>
      </c>
      <c r="AB203" s="43">
        <v>0</v>
      </c>
      <c r="AC203" s="43">
        <v>0</v>
      </c>
      <c r="AD203" s="31">
        <f t="shared" si="102"/>
        <v>652</v>
      </c>
    </row>
    <row r="204" spans="1:30" x14ac:dyDescent="0.2">
      <c r="A204" s="30">
        <v>20</v>
      </c>
      <c r="B204" s="43">
        <v>404</v>
      </c>
      <c r="C204" s="43">
        <v>17</v>
      </c>
      <c r="D204" s="43">
        <v>0</v>
      </c>
      <c r="E204" s="43">
        <v>0</v>
      </c>
      <c r="F204" s="43">
        <v>2</v>
      </c>
      <c r="G204" s="43">
        <v>0</v>
      </c>
      <c r="H204" s="43">
        <v>2</v>
      </c>
      <c r="I204" s="43">
        <v>1</v>
      </c>
      <c r="J204" s="43">
        <v>1</v>
      </c>
      <c r="K204" s="43">
        <v>0</v>
      </c>
      <c r="L204" s="43">
        <v>2</v>
      </c>
      <c r="M204" s="43">
        <v>1</v>
      </c>
      <c r="N204" s="43">
        <v>0</v>
      </c>
      <c r="O204" s="31">
        <f t="shared" si="101"/>
        <v>430</v>
      </c>
      <c r="Q204" s="30">
        <v>20</v>
      </c>
      <c r="R204" s="43">
        <v>0</v>
      </c>
      <c r="S204" s="43">
        <v>7</v>
      </c>
      <c r="T204" s="43">
        <v>94</v>
      </c>
      <c r="U204" s="43">
        <v>248</v>
      </c>
      <c r="V204" s="43">
        <v>68</v>
      </c>
      <c r="W204" s="43">
        <v>10</v>
      </c>
      <c r="X204" s="43">
        <v>3</v>
      </c>
      <c r="Y204" s="43">
        <v>0</v>
      </c>
      <c r="Z204" s="43">
        <v>0</v>
      </c>
      <c r="AA204" s="43">
        <v>0</v>
      </c>
      <c r="AB204" s="43">
        <v>0</v>
      </c>
      <c r="AC204" s="43">
        <v>0</v>
      </c>
      <c r="AD204" s="31">
        <f t="shared" si="102"/>
        <v>430</v>
      </c>
    </row>
    <row r="205" spans="1:30" x14ac:dyDescent="0.2">
      <c r="A205" s="30">
        <v>21</v>
      </c>
      <c r="B205" s="43">
        <v>275</v>
      </c>
      <c r="C205" s="43">
        <v>11</v>
      </c>
      <c r="D205" s="43">
        <v>0</v>
      </c>
      <c r="E205" s="43">
        <v>1</v>
      </c>
      <c r="F205" s="43">
        <v>0</v>
      </c>
      <c r="G205" s="43">
        <v>0</v>
      </c>
      <c r="H205" s="43">
        <v>0</v>
      </c>
      <c r="I205" s="43">
        <v>1</v>
      </c>
      <c r="J205" s="43">
        <v>0</v>
      </c>
      <c r="K205" s="43">
        <v>0</v>
      </c>
      <c r="L205" s="43">
        <v>0</v>
      </c>
      <c r="M205" s="43">
        <v>5</v>
      </c>
      <c r="N205" s="43">
        <v>0</v>
      </c>
      <c r="O205" s="31">
        <f t="shared" si="101"/>
        <v>293</v>
      </c>
      <c r="Q205" s="30">
        <v>21</v>
      </c>
      <c r="R205" s="43">
        <v>0</v>
      </c>
      <c r="S205" s="43">
        <v>5</v>
      </c>
      <c r="T205" s="43">
        <v>39</v>
      </c>
      <c r="U205" s="43">
        <v>183</v>
      </c>
      <c r="V205" s="43">
        <v>60</v>
      </c>
      <c r="W205" s="43">
        <v>5</v>
      </c>
      <c r="X205" s="43">
        <v>1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31">
        <f t="shared" si="102"/>
        <v>293</v>
      </c>
    </row>
    <row r="206" spans="1:30" x14ac:dyDescent="0.2">
      <c r="A206" s="30">
        <v>22</v>
      </c>
      <c r="B206" s="43">
        <v>208</v>
      </c>
      <c r="C206" s="43">
        <v>15</v>
      </c>
      <c r="D206" s="43">
        <v>1</v>
      </c>
      <c r="E206" s="43">
        <v>0</v>
      </c>
      <c r="F206" s="43">
        <v>0</v>
      </c>
      <c r="G206" s="43">
        <v>0</v>
      </c>
      <c r="H206" s="43">
        <v>0</v>
      </c>
      <c r="I206" s="43">
        <v>1</v>
      </c>
      <c r="J206" s="43">
        <v>0</v>
      </c>
      <c r="K206" s="43">
        <v>0</v>
      </c>
      <c r="L206" s="43">
        <v>0</v>
      </c>
      <c r="M206" s="43">
        <v>4</v>
      </c>
      <c r="N206" s="43">
        <v>0</v>
      </c>
      <c r="O206" s="31">
        <f t="shared" si="101"/>
        <v>229</v>
      </c>
      <c r="Q206" s="30">
        <v>22</v>
      </c>
      <c r="R206" s="43">
        <v>1</v>
      </c>
      <c r="S206" s="43">
        <v>4</v>
      </c>
      <c r="T206" s="43">
        <v>41</v>
      </c>
      <c r="U206" s="43">
        <v>136</v>
      </c>
      <c r="V206" s="43">
        <v>37</v>
      </c>
      <c r="W206" s="43">
        <v>9</v>
      </c>
      <c r="X206" s="43">
        <v>1</v>
      </c>
      <c r="Y206" s="43">
        <v>0</v>
      </c>
      <c r="Z206" s="43">
        <v>0</v>
      </c>
      <c r="AA206" s="43">
        <v>0</v>
      </c>
      <c r="AB206" s="43">
        <v>0</v>
      </c>
      <c r="AC206" s="43">
        <v>0</v>
      </c>
      <c r="AD206" s="31">
        <f t="shared" si="102"/>
        <v>229</v>
      </c>
    </row>
    <row r="207" spans="1:30" x14ac:dyDescent="0.2">
      <c r="A207" s="30">
        <v>23</v>
      </c>
      <c r="B207" s="43">
        <v>188</v>
      </c>
      <c r="C207" s="43">
        <v>7</v>
      </c>
      <c r="D207" s="43">
        <v>0</v>
      </c>
      <c r="E207" s="43">
        <v>0</v>
      </c>
      <c r="F207" s="43">
        <v>1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2</v>
      </c>
      <c r="N207" s="43">
        <v>0</v>
      </c>
      <c r="O207" s="31">
        <f t="shared" si="101"/>
        <v>198</v>
      </c>
      <c r="Q207" s="30">
        <v>23</v>
      </c>
      <c r="R207" s="43">
        <v>0</v>
      </c>
      <c r="S207" s="43">
        <v>4</v>
      </c>
      <c r="T207" s="43">
        <v>38</v>
      </c>
      <c r="U207" s="43">
        <v>123</v>
      </c>
      <c r="V207" s="43">
        <v>28</v>
      </c>
      <c r="W207" s="43">
        <v>3</v>
      </c>
      <c r="X207" s="43">
        <v>2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31">
        <f t="shared" si="102"/>
        <v>198</v>
      </c>
    </row>
    <row r="208" spans="1:30" x14ac:dyDescent="0.2">
      <c r="A208" s="30">
        <v>24</v>
      </c>
      <c r="B208" s="43">
        <v>106</v>
      </c>
      <c r="C208" s="43">
        <v>0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2</v>
      </c>
      <c r="N208" s="43">
        <v>0</v>
      </c>
      <c r="O208" s="31">
        <f t="shared" si="101"/>
        <v>108</v>
      </c>
      <c r="Q208" s="30">
        <v>24</v>
      </c>
      <c r="R208" s="43">
        <v>0</v>
      </c>
      <c r="S208" s="43">
        <v>0</v>
      </c>
      <c r="T208" s="43">
        <v>11</v>
      </c>
      <c r="U208" s="43">
        <v>73</v>
      </c>
      <c r="V208" s="43">
        <v>16</v>
      </c>
      <c r="W208" s="43">
        <v>5</v>
      </c>
      <c r="X208" s="43">
        <v>3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31">
        <f t="shared" si="102"/>
        <v>108</v>
      </c>
    </row>
    <row r="210" spans="1:30" x14ac:dyDescent="0.2">
      <c r="A210" s="91" t="s">
        <v>34</v>
      </c>
      <c r="B210" s="92">
        <f t="shared" ref="B210:O210" si="103">SUM(B192:B203)</f>
        <v>6850</v>
      </c>
      <c r="C210" s="92">
        <f t="shared" si="103"/>
        <v>608</v>
      </c>
      <c r="D210" s="92">
        <f t="shared" si="103"/>
        <v>31</v>
      </c>
      <c r="E210" s="92">
        <f t="shared" si="103"/>
        <v>14</v>
      </c>
      <c r="F210" s="92">
        <f t="shared" si="103"/>
        <v>25</v>
      </c>
      <c r="G210" s="92">
        <f t="shared" si="103"/>
        <v>0</v>
      </c>
      <c r="H210" s="92">
        <f t="shared" si="103"/>
        <v>13</v>
      </c>
      <c r="I210" s="92">
        <f t="shared" si="103"/>
        <v>13</v>
      </c>
      <c r="J210" s="92">
        <f t="shared" si="103"/>
        <v>10</v>
      </c>
      <c r="K210" s="92">
        <f t="shared" si="103"/>
        <v>5</v>
      </c>
      <c r="L210" s="92">
        <f t="shared" si="103"/>
        <v>4</v>
      </c>
      <c r="M210" s="92">
        <f t="shared" si="103"/>
        <v>107</v>
      </c>
      <c r="N210" s="92">
        <f t="shared" si="103"/>
        <v>0</v>
      </c>
      <c r="O210" s="93">
        <f t="shared" si="103"/>
        <v>7680</v>
      </c>
      <c r="Q210" s="91" t="s">
        <v>34</v>
      </c>
      <c r="R210" s="92">
        <f t="shared" ref="R210:AD210" si="104">SUM(R192:R203)</f>
        <v>6</v>
      </c>
      <c r="S210" s="92">
        <f t="shared" si="104"/>
        <v>100</v>
      </c>
      <c r="T210" s="92">
        <f t="shared" si="104"/>
        <v>1432</v>
      </c>
      <c r="U210" s="92">
        <f t="shared" si="104"/>
        <v>4969</v>
      </c>
      <c r="V210" s="92">
        <f t="shared" si="104"/>
        <v>1027</v>
      </c>
      <c r="W210" s="92">
        <f t="shared" si="104"/>
        <v>119</v>
      </c>
      <c r="X210" s="92">
        <f t="shared" si="104"/>
        <v>16</v>
      </c>
      <c r="Y210" s="92">
        <f t="shared" si="104"/>
        <v>5</v>
      </c>
      <c r="Z210" s="92">
        <f t="shared" si="104"/>
        <v>4</v>
      </c>
      <c r="AA210" s="92">
        <f t="shared" si="104"/>
        <v>2</v>
      </c>
      <c r="AB210" s="92">
        <f t="shared" si="104"/>
        <v>0</v>
      </c>
      <c r="AC210" s="92">
        <f t="shared" si="104"/>
        <v>0</v>
      </c>
      <c r="AD210" s="93">
        <f t="shared" si="104"/>
        <v>7680</v>
      </c>
    </row>
    <row r="211" spans="1:30" x14ac:dyDescent="0.2">
      <c r="A211" s="97" t="s">
        <v>35</v>
      </c>
      <c r="B211" s="98">
        <f t="shared" ref="B211:O211" si="105">SUM(B191:B206)</f>
        <v>7877</v>
      </c>
      <c r="C211" s="98">
        <f t="shared" si="105"/>
        <v>666</v>
      </c>
      <c r="D211" s="98">
        <f t="shared" si="105"/>
        <v>32</v>
      </c>
      <c r="E211" s="98">
        <f t="shared" si="105"/>
        <v>15</v>
      </c>
      <c r="F211" s="98">
        <f t="shared" si="105"/>
        <v>29</v>
      </c>
      <c r="G211" s="98">
        <f t="shared" si="105"/>
        <v>0</v>
      </c>
      <c r="H211" s="98">
        <f t="shared" si="105"/>
        <v>15</v>
      </c>
      <c r="I211" s="98">
        <f t="shared" si="105"/>
        <v>16</v>
      </c>
      <c r="J211" s="98">
        <f t="shared" si="105"/>
        <v>11</v>
      </c>
      <c r="K211" s="98">
        <f t="shared" si="105"/>
        <v>5</v>
      </c>
      <c r="L211" s="98">
        <f t="shared" si="105"/>
        <v>7</v>
      </c>
      <c r="M211" s="98">
        <f t="shared" si="105"/>
        <v>130</v>
      </c>
      <c r="N211" s="98">
        <f t="shared" si="105"/>
        <v>0</v>
      </c>
      <c r="O211" s="93">
        <f t="shared" si="105"/>
        <v>8803</v>
      </c>
      <c r="Q211" s="97" t="s">
        <v>35</v>
      </c>
      <c r="R211" s="98">
        <f t="shared" ref="R211:AD211" si="106">SUM(R191:R206)</f>
        <v>8</v>
      </c>
      <c r="S211" s="98">
        <f t="shared" si="106"/>
        <v>119</v>
      </c>
      <c r="T211" s="98">
        <f t="shared" si="106"/>
        <v>1618</v>
      </c>
      <c r="U211" s="98">
        <f t="shared" si="106"/>
        <v>5638</v>
      </c>
      <c r="V211" s="98">
        <f t="shared" si="106"/>
        <v>1231</v>
      </c>
      <c r="W211" s="98">
        <f t="shared" si="106"/>
        <v>153</v>
      </c>
      <c r="X211" s="98">
        <f t="shared" si="106"/>
        <v>24</v>
      </c>
      <c r="Y211" s="98">
        <f t="shared" si="106"/>
        <v>6</v>
      </c>
      <c r="Z211" s="98">
        <f t="shared" si="106"/>
        <v>4</v>
      </c>
      <c r="AA211" s="98">
        <f t="shared" si="106"/>
        <v>2</v>
      </c>
      <c r="AB211" s="98">
        <f t="shared" si="106"/>
        <v>0</v>
      </c>
      <c r="AC211" s="98">
        <f t="shared" si="106"/>
        <v>0</v>
      </c>
      <c r="AD211" s="93">
        <f t="shared" si="106"/>
        <v>8803</v>
      </c>
    </row>
    <row r="212" spans="1:30" x14ac:dyDescent="0.2">
      <c r="A212" s="101" t="s">
        <v>36</v>
      </c>
      <c r="B212" s="102">
        <f t="shared" ref="B212:O212" si="107">SUM(B191:B208)</f>
        <v>8171</v>
      </c>
      <c r="C212" s="102">
        <f t="shared" si="107"/>
        <v>673</v>
      </c>
      <c r="D212" s="102">
        <f t="shared" si="107"/>
        <v>32</v>
      </c>
      <c r="E212" s="102">
        <f t="shared" si="107"/>
        <v>15</v>
      </c>
      <c r="F212" s="102">
        <f t="shared" si="107"/>
        <v>30</v>
      </c>
      <c r="G212" s="102">
        <f t="shared" si="107"/>
        <v>0</v>
      </c>
      <c r="H212" s="102">
        <f t="shared" si="107"/>
        <v>15</v>
      </c>
      <c r="I212" s="102">
        <f t="shared" si="107"/>
        <v>16</v>
      </c>
      <c r="J212" s="102">
        <f t="shared" si="107"/>
        <v>11</v>
      </c>
      <c r="K212" s="102">
        <f t="shared" si="107"/>
        <v>5</v>
      </c>
      <c r="L212" s="102">
        <f t="shared" si="107"/>
        <v>7</v>
      </c>
      <c r="M212" s="102">
        <f t="shared" si="107"/>
        <v>134</v>
      </c>
      <c r="N212" s="102">
        <f t="shared" si="107"/>
        <v>0</v>
      </c>
      <c r="O212" s="93">
        <f t="shared" si="107"/>
        <v>9109</v>
      </c>
      <c r="Q212" s="101" t="s">
        <v>36</v>
      </c>
      <c r="R212" s="102">
        <f t="shared" ref="R212:AD212" si="108">SUM(R191:R208)</f>
        <v>8</v>
      </c>
      <c r="S212" s="102">
        <f t="shared" si="108"/>
        <v>123</v>
      </c>
      <c r="T212" s="102">
        <f t="shared" si="108"/>
        <v>1667</v>
      </c>
      <c r="U212" s="102">
        <f t="shared" si="108"/>
        <v>5834</v>
      </c>
      <c r="V212" s="102">
        <f t="shared" si="108"/>
        <v>1275</v>
      </c>
      <c r="W212" s="102">
        <f t="shared" si="108"/>
        <v>161</v>
      </c>
      <c r="X212" s="102">
        <f t="shared" si="108"/>
        <v>29</v>
      </c>
      <c r="Y212" s="102">
        <f t="shared" si="108"/>
        <v>6</v>
      </c>
      <c r="Z212" s="102">
        <f t="shared" si="108"/>
        <v>4</v>
      </c>
      <c r="AA212" s="102">
        <f t="shared" si="108"/>
        <v>2</v>
      </c>
      <c r="AB212" s="102">
        <f t="shared" si="108"/>
        <v>0</v>
      </c>
      <c r="AC212" s="102">
        <f t="shared" si="108"/>
        <v>0</v>
      </c>
      <c r="AD212" s="93">
        <f t="shared" si="108"/>
        <v>9109</v>
      </c>
    </row>
    <row r="213" spans="1:30" x14ac:dyDescent="0.2">
      <c r="A213" s="105" t="s">
        <v>37</v>
      </c>
      <c r="B213" s="106">
        <f t="shared" ref="B213:O213" si="109">SUM(B185:B208)</f>
        <v>8400</v>
      </c>
      <c r="C213" s="106">
        <f t="shared" si="109"/>
        <v>685</v>
      </c>
      <c r="D213" s="106">
        <f t="shared" si="109"/>
        <v>34</v>
      </c>
      <c r="E213" s="106">
        <f t="shared" si="109"/>
        <v>15</v>
      </c>
      <c r="F213" s="106">
        <f t="shared" si="109"/>
        <v>31</v>
      </c>
      <c r="G213" s="106">
        <f t="shared" si="109"/>
        <v>0</v>
      </c>
      <c r="H213" s="106">
        <f t="shared" si="109"/>
        <v>15</v>
      </c>
      <c r="I213" s="106">
        <f t="shared" si="109"/>
        <v>16</v>
      </c>
      <c r="J213" s="106">
        <f t="shared" si="109"/>
        <v>11</v>
      </c>
      <c r="K213" s="106">
        <f t="shared" si="109"/>
        <v>5</v>
      </c>
      <c r="L213" s="106">
        <f t="shared" si="109"/>
        <v>9</v>
      </c>
      <c r="M213" s="106">
        <f t="shared" si="109"/>
        <v>140</v>
      </c>
      <c r="N213" s="106">
        <f t="shared" si="109"/>
        <v>0</v>
      </c>
      <c r="O213" s="93">
        <f t="shared" si="109"/>
        <v>9361</v>
      </c>
      <c r="Q213" s="105" t="s">
        <v>37</v>
      </c>
      <c r="R213" s="106">
        <f t="shared" ref="R213:AD213" si="110">SUM(R185:R208)</f>
        <v>10</v>
      </c>
      <c r="S213" s="106">
        <f t="shared" si="110"/>
        <v>127</v>
      </c>
      <c r="T213" s="106">
        <f t="shared" si="110"/>
        <v>1704</v>
      </c>
      <c r="U213" s="106">
        <f t="shared" si="110"/>
        <v>5959</v>
      </c>
      <c r="V213" s="106">
        <f t="shared" si="110"/>
        <v>1337</v>
      </c>
      <c r="W213" s="106">
        <f t="shared" si="110"/>
        <v>178</v>
      </c>
      <c r="X213" s="106">
        <f t="shared" si="110"/>
        <v>31</v>
      </c>
      <c r="Y213" s="106">
        <f t="shared" si="110"/>
        <v>8</v>
      </c>
      <c r="Z213" s="106">
        <f t="shared" si="110"/>
        <v>5</v>
      </c>
      <c r="AA213" s="106">
        <f t="shared" si="110"/>
        <v>2</v>
      </c>
      <c r="AB213" s="106">
        <f t="shared" si="110"/>
        <v>0</v>
      </c>
      <c r="AC213" s="106">
        <f t="shared" si="110"/>
        <v>0</v>
      </c>
      <c r="AD213" s="93">
        <f t="shared" si="110"/>
        <v>9361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21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M1614"/>
  <sheetViews>
    <sheetView topLeftCell="L61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58</v>
      </c>
      <c r="Q1" s="129" t="str">
        <f>A1</f>
        <v>1508 19 Grimsby ATC 5, A1136 Great Coates</v>
      </c>
      <c r="AF1" s="129" t="str">
        <f>A1</f>
        <v>1508 19 Grimsby ATC 5, A1136 Great Coates</v>
      </c>
      <c r="AQ1" s="130" t="str">
        <f>A1</f>
        <v>1508 19 Grimsby ATC 5, A1136 Great Coates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5, A1136 Great Coates</v>
      </c>
      <c r="BI1" s="129" t="str">
        <f>A1</f>
        <v>1508 19 Grimsby ATC 5, A1136 Great Coates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46</v>
      </c>
      <c r="R6" s="3" t="s">
        <v>0</v>
      </c>
      <c r="S6" s="5" t="str">
        <f>C6</f>
        <v>Northwestbound</v>
      </c>
      <c r="AF6" s="6"/>
      <c r="AG6" s="3" t="s">
        <v>0</v>
      </c>
      <c r="AH6" s="7" t="str">
        <f>C6</f>
        <v>Northwestbound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Northwestbound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Northwestbound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Northwestbound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21</v>
      </c>
      <c r="C10" s="43">
        <v>2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1</v>
      </c>
      <c r="M10" s="43">
        <v>0</v>
      </c>
      <c r="N10" s="43">
        <v>0</v>
      </c>
      <c r="O10" s="31">
        <f t="shared" ref="O10:O33" si="6">SUM(B10:N10)</f>
        <v>24</v>
      </c>
      <c r="Q10" s="30">
        <v>1</v>
      </c>
      <c r="R10" s="43">
        <v>0</v>
      </c>
      <c r="S10" s="43">
        <v>0</v>
      </c>
      <c r="T10" s="43">
        <v>1</v>
      </c>
      <c r="U10" s="43">
        <v>10</v>
      </c>
      <c r="V10" s="43">
        <v>7</v>
      </c>
      <c r="W10" s="43">
        <v>6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31">
        <f t="shared" ref="AD10:AD33" si="7">SUM(R10:AC10)</f>
        <v>24</v>
      </c>
      <c r="AF10" s="30">
        <v>1</v>
      </c>
      <c r="AG10" s="44">
        <f t="shared" ref="AG10:AG33" si="8">O10</f>
        <v>24</v>
      </c>
      <c r="AH10" s="45">
        <f t="shared" ref="AH10:AH33" si="9">O80</f>
        <v>34</v>
      </c>
      <c r="AI10" s="45">
        <f t="shared" ref="AI10:AI33" si="10">O150</f>
        <v>21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26.333333333333332</v>
      </c>
      <c r="AO10" s="47">
        <f>SUM(AG10:AM10)/3</f>
        <v>26.333333333333332</v>
      </c>
      <c r="AQ10" s="35">
        <v>1</v>
      </c>
      <c r="AR10" s="48">
        <v>31.8</v>
      </c>
      <c r="AS10" s="48">
        <v>34.5</v>
      </c>
      <c r="AT10" s="48">
        <v>31.3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4117</v>
      </c>
      <c r="BB10" s="50">
        <f>SUM(R108:T108)</f>
        <v>3021</v>
      </c>
      <c r="BC10" s="50">
        <f>SUM(R178:T178)</f>
        <v>2261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13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1</v>
      </c>
      <c r="M11" s="43">
        <v>0</v>
      </c>
      <c r="N11" s="43">
        <v>0</v>
      </c>
      <c r="O11" s="31">
        <f t="shared" si="6"/>
        <v>14</v>
      </c>
      <c r="Q11" s="30">
        <v>2</v>
      </c>
      <c r="R11" s="43">
        <v>0</v>
      </c>
      <c r="S11" s="43">
        <v>0</v>
      </c>
      <c r="T11" s="43">
        <v>1</v>
      </c>
      <c r="U11" s="43">
        <v>4</v>
      </c>
      <c r="V11" s="43">
        <v>4</v>
      </c>
      <c r="W11" s="43">
        <v>3</v>
      </c>
      <c r="X11" s="43">
        <v>0</v>
      </c>
      <c r="Y11" s="43">
        <v>1</v>
      </c>
      <c r="Z11" s="43">
        <v>0</v>
      </c>
      <c r="AA11" s="43">
        <v>1</v>
      </c>
      <c r="AB11" s="43">
        <v>0</v>
      </c>
      <c r="AC11" s="43">
        <v>0</v>
      </c>
      <c r="AD11" s="31">
        <f t="shared" si="7"/>
        <v>14</v>
      </c>
      <c r="AF11" s="56">
        <v>2</v>
      </c>
      <c r="AG11" s="44">
        <f t="shared" si="8"/>
        <v>14</v>
      </c>
      <c r="AH11" s="45">
        <f t="shared" si="9"/>
        <v>17</v>
      </c>
      <c r="AI11" s="45">
        <f t="shared" si="10"/>
        <v>14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15</v>
      </c>
      <c r="AO11" s="47">
        <f t="shared" ref="AO11:AO33" si="16">SUM(AG11:AM11)/3</f>
        <v>15</v>
      </c>
      <c r="AQ11" s="57">
        <v>2</v>
      </c>
      <c r="AR11" s="48">
        <v>34.799999999999997</v>
      </c>
      <c r="AS11" s="48">
        <v>32.6</v>
      </c>
      <c r="AT11" s="48">
        <v>30.5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6124</v>
      </c>
      <c r="BB11" s="59">
        <f>SUM(U108:W108)</f>
        <v>6801</v>
      </c>
      <c r="BC11" s="59">
        <f>SUM(U178:W178)</f>
        <v>7730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7248</v>
      </c>
      <c r="BK11" s="62">
        <f>SUM(C35:D35,F35:H35,M35)</f>
        <v>438</v>
      </c>
      <c r="BL11" s="63">
        <f>SUM(E35,I35:L35,N35)</f>
        <v>38</v>
      </c>
      <c r="BM11" s="64">
        <f>SUM(BJ11:BL11)</f>
        <v>7724</v>
      </c>
    </row>
    <row r="12" spans="1:65" x14ac:dyDescent="0.2">
      <c r="A12" s="30">
        <v>3</v>
      </c>
      <c r="B12" s="43">
        <v>13</v>
      </c>
      <c r="C12" s="43">
        <v>1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1</v>
      </c>
      <c r="K12" s="43">
        <v>0</v>
      </c>
      <c r="L12" s="43">
        <v>0</v>
      </c>
      <c r="M12" s="43">
        <v>0</v>
      </c>
      <c r="N12" s="43">
        <v>0</v>
      </c>
      <c r="O12" s="31">
        <f t="shared" si="6"/>
        <v>15</v>
      </c>
      <c r="Q12" s="30">
        <v>3</v>
      </c>
      <c r="R12" s="43">
        <v>0</v>
      </c>
      <c r="S12" s="43">
        <v>0</v>
      </c>
      <c r="T12" s="43">
        <v>0</v>
      </c>
      <c r="U12" s="43">
        <v>4</v>
      </c>
      <c r="V12" s="43">
        <v>8</v>
      </c>
      <c r="W12" s="43">
        <v>3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31">
        <f t="shared" si="7"/>
        <v>15</v>
      </c>
      <c r="AF12" s="30">
        <v>3</v>
      </c>
      <c r="AG12" s="44">
        <f t="shared" si="8"/>
        <v>15</v>
      </c>
      <c r="AH12" s="45">
        <f t="shared" si="9"/>
        <v>14</v>
      </c>
      <c r="AI12" s="45">
        <f t="shared" si="10"/>
        <v>17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15.333333333333334</v>
      </c>
      <c r="AO12" s="47">
        <f t="shared" si="16"/>
        <v>15.333333333333334</v>
      </c>
      <c r="AQ12" s="35">
        <v>3</v>
      </c>
      <c r="AR12" s="48">
        <v>32.700000000000003</v>
      </c>
      <c r="AS12" s="48">
        <v>33.700000000000003</v>
      </c>
      <c r="AT12" s="48">
        <v>30.2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38</v>
      </c>
      <c r="BB12" s="66">
        <f>SUM(X108:Z108)</f>
        <v>37</v>
      </c>
      <c r="BC12" s="66">
        <f>SUM(X178:Z178)</f>
        <v>23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9034</v>
      </c>
      <c r="BK12" s="69">
        <f>SUM(C36:D36,F36:H36,M36)</f>
        <v>534</v>
      </c>
      <c r="BL12" s="70">
        <f>SUM(E36,I36:L36,N36)</f>
        <v>44</v>
      </c>
      <c r="BM12" s="64">
        <f>SUM(BJ12:BL12)</f>
        <v>9612</v>
      </c>
    </row>
    <row r="13" spans="1:65" x14ac:dyDescent="0.2">
      <c r="A13" s="30">
        <v>4</v>
      </c>
      <c r="B13" s="43">
        <v>29</v>
      </c>
      <c r="C13" s="43">
        <v>1</v>
      </c>
      <c r="D13" s="43">
        <v>0</v>
      </c>
      <c r="E13" s="43">
        <v>0</v>
      </c>
      <c r="F13" s="43">
        <v>1</v>
      </c>
      <c r="G13" s="43">
        <v>0</v>
      </c>
      <c r="H13" s="43">
        <v>0</v>
      </c>
      <c r="I13" s="43">
        <v>0</v>
      </c>
      <c r="J13" s="43">
        <v>1</v>
      </c>
      <c r="K13" s="43">
        <v>0</v>
      </c>
      <c r="L13" s="43">
        <v>0</v>
      </c>
      <c r="M13" s="43">
        <v>0</v>
      </c>
      <c r="N13" s="43">
        <v>0</v>
      </c>
      <c r="O13" s="31">
        <f t="shared" si="6"/>
        <v>32</v>
      </c>
      <c r="Q13" s="30">
        <v>4</v>
      </c>
      <c r="R13" s="43">
        <v>0</v>
      </c>
      <c r="S13" s="43">
        <v>0</v>
      </c>
      <c r="T13" s="43">
        <v>0</v>
      </c>
      <c r="U13" s="43">
        <v>11</v>
      </c>
      <c r="V13" s="43">
        <v>7</v>
      </c>
      <c r="W13" s="43">
        <v>9</v>
      </c>
      <c r="X13" s="43">
        <v>4</v>
      </c>
      <c r="Y13" s="43">
        <v>1</v>
      </c>
      <c r="Z13" s="43">
        <v>0</v>
      </c>
      <c r="AA13" s="43">
        <v>0</v>
      </c>
      <c r="AB13" s="43">
        <v>0</v>
      </c>
      <c r="AC13" s="43">
        <v>0</v>
      </c>
      <c r="AD13" s="31">
        <f t="shared" si="7"/>
        <v>32</v>
      </c>
      <c r="AF13" s="30">
        <v>4</v>
      </c>
      <c r="AG13" s="44">
        <f t="shared" si="8"/>
        <v>32</v>
      </c>
      <c r="AH13" s="45">
        <f t="shared" si="9"/>
        <v>27</v>
      </c>
      <c r="AI13" s="45">
        <f t="shared" si="10"/>
        <v>26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28.333333333333332</v>
      </c>
      <c r="AO13" s="47">
        <f t="shared" si="16"/>
        <v>28.333333333333332</v>
      </c>
      <c r="AQ13" s="35">
        <v>4</v>
      </c>
      <c r="AR13" s="48">
        <v>34.4</v>
      </c>
      <c r="AS13" s="48">
        <v>34.299999999999997</v>
      </c>
      <c r="AT13" s="48">
        <v>34.200000000000003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2</v>
      </c>
      <c r="BB13" s="72">
        <f>SUM(AA108:AC108)</f>
        <v>3</v>
      </c>
      <c r="BC13" s="72">
        <f>SUM(AA178:AC178)</f>
        <v>2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9228</v>
      </c>
      <c r="BK13" s="75">
        <f>SUM(C37:D37,F37:H37,M37)</f>
        <v>541</v>
      </c>
      <c r="BL13" s="76">
        <f>SUM(E37,I37:L37,N37)</f>
        <v>46</v>
      </c>
      <c r="BM13" s="64">
        <f>SUM(BJ13:BL13)</f>
        <v>9815</v>
      </c>
    </row>
    <row r="14" spans="1:65" x14ac:dyDescent="0.2">
      <c r="A14" s="30">
        <v>5</v>
      </c>
      <c r="B14" s="43">
        <v>67</v>
      </c>
      <c r="C14" s="43">
        <v>4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31">
        <f t="shared" si="6"/>
        <v>71</v>
      </c>
      <c r="Q14" s="30">
        <v>5</v>
      </c>
      <c r="R14" s="43">
        <v>0</v>
      </c>
      <c r="S14" s="43">
        <v>0</v>
      </c>
      <c r="T14" s="43">
        <v>0</v>
      </c>
      <c r="U14" s="43">
        <v>36</v>
      </c>
      <c r="V14" s="43">
        <v>19</v>
      </c>
      <c r="W14" s="43">
        <v>7</v>
      </c>
      <c r="X14" s="43">
        <v>8</v>
      </c>
      <c r="Y14" s="43">
        <v>0</v>
      </c>
      <c r="Z14" s="43">
        <v>1</v>
      </c>
      <c r="AA14" s="43">
        <v>0</v>
      </c>
      <c r="AB14" s="43">
        <v>0</v>
      </c>
      <c r="AC14" s="43">
        <v>0</v>
      </c>
      <c r="AD14" s="31">
        <f t="shared" si="7"/>
        <v>71</v>
      </c>
      <c r="AF14" s="30">
        <v>5</v>
      </c>
      <c r="AG14" s="44">
        <f t="shared" si="8"/>
        <v>71</v>
      </c>
      <c r="AH14" s="45">
        <f t="shared" si="9"/>
        <v>94</v>
      </c>
      <c r="AI14" s="45">
        <f t="shared" si="10"/>
        <v>78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81</v>
      </c>
      <c r="AO14" s="47">
        <f t="shared" si="16"/>
        <v>81</v>
      </c>
      <c r="AQ14" s="35">
        <v>5</v>
      </c>
      <c r="AR14" s="48">
        <v>32.4</v>
      </c>
      <c r="AS14" s="48">
        <v>31.6</v>
      </c>
      <c r="AT14" s="48">
        <v>31.5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9665</v>
      </c>
      <c r="BK14" s="79">
        <f>SUM(C38:D38,F38:H38,M38)</f>
        <v>564</v>
      </c>
      <c r="BL14" s="80">
        <f>SUM(E38,I38:L38,N38)</f>
        <v>52</v>
      </c>
      <c r="BM14" s="64">
        <f>SUM(BJ14:BL14)</f>
        <v>10281</v>
      </c>
    </row>
    <row r="15" spans="1:65" x14ac:dyDescent="0.2">
      <c r="A15" s="30">
        <v>6</v>
      </c>
      <c r="B15" s="43">
        <v>294</v>
      </c>
      <c r="C15" s="43">
        <v>10</v>
      </c>
      <c r="D15" s="43">
        <v>0</v>
      </c>
      <c r="E15" s="43">
        <v>0</v>
      </c>
      <c r="F15" s="43">
        <v>1</v>
      </c>
      <c r="G15" s="43">
        <v>0</v>
      </c>
      <c r="H15" s="43">
        <v>0</v>
      </c>
      <c r="I15" s="43">
        <v>0</v>
      </c>
      <c r="J15" s="43">
        <v>1</v>
      </c>
      <c r="K15" s="43">
        <v>0</v>
      </c>
      <c r="L15" s="43">
        <v>1</v>
      </c>
      <c r="M15" s="43">
        <v>3</v>
      </c>
      <c r="N15" s="43">
        <v>0</v>
      </c>
      <c r="O15" s="31">
        <f t="shared" si="6"/>
        <v>310</v>
      </c>
      <c r="Q15" s="30">
        <v>6</v>
      </c>
      <c r="R15" s="43">
        <v>0</v>
      </c>
      <c r="S15" s="43">
        <v>3</v>
      </c>
      <c r="T15" s="43">
        <v>22</v>
      </c>
      <c r="U15" s="43">
        <v>174</v>
      </c>
      <c r="V15" s="43">
        <v>86</v>
      </c>
      <c r="W15" s="43">
        <v>20</v>
      </c>
      <c r="X15" s="43">
        <v>2</v>
      </c>
      <c r="Y15" s="43">
        <v>3</v>
      </c>
      <c r="Z15" s="43">
        <v>0</v>
      </c>
      <c r="AA15" s="43">
        <v>0</v>
      </c>
      <c r="AB15" s="43">
        <v>0</v>
      </c>
      <c r="AC15" s="43">
        <v>0</v>
      </c>
      <c r="AD15" s="31">
        <f t="shared" si="7"/>
        <v>310</v>
      </c>
      <c r="AF15" s="30">
        <v>6</v>
      </c>
      <c r="AG15" s="44">
        <f t="shared" si="8"/>
        <v>310</v>
      </c>
      <c r="AH15" s="45">
        <f t="shared" si="9"/>
        <v>290</v>
      </c>
      <c r="AI15" s="45">
        <f t="shared" si="10"/>
        <v>298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299.33333333333331</v>
      </c>
      <c r="AO15" s="47">
        <f t="shared" si="16"/>
        <v>299.33333333333331</v>
      </c>
      <c r="AQ15" s="35">
        <v>6</v>
      </c>
      <c r="AR15" s="48">
        <v>29.8</v>
      </c>
      <c r="AS15" s="48">
        <v>30.4</v>
      </c>
      <c r="AT15" s="48">
        <v>30.4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10281</v>
      </c>
      <c r="BB15" s="82">
        <f t="shared" si="17"/>
        <v>9862</v>
      </c>
      <c r="BC15" s="82">
        <f t="shared" si="17"/>
        <v>10016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424</v>
      </c>
      <c r="C16" s="43">
        <v>37</v>
      </c>
      <c r="D16" s="43">
        <v>0</v>
      </c>
      <c r="E16" s="43">
        <v>0</v>
      </c>
      <c r="F16" s="43">
        <v>1</v>
      </c>
      <c r="G16" s="43">
        <v>0</v>
      </c>
      <c r="H16" s="43">
        <v>0</v>
      </c>
      <c r="I16" s="43">
        <v>0</v>
      </c>
      <c r="J16" s="43">
        <v>2</v>
      </c>
      <c r="K16" s="43">
        <v>0</v>
      </c>
      <c r="L16" s="43">
        <v>0</v>
      </c>
      <c r="M16" s="43">
        <v>6</v>
      </c>
      <c r="N16" s="43">
        <v>0</v>
      </c>
      <c r="O16" s="31">
        <f t="shared" si="6"/>
        <v>470</v>
      </c>
      <c r="Q16" s="30">
        <v>7</v>
      </c>
      <c r="R16" s="43">
        <v>0</v>
      </c>
      <c r="S16" s="43">
        <v>9</v>
      </c>
      <c r="T16" s="43">
        <v>39</v>
      </c>
      <c r="U16" s="43">
        <v>285</v>
      </c>
      <c r="V16" s="43">
        <v>117</v>
      </c>
      <c r="W16" s="43">
        <v>18</v>
      </c>
      <c r="X16" s="43">
        <v>2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31">
        <f t="shared" si="7"/>
        <v>470</v>
      </c>
      <c r="AF16" s="30">
        <v>7</v>
      </c>
      <c r="AG16" s="44">
        <f t="shared" si="8"/>
        <v>470</v>
      </c>
      <c r="AH16" s="45">
        <f t="shared" si="9"/>
        <v>443</v>
      </c>
      <c r="AI16" s="45">
        <f t="shared" si="10"/>
        <v>475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462.66666666666669</v>
      </c>
      <c r="AO16" s="47">
        <f t="shared" si="16"/>
        <v>462.66666666666669</v>
      </c>
      <c r="AQ16" s="35">
        <v>7</v>
      </c>
      <c r="AR16" s="48">
        <v>29</v>
      </c>
      <c r="AS16" s="48">
        <v>29.3</v>
      </c>
      <c r="AT16" s="48">
        <v>28.8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7094</v>
      </c>
      <c r="BK16" s="88">
        <f>SUM(C105:D105,F105:H105,M105)</f>
        <v>479</v>
      </c>
      <c r="BL16" s="89">
        <f>SUM(E105,I105:L105,N105)</f>
        <v>32</v>
      </c>
      <c r="BM16" s="64">
        <f>SUM(BJ16:BL16)</f>
        <v>7605</v>
      </c>
    </row>
    <row r="17" spans="1:65" x14ac:dyDescent="0.2">
      <c r="A17" s="30">
        <v>8</v>
      </c>
      <c r="B17" s="43">
        <v>769</v>
      </c>
      <c r="C17" s="43">
        <v>29</v>
      </c>
      <c r="D17" s="43">
        <v>1</v>
      </c>
      <c r="E17" s="43">
        <v>3</v>
      </c>
      <c r="F17" s="43">
        <v>3</v>
      </c>
      <c r="G17" s="43">
        <v>0</v>
      </c>
      <c r="H17" s="43">
        <v>0</v>
      </c>
      <c r="I17" s="43">
        <v>5</v>
      </c>
      <c r="J17" s="43">
        <v>0</v>
      </c>
      <c r="K17" s="43">
        <v>0</v>
      </c>
      <c r="L17" s="43">
        <v>0</v>
      </c>
      <c r="M17" s="43">
        <v>4</v>
      </c>
      <c r="N17" s="43">
        <v>0</v>
      </c>
      <c r="O17" s="31">
        <f t="shared" si="6"/>
        <v>814</v>
      </c>
      <c r="Q17" s="30">
        <v>8</v>
      </c>
      <c r="R17" s="43">
        <v>188</v>
      </c>
      <c r="S17" s="43">
        <v>322</v>
      </c>
      <c r="T17" s="43">
        <v>93</v>
      </c>
      <c r="U17" s="43">
        <v>191</v>
      </c>
      <c r="V17" s="43">
        <v>19</v>
      </c>
      <c r="W17" s="43">
        <v>1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31">
        <f t="shared" si="7"/>
        <v>814</v>
      </c>
      <c r="AF17" s="30">
        <v>8</v>
      </c>
      <c r="AG17" s="44">
        <f t="shared" si="8"/>
        <v>814</v>
      </c>
      <c r="AH17" s="45">
        <f t="shared" si="9"/>
        <v>823</v>
      </c>
      <c r="AI17" s="45">
        <f t="shared" si="10"/>
        <v>691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776</v>
      </c>
      <c r="AO17" s="47">
        <f t="shared" si="16"/>
        <v>776</v>
      </c>
      <c r="AQ17" s="35">
        <v>8</v>
      </c>
      <c r="AR17" s="48">
        <v>17.3</v>
      </c>
      <c r="AS17" s="48">
        <v>17.399999999999999</v>
      </c>
      <c r="AT17" s="48">
        <v>15.9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8572</v>
      </c>
      <c r="BK17" s="69">
        <f>SUM(C106:D106,F106:H106,M106)</f>
        <v>557</v>
      </c>
      <c r="BL17" s="70">
        <f>SUM(E106,I106:L106,N106)</f>
        <v>36</v>
      </c>
      <c r="BM17" s="64">
        <f>SUM(BJ17:BL17)</f>
        <v>9165</v>
      </c>
    </row>
    <row r="18" spans="1:65" x14ac:dyDescent="0.2">
      <c r="A18" s="30">
        <v>9</v>
      </c>
      <c r="B18" s="43">
        <v>667</v>
      </c>
      <c r="C18" s="43">
        <v>20</v>
      </c>
      <c r="D18" s="43">
        <v>4</v>
      </c>
      <c r="E18" s="43">
        <v>2</v>
      </c>
      <c r="F18" s="43">
        <v>2</v>
      </c>
      <c r="G18" s="43">
        <v>0</v>
      </c>
      <c r="H18" s="43">
        <v>0</v>
      </c>
      <c r="I18" s="43">
        <v>2</v>
      </c>
      <c r="J18" s="43">
        <v>0</v>
      </c>
      <c r="K18" s="43">
        <v>0</v>
      </c>
      <c r="L18" s="43">
        <v>0</v>
      </c>
      <c r="M18" s="43">
        <v>2</v>
      </c>
      <c r="N18" s="43">
        <v>0</v>
      </c>
      <c r="O18" s="31">
        <f t="shared" si="6"/>
        <v>699</v>
      </c>
      <c r="Q18" s="30">
        <v>9</v>
      </c>
      <c r="R18" s="43">
        <v>396</v>
      </c>
      <c r="S18" s="43">
        <v>228</v>
      </c>
      <c r="T18" s="43">
        <v>29</v>
      </c>
      <c r="U18" s="43">
        <v>42</v>
      </c>
      <c r="V18" s="43">
        <v>3</v>
      </c>
      <c r="W18" s="43">
        <v>0</v>
      </c>
      <c r="X18" s="43">
        <v>0</v>
      </c>
      <c r="Y18" s="43">
        <v>1</v>
      </c>
      <c r="Z18" s="43">
        <v>0</v>
      </c>
      <c r="AA18" s="43">
        <v>0</v>
      </c>
      <c r="AB18" s="43">
        <v>0</v>
      </c>
      <c r="AC18" s="43">
        <v>0</v>
      </c>
      <c r="AD18" s="31">
        <f t="shared" si="7"/>
        <v>699</v>
      </c>
      <c r="AF18" s="30">
        <v>9</v>
      </c>
      <c r="AG18" s="44">
        <f t="shared" si="8"/>
        <v>699</v>
      </c>
      <c r="AH18" s="45">
        <f t="shared" si="9"/>
        <v>694</v>
      </c>
      <c r="AI18" s="45">
        <f t="shared" si="10"/>
        <v>702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698.33333333333337</v>
      </c>
      <c r="AO18" s="47">
        <f t="shared" si="16"/>
        <v>698.33333333333337</v>
      </c>
      <c r="AQ18" s="35">
        <v>9</v>
      </c>
      <c r="AR18" s="48">
        <v>10.7</v>
      </c>
      <c r="AS18" s="48">
        <v>9.4</v>
      </c>
      <c r="AT18" s="48">
        <v>23.3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8778</v>
      </c>
      <c r="BK18" s="75">
        <f>SUM(C107:D107,F107:H107,M107)</f>
        <v>570</v>
      </c>
      <c r="BL18" s="76">
        <f>SUM(E107,I107:L107,N107)</f>
        <v>38</v>
      </c>
      <c r="BM18" s="64">
        <f>SUM(BJ18:BL18)</f>
        <v>9386</v>
      </c>
    </row>
    <row r="19" spans="1:65" x14ac:dyDescent="0.2">
      <c r="A19" s="30">
        <v>10</v>
      </c>
      <c r="B19" s="43">
        <v>452</v>
      </c>
      <c r="C19" s="43">
        <v>37</v>
      </c>
      <c r="D19" s="43">
        <v>2</v>
      </c>
      <c r="E19" s="43">
        <v>0</v>
      </c>
      <c r="F19" s="43">
        <v>2</v>
      </c>
      <c r="G19" s="43">
        <v>0</v>
      </c>
      <c r="H19" s="43">
        <v>0</v>
      </c>
      <c r="I19" s="43">
        <v>0</v>
      </c>
      <c r="J19" s="43">
        <v>2</v>
      </c>
      <c r="K19" s="43">
        <v>0</v>
      </c>
      <c r="L19" s="43">
        <v>0</v>
      </c>
      <c r="M19" s="43">
        <v>6</v>
      </c>
      <c r="N19" s="43">
        <v>0</v>
      </c>
      <c r="O19" s="31">
        <f t="shared" si="6"/>
        <v>501</v>
      </c>
      <c r="Q19" s="30">
        <v>10</v>
      </c>
      <c r="R19" s="43">
        <v>0</v>
      </c>
      <c r="S19" s="43">
        <v>9</v>
      </c>
      <c r="T19" s="43">
        <v>89</v>
      </c>
      <c r="U19" s="43">
        <v>353</v>
      </c>
      <c r="V19" s="43">
        <v>46</v>
      </c>
      <c r="W19" s="43">
        <v>3</v>
      </c>
      <c r="X19" s="43">
        <v>1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31">
        <f t="shared" si="7"/>
        <v>501</v>
      </c>
      <c r="AF19" s="30">
        <v>10</v>
      </c>
      <c r="AG19" s="44">
        <f t="shared" si="8"/>
        <v>501</v>
      </c>
      <c r="AH19" s="45">
        <f t="shared" si="9"/>
        <v>505</v>
      </c>
      <c r="AI19" s="45">
        <f t="shared" si="10"/>
        <v>552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519.33333333333337</v>
      </c>
      <c r="AO19" s="47">
        <f t="shared" si="16"/>
        <v>519.33333333333337</v>
      </c>
      <c r="AQ19" s="35">
        <v>10</v>
      </c>
      <c r="AR19" s="48">
        <v>27.4</v>
      </c>
      <c r="AS19" s="48">
        <v>26.6</v>
      </c>
      <c r="AT19" s="48">
        <v>28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9222</v>
      </c>
      <c r="BK19" s="79">
        <f>SUM(C108:D108,F108:H108,M108)</f>
        <v>596</v>
      </c>
      <c r="BL19" s="80">
        <f>SUM(E108,I108:L108,N108)</f>
        <v>44</v>
      </c>
      <c r="BM19" s="64">
        <f>SUM(BJ19:BL19)</f>
        <v>9862</v>
      </c>
    </row>
    <row r="20" spans="1:65" x14ac:dyDescent="0.2">
      <c r="A20" s="30">
        <v>11</v>
      </c>
      <c r="B20" s="43">
        <v>393</v>
      </c>
      <c r="C20" s="43">
        <v>24</v>
      </c>
      <c r="D20" s="43">
        <v>2</v>
      </c>
      <c r="E20" s="43">
        <v>0</v>
      </c>
      <c r="F20" s="43">
        <v>1</v>
      </c>
      <c r="G20" s="43">
        <v>0</v>
      </c>
      <c r="H20" s="43">
        <v>1</v>
      </c>
      <c r="I20" s="43">
        <v>0</v>
      </c>
      <c r="J20" s="43">
        <v>0</v>
      </c>
      <c r="K20" s="43">
        <v>0</v>
      </c>
      <c r="L20" s="43">
        <v>0</v>
      </c>
      <c r="M20" s="43">
        <v>6</v>
      </c>
      <c r="N20" s="43">
        <v>0</v>
      </c>
      <c r="O20" s="31">
        <f t="shared" si="6"/>
        <v>427</v>
      </c>
      <c r="Q20" s="30">
        <v>11</v>
      </c>
      <c r="R20" s="43">
        <v>0</v>
      </c>
      <c r="S20" s="43">
        <v>5</v>
      </c>
      <c r="T20" s="43">
        <v>75</v>
      </c>
      <c r="U20" s="43">
        <v>301</v>
      </c>
      <c r="V20" s="43">
        <v>43</v>
      </c>
      <c r="W20" s="43">
        <v>3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427</v>
      </c>
      <c r="AF20" s="30">
        <v>11</v>
      </c>
      <c r="AG20" s="44">
        <f t="shared" si="8"/>
        <v>427</v>
      </c>
      <c r="AH20" s="45">
        <f t="shared" si="9"/>
        <v>465</v>
      </c>
      <c r="AI20" s="45">
        <f t="shared" si="10"/>
        <v>460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450.66666666666669</v>
      </c>
      <c r="AO20" s="47">
        <f t="shared" si="16"/>
        <v>450.66666666666669</v>
      </c>
      <c r="AQ20" s="35">
        <v>11</v>
      </c>
      <c r="AR20" s="48">
        <v>27.5</v>
      </c>
      <c r="AS20" s="48">
        <v>28.3</v>
      </c>
      <c r="AT20" s="48">
        <v>28.1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482</v>
      </c>
      <c r="C21" s="43">
        <v>44</v>
      </c>
      <c r="D21" s="43">
        <v>2</v>
      </c>
      <c r="E21" s="43">
        <v>0</v>
      </c>
      <c r="F21" s="43">
        <v>2</v>
      </c>
      <c r="G21" s="43">
        <v>0</v>
      </c>
      <c r="H21" s="43">
        <v>0</v>
      </c>
      <c r="I21" s="43">
        <v>0</v>
      </c>
      <c r="J21" s="43">
        <v>1</v>
      </c>
      <c r="K21" s="43">
        <v>0</v>
      </c>
      <c r="L21" s="43">
        <v>1</v>
      </c>
      <c r="M21" s="43">
        <v>4</v>
      </c>
      <c r="N21" s="43">
        <v>0</v>
      </c>
      <c r="O21" s="31">
        <f t="shared" si="6"/>
        <v>536</v>
      </c>
      <c r="Q21" s="30">
        <v>12</v>
      </c>
      <c r="R21" s="43">
        <v>0</v>
      </c>
      <c r="S21" s="43">
        <v>0</v>
      </c>
      <c r="T21" s="43">
        <v>102</v>
      </c>
      <c r="U21" s="43">
        <v>365</v>
      </c>
      <c r="V21" s="43">
        <v>66</v>
      </c>
      <c r="W21" s="43">
        <v>3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31">
        <f t="shared" si="7"/>
        <v>536</v>
      </c>
      <c r="AF21" s="30">
        <v>12</v>
      </c>
      <c r="AG21" s="44">
        <f t="shared" si="8"/>
        <v>536</v>
      </c>
      <c r="AH21" s="45">
        <f t="shared" si="9"/>
        <v>509</v>
      </c>
      <c r="AI21" s="45">
        <f t="shared" si="10"/>
        <v>533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526</v>
      </c>
      <c r="AO21" s="47">
        <f t="shared" si="16"/>
        <v>526</v>
      </c>
      <c r="AQ21" s="35">
        <v>12</v>
      </c>
      <c r="AR21" s="48">
        <v>27.7</v>
      </c>
      <c r="AS21" s="48">
        <v>27.9</v>
      </c>
      <c r="AT21" s="48">
        <v>28.5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7225</v>
      </c>
      <c r="BK21" s="88">
        <f>SUM(C175:D175,F175:H175,M175)</f>
        <v>474</v>
      </c>
      <c r="BL21" s="89">
        <f>SUM(E175,I175:L175,N175)</f>
        <v>25</v>
      </c>
      <c r="BM21" s="64">
        <f>SUM(BJ21:BL21)</f>
        <v>7724</v>
      </c>
    </row>
    <row r="22" spans="1:65" x14ac:dyDescent="0.2">
      <c r="A22" s="30">
        <v>13</v>
      </c>
      <c r="B22" s="43">
        <v>533</v>
      </c>
      <c r="C22" s="43">
        <v>41</v>
      </c>
      <c r="D22" s="43">
        <v>2</v>
      </c>
      <c r="E22" s="43">
        <v>0</v>
      </c>
      <c r="F22" s="43">
        <v>1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4</v>
      </c>
      <c r="N22" s="43">
        <v>0</v>
      </c>
      <c r="O22" s="31">
        <f t="shared" si="6"/>
        <v>581</v>
      </c>
      <c r="Q22" s="30">
        <v>13</v>
      </c>
      <c r="R22" s="43">
        <v>0</v>
      </c>
      <c r="S22" s="43">
        <v>6</v>
      </c>
      <c r="T22" s="43">
        <v>107</v>
      </c>
      <c r="U22" s="43">
        <v>410</v>
      </c>
      <c r="V22" s="43">
        <v>53</v>
      </c>
      <c r="W22" s="43">
        <v>4</v>
      </c>
      <c r="X22" s="43">
        <v>1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31">
        <f t="shared" si="7"/>
        <v>581</v>
      </c>
      <c r="AF22" s="30">
        <v>13</v>
      </c>
      <c r="AG22" s="44">
        <f t="shared" si="8"/>
        <v>581</v>
      </c>
      <c r="AH22" s="45">
        <f t="shared" si="9"/>
        <v>626</v>
      </c>
      <c r="AI22" s="45">
        <f t="shared" si="10"/>
        <v>644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617</v>
      </c>
      <c r="AO22" s="47">
        <f t="shared" si="16"/>
        <v>617</v>
      </c>
      <c r="AQ22" s="35">
        <v>13</v>
      </c>
      <c r="AR22" s="48">
        <v>27.5</v>
      </c>
      <c r="AS22" s="48">
        <v>27.7</v>
      </c>
      <c r="AT22" s="48">
        <v>27.9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8758</v>
      </c>
      <c r="BK22" s="69">
        <f>SUM(C176:D176,F176:H176,M176)</f>
        <v>561</v>
      </c>
      <c r="BL22" s="70">
        <f>SUM(E176,I176:L176,N176)</f>
        <v>31</v>
      </c>
      <c r="BM22" s="64">
        <f>SUM(BJ22:BL22)</f>
        <v>9350</v>
      </c>
    </row>
    <row r="23" spans="1:65" x14ac:dyDescent="0.2">
      <c r="A23" s="30">
        <v>14</v>
      </c>
      <c r="B23" s="43">
        <v>548</v>
      </c>
      <c r="C23" s="43">
        <v>28</v>
      </c>
      <c r="D23" s="43">
        <v>2</v>
      </c>
      <c r="E23" s="43">
        <v>0</v>
      </c>
      <c r="F23" s="43">
        <v>1</v>
      </c>
      <c r="G23" s="43">
        <v>0</v>
      </c>
      <c r="H23" s="43">
        <v>0</v>
      </c>
      <c r="I23" s="43">
        <v>1</v>
      </c>
      <c r="J23" s="43">
        <v>1</v>
      </c>
      <c r="K23" s="43">
        <v>0</v>
      </c>
      <c r="L23" s="43">
        <v>0</v>
      </c>
      <c r="M23" s="43">
        <v>4</v>
      </c>
      <c r="N23" s="43">
        <v>0</v>
      </c>
      <c r="O23" s="31">
        <f t="shared" si="6"/>
        <v>585</v>
      </c>
      <c r="Q23" s="30">
        <v>14</v>
      </c>
      <c r="R23" s="43">
        <v>0</v>
      </c>
      <c r="S23" s="43">
        <v>4</v>
      </c>
      <c r="T23" s="43">
        <v>89</v>
      </c>
      <c r="U23" s="43">
        <v>445</v>
      </c>
      <c r="V23" s="43">
        <v>45</v>
      </c>
      <c r="W23" s="43">
        <v>2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31">
        <f t="shared" si="7"/>
        <v>585</v>
      </c>
      <c r="AF23" s="30">
        <v>14</v>
      </c>
      <c r="AG23" s="44">
        <f t="shared" si="8"/>
        <v>585</v>
      </c>
      <c r="AH23" s="45">
        <f t="shared" si="9"/>
        <v>574</v>
      </c>
      <c r="AI23" s="45">
        <f t="shared" si="10"/>
        <v>642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600.33333333333337</v>
      </c>
      <c r="AO23" s="47">
        <f t="shared" si="16"/>
        <v>600.33333333333337</v>
      </c>
      <c r="AQ23" s="35">
        <v>14</v>
      </c>
      <c r="AR23" s="48">
        <v>27.6</v>
      </c>
      <c r="AS23" s="48">
        <v>28.3</v>
      </c>
      <c r="AT23" s="48">
        <v>28.1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8963</v>
      </c>
      <c r="BK23" s="75">
        <f>SUM(C177:D177,F177:H177,M177)</f>
        <v>566</v>
      </c>
      <c r="BL23" s="76">
        <f>SUM(E177,I177:L177,N177)</f>
        <v>33</v>
      </c>
      <c r="BM23" s="64">
        <f>SUM(BJ23:BL23)</f>
        <v>9562</v>
      </c>
    </row>
    <row r="24" spans="1:65" x14ac:dyDescent="0.2">
      <c r="A24" s="30">
        <v>15</v>
      </c>
      <c r="B24" s="43">
        <v>549</v>
      </c>
      <c r="C24" s="43">
        <v>35</v>
      </c>
      <c r="D24" s="43">
        <v>3</v>
      </c>
      <c r="E24" s="43">
        <v>1</v>
      </c>
      <c r="F24" s="43">
        <v>2</v>
      </c>
      <c r="G24" s="43">
        <v>0</v>
      </c>
      <c r="H24" s="43">
        <v>0</v>
      </c>
      <c r="I24" s="43">
        <v>3</v>
      </c>
      <c r="J24" s="43">
        <v>0</v>
      </c>
      <c r="K24" s="43">
        <v>0</v>
      </c>
      <c r="L24" s="43">
        <v>0</v>
      </c>
      <c r="M24" s="43">
        <v>3</v>
      </c>
      <c r="N24" s="43">
        <v>0</v>
      </c>
      <c r="O24" s="31">
        <f t="shared" si="6"/>
        <v>596</v>
      </c>
      <c r="Q24" s="30">
        <v>15</v>
      </c>
      <c r="R24" s="43">
        <v>9</v>
      </c>
      <c r="S24" s="43">
        <v>152</v>
      </c>
      <c r="T24" s="43">
        <v>144</v>
      </c>
      <c r="U24" s="43">
        <v>253</v>
      </c>
      <c r="V24" s="43">
        <v>33</v>
      </c>
      <c r="W24" s="43">
        <v>3</v>
      </c>
      <c r="X24" s="43">
        <v>2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31">
        <f t="shared" si="7"/>
        <v>596</v>
      </c>
      <c r="AF24" s="30">
        <v>15</v>
      </c>
      <c r="AG24" s="44">
        <f t="shared" si="8"/>
        <v>596</v>
      </c>
      <c r="AH24" s="45">
        <f t="shared" si="9"/>
        <v>621</v>
      </c>
      <c r="AI24" s="45">
        <f t="shared" si="10"/>
        <v>593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603.33333333333337</v>
      </c>
      <c r="AO24" s="47">
        <f t="shared" si="16"/>
        <v>603.33333333333337</v>
      </c>
      <c r="AQ24" s="35">
        <v>15</v>
      </c>
      <c r="AR24" s="48">
        <v>23.6</v>
      </c>
      <c r="AS24" s="48">
        <v>28.4</v>
      </c>
      <c r="AT24" s="48">
        <v>27.8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9390</v>
      </c>
      <c r="BK24" s="79">
        <f>SUM(C178:D178,F178:H178,M178)</f>
        <v>590</v>
      </c>
      <c r="BL24" s="80">
        <f>SUM(E178,I178:L178,N178)</f>
        <v>36</v>
      </c>
      <c r="BM24" s="64">
        <f>SUM(BJ24:BL24)</f>
        <v>10016</v>
      </c>
    </row>
    <row r="25" spans="1:65" x14ac:dyDescent="0.2">
      <c r="A25" s="30">
        <v>16</v>
      </c>
      <c r="B25" s="43">
        <v>636</v>
      </c>
      <c r="C25" s="43">
        <v>29</v>
      </c>
      <c r="D25" s="43">
        <v>4</v>
      </c>
      <c r="E25" s="43">
        <v>2</v>
      </c>
      <c r="F25" s="43">
        <v>2</v>
      </c>
      <c r="G25" s="43">
        <v>0</v>
      </c>
      <c r="H25" s="43">
        <v>0</v>
      </c>
      <c r="I25" s="43">
        <v>2</v>
      </c>
      <c r="J25" s="43">
        <v>1</v>
      </c>
      <c r="K25" s="43">
        <v>0</v>
      </c>
      <c r="L25" s="43">
        <v>0</v>
      </c>
      <c r="M25" s="43">
        <v>5</v>
      </c>
      <c r="N25" s="43">
        <v>0</v>
      </c>
      <c r="O25" s="31">
        <f t="shared" si="6"/>
        <v>681</v>
      </c>
      <c r="Q25" s="30">
        <v>16</v>
      </c>
      <c r="R25" s="43">
        <v>0</v>
      </c>
      <c r="S25" s="43">
        <v>2</v>
      </c>
      <c r="T25" s="43">
        <v>137</v>
      </c>
      <c r="U25" s="43">
        <v>481</v>
      </c>
      <c r="V25" s="43">
        <v>57</v>
      </c>
      <c r="W25" s="43">
        <v>4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31">
        <f t="shared" si="7"/>
        <v>681</v>
      </c>
      <c r="AF25" s="30">
        <v>16</v>
      </c>
      <c r="AG25" s="44">
        <f t="shared" si="8"/>
        <v>681</v>
      </c>
      <c r="AH25" s="45">
        <f t="shared" si="9"/>
        <v>674</v>
      </c>
      <c r="AI25" s="45">
        <f t="shared" si="10"/>
        <v>712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689</v>
      </c>
      <c r="AO25" s="47">
        <f t="shared" si="16"/>
        <v>689</v>
      </c>
      <c r="AQ25" s="35">
        <v>16</v>
      </c>
      <c r="AR25" s="48">
        <v>27.4</v>
      </c>
      <c r="AS25" s="48">
        <v>27.2</v>
      </c>
      <c r="AT25" s="48">
        <v>27.7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727</v>
      </c>
      <c r="C26" s="43">
        <v>27</v>
      </c>
      <c r="D26" s="43">
        <v>5</v>
      </c>
      <c r="E26" s="43">
        <v>0</v>
      </c>
      <c r="F26" s="43">
        <v>0</v>
      </c>
      <c r="G26" s="43">
        <v>0</v>
      </c>
      <c r="H26" s="43">
        <v>0</v>
      </c>
      <c r="I26" s="43">
        <v>2</v>
      </c>
      <c r="J26" s="43">
        <v>2</v>
      </c>
      <c r="K26" s="43">
        <v>0</v>
      </c>
      <c r="L26" s="43">
        <v>0</v>
      </c>
      <c r="M26" s="43">
        <v>0</v>
      </c>
      <c r="N26" s="43">
        <v>0</v>
      </c>
      <c r="O26" s="31">
        <f t="shared" si="6"/>
        <v>763</v>
      </c>
      <c r="Q26" s="30">
        <v>17</v>
      </c>
      <c r="R26" s="43">
        <v>265</v>
      </c>
      <c r="S26" s="43">
        <v>213</v>
      </c>
      <c r="T26" s="43">
        <v>60</v>
      </c>
      <c r="U26" s="43">
        <v>196</v>
      </c>
      <c r="V26" s="43">
        <v>26</v>
      </c>
      <c r="W26" s="43">
        <v>1</v>
      </c>
      <c r="X26" s="43">
        <v>0</v>
      </c>
      <c r="Y26" s="43">
        <v>1</v>
      </c>
      <c r="Z26" s="43">
        <v>0</v>
      </c>
      <c r="AA26" s="43">
        <v>0</v>
      </c>
      <c r="AB26" s="43">
        <v>0</v>
      </c>
      <c r="AC26" s="43">
        <v>1</v>
      </c>
      <c r="AD26" s="31">
        <f t="shared" si="7"/>
        <v>763</v>
      </c>
      <c r="AF26" s="30">
        <v>17</v>
      </c>
      <c r="AG26" s="44">
        <f t="shared" si="8"/>
        <v>763</v>
      </c>
      <c r="AH26" s="45">
        <f t="shared" si="9"/>
        <v>709</v>
      </c>
      <c r="AI26" s="45">
        <f t="shared" si="10"/>
        <v>753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741.66666666666663</v>
      </c>
      <c r="AO26" s="47">
        <f t="shared" si="16"/>
        <v>741.66666666666663</v>
      </c>
      <c r="AQ26" s="35">
        <v>17</v>
      </c>
      <c r="AR26" s="48">
        <v>16.399999999999999</v>
      </c>
      <c r="AS26" s="48">
        <v>26.4</v>
      </c>
      <c r="AT26" s="48">
        <v>27.6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745</v>
      </c>
      <c r="C27" s="43">
        <v>14</v>
      </c>
      <c r="D27" s="43">
        <v>1</v>
      </c>
      <c r="E27" s="43">
        <v>1</v>
      </c>
      <c r="F27" s="43">
        <v>2</v>
      </c>
      <c r="G27" s="43">
        <v>0</v>
      </c>
      <c r="H27" s="43">
        <v>0</v>
      </c>
      <c r="I27" s="43">
        <v>2</v>
      </c>
      <c r="J27" s="43">
        <v>1</v>
      </c>
      <c r="K27" s="43">
        <v>0</v>
      </c>
      <c r="L27" s="43">
        <v>0</v>
      </c>
      <c r="M27" s="43">
        <v>5</v>
      </c>
      <c r="N27" s="43">
        <v>0</v>
      </c>
      <c r="O27" s="31">
        <f t="shared" si="6"/>
        <v>771</v>
      </c>
      <c r="Q27" s="30">
        <v>18</v>
      </c>
      <c r="R27" s="43">
        <v>298</v>
      </c>
      <c r="S27" s="43">
        <v>284</v>
      </c>
      <c r="T27" s="43">
        <v>66</v>
      </c>
      <c r="U27" s="43">
        <v>114</v>
      </c>
      <c r="V27" s="43">
        <v>9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31">
        <f t="shared" si="7"/>
        <v>771</v>
      </c>
      <c r="AF27" s="30">
        <v>18</v>
      </c>
      <c r="AG27" s="44">
        <f t="shared" si="8"/>
        <v>771</v>
      </c>
      <c r="AH27" s="45">
        <f t="shared" si="9"/>
        <v>768</v>
      </c>
      <c r="AI27" s="45">
        <f t="shared" si="10"/>
        <v>823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787.33333333333337</v>
      </c>
      <c r="AO27" s="47">
        <f t="shared" si="16"/>
        <v>787.33333333333337</v>
      </c>
      <c r="AQ27" s="35">
        <v>18</v>
      </c>
      <c r="AR27" s="48">
        <v>14.1</v>
      </c>
      <c r="AS27" s="48">
        <v>17.7</v>
      </c>
      <c r="AT27" s="48">
        <v>20.9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747</v>
      </c>
      <c r="C28" s="43">
        <v>16</v>
      </c>
      <c r="D28" s="43">
        <v>0</v>
      </c>
      <c r="E28" s="43">
        <v>1</v>
      </c>
      <c r="F28" s="43">
        <v>0</v>
      </c>
      <c r="G28" s="43">
        <v>0</v>
      </c>
      <c r="H28" s="43">
        <v>0</v>
      </c>
      <c r="I28" s="43">
        <v>2</v>
      </c>
      <c r="J28" s="43">
        <v>0</v>
      </c>
      <c r="K28" s="43">
        <v>0</v>
      </c>
      <c r="L28" s="43">
        <v>0</v>
      </c>
      <c r="M28" s="43">
        <v>4</v>
      </c>
      <c r="N28" s="43">
        <v>0</v>
      </c>
      <c r="O28" s="31">
        <f t="shared" si="6"/>
        <v>770</v>
      </c>
      <c r="Q28" s="30">
        <v>19</v>
      </c>
      <c r="R28" s="43">
        <v>122</v>
      </c>
      <c r="S28" s="43">
        <v>278</v>
      </c>
      <c r="T28" s="43">
        <v>55</v>
      </c>
      <c r="U28" s="43">
        <v>260</v>
      </c>
      <c r="V28" s="43">
        <v>53</v>
      </c>
      <c r="W28" s="43">
        <v>2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31">
        <f t="shared" si="7"/>
        <v>770</v>
      </c>
      <c r="AF28" s="30">
        <v>19</v>
      </c>
      <c r="AG28" s="44">
        <f t="shared" si="8"/>
        <v>770</v>
      </c>
      <c r="AH28" s="45">
        <f t="shared" si="9"/>
        <v>637</v>
      </c>
      <c r="AI28" s="45">
        <f t="shared" si="10"/>
        <v>619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675.33333333333337</v>
      </c>
      <c r="AO28" s="47">
        <f t="shared" si="16"/>
        <v>675.33333333333337</v>
      </c>
      <c r="AQ28" s="35">
        <v>19</v>
      </c>
      <c r="AR28" s="48">
        <v>19.899999999999999</v>
      </c>
      <c r="AS28" s="48">
        <v>27.4</v>
      </c>
      <c r="AT28" s="48">
        <v>27.9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631</v>
      </c>
      <c r="C29" s="43">
        <v>18</v>
      </c>
      <c r="D29" s="43">
        <v>1</v>
      </c>
      <c r="E29" s="43">
        <v>0</v>
      </c>
      <c r="F29" s="43">
        <v>0</v>
      </c>
      <c r="G29" s="43">
        <v>0</v>
      </c>
      <c r="H29" s="43">
        <v>1</v>
      </c>
      <c r="I29" s="43">
        <v>0</v>
      </c>
      <c r="J29" s="43">
        <v>1</v>
      </c>
      <c r="K29" s="43">
        <v>1</v>
      </c>
      <c r="L29" s="43">
        <v>0</v>
      </c>
      <c r="M29" s="43">
        <v>0</v>
      </c>
      <c r="N29" s="43">
        <v>0</v>
      </c>
      <c r="O29" s="31">
        <f t="shared" si="6"/>
        <v>653</v>
      </c>
      <c r="Q29" s="30">
        <v>20</v>
      </c>
      <c r="R29" s="43">
        <v>0</v>
      </c>
      <c r="S29" s="43">
        <v>6</v>
      </c>
      <c r="T29" s="43">
        <v>70</v>
      </c>
      <c r="U29" s="43">
        <v>516</v>
      </c>
      <c r="V29" s="43">
        <v>57</v>
      </c>
      <c r="W29" s="43">
        <v>4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31">
        <f t="shared" si="7"/>
        <v>653</v>
      </c>
      <c r="AF29" s="30">
        <v>20</v>
      </c>
      <c r="AG29" s="44">
        <f t="shared" si="8"/>
        <v>653</v>
      </c>
      <c r="AH29" s="45">
        <f t="shared" si="9"/>
        <v>487</v>
      </c>
      <c r="AI29" s="45">
        <f t="shared" si="10"/>
        <v>504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548</v>
      </c>
      <c r="AO29" s="47">
        <f t="shared" si="16"/>
        <v>548</v>
      </c>
      <c r="AQ29" s="35">
        <v>20</v>
      </c>
      <c r="AR29" s="48">
        <v>27.8</v>
      </c>
      <c r="AS29" s="48">
        <v>27.8</v>
      </c>
      <c r="AT29" s="48">
        <v>28.1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474</v>
      </c>
      <c r="C30" s="43">
        <v>21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2</v>
      </c>
      <c r="N30" s="43">
        <v>0</v>
      </c>
      <c r="O30" s="31">
        <f t="shared" si="6"/>
        <v>497</v>
      </c>
      <c r="Q30" s="30">
        <v>21</v>
      </c>
      <c r="R30" s="43">
        <v>0</v>
      </c>
      <c r="S30" s="43">
        <v>1</v>
      </c>
      <c r="T30" s="43">
        <v>98</v>
      </c>
      <c r="U30" s="43">
        <v>319</v>
      </c>
      <c r="V30" s="43">
        <v>74</v>
      </c>
      <c r="W30" s="43">
        <v>4</v>
      </c>
      <c r="X30" s="43">
        <v>1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31">
        <f t="shared" si="7"/>
        <v>497</v>
      </c>
      <c r="AF30" s="30">
        <v>21</v>
      </c>
      <c r="AG30" s="44">
        <f t="shared" si="8"/>
        <v>497</v>
      </c>
      <c r="AH30" s="45">
        <f t="shared" si="9"/>
        <v>380</v>
      </c>
      <c r="AI30" s="45">
        <f t="shared" si="10"/>
        <v>350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409</v>
      </c>
      <c r="AO30" s="47">
        <f t="shared" si="16"/>
        <v>409</v>
      </c>
      <c r="AQ30" s="35">
        <v>21</v>
      </c>
      <c r="AR30" s="48">
        <v>27.8</v>
      </c>
      <c r="AS30" s="48">
        <v>28.3</v>
      </c>
      <c r="AT30" s="48">
        <v>28.3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257</v>
      </c>
      <c r="C31" s="43">
        <v>9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1</v>
      </c>
      <c r="J31" s="43">
        <v>0</v>
      </c>
      <c r="K31" s="43">
        <v>0</v>
      </c>
      <c r="L31" s="43">
        <v>1</v>
      </c>
      <c r="M31" s="43">
        <v>0</v>
      </c>
      <c r="N31" s="43">
        <v>0</v>
      </c>
      <c r="O31" s="31">
        <f t="shared" si="6"/>
        <v>268</v>
      </c>
      <c r="Q31" s="30">
        <v>22</v>
      </c>
      <c r="R31" s="43">
        <v>0</v>
      </c>
      <c r="S31" s="43">
        <v>3</v>
      </c>
      <c r="T31" s="43">
        <v>22</v>
      </c>
      <c r="U31" s="43">
        <v>178</v>
      </c>
      <c r="V31" s="43">
        <v>55</v>
      </c>
      <c r="W31" s="43">
        <v>7</v>
      </c>
      <c r="X31" s="43">
        <v>2</v>
      </c>
      <c r="Y31" s="43">
        <v>1</v>
      </c>
      <c r="Z31" s="43">
        <v>0</v>
      </c>
      <c r="AA31" s="43">
        <v>0</v>
      </c>
      <c r="AB31" s="43">
        <v>0</v>
      </c>
      <c r="AC31" s="43">
        <v>0</v>
      </c>
      <c r="AD31" s="31">
        <f t="shared" si="7"/>
        <v>268</v>
      </c>
      <c r="AF31" s="30">
        <v>22</v>
      </c>
      <c r="AG31" s="44">
        <f t="shared" si="8"/>
        <v>268</v>
      </c>
      <c r="AH31" s="45">
        <f t="shared" si="9"/>
        <v>250</v>
      </c>
      <c r="AI31" s="45">
        <f t="shared" si="10"/>
        <v>297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271.66666666666669</v>
      </c>
      <c r="AO31" s="47">
        <f t="shared" si="16"/>
        <v>271.66666666666669</v>
      </c>
      <c r="AQ31" s="35">
        <v>22</v>
      </c>
      <c r="AR31" s="48">
        <v>28.9</v>
      </c>
      <c r="AS31" s="48">
        <v>29.1</v>
      </c>
      <c r="AT31" s="48">
        <v>28.9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148</v>
      </c>
      <c r="C32" s="43">
        <v>5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1</v>
      </c>
      <c r="K32" s="43">
        <v>0</v>
      </c>
      <c r="L32" s="43">
        <v>0</v>
      </c>
      <c r="M32" s="43">
        <v>0</v>
      </c>
      <c r="N32" s="43">
        <v>0</v>
      </c>
      <c r="O32" s="31">
        <f t="shared" si="6"/>
        <v>154</v>
      </c>
      <c r="Q32" s="30">
        <v>23</v>
      </c>
      <c r="R32" s="43">
        <v>0</v>
      </c>
      <c r="S32" s="43">
        <v>0</v>
      </c>
      <c r="T32" s="43">
        <v>14</v>
      </c>
      <c r="U32" s="43">
        <v>87</v>
      </c>
      <c r="V32" s="43">
        <v>41</v>
      </c>
      <c r="W32" s="43">
        <v>7</v>
      </c>
      <c r="X32" s="43">
        <v>4</v>
      </c>
      <c r="Y32" s="43">
        <v>0</v>
      </c>
      <c r="Z32" s="43">
        <v>1</v>
      </c>
      <c r="AA32" s="43">
        <v>0</v>
      </c>
      <c r="AB32" s="43">
        <v>0</v>
      </c>
      <c r="AC32" s="43">
        <v>0</v>
      </c>
      <c r="AD32" s="31">
        <f t="shared" si="7"/>
        <v>154</v>
      </c>
      <c r="AF32" s="30">
        <v>23</v>
      </c>
      <c r="AG32" s="44">
        <f t="shared" si="8"/>
        <v>154</v>
      </c>
      <c r="AH32" s="45">
        <f t="shared" si="9"/>
        <v>147</v>
      </c>
      <c r="AI32" s="45">
        <f t="shared" si="10"/>
        <v>152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151</v>
      </c>
      <c r="AO32" s="47">
        <f t="shared" si="16"/>
        <v>151</v>
      </c>
      <c r="AQ32" s="35">
        <v>23</v>
      </c>
      <c r="AR32" s="48">
        <v>29.9</v>
      </c>
      <c r="AS32" s="48">
        <v>29.4</v>
      </c>
      <c r="AT32" s="48">
        <v>29.6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46</v>
      </c>
      <c r="C33" s="43">
        <v>2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1</v>
      </c>
      <c r="K33" s="43">
        <v>0</v>
      </c>
      <c r="L33" s="43">
        <v>0</v>
      </c>
      <c r="M33" s="43">
        <v>0</v>
      </c>
      <c r="N33" s="43">
        <v>0</v>
      </c>
      <c r="O33" s="31">
        <f t="shared" si="6"/>
        <v>49</v>
      </c>
      <c r="Q33" s="30">
        <v>24</v>
      </c>
      <c r="R33" s="43">
        <v>0</v>
      </c>
      <c r="S33" s="43">
        <v>1</v>
      </c>
      <c r="T33" s="43">
        <v>0</v>
      </c>
      <c r="U33" s="43">
        <v>27</v>
      </c>
      <c r="V33" s="43">
        <v>13</v>
      </c>
      <c r="W33" s="43">
        <v>7</v>
      </c>
      <c r="X33" s="43">
        <v>1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31">
        <f t="shared" si="7"/>
        <v>49</v>
      </c>
      <c r="AF33" s="30">
        <v>24</v>
      </c>
      <c r="AG33" s="44">
        <f t="shared" si="8"/>
        <v>49</v>
      </c>
      <c r="AH33" s="45">
        <f t="shared" si="9"/>
        <v>74</v>
      </c>
      <c r="AI33" s="45">
        <f t="shared" si="10"/>
        <v>60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61</v>
      </c>
      <c r="AO33" s="47">
        <f t="shared" si="16"/>
        <v>61</v>
      </c>
      <c r="AQ33" s="35">
        <v>24</v>
      </c>
      <c r="AR33" s="48">
        <v>30.8</v>
      </c>
      <c r="AS33" s="48">
        <v>31.4</v>
      </c>
      <c r="AT33" s="48">
        <v>30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7248</v>
      </c>
      <c r="C35" s="92">
        <f t="shared" si="18"/>
        <v>344</v>
      </c>
      <c r="D35" s="92">
        <f t="shared" si="18"/>
        <v>28</v>
      </c>
      <c r="E35" s="92">
        <f t="shared" si="18"/>
        <v>10</v>
      </c>
      <c r="F35" s="92">
        <f t="shared" si="18"/>
        <v>18</v>
      </c>
      <c r="G35" s="92">
        <f t="shared" si="18"/>
        <v>0</v>
      </c>
      <c r="H35" s="92">
        <f t="shared" si="18"/>
        <v>1</v>
      </c>
      <c r="I35" s="92">
        <f t="shared" si="18"/>
        <v>19</v>
      </c>
      <c r="J35" s="92">
        <f t="shared" si="18"/>
        <v>8</v>
      </c>
      <c r="K35" s="92">
        <f t="shared" si="18"/>
        <v>0</v>
      </c>
      <c r="L35" s="92">
        <f t="shared" si="18"/>
        <v>1</v>
      </c>
      <c r="M35" s="92">
        <f t="shared" si="18"/>
        <v>47</v>
      </c>
      <c r="N35" s="92">
        <f t="shared" si="18"/>
        <v>0</v>
      </c>
      <c r="O35" s="93">
        <f t="shared" si="18"/>
        <v>7724</v>
      </c>
      <c r="Q35" s="91" t="s">
        <v>34</v>
      </c>
      <c r="R35" s="92">
        <f t="shared" ref="R35:AD35" si="19">SUM(R17:R28)</f>
        <v>1278</v>
      </c>
      <c r="S35" s="92">
        <f t="shared" si="19"/>
        <v>1503</v>
      </c>
      <c r="T35" s="92">
        <f t="shared" si="19"/>
        <v>1046</v>
      </c>
      <c r="U35" s="92">
        <f t="shared" si="19"/>
        <v>3411</v>
      </c>
      <c r="V35" s="92">
        <f t="shared" si="19"/>
        <v>453</v>
      </c>
      <c r="W35" s="92">
        <f t="shared" si="19"/>
        <v>26</v>
      </c>
      <c r="X35" s="92">
        <f t="shared" si="19"/>
        <v>4</v>
      </c>
      <c r="Y35" s="92">
        <f t="shared" si="19"/>
        <v>2</v>
      </c>
      <c r="Z35" s="92">
        <f t="shared" si="19"/>
        <v>0</v>
      </c>
      <c r="AA35" s="92">
        <f t="shared" si="19"/>
        <v>0</v>
      </c>
      <c r="AB35" s="92">
        <f t="shared" si="19"/>
        <v>0</v>
      </c>
      <c r="AC35" s="92">
        <f t="shared" si="19"/>
        <v>1</v>
      </c>
      <c r="AD35" s="93">
        <f t="shared" si="19"/>
        <v>7724</v>
      </c>
      <c r="AF35" s="91" t="s">
        <v>34</v>
      </c>
      <c r="AG35" s="92">
        <f t="shared" ref="AG35:AO35" si="20">SUM(AG17:AG28)</f>
        <v>7724</v>
      </c>
      <c r="AH35" s="92">
        <f t="shared" si="20"/>
        <v>7605</v>
      </c>
      <c r="AI35" s="92">
        <f t="shared" si="20"/>
        <v>7724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7684.333333333333</v>
      </c>
      <c r="AO35" s="94">
        <f t="shared" si="20"/>
        <v>7684.333333333333</v>
      </c>
      <c r="AQ35" s="95" t="s">
        <v>38</v>
      </c>
      <c r="AR35" s="96">
        <v>27.6</v>
      </c>
      <c r="AS35" s="96">
        <v>28.1</v>
      </c>
      <c r="AT35" s="96">
        <v>28.4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9034</v>
      </c>
      <c r="C36" s="98">
        <f t="shared" si="21"/>
        <v>429</v>
      </c>
      <c r="D36" s="98">
        <f t="shared" si="21"/>
        <v>29</v>
      </c>
      <c r="E36" s="98">
        <f t="shared" si="21"/>
        <v>10</v>
      </c>
      <c r="F36" s="98">
        <f t="shared" si="21"/>
        <v>19</v>
      </c>
      <c r="G36" s="98">
        <f t="shared" si="21"/>
        <v>0</v>
      </c>
      <c r="H36" s="98">
        <f t="shared" si="21"/>
        <v>2</v>
      </c>
      <c r="I36" s="98">
        <f t="shared" si="21"/>
        <v>20</v>
      </c>
      <c r="J36" s="98">
        <f t="shared" si="21"/>
        <v>11</v>
      </c>
      <c r="K36" s="98">
        <f t="shared" si="21"/>
        <v>1</v>
      </c>
      <c r="L36" s="98">
        <f t="shared" si="21"/>
        <v>2</v>
      </c>
      <c r="M36" s="98">
        <f t="shared" si="21"/>
        <v>55</v>
      </c>
      <c r="N36" s="98">
        <f t="shared" si="21"/>
        <v>0</v>
      </c>
      <c r="O36" s="93">
        <f t="shared" si="21"/>
        <v>9612</v>
      </c>
      <c r="Q36" s="97" t="s">
        <v>35</v>
      </c>
      <c r="R36" s="98">
        <f t="shared" ref="R36:AD36" si="22">SUM(R16:R31)</f>
        <v>1278</v>
      </c>
      <c r="S36" s="98">
        <f t="shared" si="22"/>
        <v>1522</v>
      </c>
      <c r="T36" s="98">
        <f t="shared" si="22"/>
        <v>1275</v>
      </c>
      <c r="U36" s="98">
        <f t="shared" si="22"/>
        <v>4709</v>
      </c>
      <c r="V36" s="98">
        <f t="shared" si="22"/>
        <v>756</v>
      </c>
      <c r="W36" s="98">
        <f t="shared" si="22"/>
        <v>59</v>
      </c>
      <c r="X36" s="98">
        <f t="shared" si="22"/>
        <v>9</v>
      </c>
      <c r="Y36" s="98">
        <f t="shared" si="22"/>
        <v>3</v>
      </c>
      <c r="Z36" s="98">
        <f t="shared" si="22"/>
        <v>0</v>
      </c>
      <c r="AA36" s="98">
        <f t="shared" si="22"/>
        <v>0</v>
      </c>
      <c r="AB36" s="98">
        <f t="shared" si="22"/>
        <v>0</v>
      </c>
      <c r="AC36" s="98">
        <f t="shared" si="22"/>
        <v>1</v>
      </c>
      <c r="AD36" s="93">
        <f t="shared" si="22"/>
        <v>9612</v>
      </c>
      <c r="AF36" s="97" t="s">
        <v>35</v>
      </c>
      <c r="AG36" s="98">
        <f t="shared" ref="AG36:AO36" si="23">SUM(AG16:AG31)</f>
        <v>9612</v>
      </c>
      <c r="AH36" s="98">
        <f t="shared" si="23"/>
        <v>9165</v>
      </c>
      <c r="AI36" s="98">
        <f t="shared" si="23"/>
        <v>9350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9375.6666666666661</v>
      </c>
      <c r="AO36" s="94">
        <f t="shared" si="23"/>
        <v>9375.6666666666661</v>
      </c>
      <c r="AQ36" s="99" t="s">
        <v>39</v>
      </c>
      <c r="AR36" s="100">
        <v>25.7</v>
      </c>
      <c r="AS36" s="100">
        <v>27.8</v>
      </c>
      <c r="AT36" s="100">
        <v>27.7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9228</v>
      </c>
      <c r="C37" s="102">
        <f t="shared" si="24"/>
        <v>436</v>
      </c>
      <c r="D37" s="102">
        <f t="shared" si="24"/>
        <v>29</v>
      </c>
      <c r="E37" s="102">
        <f t="shared" si="24"/>
        <v>10</v>
      </c>
      <c r="F37" s="102">
        <f t="shared" si="24"/>
        <v>19</v>
      </c>
      <c r="G37" s="102">
        <f t="shared" si="24"/>
        <v>0</v>
      </c>
      <c r="H37" s="102">
        <f t="shared" si="24"/>
        <v>2</v>
      </c>
      <c r="I37" s="102">
        <f t="shared" si="24"/>
        <v>20</v>
      </c>
      <c r="J37" s="102">
        <f t="shared" si="24"/>
        <v>13</v>
      </c>
      <c r="K37" s="102">
        <f t="shared" si="24"/>
        <v>1</v>
      </c>
      <c r="L37" s="102">
        <f t="shared" si="24"/>
        <v>2</v>
      </c>
      <c r="M37" s="102">
        <f t="shared" si="24"/>
        <v>55</v>
      </c>
      <c r="N37" s="102">
        <f t="shared" si="24"/>
        <v>0</v>
      </c>
      <c r="O37" s="93">
        <f t="shared" si="24"/>
        <v>9815</v>
      </c>
      <c r="Q37" s="101" t="s">
        <v>36</v>
      </c>
      <c r="R37" s="102">
        <f t="shared" ref="R37:AD37" si="25">SUM(R16:R33)</f>
        <v>1278</v>
      </c>
      <c r="S37" s="102">
        <f t="shared" si="25"/>
        <v>1523</v>
      </c>
      <c r="T37" s="102">
        <f t="shared" si="25"/>
        <v>1289</v>
      </c>
      <c r="U37" s="102">
        <f t="shared" si="25"/>
        <v>4823</v>
      </c>
      <c r="V37" s="102">
        <f t="shared" si="25"/>
        <v>810</v>
      </c>
      <c r="W37" s="102">
        <f t="shared" si="25"/>
        <v>73</v>
      </c>
      <c r="X37" s="102">
        <f t="shared" si="25"/>
        <v>14</v>
      </c>
      <c r="Y37" s="102">
        <f t="shared" si="25"/>
        <v>3</v>
      </c>
      <c r="Z37" s="102">
        <f t="shared" si="25"/>
        <v>1</v>
      </c>
      <c r="AA37" s="102">
        <f t="shared" si="25"/>
        <v>0</v>
      </c>
      <c r="AB37" s="102">
        <f t="shared" si="25"/>
        <v>0</v>
      </c>
      <c r="AC37" s="102">
        <f t="shared" si="25"/>
        <v>1</v>
      </c>
      <c r="AD37" s="93">
        <f t="shared" si="25"/>
        <v>9815</v>
      </c>
      <c r="AF37" s="101" t="s">
        <v>36</v>
      </c>
      <c r="AG37" s="102">
        <f t="shared" ref="AG37:AO37" si="26">SUM(AG16:AG33)</f>
        <v>9815</v>
      </c>
      <c r="AH37" s="102">
        <f t="shared" si="26"/>
        <v>9386</v>
      </c>
      <c r="AI37" s="102">
        <f t="shared" si="26"/>
        <v>9562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9587.6666666666661</v>
      </c>
      <c r="AO37" s="94">
        <f t="shared" si="26"/>
        <v>9587.6666666666661</v>
      </c>
      <c r="AQ37" s="103" t="s">
        <v>37</v>
      </c>
      <c r="AR37" s="104">
        <v>23.3</v>
      </c>
      <c r="AS37" s="104">
        <v>25.1</v>
      </c>
      <c r="AT37" s="104">
        <v>26.5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9665</v>
      </c>
      <c r="C38" s="106">
        <f t="shared" si="27"/>
        <v>454</v>
      </c>
      <c r="D38" s="106">
        <f t="shared" si="27"/>
        <v>29</v>
      </c>
      <c r="E38" s="106">
        <f t="shared" si="27"/>
        <v>10</v>
      </c>
      <c r="F38" s="106">
        <f t="shared" si="27"/>
        <v>21</v>
      </c>
      <c r="G38" s="106">
        <f t="shared" si="27"/>
        <v>0</v>
      </c>
      <c r="H38" s="106">
        <f t="shared" si="27"/>
        <v>2</v>
      </c>
      <c r="I38" s="106">
        <f t="shared" si="27"/>
        <v>20</v>
      </c>
      <c r="J38" s="106">
        <f t="shared" si="27"/>
        <v>16</v>
      </c>
      <c r="K38" s="106">
        <f t="shared" si="27"/>
        <v>1</v>
      </c>
      <c r="L38" s="106">
        <f t="shared" si="27"/>
        <v>5</v>
      </c>
      <c r="M38" s="106">
        <f t="shared" si="27"/>
        <v>58</v>
      </c>
      <c r="N38" s="106">
        <f t="shared" si="27"/>
        <v>0</v>
      </c>
      <c r="O38" s="93">
        <f t="shared" si="27"/>
        <v>10281</v>
      </c>
      <c r="Q38" s="105" t="s">
        <v>37</v>
      </c>
      <c r="R38" s="106">
        <f t="shared" ref="R38:AD38" si="28">SUM(R10:R33)</f>
        <v>1278</v>
      </c>
      <c r="S38" s="106">
        <f t="shared" si="28"/>
        <v>1526</v>
      </c>
      <c r="T38" s="106">
        <f t="shared" si="28"/>
        <v>1313</v>
      </c>
      <c r="U38" s="106">
        <f t="shared" si="28"/>
        <v>5062</v>
      </c>
      <c r="V38" s="106">
        <f t="shared" si="28"/>
        <v>941</v>
      </c>
      <c r="W38" s="106">
        <f t="shared" si="28"/>
        <v>121</v>
      </c>
      <c r="X38" s="106">
        <f t="shared" si="28"/>
        <v>28</v>
      </c>
      <c r="Y38" s="106">
        <f t="shared" si="28"/>
        <v>8</v>
      </c>
      <c r="Z38" s="106">
        <f t="shared" si="28"/>
        <v>2</v>
      </c>
      <c r="AA38" s="106">
        <f t="shared" si="28"/>
        <v>1</v>
      </c>
      <c r="AB38" s="106">
        <f t="shared" si="28"/>
        <v>0</v>
      </c>
      <c r="AC38" s="106">
        <f t="shared" si="28"/>
        <v>1</v>
      </c>
      <c r="AD38" s="93">
        <f t="shared" si="28"/>
        <v>10281</v>
      </c>
      <c r="AF38" s="105" t="s">
        <v>37</v>
      </c>
      <c r="AG38" s="106">
        <f t="shared" ref="AG38:AO38" si="29">SUM(AG10:AG33)</f>
        <v>10281</v>
      </c>
      <c r="AH38" s="106">
        <f t="shared" si="29"/>
        <v>9862</v>
      </c>
      <c r="AI38" s="106">
        <f t="shared" si="29"/>
        <v>10016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10053</v>
      </c>
      <c r="AO38" s="94">
        <f t="shared" si="29"/>
        <v>10053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24.966666666666669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47</v>
      </c>
      <c r="R41" s="3" t="s">
        <v>40</v>
      </c>
      <c r="S41" s="5" t="str">
        <f>C41</f>
        <v>Southeastbound</v>
      </c>
      <c r="AR41" s="12" t="s">
        <v>0</v>
      </c>
      <c r="AS41" s="13" t="str">
        <f>C6</f>
        <v>Northwestbound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34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31">
        <f t="shared" ref="O45:O68" si="33">SUM(B45:N45)</f>
        <v>34</v>
      </c>
      <c r="Q45" s="30">
        <v>1</v>
      </c>
      <c r="R45" s="43">
        <v>0</v>
      </c>
      <c r="S45" s="43">
        <v>0</v>
      </c>
      <c r="T45" s="43">
        <v>0</v>
      </c>
      <c r="U45" s="43">
        <v>10</v>
      </c>
      <c r="V45" s="43">
        <v>14</v>
      </c>
      <c r="W45" s="43">
        <v>6</v>
      </c>
      <c r="X45" s="43">
        <v>3</v>
      </c>
      <c r="Y45" s="43">
        <v>0</v>
      </c>
      <c r="Z45" s="43">
        <v>1</v>
      </c>
      <c r="AA45" s="43">
        <v>0</v>
      </c>
      <c r="AB45" s="43">
        <v>0</v>
      </c>
      <c r="AC45" s="43">
        <v>0</v>
      </c>
      <c r="AD45" s="31">
        <f t="shared" ref="AD45:AD68" si="34">SUM(R45:AC45)</f>
        <v>34</v>
      </c>
      <c r="AQ45" s="35">
        <v>1</v>
      </c>
      <c r="AR45" s="112">
        <v>38.700000762939453</v>
      </c>
      <c r="AS45" s="112">
        <v>38.599998474121094</v>
      </c>
      <c r="AT45" s="112">
        <v>39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10</v>
      </c>
      <c r="C46" s="43">
        <v>1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1</v>
      </c>
      <c r="M46" s="43">
        <v>0</v>
      </c>
      <c r="N46" s="43">
        <v>0</v>
      </c>
      <c r="O46" s="31">
        <f t="shared" si="33"/>
        <v>12</v>
      </c>
      <c r="Q46" s="30">
        <v>2</v>
      </c>
      <c r="R46" s="43">
        <v>0</v>
      </c>
      <c r="S46" s="43">
        <v>0</v>
      </c>
      <c r="T46" s="43">
        <v>1</v>
      </c>
      <c r="U46" s="43">
        <v>3</v>
      </c>
      <c r="V46" s="43">
        <v>4</v>
      </c>
      <c r="W46" s="43">
        <v>4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12</v>
      </c>
      <c r="AQ46" s="57">
        <v>2</v>
      </c>
      <c r="AR46" s="112">
        <v>48.5</v>
      </c>
      <c r="AS46" s="112">
        <v>38.299999237060547</v>
      </c>
      <c r="AT46" s="112">
        <v>33.400001525878906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26</v>
      </c>
      <c r="C47" s="43">
        <v>1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1</v>
      </c>
      <c r="N47" s="43">
        <v>0</v>
      </c>
      <c r="O47" s="31">
        <f t="shared" si="33"/>
        <v>28</v>
      </c>
      <c r="Q47" s="30">
        <v>3</v>
      </c>
      <c r="R47" s="43">
        <v>0</v>
      </c>
      <c r="S47" s="43">
        <v>0</v>
      </c>
      <c r="T47" s="43">
        <v>0</v>
      </c>
      <c r="U47" s="43">
        <v>11</v>
      </c>
      <c r="V47" s="43">
        <v>10</v>
      </c>
      <c r="W47" s="43">
        <v>5</v>
      </c>
      <c r="X47" s="43">
        <v>1</v>
      </c>
      <c r="Y47" s="43">
        <v>0</v>
      </c>
      <c r="Z47" s="43">
        <v>1</v>
      </c>
      <c r="AA47" s="43">
        <v>0</v>
      </c>
      <c r="AB47" s="43">
        <v>0</v>
      </c>
      <c r="AC47" s="43">
        <v>0</v>
      </c>
      <c r="AD47" s="31">
        <f t="shared" si="34"/>
        <v>28</v>
      </c>
      <c r="AQ47" s="35">
        <v>3</v>
      </c>
      <c r="AR47" s="112">
        <v>38.599998474121094</v>
      </c>
      <c r="AS47" s="112">
        <v>38.299999237060547</v>
      </c>
      <c r="AT47" s="112">
        <v>38.299999237060547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3081</v>
      </c>
      <c r="BK47" s="88">
        <f t="shared" si="35"/>
        <v>198.71428571428572</v>
      </c>
      <c r="BL47" s="89">
        <f t="shared" si="35"/>
        <v>13.571428571428571</v>
      </c>
      <c r="BM47" s="114">
        <f>SUM(BJ47:BL47)</f>
        <v>3293.2857142857142</v>
      </c>
    </row>
    <row r="48" spans="1:65" x14ac:dyDescent="0.2">
      <c r="A48" s="30">
        <v>4</v>
      </c>
      <c r="B48" s="43">
        <v>14</v>
      </c>
      <c r="C48" s="43">
        <v>5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1</v>
      </c>
      <c r="N48" s="43">
        <v>0</v>
      </c>
      <c r="O48" s="31">
        <f t="shared" si="33"/>
        <v>20</v>
      </c>
      <c r="Q48" s="30">
        <v>4</v>
      </c>
      <c r="R48" s="43">
        <v>0</v>
      </c>
      <c r="S48" s="43">
        <v>0</v>
      </c>
      <c r="T48" s="43">
        <v>0</v>
      </c>
      <c r="U48" s="43">
        <v>2</v>
      </c>
      <c r="V48" s="43">
        <v>11</v>
      </c>
      <c r="W48" s="43">
        <v>5</v>
      </c>
      <c r="X48" s="43">
        <v>1</v>
      </c>
      <c r="Y48" s="43">
        <v>1</v>
      </c>
      <c r="Z48" s="43">
        <v>0</v>
      </c>
      <c r="AA48" s="43">
        <v>0</v>
      </c>
      <c r="AB48" s="43">
        <v>0</v>
      </c>
      <c r="AC48" s="43">
        <v>0</v>
      </c>
      <c r="AD48" s="31">
        <f t="shared" si="34"/>
        <v>20</v>
      </c>
      <c r="AQ48" s="35">
        <v>4</v>
      </c>
      <c r="AR48" s="112">
        <v>43.299999237060547</v>
      </c>
      <c r="AS48" s="112">
        <v>38.799999237060547</v>
      </c>
      <c r="AT48" s="112">
        <v>38.200000762939453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3766.2857142857142</v>
      </c>
      <c r="BK48" s="116">
        <f t="shared" si="35"/>
        <v>236</v>
      </c>
      <c r="BL48" s="117">
        <f t="shared" si="35"/>
        <v>15.857142857142858</v>
      </c>
      <c r="BM48" s="114">
        <f>SUM(BJ48:BL48)</f>
        <v>4018.1428571428569</v>
      </c>
    </row>
    <row r="49" spans="1:65" x14ac:dyDescent="0.2">
      <c r="A49" s="30">
        <v>5</v>
      </c>
      <c r="B49" s="43">
        <v>24</v>
      </c>
      <c r="C49" s="43">
        <v>2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1</v>
      </c>
      <c r="K49" s="43">
        <v>0</v>
      </c>
      <c r="L49" s="43">
        <v>0</v>
      </c>
      <c r="M49" s="43">
        <v>0</v>
      </c>
      <c r="N49" s="43">
        <v>0</v>
      </c>
      <c r="O49" s="31">
        <f t="shared" si="33"/>
        <v>27</v>
      </c>
      <c r="Q49" s="30">
        <v>5</v>
      </c>
      <c r="R49" s="43">
        <v>0</v>
      </c>
      <c r="S49" s="43">
        <v>0</v>
      </c>
      <c r="T49" s="43">
        <v>0</v>
      </c>
      <c r="U49" s="43">
        <v>7</v>
      </c>
      <c r="V49" s="43">
        <v>11</v>
      </c>
      <c r="W49" s="43">
        <v>5</v>
      </c>
      <c r="X49" s="43">
        <v>4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27</v>
      </c>
      <c r="AQ49" s="35">
        <v>5</v>
      </c>
      <c r="AR49" s="112">
        <v>38.299999237060547</v>
      </c>
      <c r="AS49" s="112">
        <v>38.799999237060547</v>
      </c>
      <c r="AT49" s="112">
        <v>38.200000762939453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3852.7142857142858</v>
      </c>
      <c r="BK49" s="119">
        <f t="shared" si="35"/>
        <v>239.57142857142858</v>
      </c>
      <c r="BL49" s="120">
        <f t="shared" si="35"/>
        <v>16.714285714285715</v>
      </c>
      <c r="BM49" s="114">
        <f>SUM(BJ49:BL49)</f>
        <v>4109</v>
      </c>
    </row>
    <row r="50" spans="1:65" x14ac:dyDescent="0.2">
      <c r="A50" s="30">
        <v>6</v>
      </c>
      <c r="B50" s="43">
        <v>85</v>
      </c>
      <c r="C50" s="43">
        <v>4</v>
      </c>
      <c r="D50" s="43">
        <v>1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1</v>
      </c>
      <c r="M50" s="43">
        <v>1</v>
      </c>
      <c r="N50" s="43">
        <v>0</v>
      </c>
      <c r="O50" s="31">
        <f t="shared" si="33"/>
        <v>92</v>
      </c>
      <c r="Q50" s="30">
        <v>6</v>
      </c>
      <c r="R50" s="43">
        <v>0</v>
      </c>
      <c r="S50" s="43">
        <v>0</v>
      </c>
      <c r="T50" s="43">
        <v>2</v>
      </c>
      <c r="U50" s="43">
        <v>37</v>
      </c>
      <c r="V50" s="43">
        <v>31</v>
      </c>
      <c r="W50" s="43">
        <v>16</v>
      </c>
      <c r="X50" s="43">
        <v>4</v>
      </c>
      <c r="Y50" s="43">
        <v>1</v>
      </c>
      <c r="Z50" s="43">
        <v>1</v>
      </c>
      <c r="AA50" s="43">
        <v>0</v>
      </c>
      <c r="AB50" s="43">
        <v>0</v>
      </c>
      <c r="AC50" s="43">
        <v>0</v>
      </c>
      <c r="AD50" s="31">
        <f t="shared" si="34"/>
        <v>92</v>
      </c>
      <c r="AQ50" s="35">
        <v>6</v>
      </c>
      <c r="AR50" s="112">
        <v>33.799999237060547</v>
      </c>
      <c r="AS50" s="112">
        <v>33.599998474121094</v>
      </c>
      <c r="AT50" s="112">
        <v>33.599998474121094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4039.5714285714284</v>
      </c>
      <c r="BK50" s="79">
        <f t="shared" si="35"/>
        <v>250</v>
      </c>
      <c r="BL50" s="80">
        <f t="shared" si="35"/>
        <v>18.857142857142858</v>
      </c>
      <c r="BM50" s="114">
        <f>SUM(BJ50:BL50)</f>
        <v>4308.4285714285716</v>
      </c>
    </row>
    <row r="51" spans="1:65" x14ac:dyDescent="0.2">
      <c r="A51" s="30">
        <v>7</v>
      </c>
      <c r="B51" s="43">
        <v>171</v>
      </c>
      <c r="C51" s="43">
        <v>14</v>
      </c>
      <c r="D51" s="43">
        <v>2</v>
      </c>
      <c r="E51" s="43">
        <v>0</v>
      </c>
      <c r="F51" s="43">
        <v>0</v>
      </c>
      <c r="G51" s="43">
        <v>0</v>
      </c>
      <c r="H51" s="43">
        <v>1</v>
      </c>
      <c r="I51" s="43">
        <v>1</v>
      </c>
      <c r="J51" s="43">
        <v>0</v>
      </c>
      <c r="K51" s="43">
        <v>0</v>
      </c>
      <c r="L51" s="43">
        <v>0</v>
      </c>
      <c r="M51" s="43">
        <v>1</v>
      </c>
      <c r="N51" s="43">
        <v>0</v>
      </c>
      <c r="O51" s="31">
        <f t="shared" si="33"/>
        <v>190</v>
      </c>
      <c r="Q51" s="30">
        <v>7</v>
      </c>
      <c r="R51" s="43">
        <v>0</v>
      </c>
      <c r="S51" s="43">
        <v>0</v>
      </c>
      <c r="T51" s="43">
        <v>0</v>
      </c>
      <c r="U51" s="43">
        <v>88</v>
      </c>
      <c r="V51" s="43">
        <v>80</v>
      </c>
      <c r="W51" s="43">
        <v>18</v>
      </c>
      <c r="X51" s="43">
        <v>3</v>
      </c>
      <c r="Y51" s="43">
        <v>0</v>
      </c>
      <c r="Z51" s="43">
        <v>1</v>
      </c>
      <c r="AA51" s="43">
        <v>0</v>
      </c>
      <c r="AB51" s="43">
        <v>0</v>
      </c>
      <c r="AC51" s="43">
        <v>0</v>
      </c>
      <c r="AD51" s="31">
        <f t="shared" si="34"/>
        <v>190</v>
      </c>
      <c r="AQ51" s="35">
        <v>7</v>
      </c>
      <c r="AR51" s="112">
        <v>33</v>
      </c>
      <c r="AS51" s="112">
        <v>34</v>
      </c>
      <c r="AT51" s="112">
        <v>33.400001525878906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452</v>
      </c>
      <c r="C52" s="43">
        <v>21</v>
      </c>
      <c r="D52" s="43">
        <v>1</v>
      </c>
      <c r="E52" s="43">
        <v>0</v>
      </c>
      <c r="F52" s="43">
        <v>0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4</v>
      </c>
      <c r="N52" s="43">
        <v>0</v>
      </c>
      <c r="O52" s="31">
        <f t="shared" si="33"/>
        <v>478</v>
      </c>
      <c r="Q52" s="30">
        <v>8</v>
      </c>
      <c r="R52" s="43">
        <v>11</v>
      </c>
      <c r="S52" s="43">
        <v>18</v>
      </c>
      <c r="T52" s="43">
        <v>51</v>
      </c>
      <c r="U52" s="43">
        <v>333</v>
      </c>
      <c r="V52" s="43">
        <v>49</v>
      </c>
      <c r="W52" s="43">
        <v>14</v>
      </c>
      <c r="X52" s="43">
        <v>2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31">
        <f t="shared" si="34"/>
        <v>478</v>
      </c>
      <c r="AQ52" s="35">
        <v>8</v>
      </c>
      <c r="AR52" s="112">
        <v>28.799999237060547</v>
      </c>
      <c r="AS52" s="112">
        <v>28.899999618530273</v>
      </c>
      <c r="AT52" s="112">
        <v>28.399999618530273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696</v>
      </c>
      <c r="C53" s="43">
        <v>16</v>
      </c>
      <c r="D53" s="43">
        <v>0</v>
      </c>
      <c r="E53" s="43">
        <v>0</v>
      </c>
      <c r="F53" s="43">
        <v>0</v>
      </c>
      <c r="G53" s="43">
        <v>0</v>
      </c>
      <c r="H53" s="43">
        <v>0</v>
      </c>
      <c r="I53" s="43">
        <v>1</v>
      </c>
      <c r="J53" s="43">
        <v>1</v>
      </c>
      <c r="K53" s="43">
        <v>0</v>
      </c>
      <c r="L53" s="43">
        <v>0</v>
      </c>
      <c r="M53" s="43">
        <v>3</v>
      </c>
      <c r="N53" s="43">
        <v>0</v>
      </c>
      <c r="O53" s="31">
        <f t="shared" si="33"/>
        <v>717</v>
      </c>
      <c r="Q53" s="30">
        <v>9</v>
      </c>
      <c r="R53" s="43">
        <v>23</v>
      </c>
      <c r="S53" s="43">
        <v>22</v>
      </c>
      <c r="T53" s="43">
        <v>129</v>
      </c>
      <c r="U53" s="43">
        <v>489</v>
      </c>
      <c r="V53" s="43">
        <v>52</v>
      </c>
      <c r="W53" s="43">
        <v>2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31">
        <f t="shared" si="34"/>
        <v>717</v>
      </c>
      <c r="AQ53" s="35">
        <v>9</v>
      </c>
      <c r="AR53" s="112">
        <v>16.299999237060547</v>
      </c>
      <c r="AS53" s="112">
        <v>15.699999809265137</v>
      </c>
      <c r="AT53" s="112">
        <v>28.700000762939453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558</v>
      </c>
      <c r="C54" s="43">
        <v>43</v>
      </c>
      <c r="D54" s="43">
        <v>1</v>
      </c>
      <c r="E54" s="43">
        <v>0</v>
      </c>
      <c r="F54" s="43">
        <v>1</v>
      </c>
      <c r="G54" s="43">
        <v>0</v>
      </c>
      <c r="H54" s="43">
        <v>0</v>
      </c>
      <c r="I54" s="43">
        <v>0</v>
      </c>
      <c r="J54" s="43">
        <v>2</v>
      </c>
      <c r="K54" s="43">
        <v>0</v>
      </c>
      <c r="L54" s="43">
        <v>0</v>
      </c>
      <c r="M54" s="43">
        <v>2</v>
      </c>
      <c r="N54" s="43">
        <v>0</v>
      </c>
      <c r="O54" s="31">
        <f t="shared" si="33"/>
        <v>607</v>
      </c>
      <c r="Q54" s="30">
        <v>10</v>
      </c>
      <c r="R54" s="43">
        <v>0</v>
      </c>
      <c r="S54" s="43">
        <v>1</v>
      </c>
      <c r="T54" s="43">
        <v>73</v>
      </c>
      <c r="U54" s="43">
        <v>432</v>
      </c>
      <c r="V54" s="43">
        <v>88</v>
      </c>
      <c r="W54" s="43">
        <v>11</v>
      </c>
      <c r="X54" s="43">
        <v>1</v>
      </c>
      <c r="Y54" s="43">
        <v>1</v>
      </c>
      <c r="Z54" s="43">
        <v>0</v>
      </c>
      <c r="AA54" s="43">
        <v>0</v>
      </c>
      <c r="AB54" s="43">
        <v>0</v>
      </c>
      <c r="AC54" s="43">
        <v>0</v>
      </c>
      <c r="AD54" s="31">
        <f t="shared" si="34"/>
        <v>607</v>
      </c>
      <c r="AQ54" s="35">
        <v>10</v>
      </c>
      <c r="AR54" s="112">
        <v>28.700000762939453</v>
      </c>
      <c r="AS54" s="112">
        <v>28.700000762939453</v>
      </c>
      <c r="AT54" s="112">
        <v>33.299999237060547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476</v>
      </c>
      <c r="C55" s="43">
        <v>47</v>
      </c>
      <c r="D55" s="43">
        <v>2</v>
      </c>
      <c r="E55" s="43">
        <v>0</v>
      </c>
      <c r="F55" s="43">
        <v>0</v>
      </c>
      <c r="G55" s="43">
        <v>0</v>
      </c>
      <c r="H55" s="43">
        <v>1</v>
      </c>
      <c r="I55" s="43">
        <v>0</v>
      </c>
      <c r="J55" s="43">
        <v>0</v>
      </c>
      <c r="K55" s="43">
        <v>0</v>
      </c>
      <c r="L55" s="43">
        <v>1</v>
      </c>
      <c r="M55" s="43">
        <v>2</v>
      </c>
      <c r="N55" s="43">
        <v>0</v>
      </c>
      <c r="O55" s="31">
        <f t="shared" si="33"/>
        <v>529</v>
      </c>
      <c r="Q55" s="30">
        <v>11</v>
      </c>
      <c r="R55" s="43">
        <v>0</v>
      </c>
      <c r="S55" s="43">
        <v>7</v>
      </c>
      <c r="T55" s="43">
        <v>89</v>
      </c>
      <c r="U55" s="43">
        <v>358</v>
      </c>
      <c r="V55" s="43">
        <v>66</v>
      </c>
      <c r="W55" s="43">
        <v>7</v>
      </c>
      <c r="X55" s="43">
        <v>1</v>
      </c>
      <c r="Y55" s="43">
        <v>1</v>
      </c>
      <c r="Z55" s="43">
        <v>0</v>
      </c>
      <c r="AA55" s="43">
        <v>0</v>
      </c>
      <c r="AB55" s="43">
        <v>0</v>
      </c>
      <c r="AC55" s="43">
        <v>0</v>
      </c>
      <c r="AD55" s="31">
        <f t="shared" si="34"/>
        <v>529</v>
      </c>
      <c r="AQ55" s="35">
        <v>11</v>
      </c>
      <c r="AR55" s="112">
        <v>28</v>
      </c>
      <c r="AS55" s="112">
        <v>34</v>
      </c>
      <c r="AT55" s="112">
        <v>33.599998474121094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442</v>
      </c>
      <c r="C56" s="43">
        <v>44</v>
      </c>
      <c r="D56" s="43">
        <v>1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1</v>
      </c>
      <c r="K56" s="43">
        <v>0</v>
      </c>
      <c r="L56" s="43">
        <v>1</v>
      </c>
      <c r="M56" s="43">
        <v>7</v>
      </c>
      <c r="N56" s="43">
        <v>0</v>
      </c>
      <c r="O56" s="31">
        <f t="shared" si="33"/>
        <v>496</v>
      </c>
      <c r="Q56" s="30">
        <v>12</v>
      </c>
      <c r="R56" s="43">
        <v>0</v>
      </c>
      <c r="S56" s="43">
        <v>0</v>
      </c>
      <c r="T56" s="43">
        <v>53</v>
      </c>
      <c r="U56" s="43">
        <v>344</v>
      </c>
      <c r="V56" s="43">
        <v>90</v>
      </c>
      <c r="W56" s="43">
        <v>9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31">
        <f t="shared" si="34"/>
        <v>496</v>
      </c>
      <c r="AQ56" s="35">
        <v>12</v>
      </c>
      <c r="AR56" s="112">
        <v>28.399999618530273</v>
      </c>
      <c r="AS56" s="112">
        <v>28.200000762939453</v>
      </c>
      <c r="AT56" s="112">
        <v>33.200000762939453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457</v>
      </c>
      <c r="C57" s="43">
        <v>33</v>
      </c>
      <c r="D57" s="43">
        <v>2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3">
        <v>1</v>
      </c>
      <c r="K57" s="43">
        <v>0</v>
      </c>
      <c r="L57" s="43">
        <v>0</v>
      </c>
      <c r="M57" s="43">
        <v>2</v>
      </c>
      <c r="N57" s="43">
        <v>0</v>
      </c>
      <c r="O57" s="31">
        <f t="shared" si="33"/>
        <v>495</v>
      </c>
      <c r="Q57" s="30">
        <v>13</v>
      </c>
      <c r="R57" s="43">
        <v>0</v>
      </c>
      <c r="S57" s="43">
        <v>0</v>
      </c>
      <c r="T57" s="43">
        <v>25</v>
      </c>
      <c r="U57" s="43">
        <v>315</v>
      </c>
      <c r="V57" s="43">
        <v>140</v>
      </c>
      <c r="W57" s="43">
        <v>15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31">
        <f t="shared" si="34"/>
        <v>495</v>
      </c>
      <c r="AQ57" s="35">
        <v>13</v>
      </c>
      <c r="AR57" s="112">
        <v>28.899999618530273</v>
      </c>
      <c r="AS57" s="112">
        <v>28.5</v>
      </c>
      <c r="AT57" s="112">
        <v>28.200000762939453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555</v>
      </c>
      <c r="C58" s="43">
        <v>37</v>
      </c>
      <c r="D58" s="43">
        <v>0</v>
      </c>
      <c r="E58" s="43">
        <v>1</v>
      </c>
      <c r="F58" s="43">
        <v>4</v>
      </c>
      <c r="G58" s="43">
        <v>0</v>
      </c>
      <c r="H58" s="43">
        <v>0</v>
      </c>
      <c r="I58" s="43">
        <v>0</v>
      </c>
      <c r="J58" s="43">
        <v>1</v>
      </c>
      <c r="K58" s="43">
        <v>0</v>
      </c>
      <c r="L58" s="43">
        <v>0</v>
      </c>
      <c r="M58" s="43">
        <v>5</v>
      </c>
      <c r="N58" s="43">
        <v>0</v>
      </c>
      <c r="O58" s="31">
        <f t="shared" si="33"/>
        <v>603</v>
      </c>
      <c r="Q58" s="30">
        <v>14</v>
      </c>
      <c r="R58" s="43">
        <v>0</v>
      </c>
      <c r="S58" s="43">
        <v>0</v>
      </c>
      <c r="T58" s="43">
        <v>45</v>
      </c>
      <c r="U58" s="43">
        <v>425</v>
      </c>
      <c r="V58" s="43">
        <v>126</v>
      </c>
      <c r="W58" s="43">
        <v>7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603</v>
      </c>
      <c r="AQ58" s="35">
        <v>14</v>
      </c>
      <c r="AR58" s="112">
        <v>28.799999237060547</v>
      </c>
      <c r="AS58" s="112">
        <v>33.099998474121094</v>
      </c>
      <c r="AT58" s="112">
        <v>33.599998474121094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508</v>
      </c>
      <c r="C59" s="43">
        <v>27</v>
      </c>
      <c r="D59" s="43">
        <v>1</v>
      </c>
      <c r="E59" s="43">
        <v>0</v>
      </c>
      <c r="F59" s="43">
        <v>1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1</v>
      </c>
      <c r="M59" s="43">
        <v>3</v>
      </c>
      <c r="N59" s="43">
        <v>0</v>
      </c>
      <c r="O59" s="31">
        <f t="shared" si="33"/>
        <v>541</v>
      </c>
      <c r="Q59" s="30">
        <v>15</v>
      </c>
      <c r="R59" s="43">
        <v>1</v>
      </c>
      <c r="S59" s="43">
        <v>2</v>
      </c>
      <c r="T59" s="43">
        <v>39</v>
      </c>
      <c r="U59" s="43">
        <v>397</v>
      </c>
      <c r="V59" s="43">
        <v>96</v>
      </c>
      <c r="W59" s="43">
        <v>6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31">
        <f t="shared" si="34"/>
        <v>541</v>
      </c>
      <c r="AQ59" s="35">
        <v>15</v>
      </c>
      <c r="AR59" s="112">
        <v>28.399999618530273</v>
      </c>
      <c r="AS59" s="112">
        <v>34</v>
      </c>
      <c r="AT59" s="112">
        <v>28.100000381469727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648</v>
      </c>
      <c r="C60" s="43">
        <v>48</v>
      </c>
      <c r="D60" s="43">
        <v>1</v>
      </c>
      <c r="E60" s="43">
        <v>0</v>
      </c>
      <c r="F60" s="43">
        <v>1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5</v>
      </c>
      <c r="N60" s="43">
        <v>0</v>
      </c>
      <c r="O60" s="31">
        <f t="shared" si="33"/>
        <v>703</v>
      </c>
      <c r="Q60" s="30">
        <v>16</v>
      </c>
      <c r="R60" s="43">
        <v>0</v>
      </c>
      <c r="S60" s="43">
        <v>0</v>
      </c>
      <c r="T60" s="43">
        <v>29</v>
      </c>
      <c r="U60" s="43">
        <v>486</v>
      </c>
      <c r="V60" s="43">
        <v>172</v>
      </c>
      <c r="W60" s="43">
        <v>14</v>
      </c>
      <c r="X60" s="43">
        <v>2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31">
        <f t="shared" si="34"/>
        <v>703</v>
      </c>
      <c r="AQ60" s="35">
        <v>16</v>
      </c>
      <c r="AR60" s="112">
        <v>29</v>
      </c>
      <c r="AS60" s="112">
        <v>28.700000762939453</v>
      </c>
      <c r="AT60" s="112">
        <v>28.5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689</v>
      </c>
      <c r="C61" s="43">
        <v>35</v>
      </c>
      <c r="D61" s="43">
        <v>1</v>
      </c>
      <c r="E61" s="43">
        <v>0</v>
      </c>
      <c r="F61" s="43">
        <v>0</v>
      </c>
      <c r="G61" s="43">
        <v>0</v>
      </c>
      <c r="H61" s="43">
        <v>2</v>
      </c>
      <c r="I61" s="43">
        <v>3</v>
      </c>
      <c r="J61" s="43">
        <v>1</v>
      </c>
      <c r="K61" s="43">
        <v>0</v>
      </c>
      <c r="L61" s="43">
        <v>0</v>
      </c>
      <c r="M61" s="43">
        <v>2</v>
      </c>
      <c r="N61" s="43">
        <v>0</v>
      </c>
      <c r="O61" s="31">
        <f t="shared" si="33"/>
        <v>733</v>
      </c>
      <c r="Q61" s="30">
        <v>17</v>
      </c>
      <c r="R61" s="43">
        <v>15</v>
      </c>
      <c r="S61" s="43">
        <v>15</v>
      </c>
      <c r="T61" s="43">
        <v>104</v>
      </c>
      <c r="U61" s="43">
        <v>478</v>
      </c>
      <c r="V61" s="43">
        <v>111</v>
      </c>
      <c r="W61" s="43">
        <v>7</v>
      </c>
      <c r="X61" s="43">
        <v>3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31">
        <f t="shared" si="34"/>
        <v>733</v>
      </c>
      <c r="AQ61" s="35">
        <v>17</v>
      </c>
      <c r="AR61" s="112">
        <v>28.899999618530273</v>
      </c>
      <c r="AS61" s="112">
        <v>28</v>
      </c>
      <c r="AT61" s="112">
        <v>28.899999618530273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747</v>
      </c>
      <c r="C62" s="43">
        <v>24</v>
      </c>
      <c r="D62" s="43">
        <v>0</v>
      </c>
      <c r="E62" s="43">
        <v>0</v>
      </c>
      <c r="F62" s="43">
        <v>1</v>
      </c>
      <c r="G62" s="43">
        <v>0</v>
      </c>
      <c r="H62" s="43">
        <v>0</v>
      </c>
      <c r="I62" s="43">
        <v>2</v>
      </c>
      <c r="J62" s="43">
        <v>0</v>
      </c>
      <c r="K62" s="43">
        <v>1</v>
      </c>
      <c r="L62" s="43">
        <v>0</v>
      </c>
      <c r="M62" s="43">
        <v>0</v>
      </c>
      <c r="N62" s="43">
        <v>0</v>
      </c>
      <c r="O62" s="31">
        <f t="shared" si="33"/>
        <v>775</v>
      </c>
      <c r="Q62" s="30">
        <v>18</v>
      </c>
      <c r="R62" s="43">
        <v>29</v>
      </c>
      <c r="S62" s="43">
        <v>20</v>
      </c>
      <c r="T62" s="43">
        <v>131</v>
      </c>
      <c r="U62" s="43">
        <v>494</v>
      </c>
      <c r="V62" s="43">
        <v>93</v>
      </c>
      <c r="W62" s="43">
        <v>8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31">
        <f t="shared" si="34"/>
        <v>775</v>
      </c>
      <c r="AQ62" s="35">
        <v>18</v>
      </c>
      <c r="AR62" s="112">
        <v>28.100000381469727</v>
      </c>
      <c r="AS62" s="112">
        <v>28.600000381469727</v>
      </c>
      <c r="AT62" s="112">
        <v>28.299999237060547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838</v>
      </c>
      <c r="C63" s="43">
        <v>21</v>
      </c>
      <c r="D63" s="43">
        <v>0</v>
      </c>
      <c r="E63" s="43">
        <v>2</v>
      </c>
      <c r="F63" s="43">
        <v>0</v>
      </c>
      <c r="G63" s="43">
        <v>0</v>
      </c>
      <c r="H63" s="43">
        <v>0</v>
      </c>
      <c r="I63" s="43">
        <v>1</v>
      </c>
      <c r="J63" s="43">
        <v>0</v>
      </c>
      <c r="K63" s="43">
        <v>0</v>
      </c>
      <c r="L63" s="43">
        <v>0</v>
      </c>
      <c r="M63" s="43">
        <v>3</v>
      </c>
      <c r="N63" s="43">
        <v>0</v>
      </c>
      <c r="O63" s="31">
        <f t="shared" si="33"/>
        <v>865</v>
      </c>
      <c r="Q63" s="30">
        <v>19</v>
      </c>
      <c r="R63" s="43">
        <v>12</v>
      </c>
      <c r="S63" s="43">
        <v>14</v>
      </c>
      <c r="T63" s="43">
        <v>136</v>
      </c>
      <c r="U63" s="43">
        <v>566</v>
      </c>
      <c r="V63" s="43">
        <v>126</v>
      </c>
      <c r="W63" s="43">
        <v>11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31">
        <f t="shared" si="34"/>
        <v>865</v>
      </c>
      <c r="AQ63" s="35">
        <v>19</v>
      </c>
      <c r="AR63" s="112">
        <v>28.899999618530273</v>
      </c>
      <c r="AS63" s="112">
        <v>28.100000381469727</v>
      </c>
      <c r="AT63" s="112">
        <v>33.799999237060547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587</v>
      </c>
      <c r="C64" s="43">
        <v>24</v>
      </c>
      <c r="D64" s="43">
        <v>0</v>
      </c>
      <c r="E64" s="43">
        <v>0</v>
      </c>
      <c r="F64" s="43">
        <v>1</v>
      </c>
      <c r="G64" s="43">
        <v>0</v>
      </c>
      <c r="H64" s="43">
        <v>0</v>
      </c>
      <c r="I64" s="43">
        <v>1</v>
      </c>
      <c r="J64" s="43">
        <v>0</v>
      </c>
      <c r="K64" s="43">
        <v>0</v>
      </c>
      <c r="L64" s="43">
        <v>1</v>
      </c>
      <c r="M64" s="43">
        <v>3</v>
      </c>
      <c r="N64" s="43">
        <v>0</v>
      </c>
      <c r="O64" s="31">
        <f t="shared" si="33"/>
        <v>617</v>
      </c>
      <c r="Q64" s="30">
        <v>20</v>
      </c>
      <c r="R64" s="43">
        <v>0</v>
      </c>
      <c r="S64" s="43">
        <v>5</v>
      </c>
      <c r="T64" s="43">
        <v>54</v>
      </c>
      <c r="U64" s="43">
        <v>394</v>
      </c>
      <c r="V64" s="43">
        <v>146</v>
      </c>
      <c r="W64" s="43">
        <v>15</v>
      </c>
      <c r="X64" s="43">
        <v>3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31">
        <f t="shared" si="34"/>
        <v>617</v>
      </c>
      <c r="AQ64" s="35">
        <v>20</v>
      </c>
      <c r="AR64" s="112">
        <v>28.399999618530273</v>
      </c>
      <c r="AS64" s="112">
        <v>33.099998474121094</v>
      </c>
      <c r="AT64" s="112">
        <v>28.399999618530273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313</v>
      </c>
      <c r="C65" s="43">
        <v>11</v>
      </c>
      <c r="D65" s="43">
        <v>0</v>
      </c>
      <c r="E65" s="43">
        <v>0</v>
      </c>
      <c r="F65" s="43">
        <v>0</v>
      </c>
      <c r="G65" s="43">
        <v>0</v>
      </c>
      <c r="H65" s="43">
        <v>0</v>
      </c>
      <c r="I65" s="43">
        <v>1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31">
        <f t="shared" si="33"/>
        <v>325</v>
      </c>
      <c r="Q65" s="30">
        <v>21</v>
      </c>
      <c r="R65" s="43">
        <v>0</v>
      </c>
      <c r="S65" s="43">
        <v>1</v>
      </c>
      <c r="T65" s="43">
        <v>7</v>
      </c>
      <c r="U65" s="43">
        <v>176</v>
      </c>
      <c r="V65" s="43">
        <v>116</v>
      </c>
      <c r="W65" s="43">
        <v>20</v>
      </c>
      <c r="X65" s="43">
        <v>3</v>
      </c>
      <c r="Y65" s="43">
        <v>2</v>
      </c>
      <c r="Z65" s="43">
        <v>0</v>
      </c>
      <c r="AA65" s="43">
        <v>0</v>
      </c>
      <c r="AB65" s="43">
        <v>0</v>
      </c>
      <c r="AC65" s="43">
        <v>0</v>
      </c>
      <c r="AD65" s="31">
        <f t="shared" si="34"/>
        <v>325</v>
      </c>
      <c r="AQ65" s="35">
        <v>21</v>
      </c>
      <c r="AR65" s="112">
        <v>33.5</v>
      </c>
      <c r="AS65" s="112">
        <v>33.799999237060547</v>
      </c>
      <c r="AT65" s="112">
        <v>33.299999237060547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195</v>
      </c>
      <c r="C66" s="43">
        <v>7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1</v>
      </c>
      <c r="K66" s="43">
        <v>0</v>
      </c>
      <c r="L66" s="43">
        <v>0</v>
      </c>
      <c r="M66" s="43">
        <v>1</v>
      </c>
      <c r="N66" s="43">
        <v>0</v>
      </c>
      <c r="O66" s="31">
        <f t="shared" si="33"/>
        <v>204</v>
      </c>
      <c r="Q66" s="30">
        <v>22</v>
      </c>
      <c r="R66" s="43">
        <v>0</v>
      </c>
      <c r="S66" s="43">
        <v>0</v>
      </c>
      <c r="T66" s="43">
        <v>4</v>
      </c>
      <c r="U66" s="43">
        <v>99</v>
      </c>
      <c r="V66" s="43">
        <v>77</v>
      </c>
      <c r="W66" s="43">
        <v>20</v>
      </c>
      <c r="X66" s="43">
        <v>4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31">
        <f t="shared" si="34"/>
        <v>204</v>
      </c>
      <c r="AQ66" s="35">
        <v>22</v>
      </c>
      <c r="AR66" s="112">
        <v>33.799999237060547</v>
      </c>
      <c r="AS66" s="112">
        <v>33.299999237060547</v>
      </c>
      <c r="AT66" s="112">
        <v>33.900001525878906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166</v>
      </c>
      <c r="C67" s="43">
        <v>3</v>
      </c>
      <c r="D67" s="43">
        <v>1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31">
        <f t="shared" si="33"/>
        <v>170</v>
      </c>
      <c r="Q67" s="30">
        <v>23</v>
      </c>
      <c r="R67" s="43">
        <v>0</v>
      </c>
      <c r="S67" s="43">
        <v>0</v>
      </c>
      <c r="T67" s="43">
        <v>5</v>
      </c>
      <c r="U67" s="43">
        <v>73</v>
      </c>
      <c r="V67" s="43">
        <v>69</v>
      </c>
      <c r="W67" s="43">
        <v>16</v>
      </c>
      <c r="X67" s="43">
        <v>3</v>
      </c>
      <c r="Y67" s="43">
        <v>4</v>
      </c>
      <c r="Z67" s="43">
        <v>0</v>
      </c>
      <c r="AA67" s="43">
        <v>0</v>
      </c>
      <c r="AB67" s="43">
        <v>0</v>
      </c>
      <c r="AC67" s="43">
        <v>0</v>
      </c>
      <c r="AD67" s="31">
        <f t="shared" si="34"/>
        <v>170</v>
      </c>
      <c r="AQ67" s="35">
        <v>23</v>
      </c>
      <c r="AR67" s="112">
        <v>33.099998474121094</v>
      </c>
      <c r="AS67" s="112">
        <v>33</v>
      </c>
      <c r="AT67" s="112">
        <v>33.599998474121094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60</v>
      </c>
      <c r="C68" s="43">
        <v>1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31">
        <f t="shared" si="33"/>
        <v>61</v>
      </c>
      <c r="Q68" s="30">
        <v>24</v>
      </c>
      <c r="R68" s="43">
        <v>0</v>
      </c>
      <c r="S68" s="43">
        <v>1</v>
      </c>
      <c r="T68" s="43">
        <v>1</v>
      </c>
      <c r="U68" s="43">
        <v>22</v>
      </c>
      <c r="V68" s="43">
        <v>22</v>
      </c>
      <c r="W68" s="43">
        <v>6</v>
      </c>
      <c r="X68" s="43">
        <v>7</v>
      </c>
      <c r="Y68" s="43">
        <v>1</v>
      </c>
      <c r="Z68" s="43">
        <v>1</v>
      </c>
      <c r="AA68" s="43">
        <v>0</v>
      </c>
      <c r="AB68" s="43">
        <v>0</v>
      </c>
      <c r="AC68" s="43">
        <v>0</v>
      </c>
      <c r="AD68" s="31">
        <f t="shared" si="34"/>
        <v>61</v>
      </c>
      <c r="AQ68" s="35">
        <v>24</v>
      </c>
      <c r="AR68" s="112">
        <v>38.599998474121094</v>
      </c>
      <c r="AS68" s="112">
        <v>38.299999237060547</v>
      </c>
      <c r="AT68" s="112">
        <v>33.599998474121094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7066</v>
      </c>
      <c r="C70" s="92">
        <f t="shared" si="36"/>
        <v>396</v>
      </c>
      <c r="D70" s="92">
        <f t="shared" si="36"/>
        <v>10</v>
      </c>
      <c r="E70" s="92">
        <f t="shared" si="36"/>
        <v>3</v>
      </c>
      <c r="F70" s="92">
        <f t="shared" si="36"/>
        <v>8</v>
      </c>
      <c r="G70" s="92">
        <f t="shared" si="36"/>
        <v>0</v>
      </c>
      <c r="H70" s="92">
        <f t="shared" si="36"/>
        <v>3</v>
      </c>
      <c r="I70" s="92">
        <f t="shared" si="36"/>
        <v>7</v>
      </c>
      <c r="J70" s="92">
        <f t="shared" si="36"/>
        <v>7</v>
      </c>
      <c r="K70" s="92">
        <f t="shared" si="36"/>
        <v>1</v>
      </c>
      <c r="L70" s="92">
        <f t="shared" si="36"/>
        <v>3</v>
      </c>
      <c r="M70" s="92">
        <f t="shared" si="36"/>
        <v>38</v>
      </c>
      <c r="N70" s="92">
        <f t="shared" si="36"/>
        <v>0</v>
      </c>
      <c r="O70" s="93">
        <f t="shared" si="36"/>
        <v>7542</v>
      </c>
      <c r="Q70" s="91" t="s">
        <v>34</v>
      </c>
      <c r="R70" s="92">
        <f t="shared" ref="R70:AD70" si="37">SUM(R52:R63)</f>
        <v>91</v>
      </c>
      <c r="S70" s="92">
        <f t="shared" si="37"/>
        <v>99</v>
      </c>
      <c r="T70" s="92">
        <f t="shared" si="37"/>
        <v>904</v>
      </c>
      <c r="U70" s="92">
        <f t="shared" si="37"/>
        <v>5117</v>
      </c>
      <c r="V70" s="92">
        <f t="shared" si="37"/>
        <v>1209</v>
      </c>
      <c r="W70" s="92">
        <f t="shared" si="37"/>
        <v>111</v>
      </c>
      <c r="X70" s="92">
        <f t="shared" si="37"/>
        <v>9</v>
      </c>
      <c r="Y70" s="92">
        <f t="shared" si="37"/>
        <v>2</v>
      </c>
      <c r="Z70" s="92">
        <f t="shared" si="37"/>
        <v>0</v>
      </c>
      <c r="AA70" s="92">
        <f t="shared" si="37"/>
        <v>0</v>
      </c>
      <c r="AB70" s="92">
        <f t="shared" si="37"/>
        <v>0</v>
      </c>
      <c r="AC70" s="92">
        <f t="shared" si="37"/>
        <v>0</v>
      </c>
      <c r="AD70" s="93">
        <f t="shared" si="37"/>
        <v>7542</v>
      </c>
      <c r="AQ70" s="95" t="s">
        <v>38</v>
      </c>
      <c r="AR70" s="96">
        <v>28.5</v>
      </c>
      <c r="AS70" s="96">
        <v>33.400001525878906</v>
      </c>
      <c r="AT70" s="96">
        <v>33.400001525878906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8332</v>
      </c>
      <c r="C71" s="98">
        <f t="shared" si="38"/>
        <v>452</v>
      </c>
      <c r="D71" s="98">
        <f t="shared" si="38"/>
        <v>12</v>
      </c>
      <c r="E71" s="98">
        <f t="shared" si="38"/>
        <v>3</v>
      </c>
      <c r="F71" s="98">
        <f t="shared" si="38"/>
        <v>9</v>
      </c>
      <c r="G71" s="98">
        <f t="shared" si="38"/>
        <v>0</v>
      </c>
      <c r="H71" s="98">
        <f t="shared" si="38"/>
        <v>4</v>
      </c>
      <c r="I71" s="98">
        <f t="shared" si="38"/>
        <v>10</v>
      </c>
      <c r="J71" s="98">
        <f t="shared" si="38"/>
        <v>8</v>
      </c>
      <c r="K71" s="98">
        <f t="shared" si="38"/>
        <v>1</v>
      </c>
      <c r="L71" s="98">
        <f t="shared" si="38"/>
        <v>4</v>
      </c>
      <c r="M71" s="98">
        <f t="shared" si="38"/>
        <v>43</v>
      </c>
      <c r="N71" s="98">
        <f t="shared" si="38"/>
        <v>0</v>
      </c>
      <c r="O71" s="93">
        <f t="shared" si="38"/>
        <v>8878</v>
      </c>
      <c r="Q71" s="97" t="s">
        <v>35</v>
      </c>
      <c r="R71" s="98">
        <f t="shared" ref="R71:AD71" si="39">SUM(R51:R66)</f>
        <v>91</v>
      </c>
      <c r="S71" s="98">
        <f t="shared" si="39"/>
        <v>105</v>
      </c>
      <c r="T71" s="98">
        <f t="shared" si="39"/>
        <v>969</v>
      </c>
      <c r="U71" s="98">
        <f t="shared" si="39"/>
        <v>5874</v>
      </c>
      <c r="V71" s="98">
        <f t="shared" si="39"/>
        <v>1628</v>
      </c>
      <c r="W71" s="98">
        <f t="shared" si="39"/>
        <v>184</v>
      </c>
      <c r="X71" s="98">
        <f t="shared" si="39"/>
        <v>22</v>
      </c>
      <c r="Y71" s="98">
        <f t="shared" si="39"/>
        <v>4</v>
      </c>
      <c r="Z71" s="98">
        <f t="shared" si="39"/>
        <v>1</v>
      </c>
      <c r="AA71" s="98">
        <f t="shared" si="39"/>
        <v>0</v>
      </c>
      <c r="AB71" s="98">
        <f t="shared" si="39"/>
        <v>0</v>
      </c>
      <c r="AC71" s="98">
        <f t="shared" si="39"/>
        <v>0</v>
      </c>
      <c r="AD71" s="93">
        <f t="shared" si="39"/>
        <v>8878</v>
      </c>
      <c r="AQ71" s="99" t="s">
        <v>39</v>
      </c>
      <c r="AR71" s="100">
        <v>28.299999237060547</v>
      </c>
      <c r="AS71" s="100">
        <v>33.299999237060547</v>
      </c>
      <c r="AT71" s="100">
        <v>28.100000381469727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8558</v>
      </c>
      <c r="C72" s="102">
        <f t="shared" si="40"/>
        <v>456</v>
      </c>
      <c r="D72" s="102">
        <f t="shared" si="40"/>
        <v>13</v>
      </c>
      <c r="E72" s="102">
        <f t="shared" si="40"/>
        <v>3</v>
      </c>
      <c r="F72" s="102">
        <f t="shared" si="40"/>
        <v>9</v>
      </c>
      <c r="G72" s="102">
        <f t="shared" si="40"/>
        <v>0</v>
      </c>
      <c r="H72" s="102">
        <f t="shared" si="40"/>
        <v>4</v>
      </c>
      <c r="I72" s="102">
        <f t="shared" si="40"/>
        <v>10</v>
      </c>
      <c r="J72" s="102">
        <f t="shared" si="40"/>
        <v>8</v>
      </c>
      <c r="K72" s="102">
        <f t="shared" si="40"/>
        <v>1</v>
      </c>
      <c r="L72" s="102">
        <f t="shared" si="40"/>
        <v>4</v>
      </c>
      <c r="M72" s="102">
        <f t="shared" si="40"/>
        <v>43</v>
      </c>
      <c r="N72" s="102">
        <f t="shared" si="40"/>
        <v>0</v>
      </c>
      <c r="O72" s="93">
        <f t="shared" si="40"/>
        <v>9109</v>
      </c>
      <c r="Q72" s="101" t="s">
        <v>36</v>
      </c>
      <c r="R72" s="102">
        <f t="shared" ref="R72:AD72" si="41">SUM(R51:R68)</f>
        <v>91</v>
      </c>
      <c r="S72" s="102">
        <f t="shared" si="41"/>
        <v>106</v>
      </c>
      <c r="T72" s="102">
        <f t="shared" si="41"/>
        <v>975</v>
      </c>
      <c r="U72" s="102">
        <f t="shared" si="41"/>
        <v>5969</v>
      </c>
      <c r="V72" s="102">
        <f t="shared" si="41"/>
        <v>1719</v>
      </c>
      <c r="W72" s="102">
        <f t="shared" si="41"/>
        <v>206</v>
      </c>
      <c r="X72" s="102">
        <f t="shared" si="41"/>
        <v>32</v>
      </c>
      <c r="Y72" s="102">
        <f t="shared" si="41"/>
        <v>9</v>
      </c>
      <c r="Z72" s="102">
        <f t="shared" si="41"/>
        <v>2</v>
      </c>
      <c r="AA72" s="102">
        <f t="shared" si="41"/>
        <v>0</v>
      </c>
      <c r="AB72" s="102">
        <f t="shared" si="41"/>
        <v>0</v>
      </c>
      <c r="AC72" s="102">
        <f t="shared" si="41"/>
        <v>0</v>
      </c>
      <c r="AD72" s="93">
        <f t="shared" si="41"/>
        <v>9109</v>
      </c>
      <c r="AQ72" s="103" t="s">
        <v>37</v>
      </c>
      <c r="AR72" s="104">
        <v>28.600000381469727</v>
      </c>
      <c r="AS72" s="104">
        <v>28.899999618530273</v>
      </c>
      <c r="AT72" s="104">
        <v>33.599998474121094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8751</v>
      </c>
      <c r="C73" s="106">
        <f t="shared" si="42"/>
        <v>469</v>
      </c>
      <c r="D73" s="106">
        <f t="shared" si="42"/>
        <v>14</v>
      </c>
      <c r="E73" s="106">
        <f t="shared" si="42"/>
        <v>3</v>
      </c>
      <c r="F73" s="106">
        <f t="shared" si="42"/>
        <v>9</v>
      </c>
      <c r="G73" s="106">
        <f t="shared" si="42"/>
        <v>0</v>
      </c>
      <c r="H73" s="106">
        <f t="shared" si="42"/>
        <v>4</v>
      </c>
      <c r="I73" s="106">
        <f t="shared" si="42"/>
        <v>10</v>
      </c>
      <c r="J73" s="106">
        <f t="shared" si="42"/>
        <v>9</v>
      </c>
      <c r="K73" s="106">
        <f t="shared" si="42"/>
        <v>1</v>
      </c>
      <c r="L73" s="106">
        <f t="shared" si="42"/>
        <v>6</v>
      </c>
      <c r="M73" s="106">
        <f t="shared" si="42"/>
        <v>46</v>
      </c>
      <c r="N73" s="106">
        <f t="shared" si="42"/>
        <v>0</v>
      </c>
      <c r="O73" s="93">
        <f t="shared" si="42"/>
        <v>9322</v>
      </c>
      <c r="Q73" s="105" t="s">
        <v>37</v>
      </c>
      <c r="R73" s="106">
        <f t="shared" ref="R73:AD73" si="43">SUM(R45:R68)</f>
        <v>91</v>
      </c>
      <c r="S73" s="106">
        <f t="shared" si="43"/>
        <v>106</v>
      </c>
      <c r="T73" s="106">
        <f t="shared" si="43"/>
        <v>978</v>
      </c>
      <c r="U73" s="106">
        <f t="shared" si="43"/>
        <v>6039</v>
      </c>
      <c r="V73" s="106">
        <f t="shared" si="43"/>
        <v>1800</v>
      </c>
      <c r="W73" s="106">
        <f t="shared" si="43"/>
        <v>247</v>
      </c>
      <c r="X73" s="106">
        <f t="shared" si="43"/>
        <v>45</v>
      </c>
      <c r="Y73" s="106">
        <f t="shared" si="43"/>
        <v>11</v>
      </c>
      <c r="Z73" s="106">
        <f t="shared" si="43"/>
        <v>5</v>
      </c>
      <c r="AA73" s="106">
        <f t="shared" si="43"/>
        <v>0</v>
      </c>
      <c r="AB73" s="106">
        <f t="shared" si="43"/>
        <v>0</v>
      </c>
      <c r="AC73" s="106">
        <f t="shared" si="43"/>
        <v>0</v>
      </c>
      <c r="AD73" s="93">
        <f t="shared" si="43"/>
        <v>9322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30.366666158040363</v>
      </c>
    </row>
    <row r="76" spans="1:65" x14ac:dyDescent="0.2">
      <c r="A76" s="5"/>
      <c r="B76" s="3" t="s">
        <v>0</v>
      </c>
      <c r="C76" s="5" t="str">
        <f>C6</f>
        <v>Northwestbound</v>
      </c>
      <c r="R76" s="3" t="s">
        <v>0</v>
      </c>
      <c r="S76" s="5" t="str">
        <f>C6</f>
        <v>Northwestbound</v>
      </c>
      <c r="AF76" s="6"/>
      <c r="AG76" s="3" t="s">
        <v>40</v>
      </c>
      <c r="AH76" s="7" t="str">
        <f>C41</f>
        <v>Southeastbound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Southeastbound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Southeastbound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Southeastbound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33</v>
      </c>
      <c r="C80" s="43">
        <v>1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31">
        <f t="shared" ref="O80:O103" si="51">SUM(B80:N80)</f>
        <v>34</v>
      </c>
      <c r="Q80" s="30">
        <v>1</v>
      </c>
      <c r="R80" s="43">
        <v>0</v>
      </c>
      <c r="S80" s="43">
        <v>0</v>
      </c>
      <c r="T80" s="43">
        <v>0</v>
      </c>
      <c r="U80" s="43">
        <v>7</v>
      </c>
      <c r="V80" s="43">
        <v>15</v>
      </c>
      <c r="W80" s="43">
        <v>10</v>
      </c>
      <c r="X80" s="43">
        <v>0</v>
      </c>
      <c r="Y80" s="43">
        <v>1</v>
      </c>
      <c r="Z80" s="43">
        <v>1</v>
      </c>
      <c r="AA80" s="43">
        <v>0</v>
      </c>
      <c r="AB80" s="43">
        <v>0</v>
      </c>
      <c r="AC80" s="43">
        <v>0</v>
      </c>
      <c r="AD80" s="31">
        <f t="shared" ref="AD80:AD103" si="52">SUM(R80:AC80)</f>
        <v>34</v>
      </c>
      <c r="AF80" s="30">
        <v>1</v>
      </c>
      <c r="AG80" s="44">
        <f t="shared" ref="AG80:AG103" si="53">O45</f>
        <v>34</v>
      </c>
      <c r="AH80" s="45">
        <f t="shared" ref="AH80:AH103" si="54">O115</f>
        <v>47</v>
      </c>
      <c r="AI80" s="45">
        <f t="shared" ref="AI80:AI103" si="55">O185</f>
        <v>32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37.666666666666664</v>
      </c>
      <c r="AO80" s="47">
        <f>SUM(AG80:AM80)/3</f>
        <v>37.666666666666664</v>
      </c>
      <c r="AQ80" s="35">
        <v>1</v>
      </c>
      <c r="AR80" s="48">
        <v>33.9</v>
      </c>
      <c r="AS80" s="48">
        <v>35.299999999999997</v>
      </c>
      <c r="AT80" s="48">
        <v>33.299999999999997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1175</v>
      </c>
      <c r="BB80" s="50">
        <f>SUM(R143:T143)</f>
        <v>867</v>
      </c>
      <c r="BC80" s="50">
        <f>SUM(R213:T213)</f>
        <v>783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14</v>
      </c>
      <c r="C81" s="43">
        <v>3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31">
        <f t="shared" si="51"/>
        <v>17</v>
      </c>
      <c r="Q81" s="30">
        <v>2</v>
      </c>
      <c r="R81" s="43">
        <v>0</v>
      </c>
      <c r="S81" s="43">
        <v>1</v>
      </c>
      <c r="T81" s="43">
        <v>0</v>
      </c>
      <c r="U81" s="43">
        <v>6</v>
      </c>
      <c r="V81" s="43">
        <v>3</v>
      </c>
      <c r="W81" s="43">
        <v>6</v>
      </c>
      <c r="X81" s="43">
        <v>1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17</v>
      </c>
      <c r="AF81" s="56">
        <v>2</v>
      </c>
      <c r="AG81" s="44">
        <f t="shared" si="53"/>
        <v>12</v>
      </c>
      <c r="AH81" s="45">
        <f t="shared" si="54"/>
        <v>19</v>
      </c>
      <c r="AI81" s="45">
        <f t="shared" si="55"/>
        <v>17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16</v>
      </c>
      <c r="AO81" s="47">
        <f t="shared" ref="AO81:AO103" si="61">SUM(AG81:AM81)/3</f>
        <v>16</v>
      </c>
      <c r="AQ81" s="57">
        <v>2</v>
      </c>
      <c r="AR81" s="48">
        <v>32.6</v>
      </c>
      <c r="AS81" s="48">
        <v>35.9</v>
      </c>
      <c r="AT81" s="48">
        <v>34.299999999999997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8086</v>
      </c>
      <c r="BB81" s="59">
        <f>SUM(U143:W143)</f>
        <v>8442</v>
      </c>
      <c r="BC81" s="59">
        <f>SUM(U213:W213)</f>
        <v>8842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7066</v>
      </c>
      <c r="BK81" s="88">
        <f>SUM(C70:D70,F70:H70,M70)</f>
        <v>455</v>
      </c>
      <c r="BL81" s="89">
        <f>SUM(E70,I70:L70,N70)</f>
        <v>21</v>
      </c>
      <c r="BM81" s="64">
        <f>SUM(BJ81:BL81)</f>
        <v>7542</v>
      </c>
    </row>
    <row r="82" spans="1:65" x14ac:dyDescent="0.2">
      <c r="A82" s="30">
        <v>3</v>
      </c>
      <c r="B82" s="43">
        <v>13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1</v>
      </c>
      <c r="N82" s="43">
        <v>0</v>
      </c>
      <c r="O82" s="31">
        <f t="shared" si="51"/>
        <v>14</v>
      </c>
      <c r="Q82" s="30">
        <v>3</v>
      </c>
      <c r="R82" s="43">
        <v>0</v>
      </c>
      <c r="S82" s="43">
        <v>0</v>
      </c>
      <c r="T82" s="43">
        <v>0</v>
      </c>
      <c r="U82" s="43">
        <v>4</v>
      </c>
      <c r="V82" s="43">
        <v>6</v>
      </c>
      <c r="W82" s="43">
        <v>3</v>
      </c>
      <c r="X82" s="43">
        <v>0</v>
      </c>
      <c r="Y82" s="43">
        <v>1</v>
      </c>
      <c r="Z82" s="43">
        <v>0</v>
      </c>
      <c r="AA82" s="43">
        <v>0</v>
      </c>
      <c r="AB82" s="43">
        <v>0</v>
      </c>
      <c r="AC82" s="43">
        <v>0</v>
      </c>
      <c r="AD82" s="31">
        <f t="shared" si="52"/>
        <v>14</v>
      </c>
      <c r="AF82" s="30">
        <v>3</v>
      </c>
      <c r="AG82" s="44">
        <f t="shared" si="53"/>
        <v>28</v>
      </c>
      <c r="AH82" s="45">
        <f t="shared" si="54"/>
        <v>23</v>
      </c>
      <c r="AI82" s="45">
        <f t="shared" si="55"/>
        <v>29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26.666666666666668</v>
      </c>
      <c r="AO82" s="47">
        <f t="shared" si="61"/>
        <v>26.666666666666668</v>
      </c>
      <c r="AQ82" s="35">
        <v>3</v>
      </c>
      <c r="AR82" s="48">
        <v>33</v>
      </c>
      <c r="AS82" s="48">
        <v>36.299999999999997</v>
      </c>
      <c r="AT82" s="48">
        <v>32.299999999999997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61</v>
      </c>
      <c r="BB82" s="66">
        <f>SUM(X143:Z143)</f>
        <v>92</v>
      </c>
      <c r="BC82" s="66">
        <f>SUM(X213:Z213)</f>
        <v>76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8332</v>
      </c>
      <c r="BK82" s="69">
        <f>SUM(C71:D71,F71:H71,M71)</f>
        <v>520</v>
      </c>
      <c r="BL82" s="70">
        <f>SUM(E71,I71:L71,N71)</f>
        <v>26</v>
      </c>
      <c r="BM82" s="64">
        <f>SUM(BJ82:BL82)</f>
        <v>8878</v>
      </c>
    </row>
    <row r="83" spans="1:65" x14ac:dyDescent="0.2">
      <c r="A83" s="30">
        <v>4</v>
      </c>
      <c r="B83" s="43">
        <v>25</v>
      </c>
      <c r="C83" s="43">
        <v>1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1</v>
      </c>
      <c r="K83" s="43">
        <v>0</v>
      </c>
      <c r="L83" s="43">
        <v>0</v>
      </c>
      <c r="M83" s="43">
        <v>0</v>
      </c>
      <c r="N83" s="43">
        <v>0</v>
      </c>
      <c r="O83" s="31">
        <f t="shared" si="51"/>
        <v>27</v>
      </c>
      <c r="Q83" s="30">
        <v>4</v>
      </c>
      <c r="R83" s="43">
        <v>0</v>
      </c>
      <c r="S83" s="43">
        <v>0</v>
      </c>
      <c r="T83" s="43">
        <v>0</v>
      </c>
      <c r="U83" s="43">
        <v>5</v>
      </c>
      <c r="V83" s="43">
        <v>11</v>
      </c>
      <c r="W83" s="43">
        <v>10</v>
      </c>
      <c r="X83" s="43">
        <v>1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31">
        <f t="shared" si="52"/>
        <v>27</v>
      </c>
      <c r="AF83" s="30">
        <v>4</v>
      </c>
      <c r="AG83" s="44">
        <f t="shared" si="53"/>
        <v>20</v>
      </c>
      <c r="AH83" s="45">
        <f t="shared" si="54"/>
        <v>31</v>
      </c>
      <c r="AI83" s="45">
        <f t="shared" si="55"/>
        <v>20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23.666666666666668</v>
      </c>
      <c r="AO83" s="47">
        <f t="shared" si="61"/>
        <v>23.666666666666668</v>
      </c>
      <c r="AQ83" s="35">
        <v>4</v>
      </c>
      <c r="AR83" s="48">
        <v>35</v>
      </c>
      <c r="AS83" s="48">
        <v>33.200000000000003</v>
      </c>
      <c r="AT83" s="48">
        <v>32.799999999999997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0</v>
      </c>
      <c r="BB83" s="72">
        <f>SUM(AA143:AC143)</f>
        <v>5</v>
      </c>
      <c r="BC83" s="72">
        <f>SUM(AA213:AC213)</f>
        <v>3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8558</v>
      </c>
      <c r="BK83" s="75">
        <f>SUM(C72:D72,F72:H72,M72)</f>
        <v>525</v>
      </c>
      <c r="BL83" s="76">
        <f>SUM(E72,I72:L72,N72)</f>
        <v>26</v>
      </c>
      <c r="BM83" s="64">
        <f>SUM(BJ83:BL83)</f>
        <v>9109</v>
      </c>
    </row>
    <row r="84" spans="1:65" x14ac:dyDescent="0.2">
      <c r="A84" s="30">
        <v>5</v>
      </c>
      <c r="B84" s="43">
        <v>87</v>
      </c>
      <c r="C84" s="43">
        <v>3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3</v>
      </c>
      <c r="K84" s="43">
        <v>0</v>
      </c>
      <c r="L84" s="43">
        <v>1</v>
      </c>
      <c r="M84" s="43">
        <v>0</v>
      </c>
      <c r="N84" s="43">
        <v>0</v>
      </c>
      <c r="O84" s="31">
        <f t="shared" si="51"/>
        <v>94</v>
      </c>
      <c r="Q84" s="30">
        <v>5</v>
      </c>
      <c r="R84" s="43">
        <v>0</v>
      </c>
      <c r="S84" s="43">
        <v>1</v>
      </c>
      <c r="T84" s="43">
        <v>2</v>
      </c>
      <c r="U84" s="43">
        <v>45</v>
      </c>
      <c r="V84" s="43">
        <v>31</v>
      </c>
      <c r="W84" s="43">
        <v>9</v>
      </c>
      <c r="X84" s="43">
        <v>3</v>
      </c>
      <c r="Y84" s="43">
        <v>1</v>
      </c>
      <c r="Z84" s="43">
        <v>1</v>
      </c>
      <c r="AA84" s="43">
        <v>1</v>
      </c>
      <c r="AB84" s="43">
        <v>0</v>
      </c>
      <c r="AC84" s="43">
        <v>0</v>
      </c>
      <c r="AD84" s="31">
        <f t="shared" si="52"/>
        <v>94</v>
      </c>
      <c r="AF84" s="30">
        <v>5</v>
      </c>
      <c r="AG84" s="44">
        <f t="shared" si="53"/>
        <v>27</v>
      </c>
      <c r="AH84" s="45">
        <f t="shared" si="54"/>
        <v>28</v>
      </c>
      <c r="AI84" s="45">
        <f t="shared" si="55"/>
        <v>33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29.333333333333332</v>
      </c>
      <c r="AO84" s="47">
        <f t="shared" si="61"/>
        <v>29.333333333333332</v>
      </c>
      <c r="AQ84" s="35">
        <v>5</v>
      </c>
      <c r="AR84" s="48">
        <v>34.1</v>
      </c>
      <c r="AS84" s="48">
        <v>35.200000000000003</v>
      </c>
      <c r="AT84" s="48">
        <v>35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8751</v>
      </c>
      <c r="BK84" s="79">
        <f>SUM(C73:D73,F73:H73,M73)</f>
        <v>542</v>
      </c>
      <c r="BL84" s="80">
        <f>SUM(E73,I73:L73,N73)</f>
        <v>29</v>
      </c>
      <c r="BM84" s="64">
        <f>SUM(BJ84:BL84)</f>
        <v>9322</v>
      </c>
    </row>
    <row r="85" spans="1:65" x14ac:dyDescent="0.2">
      <c r="A85" s="30">
        <v>6</v>
      </c>
      <c r="B85" s="43">
        <v>272</v>
      </c>
      <c r="C85" s="43">
        <v>13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1</v>
      </c>
      <c r="J85" s="43">
        <v>0</v>
      </c>
      <c r="K85" s="43">
        <v>0</v>
      </c>
      <c r="L85" s="43">
        <v>0</v>
      </c>
      <c r="M85" s="43">
        <v>4</v>
      </c>
      <c r="N85" s="43">
        <v>0</v>
      </c>
      <c r="O85" s="31">
        <f t="shared" si="51"/>
        <v>290</v>
      </c>
      <c r="Q85" s="30">
        <v>6</v>
      </c>
      <c r="R85" s="43">
        <v>0</v>
      </c>
      <c r="S85" s="43">
        <v>3</v>
      </c>
      <c r="T85" s="43">
        <v>7</v>
      </c>
      <c r="U85" s="43">
        <v>155</v>
      </c>
      <c r="V85" s="43">
        <v>103</v>
      </c>
      <c r="W85" s="43">
        <v>19</v>
      </c>
      <c r="X85" s="43">
        <v>1</v>
      </c>
      <c r="Y85" s="43">
        <v>1</v>
      </c>
      <c r="Z85" s="43">
        <v>1</v>
      </c>
      <c r="AA85" s="43">
        <v>0</v>
      </c>
      <c r="AB85" s="43">
        <v>0</v>
      </c>
      <c r="AC85" s="43">
        <v>0</v>
      </c>
      <c r="AD85" s="31">
        <f t="shared" si="52"/>
        <v>290</v>
      </c>
      <c r="AF85" s="30">
        <v>6</v>
      </c>
      <c r="AG85" s="44">
        <f t="shared" si="53"/>
        <v>92</v>
      </c>
      <c r="AH85" s="45">
        <f t="shared" si="54"/>
        <v>93</v>
      </c>
      <c r="AI85" s="45">
        <f t="shared" si="55"/>
        <v>77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87.333333333333329</v>
      </c>
      <c r="AO85" s="47">
        <f t="shared" si="61"/>
        <v>87.333333333333329</v>
      </c>
      <c r="AQ85" s="35">
        <v>6</v>
      </c>
      <c r="AR85" s="48">
        <v>32.5</v>
      </c>
      <c r="AS85" s="48">
        <v>33.1</v>
      </c>
      <c r="AT85" s="48">
        <v>32.799999999999997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9322</v>
      </c>
      <c r="BB85" s="82">
        <f t="shared" si="62"/>
        <v>9406</v>
      </c>
      <c r="BC85" s="82">
        <f t="shared" si="62"/>
        <v>9704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401</v>
      </c>
      <c r="C86" s="43">
        <v>33</v>
      </c>
      <c r="D86" s="43">
        <v>0</v>
      </c>
      <c r="E86" s="43">
        <v>0</v>
      </c>
      <c r="F86" s="43">
        <v>2</v>
      </c>
      <c r="G86" s="43">
        <v>0</v>
      </c>
      <c r="H86" s="43">
        <v>0</v>
      </c>
      <c r="I86" s="43">
        <v>2</v>
      </c>
      <c r="J86" s="43">
        <v>0</v>
      </c>
      <c r="K86" s="43">
        <v>0</v>
      </c>
      <c r="L86" s="43">
        <v>0</v>
      </c>
      <c r="M86" s="43">
        <v>5</v>
      </c>
      <c r="N86" s="43">
        <v>0</v>
      </c>
      <c r="O86" s="31">
        <f t="shared" si="51"/>
        <v>443</v>
      </c>
      <c r="Q86" s="30">
        <v>7</v>
      </c>
      <c r="R86" s="43">
        <v>0</v>
      </c>
      <c r="S86" s="43">
        <v>8</v>
      </c>
      <c r="T86" s="43">
        <v>35</v>
      </c>
      <c r="U86" s="43">
        <v>258</v>
      </c>
      <c r="V86" s="43">
        <v>119</v>
      </c>
      <c r="W86" s="43">
        <v>18</v>
      </c>
      <c r="X86" s="43">
        <v>4</v>
      </c>
      <c r="Y86" s="43">
        <v>0</v>
      </c>
      <c r="Z86" s="43">
        <v>0</v>
      </c>
      <c r="AA86" s="43">
        <v>1</v>
      </c>
      <c r="AB86" s="43">
        <v>0</v>
      </c>
      <c r="AC86" s="43">
        <v>0</v>
      </c>
      <c r="AD86" s="31">
        <f t="shared" si="52"/>
        <v>443</v>
      </c>
      <c r="AF86" s="30">
        <v>7</v>
      </c>
      <c r="AG86" s="44">
        <f t="shared" si="53"/>
        <v>190</v>
      </c>
      <c r="AH86" s="45">
        <f t="shared" si="54"/>
        <v>210</v>
      </c>
      <c r="AI86" s="45">
        <f t="shared" si="55"/>
        <v>229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209.66666666666666</v>
      </c>
      <c r="AO86" s="47">
        <f t="shared" si="61"/>
        <v>209.66666666666666</v>
      </c>
      <c r="AQ86" s="35">
        <v>7</v>
      </c>
      <c r="AR86" s="48">
        <v>31.4</v>
      </c>
      <c r="AS86" s="48">
        <v>30.6</v>
      </c>
      <c r="AT86" s="48">
        <v>31.3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7256</v>
      </c>
      <c r="BK86" s="88">
        <f>SUM(C140:D140,F140:H140,M140)</f>
        <v>463</v>
      </c>
      <c r="BL86" s="89">
        <f>SUM(E140,I140:L140,N140)</f>
        <v>22</v>
      </c>
      <c r="BM86" s="64">
        <f>SUM(BJ86:BL86)</f>
        <v>7741</v>
      </c>
    </row>
    <row r="87" spans="1:65" x14ac:dyDescent="0.2">
      <c r="A87" s="30">
        <v>8</v>
      </c>
      <c r="B87" s="43">
        <v>766</v>
      </c>
      <c r="C87" s="43">
        <v>42</v>
      </c>
      <c r="D87" s="43">
        <v>4</v>
      </c>
      <c r="E87" s="43">
        <v>1</v>
      </c>
      <c r="F87" s="43">
        <v>4</v>
      </c>
      <c r="G87" s="43">
        <v>0</v>
      </c>
      <c r="H87" s="43">
        <v>0</v>
      </c>
      <c r="I87" s="43">
        <v>5</v>
      </c>
      <c r="J87" s="43">
        <v>1</v>
      </c>
      <c r="K87" s="43">
        <v>0</v>
      </c>
      <c r="L87" s="43">
        <v>0</v>
      </c>
      <c r="M87" s="43">
        <v>0</v>
      </c>
      <c r="N87" s="43">
        <v>0</v>
      </c>
      <c r="O87" s="31">
        <f t="shared" si="51"/>
        <v>823</v>
      </c>
      <c r="Q87" s="30">
        <v>8</v>
      </c>
      <c r="R87" s="43">
        <v>159</v>
      </c>
      <c r="S87" s="43">
        <v>391</v>
      </c>
      <c r="T87" s="43">
        <v>77</v>
      </c>
      <c r="U87" s="43">
        <v>160</v>
      </c>
      <c r="V87" s="43">
        <v>33</v>
      </c>
      <c r="W87" s="43">
        <v>0</v>
      </c>
      <c r="X87" s="43">
        <v>2</v>
      </c>
      <c r="Y87" s="43">
        <v>1</v>
      </c>
      <c r="Z87" s="43">
        <v>0</v>
      </c>
      <c r="AA87" s="43">
        <v>0</v>
      </c>
      <c r="AB87" s="43">
        <v>0</v>
      </c>
      <c r="AC87" s="43">
        <v>0</v>
      </c>
      <c r="AD87" s="31">
        <f t="shared" si="52"/>
        <v>823</v>
      </c>
      <c r="AF87" s="30">
        <v>8</v>
      </c>
      <c r="AG87" s="44">
        <f t="shared" si="53"/>
        <v>478</v>
      </c>
      <c r="AH87" s="45">
        <f t="shared" si="54"/>
        <v>458</v>
      </c>
      <c r="AI87" s="45">
        <f t="shared" si="55"/>
        <v>419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451.66666666666669</v>
      </c>
      <c r="AO87" s="47">
        <f t="shared" si="61"/>
        <v>451.66666666666669</v>
      </c>
      <c r="AQ87" s="35">
        <v>8</v>
      </c>
      <c r="AR87" s="48">
        <v>27.3</v>
      </c>
      <c r="AS87" s="48">
        <v>28</v>
      </c>
      <c r="AT87" s="48">
        <v>27.5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8398</v>
      </c>
      <c r="BK87" s="69">
        <f>SUM(C141:D141,F141:H141,M141)</f>
        <v>508</v>
      </c>
      <c r="BL87" s="70">
        <f>SUM(E141,I141:L141,N141)</f>
        <v>27</v>
      </c>
      <c r="BM87" s="64">
        <f>SUM(BJ87:BL87)</f>
        <v>8933</v>
      </c>
    </row>
    <row r="88" spans="1:65" x14ac:dyDescent="0.2">
      <c r="A88" s="30">
        <v>9</v>
      </c>
      <c r="B88" s="43">
        <v>661</v>
      </c>
      <c r="C88" s="43">
        <v>22</v>
      </c>
      <c r="D88" s="43">
        <v>3</v>
      </c>
      <c r="E88" s="43">
        <v>0</v>
      </c>
      <c r="F88" s="43">
        <v>4</v>
      </c>
      <c r="G88" s="43">
        <v>0</v>
      </c>
      <c r="H88" s="43">
        <v>0</v>
      </c>
      <c r="I88" s="43">
        <v>0</v>
      </c>
      <c r="J88" s="43">
        <v>1</v>
      </c>
      <c r="K88" s="43">
        <v>0</v>
      </c>
      <c r="L88" s="43">
        <v>0</v>
      </c>
      <c r="M88" s="43">
        <v>3</v>
      </c>
      <c r="N88" s="43">
        <v>0</v>
      </c>
      <c r="O88" s="31">
        <f t="shared" si="51"/>
        <v>694</v>
      </c>
      <c r="Q88" s="30">
        <v>9</v>
      </c>
      <c r="R88" s="43">
        <v>452</v>
      </c>
      <c r="S88" s="43">
        <v>199</v>
      </c>
      <c r="T88" s="43">
        <v>10</v>
      </c>
      <c r="U88" s="43">
        <v>30</v>
      </c>
      <c r="V88" s="43">
        <v>2</v>
      </c>
      <c r="W88" s="43">
        <v>1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31">
        <f t="shared" si="52"/>
        <v>694</v>
      </c>
      <c r="AF88" s="30">
        <v>9</v>
      </c>
      <c r="AG88" s="44">
        <f t="shared" si="53"/>
        <v>717</v>
      </c>
      <c r="AH88" s="45">
        <f t="shared" si="54"/>
        <v>704</v>
      </c>
      <c r="AI88" s="45">
        <f t="shared" si="55"/>
        <v>895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772</v>
      </c>
      <c r="AO88" s="47">
        <f t="shared" si="61"/>
        <v>772</v>
      </c>
      <c r="AQ88" s="35">
        <v>9</v>
      </c>
      <c r="AR88" s="48">
        <v>26.4</v>
      </c>
      <c r="AS88" s="48">
        <v>26.7</v>
      </c>
      <c r="AT88" s="48">
        <v>28.3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8623</v>
      </c>
      <c r="BK88" s="75">
        <f>SUM(C142:D142,F142:H142,M142)</f>
        <v>514</v>
      </c>
      <c r="BL88" s="76">
        <f>SUM(E142,I142:L142,N142)</f>
        <v>28</v>
      </c>
      <c r="BM88" s="64">
        <f>SUM(BJ88:BL88)</f>
        <v>9165</v>
      </c>
    </row>
    <row r="89" spans="1:65" x14ac:dyDescent="0.2">
      <c r="A89" s="30">
        <v>10</v>
      </c>
      <c r="B89" s="43">
        <v>456</v>
      </c>
      <c r="C89" s="43">
        <v>41</v>
      </c>
      <c r="D89" s="43">
        <v>2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1</v>
      </c>
      <c r="K89" s="43">
        <v>0</v>
      </c>
      <c r="L89" s="43">
        <v>0</v>
      </c>
      <c r="M89" s="43">
        <v>5</v>
      </c>
      <c r="N89" s="43">
        <v>0</v>
      </c>
      <c r="O89" s="31">
        <f t="shared" si="51"/>
        <v>505</v>
      </c>
      <c r="Q89" s="30">
        <v>10</v>
      </c>
      <c r="R89" s="43">
        <v>26</v>
      </c>
      <c r="S89" s="43">
        <v>12</v>
      </c>
      <c r="T89" s="43">
        <v>61</v>
      </c>
      <c r="U89" s="43">
        <v>339</v>
      </c>
      <c r="V89" s="43">
        <v>64</v>
      </c>
      <c r="W89" s="43">
        <v>3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505</v>
      </c>
      <c r="AF89" s="30">
        <v>10</v>
      </c>
      <c r="AG89" s="44">
        <f t="shared" si="53"/>
        <v>607</v>
      </c>
      <c r="AH89" s="45">
        <f t="shared" si="54"/>
        <v>617</v>
      </c>
      <c r="AI89" s="45">
        <f t="shared" si="55"/>
        <v>596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606.66666666666663</v>
      </c>
      <c r="AO89" s="47">
        <f t="shared" si="61"/>
        <v>606.66666666666663</v>
      </c>
      <c r="AQ89" s="35">
        <v>10</v>
      </c>
      <c r="AR89" s="48">
        <v>28.3</v>
      </c>
      <c r="AS89" s="48">
        <v>28.4</v>
      </c>
      <c r="AT89" s="48">
        <v>29.4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8842</v>
      </c>
      <c r="BK89" s="79">
        <f>SUM(C143:D143,F143:H143,M143)</f>
        <v>535</v>
      </c>
      <c r="BL89" s="80">
        <f>SUM(E143,I143:L143,N143)</f>
        <v>29</v>
      </c>
      <c r="BM89" s="64">
        <f>SUM(BJ89:BL89)</f>
        <v>9406</v>
      </c>
    </row>
    <row r="90" spans="1:65" x14ac:dyDescent="0.2">
      <c r="A90" s="30">
        <v>11</v>
      </c>
      <c r="B90" s="43">
        <v>425</v>
      </c>
      <c r="C90" s="43">
        <v>30</v>
      </c>
      <c r="D90" s="43">
        <v>1</v>
      </c>
      <c r="E90" s="43">
        <v>0</v>
      </c>
      <c r="F90" s="43">
        <v>2</v>
      </c>
      <c r="G90" s="43">
        <v>0</v>
      </c>
      <c r="H90" s="43">
        <v>0</v>
      </c>
      <c r="I90" s="43">
        <v>0</v>
      </c>
      <c r="J90" s="43">
        <v>2</v>
      </c>
      <c r="K90" s="43">
        <v>0</v>
      </c>
      <c r="L90" s="43">
        <v>1</v>
      </c>
      <c r="M90" s="43">
        <v>4</v>
      </c>
      <c r="N90" s="43">
        <v>0</v>
      </c>
      <c r="O90" s="31">
        <f t="shared" si="51"/>
        <v>465</v>
      </c>
      <c r="Q90" s="30">
        <v>11</v>
      </c>
      <c r="R90" s="43">
        <v>0</v>
      </c>
      <c r="S90" s="43">
        <v>1</v>
      </c>
      <c r="T90" s="43">
        <v>50</v>
      </c>
      <c r="U90" s="43">
        <v>335</v>
      </c>
      <c r="V90" s="43">
        <v>75</v>
      </c>
      <c r="W90" s="43">
        <v>3</v>
      </c>
      <c r="X90" s="43">
        <v>1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31">
        <f t="shared" si="52"/>
        <v>465</v>
      </c>
      <c r="AF90" s="30">
        <v>11</v>
      </c>
      <c r="AG90" s="44">
        <f t="shared" si="53"/>
        <v>529</v>
      </c>
      <c r="AH90" s="45">
        <f t="shared" si="54"/>
        <v>509</v>
      </c>
      <c r="AI90" s="45">
        <f t="shared" si="55"/>
        <v>546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528</v>
      </c>
      <c r="AO90" s="47">
        <f t="shared" si="61"/>
        <v>528</v>
      </c>
      <c r="AQ90" s="35">
        <v>11</v>
      </c>
      <c r="AR90" s="48">
        <v>27.8</v>
      </c>
      <c r="AS90" s="48">
        <v>29.4</v>
      </c>
      <c r="AT90" s="48">
        <v>29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469</v>
      </c>
      <c r="C91" s="43">
        <v>31</v>
      </c>
      <c r="D91" s="43">
        <v>2</v>
      </c>
      <c r="E91" s="43">
        <v>0</v>
      </c>
      <c r="F91" s="43">
        <v>3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3">
        <v>0</v>
      </c>
      <c r="M91" s="43">
        <v>4</v>
      </c>
      <c r="N91" s="43">
        <v>0</v>
      </c>
      <c r="O91" s="31">
        <f t="shared" si="51"/>
        <v>509</v>
      </c>
      <c r="Q91" s="30">
        <v>12</v>
      </c>
      <c r="R91" s="43">
        <v>0</v>
      </c>
      <c r="S91" s="43">
        <v>1</v>
      </c>
      <c r="T91" s="43">
        <v>77</v>
      </c>
      <c r="U91" s="43">
        <v>362</v>
      </c>
      <c r="V91" s="43">
        <v>66</v>
      </c>
      <c r="W91" s="43">
        <v>2</v>
      </c>
      <c r="X91" s="43">
        <v>1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31">
        <f t="shared" si="52"/>
        <v>509</v>
      </c>
      <c r="AF91" s="30">
        <v>12</v>
      </c>
      <c r="AG91" s="44">
        <f t="shared" si="53"/>
        <v>496</v>
      </c>
      <c r="AH91" s="45">
        <f t="shared" si="54"/>
        <v>537</v>
      </c>
      <c r="AI91" s="45">
        <f t="shared" si="55"/>
        <v>543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525.33333333333337</v>
      </c>
      <c r="AO91" s="47">
        <f t="shared" si="61"/>
        <v>525.33333333333337</v>
      </c>
      <c r="AQ91" s="35">
        <v>12</v>
      </c>
      <c r="AR91" s="48">
        <v>28.6</v>
      </c>
      <c r="AS91" s="48">
        <v>29.3</v>
      </c>
      <c r="AT91" s="48">
        <v>29.4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7430</v>
      </c>
      <c r="BK91" s="88">
        <f>SUM(C210:D210,F210:H210,M210)</f>
        <v>508</v>
      </c>
      <c r="BL91" s="89">
        <f>SUM(E210,I210:L210,N210)</f>
        <v>23</v>
      </c>
      <c r="BM91" s="64">
        <f>SUM(BJ91:BL91)</f>
        <v>7961</v>
      </c>
    </row>
    <row r="92" spans="1:65" x14ac:dyDescent="0.2">
      <c r="A92" s="30">
        <v>13</v>
      </c>
      <c r="B92" s="43">
        <v>581</v>
      </c>
      <c r="C92" s="43">
        <v>39</v>
      </c>
      <c r="D92" s="43">
        <v>1</v>
      </c>
      <c r="E92" s="43">
        <v>0</v>
      </c>
      <c r="F92" s="43">
        <v>1</v>
      </c>
      <c r="G92" s="43">
        <v>0</v>
      </c>
      <c r="H92" s="43">
        <v>0</v>
      </c>
      <c r="I92" s="43">
        <v>1</v>
      </c>
      <c r="J92" s="43">
        <v>0</v>
      </c>
      <c r="K92" s="43">
        <v>0</v>
      </c>
      <c r="L92" s="43">
        <v>0</v>
      </c>
      <c r="M92" s="43">
        <v>3</v>
      </c>
      <c r="N92" s="43">
        <v>0</v>
      </c>
      <c r="O92" s="31">
        <f t="shared" si="51"/>
        <v>626</v>
      </c>
      <c r="Q92" s="30">
        <v>13</v>
      </c>
      <c r="R92" s="43">
        <v>0</v>
      </c>
      <c r="S92" s="43">
        <v>4</v>
      </c>
      <c r="T92" s="43">
        <v>107</v>
      </c>
      <c r="U92" s="43">
        <v>436</v>
      </c>
      <c r="V92" s="43">
        <v>74</v>
      </c>
      <c r="W92" s="43">
        <v>5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31">
        <f t="shared" si="52"/>
        <v>626</v>
      </c>
      <c r="AF92" s="30">
        <v>13</v>
      </c>
      <c r="AG92" s="44">
        <f t="shared" si="53"/>
        <v>495</v>
      </c>
      <c r="AH92" s="45">
        <f t="shared" si="54"/>
        <v>566</v>
      </c>
      <c r="AI92" s="45">
        <f t="shared" si="55"/>
        <v>595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552</v>
      </c>
      <c r="AO92" s="47">
        <f t="shared" si="61"/>
        <v>552</v>
      </c>
      <c r="AQ92" s="35">
        <v>13</v>
      </c>
      <c r="AR92" s="48">
        <v>29.5</v>
      </c>
      <c r="AS92" s="48">
        <v>28.8</v>
      </c>
      <c r="AT92" s="48">
        <v>29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8672</v>
      </c>
      <c r="BK92" s="69">
        <f>SUM(C211:D211,F211:H211,M211)</f>
        <v>573</v>
      </c>
      <c r="BL92" s="70">
        <f>SUM(E211,I211:L211,N211)</f>
        <v>25</v>
      </c>
      <c r="BM92" s="64">
        <f>SUM(BJ92:BL92)</f>
        <v>9270</v>
      </c>
    </row>
    <row r="93" spans="1:65" x14ac:dyDescent="0.2">
      <c r="A93" s="30">
        <v>14</v>
      </c>
      <c r="B93" s="43">
        <v>525</v>
      </c>
      <c r="C93" s="43">
        <v>35</v>
      </c>
      <c r="D93" s="43">
        <v>0</v>
      </c>
      <c r="E93" s="43">
        <v>1</v>
      </c>
      <c r="F93" s="43">
        <v>2</v>
      </c>
      <c r="G93" s="43">
        <v>0</v>
      </c>
      <c r="H93" s="43">
        <v>2</v>
      </c>
      <c r="I93" s="43">
        <v>0</v>
      </c>
      <c r="J93" s="43">
        <v>1</v>
      </c>
      <c r="K93" s="43">
        <v>0</v>
      </c>
      <c r="L93" s="43">
        <v>1</v>
      </c>
      <c r="M93" s="43">
        <v>7</v>
      </c>
      <c r="N93" s="43">
        <v>0</v>
      </c>
      <c r="O93" s="31">
        <f t="shared" si="51"/>
        <v>574</v>
      </c>
      <c r="Q93" s="30">
        <v>14</v>
      </c>
      <c r="R93" s="43">
        <v>0</v>
      </c>
      <c r="S93" s="43">
        <v>7</v>
      </c>
      <c r="T93" s="43">
        <v>60</v>
      </c>
      <c r="U93" s="43">
        <v>403</v>
      </c>
      <c r="V93" s="43">
        <v>98</v>
      </c>
      <c r="W93" s="43">
        <v>6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31">
        <f t="shared" si="52"/>
        <v>574</v>
      </c>
      <c r="AF93" s="30">
        <v>14</v>
      </c>
      <c r="AG93" s="44">
        <f t="shared" si="53"/>
        <v>603</v>
      </c>
      <c r="AH93" s="45">
        <f t="shared" si="54"/>
        <v>582</v>
      </c>
      <c r="AI93" s="45">
        <f t="shared" si="55"/>
        <v>573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586</v>
      </c>
      <c r="AO93" s="47">
        <f t="shared" si="61"/>
        <v>586</v>
      </c>
      <c r="AQ93" s="35">
        <v>14</v>
      </c>
      <c r="AR93" s="48">
        <v>28.8</v>
      </c>
      <c r="AS93" s="48">
        <v>29.6</v>
      </c>
      <c r="AT93" s="48">
        <v>29.2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8886</v>
      </c>
      <c r="BK93" s="75">
        <f>SUM(C212:D212,F212:H212,M212)</f>
        <v>584</v>
      </c>
      <c r="BL93" s="76">
        <f>SUM(E212,I212:L212,N212)</f>
        <v>26</v>
      </c>
      <c r="BM93" s="64">
        <f>SUM(BJ93:BL93)</f>
        <v>9496</v>
      </c>
    </row>
    <row r="94" spans="1:65" x14ac:dyDescent="0.2">
      <c r="A94" s="30">
        <v>15</v>
      </c>
      <c r="B94" s="43">
        <v>575</v>
      </c>
      <c r="C94" s="43">
        <v>37</v>
      </c>
      <c r="D94" s="43">
        <v>2</v>
      </c>
      <c r="E94" s="43">
        <v>0</v>
      </c>
      <c r="F94" s="43">
        <v>0</v>
      </c>
      <c r="G94" s="43">
        <v>0</v>
      </c>
      <c r="H94" s="43">
        <v>1</v>
      </c>
      <c r="I94" s="43">
        <v>0</v>
      </c>
      <c r="J94" s="43">
        <v>1</v>
      </c>
      <c r="K94" s="43">
        <v>0</v>
      </c>
      <c r="L94" s="43">
        <v>0</v>
      </c>
      <c r="M94" s="43">
        <v>5</v>
      </c>
      <c r="N94" s="43">
        <v>0</v>
      </c>
      <c r="O94" s="31">
        <f t="shared" si="51"/>
        <v>621</v>
      </c>
      <c r="Q94" s="30">
        <v>15</v>
      </c>
      <c r="R94" s="43">
        <v>0</v>
      </c>
      <c r="S94" s="43">
        <v>4</v>
      </c>
      <c r="T94" s="43">
        <v>62</v>
      </c>
      <c r="U94" s="43">
        <v>439</v>
      </c>
      <c r="V94" s="43">
        <v>110</v>
      </c>
      <c r="W94" s="43">
        <v>4</v>
      </c>
      <c r="X94" s="43">
        <v>1</v>
      </c>
      <c r="Y94" s="43">
        <v>1</v>
      </c>
      <c r="Z94" s="43">
        <v>0</v>
      </c>
      <c r="AA94" s="43">
        <v>0</v>
      </c>
      <c r="AB94" s="43">
        <v>0</v>
      </c>
      <c r="AC94" s="43">
        <v>0</v>
      </c>
      <c r="AD94" s="31">
        <f t="shared" si="52"/>
        <v>621</v>
      </c>
      <c r="AF94" s="30">
        <v>15</v>
      </c>
      <c r="AG94" s="44">
        <f t="shared" si="53"/>
        <v>541</v>
      </c>
      <c r="AH94" s="45">
        <f t="shared" si="54"/>
        <v>631</v>
      </c>
      <c r="AI94" s="45">
        <f t="shared" si="55"/>
        <v>701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624.33333333333337</v>
      </c>
      <c r="AO94" s="47">
        <f t="shared" si="61"/>
        <v>624.33333333333337</v>
      </c>
      <c r="AQ94" s="35">
        <v>15</v>
      </c>
      <c r="AR94" s="48">
        <v>28.5</v>
      </c>
      <c r="AS94" s="48">
        <v>29.5</v>
      </c>
      <c r="AT94" s="48">
        <v>29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9074</v>
      </c>
      <c r="BK94" s="79">
        <f>SUM(C213:D213,F213:H213,M213)</f>
        <v>603</v>
      </c>
      <c r="BL94" s="80">
        <f>SUM(E213,I213:L213,N213)</f>
        <v>27</v>
      </c>
      <c r="BM94" s="64">
        <f>SUM(BJ94:BL94)</f>
        <v>9704</v>
      </c>
    </row>
    <row r="95" spans="1:65" x14ac:dyDescent="0.2">
      <c r="A95" s="30">
        <v>16</v>
      </c>
      <c r="B95" s="43">
        <v>621</v>
      </c>
      <c r="C95" s="43">
        <v>45</v>
      </c>
      <c r="D95" s="43">
        <v>1</v>
      </c>
      <c r="E95" s="43">
        <v>1</v>
      </c>
      <c r="F95" s="43">
        <v>1</v>
      </c>
      <c r="G95" s="43">
        <v>0</v>
      </c>
      <c r="H95" s="43">
        <v>1</v>
      </c>
      <c r="I95" s="43">
        <v>0</v>
      </c>
      <c r="J95" s="43">
        <v>0</v>
      </c>
      <c r="K95" s="43">
        <v>0</v>
      </c>
      <c r="L95" s="43">
        <v>0</v>
      </c>
      <c r="M95" s="43">
        <v>4</v>
      </c>
      <c r="N95" s="43">
        <v>0</v>
      </c>
      <c r="O95" s="31">
        <f t="shared" si="51"/>
        <v>674</v>
      </c>
      <c r="Q95" s="30">
        <v>16</v>
      </c>
      <c r="R95" s="43">
        <v>3</v>
      </c>
      <c r="S95" s="43">
        <v>21</v>
      </c>
      <c r="T95" s="43">
        <v>130</v>
      </c>
      <c r="U95" s="43">
        <v>441</v>
      </c>
      <c r="V95" s="43">
        <v>72</v>
      </c>
      <c r="W95" s="43">
        <v>7</v>
      </c>
      <c r="X95" s="43">
        <v>0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31">
        <f t="shared" si="52"/>
        <v>674</v>
      </c>
      <c r="AF95" s="30">
        <v>16</v>
      </c>
      <c r="AG95" s="44">
        <f t="shared" si="53"/>
        <v>703</v>
      </c>
      <c r="AH95" s="45">
        <f t="shared" si="54"/>
        <v>726</v>
      </c>
      <c r="AI95" s="45">
        <f t="shared" si="55"/>
        <v>748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725.66666666666663</v>
      </c>
      <c r="AO95" s="47">
        <f t="shared" si="61"/>
        <v>725.66666666666663</v>
      </c>
      <c r="AQ95" s="35">
        <v>16</v>
      </c>
      <c r="AR95" s="48">
        <v>29.3</v>
      </c>
      <c r="AS95" s="48">
        <v>29.3</v>
      </c>
      <c r="AT95" s="48">
        <v>28.9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667</v>
      </c>
      <c r="C96" s="43">
        <v>31</v>
      </c>
      <c r="D96" s="43">
        <v>1</v>
      </c>
      <c r="E96" s="43">
        <v>2</v>
      </c>
      <c r="F96" s="43">
        <v>1</v>
      </c>
      <c r="G96" s="43">
        <v>0</v>
      </c>
      <c r="H96" s="43">
        <v>0</v>
      </c>
      <c r="I96" s="43">
        <v>3</v>
      </c>
      <c r="J96" s="43">
        <v>0</v>
      </c>
      <c r="K96" s="43">
        <v>0</v>
      </c>
      <c r="L96" s="43">
        <v>0</v>
      </c>
      <c r="M96" s="43">
        <v>4</v>
      </c>
      <c r="N96" s="43">
        <v>0</v>
      </c>
      <c r="O96" s="31">
        <f t="shared" si="51"/>
        <v>709</v>
      </c>
      <c r="Q96" s="30">
        <v>17</v>
      </c>
      <c r="R96" s="43">
        <v>16</v>
      </c>
      <c r="S96" s="43">
        <v>40</v>
      </c>
      <c r="T96" s="43">
        <v>142</v>
      </c>
      <c r="U96" s="43">
        <v>437</v>
      </c>
      <c r="V96" s="43">
        <v>68</v>
      </c>
      <c r="W96" s="43">
        <v>5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1</v>
      </c>
      <c r="AD96" s="31">
        <f t="shared" si="52"/>
        <v>709</v>
      </c>
      <c r="AF96" s="30">
        <v>17</v>
      </c>
      <c r="AG96" s="44">
        <f t="shared" si="53"/>
        <v>733</v>
      </c>
      <c r="AH96" s="45">
        <f t="shared" si="54"/>
        <v>836</v>
      </c>
      <c r="AI96" s="45">
        <f t="shared" si="55"/>
        <v>810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793</v>
      </c>
      <c r="AO96" s="47">
        <f t="shared" si="61"/>
        <v>793</v>
      </c>
      <c r="AQ96" s="35">
        <v>17</v>
      </c>
      <c r="AR96" s="48">
        <v>27.5</v>
      </c>
      <c r="AS96" s="48">
        <v>29</v>
      </c>
      <c r="AT96" s="48">
        <v>29.1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731</v>
      </c>
      <c r="C97" s="43">
        <v>23</v>
      </c>
      <c r="D97" s="43">
        <v>1</v>
      </c>
      <c r="E97" s="43">
        <v>3</v>
      </c>
      <c r="F97" s="43">
        <v>2</v>
      </c>
      <c r="G97" s="43">
        <v>0</v>
      </c>
      <c r="H97" s="43">
        <v>0</v>
      </c>
      <c r="I97" s="43">
        <v>4</v>
      </c>
      <c r="J97" s="43">
        <v>1</v>
      </c>
      <c r="K97" s="43">
        <v>0</v>
      </c>
      <c r="L97" s="43">
        <v>0</v>
      </c>
      <c r="M97" s="43">
        <v>3</v>
      </c>
      <c r="N97" s="43">
        <v>0</v>
      </c>
      <c r="O97" s="31">
        <f t="shared" si="51"/>
        <v>768</v>
      </c>
      <c r="Q97" s="30">
        <v>18</v>
      </c>
      <c r="R97" s="43">
        <v>200</v>
      </c>
      <c r="S97" s="43">
        <v>239</v>
      </c>
      <c r="T97" s="43">
        <v>87</v>
      </c>
      <c r="U97" s="43">
        <v>224</v>
      </c>
      <c r="V97" s="43">
        <v>14</v>
      </c>
      <c r="W97" s="43">
        <v>2</v>
      </c>
      <c r="X97" s="43">
        <v>1</v>
      </c>
      <c r="Y97" s="43">
        <v>0</v>
      </c>
      <c r="Z97" s="43">
        <v>1</v>
      </c>
      <c r="AA97" s="43">
        <v>0</v>
      </c>
      <c r="AB97" s="43">
        <v>0</v>
      </c>
      <c r="AC97" s="43">
        <v>0</v>
      </c>
      <c r="AD97" s="31">
        <f t="shared" si="52"/>
        <v>768</v>
      </c>
      <c r="AF97" s="30">
        <v>18</v>
      </c>
      <c r="AG97" s="44">
        <f t="shared" si="53"/>
        <v>775</v>
      </c>
      <c r="AH97" s="45">
        <f t="shared" si="54"/>
        <v>785</v>
      </c>
      <c r="AI97" s="45">
        <f t="shared" si="55"/>
        <v>799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786.33333333333337</v>
      </c>
      <c r="AO97" s="47">
        <f t="shared" si="61"/>
        <v>786.33333333333337</v>
      </c>
      <c r="AQ97" s="35">
        <v>18</v>
      </c>
      <c r="AR97" s="48">
        <v>26.7</v>
      </c>
      <c r="AS97" s="48">
        <v>27.4</v>
      </c>
      <c r="AT97" s="48">
        <v>27.9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617</v>
      </c>
      <c r="C98" s="43">
        <v>16</v>
      </c>
      <c r="D98" s="43">
        <v>2</v>
      </c>
      <c r="E98" s="43">
        <v>0</v>
      </c>
      <c r="F98" s="43">
        <v>0</v>
      </c>
      <c r="G98" s="43">
        <v>0</v>
      </c>
      <c r="H98" s="43">
        <v>0</v>
      </c>
      <c r="I98" s="43">
        <v>1</v>
      </c>
      <c r="J98" s="43">
        <v>0</v>
      </c>
      <c r="K98" s="43">
        <v>0</v>
      </c>
      <c r="L98" s="43">
        <v>0</v>
      </c>
      <c r="M98" s="43">
        <v>1</v>
      </c>
      <c r="N98" s="43">
        <v>0</v>
      </c>
      <c r="O98" s="31">
        <f t="shared" si="51"/>
        <v>637</v>
      </c>
      <c r="Q98" s="30">
        <v>19</v>
      </c>
      <c r="R98" s="43">
        <v>0</v>
      </c>
      <c r="S98" s="43">
        <v>10</v>
      </c>
      <c r="T98" s="43">
        <v>126</v>
      </c>
      <c r="U98" s="43">
        <v>432</v>
      </c>
      <c r="V98" s="43">
        <v>64</v>
      </c>
      <c r="W98" s="43">
        <v>4</v>
      </c>
      <c r="X98" s="43">
        <v>1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31">
        <f t="shared" si="52"/>
        <v>637</v>
      </c>
      <c r="AF98" s="30">
        <v>19</v>
      </c>
      <c r="AG98" s="44">
        <f t="shared" si="53"/>
        <v>865</v>
      </c>
      <c r="AH98" s="45">
        <f t="shared" si="54"/>
        <v>790</v>
      </c>
      <c r="AI98" s="45">
        <f t="shared" si="55"/>
        <v>736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797</v>
      </c>
      <c r="AO98" s="47">
        <f t="shared" si="61"/>
        <v>797</v>
      </c>
      <c r="AQ98" s="35">
        <v>19</v>
      </c>
      <c r="AR98" s="48">
        <v>27.5</v>
      </c>
      <c r="AS98" s="48">
        <v>28.8</v>
      </c>
      <c r="AT98" s="48">
        <v>29.1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472</v>
      </c>
      <c r="C99" s="43">
        <v>13</v>
      </c>
      <c r="D99" s="43">
        <v>0</v>
      </c>
      <c r="E99" s="43">
        <v>0</v>
      </c>
      <c r="F99" s="43">
        <v>1</v>
      </c>
      <c r="G99" s="43">
        <v>0</v>
      </c>
      <c r="H99" s="43">
        <v>0</v>
      </c>
      <c r="I99" s="43">
        <v>0</v>
      </c>
      <c r="J99" s="43">
        <v>1</v>
      </c>
      <c r="K99" s="43">
        <v>0</v>
      </c>
      <c r="L99" s="43">
        <v>0</v>
      </c>
      <c r="M99" s="43">
        <v>0</v>
      </c>
      <c r="N99" s="43">
        <v>0</v>
      </c>
      <c r="O99" s="31">
        <f t="shared" si="51"/>
        <v>487</v>
      </c>
      <c r="Q99" s="30">
        <v>20</v>
      </c>
      <c r="R99" s="43">
        <v>0</v>
      </c>
      <c r="S99" s="43">
        <v>3</v>
      </c>
      <c r="T99" s="43">
        <v>90</v>
      </c>
      <c r="U99" s="43">
        <v>323</v>
      </c>
      <c r="V99" s="43">
        <v>64</v>
      </c>
      <c r="W99" s="43">
        <v>4</v>
      </c>
      <c r="X99" s="43">
        <v>3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31">
        <f t="shared" si="52"/>
        <v>487</v>
      </c>
      <c r="AF99" s="30">
        <v>20</v>
      </c>
      <c r="AG99" s="44">
        <f t="shared" si="53"/>
        <v>617</v>
      </c>
      <c r="AH99" s="45">
        <f t="shared" si="54"/>
        <v>491</v>
      </c>
      <c r="AI99" s="45">
        <f t="shared" si="55"/>
        <v>546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551.33333333333337</v>
      </c>
      <c r="AO99" s="47">
        <f t="shared" si="61"/>
        <v>551.33333333333337</v>
      </c>
      <c r="AQ99" s="35">
        <v>20</v>
      </c>
      <c r="AR99" s="48">
        <v>29</v>
      </c>
      <c r="AS99" s="48">
        <v>28.9</v>
      </c>
      <c r="AT99" s="48">
        <v>29.3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366</v>
      </c>
      <c r="C100" s="43">
        <v>14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31">
        <f t="shared" si="51"/>
        <v>380</v>
      </c>
      <c r="Q100" s="30">
        <v>21</v>
      </c>
      <c r="R100" s="43">
        <v>1</v>
      </c>
      <c r="S100" s="43">
        <v>4</v>
      </c>
      <c r="T100" s="43">
        <v>54</v>
      </c>
      <c r="U100" s="43">
        <v>243</v>
      </c>
      <c r="V100" s="43">
        <v>66</v>
      </c>
      <c r="W100" s="43">
        <v>11</v>
      </c>
      <c r="X100" s="43">
        <v>1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31">
        <f t="shared" si="52"/>
        <v>380</v>
      </c>
      <c r="AF100" s="30">
        <v>21</v>
      </c>
      <c r="AG100" s="44">
        <f t="shared" si="53"/>
        <v>325</v>
      </c>
      <c r="AH100" s="45">
        <f t="shared" si="54"/>
        <v>262</v>
      </c>
      <c r="AI100" s="45">
        <f t="shared" si="55"/>
        <v>321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302.66666666666669</v>
      </c>
      <c r="AO100" s="47">
        <f t="shared" si="61"/>
        <v>302.66666666666669</v>
      </c>
      <c r="AQ100" s="35">
        <v>21</v>
      </c>
      <c r="AR100" s="48">
        <v>30.5</v>
      </c>
      <c r="AS100" s="48">
        <v>30.3</v>
      </c>
      <c r="AT100" s="48">
        <v>30.6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239</v>
      </c>
      <c r="C101" s="43">
        <v>8</v>
      </c>
      <c r="D101" s="43">
        <v>2</v>
      </c>
      <c r="E101" s="43">
        <v>0</v>
      </c>
      <c r="F101" s="43">
        <v>0</v>
      </c>
      <c r="G101" s="43">
        <v>0</v>
      </c>
      <c r="H101" s="43">
        <v>0</v>
      </c>
      <c r="I101" s="43">
        <v>1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31">
        <f t="shared" si="51"/>
        <v>250</v>
      </c>
      <c r="Q101" s="30">
        <v>22</v>
      </c>
      <c r="R101" s="43">
        <v>0</v>
      </c>
      <c r="S101" s="43">
        <v>2</v>
      </c>
      <c r="T101" s="43">
        <v>24</v>
      </c>
      <c r="U101" s="43">
        <v>152</v>
      </c>
      <c r="V101" s="43">
        <v>62</v>
      </c>
      <c r="W101" s="43">
        <v>9</v>
      </c>
      <c r="X101" s="43">
        <v>1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31">
        <f t="shared" si="52"/>
        <v>250</v>
      </c>
      <c r="AF101" s="30">
        <v>22</v>
      </c>
      <c r="AG101" s="44">
        <f t="shared" si="53"/>
        <v>204</v>
      </c>
      <c r="AH101" s="45">
        <f t="shared" si="54"/>
        <v>229</v>
      </c>
      <c r="AI101" s="45">
        <f t="shared" si="55"/>
        <v>213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215.33333333333334</v>
      </c>
      <c r="AO101" s="47">
        <f t="shared" si="61"/>
        <v>215.33333333333334</v>
      </c>
      <c r="AQ101" s="35">
        <v>22</v>
      </c>
      <c r="AR101" s="48">
        <v>31.1</v>
      </c>
      <c r="AS101" s="48">
        <v>30.7</v>
      </c>
      <c r="AT101" s="48">
        <v>30.5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137</v>
      </c>
      <c r="C102" s="43">
        <v>9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1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31">
        <f t="shared" si="51"/>
        <v>147</v>
      </c>
      <c r="Q102" s="30">
        <v>23</v>
      </c>
      <c r="R102" s="43">
        <v>0</v>
      </c>
      <c r="S102" s="43">
        <v>0</v>
      </c>
      <c r="T102" s="43">
        <v>8</v>
      </c>
      <c r="U102" s="43">
        <v>102</v>
      </c>
      <c r="V102" s="43">
        <v>29</v>
      </c>
      <c r="W102" s="43">
        <v>6</v>
      </c>
      <c r="X102" s="43">
        <v>0</v>
      </c>
      <c r="Y102" s="43">
        <v>1</v>
      </c>
      <c r="Z102" s="43">
        <v>1</v>
      </c>
      <c r="AA102" s="43">
        <v>0</v>
      </c>
      <c r="AB102" s="43">
        <v>0</v>
      </c>
      <c r="AC102" s="43">
        <v>0</v>
      </c>
      <c r="AD102" s="31">
        <f t="shared" si="52"/>
        <v>147</v>
      </c>
      <c r="AF102" s="30">
        <v>23</v>
      </c>
      <c r="AG102" s="44">
        <f t="shared" si="53"/>
        <v>170</v>
      </c>
      <c r="AH102" s="45">
        <f t="shared" si="54"/>
        <v>160</v>
      </c>
      <c r="AI102" s="45">
        <f t="shared" si="55"/>
        <v>158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162.66666666666666</v>
      </c>
      <c r="AO102" s="47">
        <f t="shared" si="61"/>
        <v>162.66666666666666</v>
      </c>
      <c r="AQ102" s="35">
        <v>23</v>
      </c>
      <c r="AR102" s="48">
        <v>31.6</v>
      </c>
      <c r="AS102" s="48">
        <v>31.4</v>
      </c>
      <c r="AT102" s="48">
        <v>31.5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69</v>
      </c>
      <c r="C103" s="43">
        <v>4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1</v>
      </c>
      <c r="K103" s="43">
        <v>0</v>
      </c>
      <c r="L103" s="43">
        <v>0</v>
      </c>
      <c r="M103" s="43">
        <v>0</v>
      </c>
      <c r="N103" s="43">
        <v>0</v>
      </c>
      <c r="O103" s="31">
        <f t="shared" si="51"/>
        <v>74</v>
      </c>
      <c r="Q103" s="30">
        <v>24</v>
      </c>
      <c r="R103" s="43">
        <v>0</v>
      </c>
      <c r="S103" s="43">
        <v>1</v>
      </c>
      <c r="T103" s="43">
        <v>3</v>
      </c>
      <c r="U103" s="43">
        <v>32</v>
      </c>
      <c r="V103" s="43">
        <v>27</v>
      </c>
      <c r="W103" s="43">
        <v>8</v>
      </c>
      <c r="X103" s="43">
        <v>1</v>
      </c>
      <c r="Y103" s="43">
        <v>0</v>
      </c>
      <c r="Z103" s="43">
        <v>2</v>
      </c>
      <c r="AA103" s="43">
        <v>0</v>
      </c>
      <c r="AB103" s="43">
        <v>0</v>
      </c>
      <c r="AC103" s="43">
        <v>0</v>
      </c>
      <c r="AD103" s="31">
        <f t="shared" si="52"/>
        <v>74</v>
      </c>
      <c r="AF103" s="30">
        <v>24</v>
      </c>
      <c r="AG103" s="44">
        <f t="shared" si="53"/>
        <v>61</v>
      </c>
      <c r="AH103" s="45">
        <f t="shared" si="54"/>
        <v>72</v>
      </c>
      <c r="AI103" s="45">
        <f t="shared" si="55"/>
        <v>68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67</v>
      </c>
      <c r="AO103" s="47">
        <f t="shared" si="61"/>
        <v>67</v>
      </c>
      <c r="AQ103" s="35">
        <v>24</v>
      </c>
      <c r="AR103" s="48">
        <v>33</v>
      </c>
      <c r="AS103" s="48">
        <v>32.6</v>
      </c>
      <c r="AT103" s="48">
        <v>32.1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7094</v>
      </c>
      <c r="C105" s="92">
        <f t="shared" si="63"/>
        <v>392</v>
      </c>
      <c r="D105" s="92">
        <f t="shared" si="63"/>
        <v>20</v>
      </c>
      <c r="E105" s="92">
        <f t="shared" si="63"/>
        <v>8</v>
      </c>
      <c r="F105" s="92">
        <f t="shared" si="63"/>
        <v>20</v>
      </c>
      <c r="G105" s="92">
        <f t="shared" si="63"/>
        <v>0</v>
      </c>
      <c r="H105" s="92">
        <f t="shared" si="63"/>
        <v>4</v>
      </c>
      <c r="I105" s="92">
        <f t="shared" si="63"/>
        <v>14</v>
      </c>
      <c r="J105" s="92">
        <f t="shared" si="63"/>
        <v>8</v>
      </c>
      <c r="K105" s="92">
        <f t="shared" si="63"/>
        <v>0</v>
      </c>
      <c r="L105" s="92">
        <f t="shared" si="63"/>
        <v>2</v>
      </c>
      <c r="M105" s="92">
        <f t="shared" si="63"/>
        <v>43</v>
      </c>
      <c r="N105" s="92">
        <f t="shared" si="63"/>
        <v>0</v>
      </c>
      <c r="O105" s="93">
        <f t="shared" si="63"/>
        <v>7605</v>
      </c>
      <c r="Q105" s="91" t="s">
        <v>34</v>
      </c>
      <c r="R105" s="92">
        <f t="shared" ref="R105:AD105" si="64">SUM(R87:R98)</f>
        <v>856</v>
      </c>
      <c r="S105" s="92">
        <f t="shared" si="64"/>
        <v>929</v>
      </c>
      <c r="T105" s="92">
        <f t="shared" si="64"/>
        <v>989</v>
      </c>
      <c r="U105" s="92">
        <f t="shared" si="64"/>
        <v>4038</v>
      </c>
      <c r="V105" s="92">
        <f t="shared" si="64"/>
        <v>740</v>
      </c>
      <c r="W105" s="92">
        <f t="shared" si="64"/>
        <v>42</v>
      </c>
      <c r="X105" s="92">
        <f t="shared" si="64"/>
        <v>7</v>
      </c>
      <c r="Y105" s="92">
        <f t="shared" si="64"/>
        <v>2</v>
      </c>
      <c r="Z105" s="92">
        <f t="shared" si="64"/>
        <v>1</v>
      </c>
      <c r="AA105" s="92">
        <f t="shared" si="64"/>
        <v>0</v>
      </c>
      <c r="AB105" s="92">
        <f t="shared" si="64"/>
        <v>0</v>
      </c>
      <c r="AC105" s="92">
        <f t="shared" si="64"/>
        <v>1</v>
      </c>
      <c r="AD105" s="93">
        <f t="shared" si="64"/>
        <v>7605</v>
      </c>
      <c r="AF105" s="91" t="s">
        <v>34</v>
      </c>
      <c r="AG105" s="92">
        <f t="shared" ref="AG105:AO105" si="65">SUM(AG87:AG98)</f>
        <v>7542</v>
      </c>
      <c r="AH105" s="92">
        <f t="shared" si="65"/>
        <v>7741</v>
      </c>
      <c r="AI105" s="92">
        <f t="shared" si="65"/>
        <v>7961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7748</v>
      </c>
      <c r="AO105" s="94">
        <f t="shared" si="65"/>
        <v>7748</v>
      </c>
      <c r="AQ105" s="95" t="s">
        <v>38</v>
      </c>
      <c r="AR105" s="96">
        <v>28.2</v>
      </c>
      <c r="AS105" s="96">
        <v>29.3</v>
      </c>
      <c r="AT105" s="96">
        <v>29.2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8572</v>
      </c>
      <c r="C106" s="98">
        <f t="shared" si="66"/>
        <v>460</v>
      </c>
      <c r="D106" s="98">
        <f t="shared" si="66"/>
        <v>22</v>
      </c>
      <c r="E106" s="98">
        <f t="shared" si="66"/>
        <v>8</v>
      </c>
      <c r="F106" s="98">
        <f t="shared" si="66"/>
        <v>23</v>
      </c>
      <c r="G106" s="98">
        <f t="shared" si="66"/>
        <v>0</v>
      </c>
      <c r="H106" s="98">
        <f t="shared" si="66"/>
        <v>4</v>
      </c>
      <c r="I106" s="98">
        <f t="shared" si="66"/>
        <v>17</v>
      </c>
      <c r="J106" s="98">
        <f t="shared" si="66"/>
        <v>9</v>
      </c>
      <c r="K106" s="98">
        <f t="shared" si="66"/>
        <v>0</v>
      </c>
      <c r="L106" s="98">
        <f t="shared" si="66"/>
        <v>2</v>
      </c>
      <c r="M106" s="98">
        <f t="shared" si="66"/>
        <v>48</v>
      </c>
      <c r="N106" s="98">
        <f t="shared" si="66"/>
        <v>0</v>
      </c>
      <c r="O106" s="93">
        <f t="shared" si="66"/>
        <v>9165</v>
      </c>
      <c r="Q106" s="97" t="s">
        <v>35</v>
      </c>
      <c r="R106" s="98">
        <f t="shared" ref="R106:AD106" si="67">SUM(R86:R101)</f>
        <v>857</v>
      </c>
      <c r="S106" s="98">
        <f t="shared" si="67"/>
        <v>946</v>
      </c>
      <c r="T106" s="98">
        <f t="shared" si="67"/>
        <v>1192</v>
      </c>
      <c r="U106" s="98">
        <f t="shared" si="67"/>
        <v>5014</v>
      </c>
      <c r="V106" s="98">
        <f t="shared" si="67"/>
        <v>1051</v>
      </c>
      <c r="W106" s="98">
        <f t="shared" si="67"/>
        <v>84</v>
      </c>
      <c r="X106" s="98">
        <f t="shared" si="67"/>
        <v>16</v>
      </c>
      <c r="Y106" s="98">
        <f t="shared" si="67"/>
        <v>2</v>
      </c>
      <c r="Z106" s="98">
        <f t="shared" si="67"/>
        <v>1</v>
      </c>
      <c r="AA106" s="98">
        <f t="shared" si="67"/>
        <v>1</v>
      </c>
      <c r="AB106" s="98">
        <f t="shared" si="67"/>
        <v>0</v>
      </c>
      <c r="AC106" s="98">
        <f t="shared" si="67"/>
        <v>1</v>
      </c>
      <c r="AD106" s="93">
        <f t="shared" si="67"/>
        <v>9165</v>
      </c>
      <c r="AF106" s="97" t="s">
        <v>35</v>
      </c>
      <c r="AG106" s="98">
        <f t="shared" ref="AG106:AO106" si="68">SUM(AG86:AG101)</f>
        <v>8878</v>
      </c>
      <c r="AH106" s="98">
        <f t="shared" si="68"/>
        <v>8933</v>
      </c>
      <c r="AI106" s="98">
        <f t="shared" si="68"/>
        <v>9270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9027</v>
      </c>
      <c r="AO106" s="94">
        <f t="shared" si="68"/>
        <v>9027</v>
      </c>
      <c r="AQ106" s="99" t="s">
        <v>39</v>
      </c>
      <c r="AR106" s="100">
        <v>29</v>
      </c>
      <c r="AS106" s="100">
        <v>29.4</v>
      </c>
      <c r="AT106" s="100">
        <v>28.9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8778</v>
      </c>
      <c r="C107" s="102">
        <f t="shared" si="69"/>
        <v>473</v>
      </c>
      <c r="D107" s="102">
        <f t="shared" si="69"/>
        <v>22</v>
      </c>
      <c r="E107" s="102">
        <f t="shared" si="69"/>
        <v>8</v>
      </c>
      <c r="F107" s="102">
        <f t="shared" si="69"/>
        <v>23</v>
      </c>
      <c r="G107" s="102">
        <f t="shared" si="69"/>
        <v>0</v>
      </c>
      <c r="H107" s="102">
        <f t="shared" si="69"/>
        <v>4</v>
      </c>
      <c r="I107" s="102">
        <f t="shared" si="69"/>
        <v>18</v>
      </c>
      <c r="J107" s="102">
        <f t="shared" si="69"/>
        <v>10</v>
      </c>
      <c r="K107" s="102">
        <f t="shared" si="69"/>
        <v>0</v>
      </c>
      <c r="L107" s="102">
        <f t="shared" si="69"/>
        <v>2</v>
      </c>
      <c r="M107" s="102">
        <f t="shared" si="69"/>
        <v>48</v>
      </c>
      <c r="N107" s="102">
        <f t="shared" si="69"/>
        <v>0</v>
      </c>
      <c r="O107" s="93">
        <f t="shared" si="69"/>
        <v>9386</v>
      </c>
      <c r="Q107" s="101" t="s">
        <v>36</v>
      </c>
      <c r="R107" s="102">
        <f t="shared" ref="R107:AD107" si="70">SUM(R86:R103)</f>
        <v>857</v>
      </c>
      <c r="S107" s="102">
        <f t="shared" si="70"/>
        <v>947</v>
      </c>
      <c r="T107" s="102">
        <f t="shared" si="70"/>
        <v>1203</v>
      </c>
      <c r="U107" s="102">
        <f t="shared" si="70"/>
        <v>5148</v>
      </c>
      <c r="V107" s="102">
        <f t="shared" si="70"/>
        <v>1107</v>
      </c>
      <c r="W107" s="102">
        <f t="shared" si="70"/>
        <v>98</v>
      </c>
      <c r="X107" s="102">
        <f t="shared" si="70"/>
        <v>17</v>
      </c>
      <c r="Y107" s="102">
        <f t="shared" si="70"/>
        <v>3</v>
      </c>
      <c r="Z107" s="102">
        <f t="shared" si="70"/>
        <v>4</v>
      </c>
      <c r="AA107" s="102">
        <f t="shared" si="70"/>
        <v>1</v>
      </c>
      <c r="AB107" s="102">
        <f t="shared" si="70"/>
        <v>0</v>
      </c>
      <c r="AC107" s="102">
        <f t="shared" si="70"/>
        <v>1</v>
      </c>
      <c r="AD107" s="93">
        <f t="shared" si="70"/>
        <v>9386</v>
      </c>
      <c r="AF107" s="101" t="s">
        <v>36</v>
      </c>
      <c r="AG107" s="102">
        <f t="shared" ref="AG107:AO107" si="71">SUM(AG86:AG103)</f>
        <v>9109</v>
      </c>
      <c r="AH107" s="102">
        <f t="shared" si="71"/>
        <v>9165</v>
      </c>
      <c r="AI107" s="102">
        <f t="shared" si="71"/>
        <v>9496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9256.6666666666661</v>
      </c>
      <c r="AO107" s="94">
        <f t="shared" si="71"/>
        <v>9256.6666666666661</v>
      </c>
      <c r="AQ107" s="103" t="s">
        <v>37</v>
      </c>
      <c r="AR107" s="104">
        <v>28.4</v>
      </c>
      <c r="AS107" s="104">
        <v>29</v>
      </c>
      <c r="AT107" s="104">
        <v>29.2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9222</v>
      </c>
      <c r="C108" s="106">
        <f t="shared" si="72"/>
        <v>494</v>
      </c>
      <c r="D108" s="106">
        <f t="shared" si="72"/>
        <v>22</v>
      </c>
      <c r="E108" s="106">
        <f t="shared" si="72"/>
        <v>8</v>
      </c>
      <c r="F108" s="106">
        <f t="shared" si="72"/>
        <v>23</v>
      </c>
      <c r="G108" s="106">
        <f t="shared" si="72"/>
        <v>0</v>
      </c>
      <c r="H108" s="106">
        <f t="shared" si="72"/>
        <v>4</v>
      </c>
      <c r="I108" s="106">
        <f t="shared" si="72"/>
        <v>19</v>
      </c>
      <c r="J108" s="106">
        <f t="shared" si="72"/>
        <v>14</v>
      </c>
      <c r="K108" s="106">
        <f t="shared" si="72"/>
        <v>0</v>
      </c>
      <c r="L108" s="106">
        <f t="shared" si="72"/>
        <v>3</v>
      </c>
      <c r="M108" s="106">
        <f t="shared" si="72"/>
        <v>53</v>
      </c>
      <c r="N108" s="106">
        <f t="shared" si="72"/>
        <v>0</v>
      </c>
      <c r="O108" s="93">
        <f t="shared" si="72"/>
        <v>9862</v>
      </c>
      <c r="Q108" s="105" t="s">
        <v>37</v>
      </c>
      <c r="R108" s="106">
        <f t="shared" ref="R108:AD108" si="73">SUM(R80:R103)</f>
        <v>857</v>
      </c>
      <c r="S108" s="106">
        <f t="shared" si="73"/>
        <v>952</v>
      </c>
      <c r="T108" s="106">
        <f t="shared" si="73"/>
        <v>1212</v>
      </c>
      <c r="U108" s="106">
        <f t="shared" si="73"/>
        <v>5370</v>
      </c>
      <c r="V108" s="106">
        <f t="shared" si="73"/>
        <v>1276</v>
      </c>
      <c r="W108" s="106">
        <f t="shared" si="73"/>
        <v>155</v>
      </c>
      <c r="X108" s="106">
        <f t="shared" si="73"/>
        <v>23</v>
      </c>
      <c r="Y108" s="106">
        <f t="shared" si="73"/>
        <v>7</v>
      </c>
      <c r="Z108" s="106">
        <f t="shared" si="73"/>
        <v>7</v>
      </c>
      <c r="AA108" s="106">
        <f t="shared" si="73"/>
        <v>2</v>
      </c>
      <c r="AB108" s="106">
        <f t="shared" si="73"/>
        <v>0</v>
      </c>
      <c r="AC108" s="106">
        <f t="shared" si="73"/>
        <v>1</v>
      </c>
      <c r="AD108" s="93">
        <f t="shared" si="73"/>
        <v>9862</v>
      </c>
      <c r="AF108" s="105" t="s">
        <v>37</v>
      </c>
      <c r="AG108" s="106">
        <f t="shared" ref="AG108:AO108" si="74">SUM(AG80:AG103)</f>
        <v>9322</v>
      </c>
      <c r="AH108" s="106">
        <f t="shared" si="74"/>
        <v>9406</v>
      </c>
      <c r="AI108" s="106">
        <f t="shared" si="74"/>
        <v>9704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9477.3333333333321</v>
      </c>
      <c r="AO108" s="94">
        <f t="shared" si="74"/>
        <v>9477.3333333333321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28.866666666666664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Southeastbound</v>
      </c>
      <c r="R111" s="3" t="s">
        <v>40</v>
      </c>
      <c r="S111" s="5" t="str">
        <f>C41</f>
        <v>Southeastbound</v>
      </c>
      <c r="AR111" s="12" t="s">
        <v>40</v>
      </c>
      <c r="AS111" s="13" t="str">
        <f>C41</f>
        <v>Southeastbound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43</v>
      </c>
      <c r="C115" s="43">
        <v>3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1</v>
      </c>
      <c r="N115" s="43">
        <v>0</v>
      </c>
      <c r="O115" s="31">
        <f t="shared" ref="O115:O138" si="78">SUM(B115:N115)</f>
        <v>47</v>
      </c>
      <c r="Q115" s="30">
        <v>1</v>
      </c>
      <c r="R115" s="43">
        <v>0</v>
      </c>
      <c r="S115" s="43">
        <v>0</v>
      </c>
      <c r="T115" s="43">
        <v>1</v>
      </c>
      <c r="U115" s="43">
        <v>10</v>
      </c>
      <c r="V115" s="43">
        <v>17</v>
      </c>
      <c r="W115" s="43">
        <v>11</v>
      </c>
      <c r="X115" s="43">
        <v>2</v>
      </c>
      <c r="Y115" s="43">
        <v>5</v>
      </c>
      <c r="Z115" s="43">
        <v>1</v>
      </c>
      <c r="AA115" s="43">
        <v>0</v>
      </c>
      <c r="AB115" s="43">
        <v>0</v>
      </c>
      <c r="AC115" s="43">
        <v>0</v>
      </c>
      <c r="AD115" s="31">
        <f t="shared" ref="AD115:AD138" si="79">SUM(R115:AC115)</f>
        <v>47</v>
      </c>
      <c r="AQ115" s="35">
        <v>1</v>
      </c>
      <c r="AR115" s="112">
        <v>38.700000762939453</v>
      </c>
      <c r="AS115" s="112">
        <v>43.900001525878906</v>
      </c>
      <c r="AT115" s="112">
        <v>38.700000762939453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18</v>
      </c>
      <c r="C116" s="43">
        <v>1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31">
        <f t="shared" si="78"/>
        <v>19</v>
      </c>
      <c r="Q116" s="30">
        <v>2</v>
      </c>
      <c r="R116" s="43">
        <v>0</v>
      </c>
      <c r="S116" s="43">
        <v>0</v>
      </c>
      <c r="T116" s="43">
        <v>0</v>
      </c>
      <c r="U116" s="43">
        <v>3</v>
      </c>
      <c r="V116" s="43">
        <v>7</v>
      </c>
      <c r="W116" s="43">
        <v>6</v>
      </c>
      <c r="X116" s="43">
        <v>2</v>
      </c>
      <c r="Y116" s="43">
        <v>0</v>
      </c>
      <c r="Z116" s="43">
        <v>1</v>
      </c>
      <c r="AA116" s="43">
        <v>0</v>
      </c>
      <c r="AB116" s="43">
        <v>0</v>
      </c>
      <c r="AC116" s="43">
        <v>0</v>
      </c>
      <c r="AD116" s="31">
        <f t="shared" si="79"/>
        <v>19</v>
      </c>
      <c r="AQ116" s="57">
        <v>2</v>
      </c>
      <c r="AR116" s="112">
        <v>38.900001525878906</v>
      </c>
      <c r="AS116" s="112">
        <v>43.700000762939453</v>
      </c>
      <c r="AT116" s="112">
        <v>43.900001525878906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20</v>
      </c>
      <c r="C117" s="43">
        <v>2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1</v>
      </c>
      <c r="M117" s="43">
        <v>0</v>
      </c>
      <c r="N117" s="43">
        <v>0</v>
      </c>
      <c r="O117" s="31">
        <f t="shared" si="78"/>
        <v>23</v>
      </c>
      <c r="Q117" s="30">
        <v>3</v>
      </c>
      <c r="R117" s="43">
        <v>0</v>
      </c>
      <c r="S117" s="43">
        <v>0</v>
      </c>
      <c r="T117" s="43">
        <v>0</v>
      </c>
      <c r="U117" s="43">
        <v>5</v>
      </c>
      <c r="V117" s="43">
        <v>6</v>
      </c>
      <c r="W117" s="43">
        <v>8</v>
      </c>
      <c r="X117" s="43">
        <v>2</v>
      </c>
      <c r="Y117" s="43">
        <v>0</v>
      </c>
      <c r="Z117" s="43">
        <v>2</v>
      </c>
      <c r="AA117" s="43">
        <v>0</v>
      </c>
      <c r="AB117" s="43">
        <v>0</v>
      </c>
      <c r="AC117" s="43">
        <v>0</v>
      </c>
      <c r="AD117" s="31">
        <f t="shared" si="79"/>
        <v>23</v>
      </c>
      <c r="AQ117" s="35">
        <v>3</v>
      </c>
      <c r="AR117" s="112">
        <v>38.799999237060547</v>
      </c>
      <c r="AS117" s="112">
        <v>43.5</v>
      </c>
      <c r="AT117" s="112">
        <v>38.5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3107.4285714285716</v>
      </c>
      <c r="BK117" s="88">
        <f t="shared" si="80"/>
        <v>203.71428571428572</v>
      </c>
      <c r="BL117" s="89">
        <f t="shared" si="80"/>
        <v>9.4285714285714288</v>
      </c>
      <c r="BM117" s="114">
        <f>SUM(BJ117:BL117)</f>
        <v>3320.5714285714289</v>
      </c>
    </row>
    <row r="118" spans="1:65" x14ac:dyDescent="0.2">
      <c r="A118" s="30">
        <v>4</v>
      </c>
      <c r="B118" s="43">
        <v>25</v>
      </c>
      <c r="C118" s="43">
        <v>5</v>
      </c>
      <c r="D118" s="43">
        <v>1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31">
        <f t="shared" si="78"/>
        <v>31</v>
      </c>
      <c r="Q118" s="30">
        <v>4</v>
      </c>
      <c r="R118" s="43">
        <v>0</v>
      </c>
      <c r="S118" s="43">
        <v>0</v>
      </c>
      <c r="T118" s="43">
        <v>0</v>
      </c>
      <c r="U118" s="43">
        <v>14</v>
      </c>
      <c r="V118" s="43">
        <v>6</v>
      </c>
      <c r="W118" s="43">
        <v>8</v>
      </c>
      <c r="X118" s="43">
        <v>2</v>
      </c>
      <c r="Y118" s="43">
        <v>1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31</v>
      </c>
      <c r="AQ118" s="35">
        <v>4</v>
      </c>
      <c r="AR118" s="112">
        <v>38</v>
      </c>
      <c r="AS118" s="112">
        <v>38.400001525878906</v>
      </c>
      <c r="AT118" s="112">
        <v>38.099998474121094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3628.8571428571427</v>
      </c>
      <c r="BK118" s="116">
        <f t="shared" si="80"/>
        <v>228.71428571428572</v>
      </c>
      <c r="BL118" s="117">
        <f t="shared" si="80"/>
        <v>11.142857142857142</v>
      </c>
      <c r="BM118" s="114">
        <f>SUM(BJ118:BL118)</f>
        <v>3868.7142857142858</v>
      </c>
    </row>
    <row r="119" spans="1:65" x14ac:dyDescent="0.2">
      <c r="A119" s="30">
        <v>5</v>
      </c>
      <c r="B119" s="43">
        <v>27</v>
      </c>
      <c r="C119" s="43">
        <v>1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31">
        <f t="shared" si="78"/>
        <v>28</v>
      </c>
      <c r="Q119" s="30">
        <v>5</v>
      </c>
      <c r="R119" s="43">
        <v>0</v>
      </c>
      <c r="S119" s="43">
        <v>0</v>
      </c>
      <c r="T119" s="43">
        <v>0</v>
      </c>
      <c r="U119" s="43">
        <v>6</v>
      </c>
      <c r="V119" s="43">
        <v>11</v>
      </c>
      <c r="W119" s="43">
        <v>8</v>
      </c>
      <c r="X119" s="43">
        <v>2</v>
      </c>
      <c r="Y119" s="43">
        <v>0</v>
      </c>
      <c r="Z119" s="43">
        <v>0</v>
      </c>
      <c r="AA119" s="43">
        <v>0</v>
      </c>
      <c r="AB119" s="43">
        <v>1</v>
      </c>
      <c r="AC119" s="43">
        <v>0</v>
      </c>
      <c r="AD119" s="31">
        <f t="shared" si="79"/>
        <v>28</v>
      </c>
      <c r="AQ119" s="35">
        <v>5</v>
      </c>
      <c r="AR119" s="112">
        <v>43.5</v>
      </c>
      <c r="AS119" s="112">
        <v>38.099998474121094</v>
      </c>
      <c r="AT119" s="112">
        <v>38.799999237060547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3723.8571428571427</v>
      </c>
      <c r="BK119" s="119">
        <f t="shared" si="80"/>
        <v>231.85714285714286</v>
      </c>
      <c r="BL119" s="120">
        <f t="shared" si="80"/>
        <v>11.428571428571429</v>
      </c>
      <c r="BM119" s="114">
        <f>SUM(BJ119:BL119)</f>
        <v>3967.1428571428569</v>
      </c>
    </row>
    <row r="120" spans="1:65" x14ac:dyDescent="0.2">
      <c r="A120" s="30">
        <v>6</v>
      </c>
      <c r="B120" s="43">
        <v>86</v>
      </c>
      <c r="C120" s="43">
        <v>7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31">
        <f t="shared" si="78"/>
        <v>93</v>
      </c>
      <c r="Q120" s="30">
        <v>6</v>
      </c>
      <c r="R120" s="43">
        <v>0</v>
      </c>
      <c r="S120" s="43">
        <v>0</v>
      </c>
      <c r="T120" s="43">
        <v>1</v>
      </c>
      <c r="U120" s="43">
        <v>28</v>
      </c>
      <c r="V120" s="43">
        <v>43</v>
      </c>
      <c r="W120" s="43">
        <v>14</v>
      </c>
      <c r="X120" s="43">
        <v>5</v>
      </c>
      <c r="Y120" s="43">
        <v>1</v>
      </c>
      <c r="Z120" s="43">
        <v>1</v>
      </c>
      <c r="AA120" s="43">
        <v>0</v>
      </c>
      <c r="AB120" s="43">
        <v>0</v>
      </c>
      <c r="AC120" s="43">
        <v>0</v>
      </c>
      <c r="AD120" s="31">
        <f t="shared" si="79"/>
        <v>93</v>
      </c>
      <c r="AQ120" s="35">
        <v>6</v>
      </c>
      <c r="AR120" s="112">
        <v>38.900001525878906</v>
      </c>
      <c r="AS120" s="112">
        <v>38.799999237060547</v>
      </c>
      <c r="AT120" s="112">
        <v>38.400001525878906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3809.5714285714284</v>
      </c>
      <c r="BK120" s="79">
        <f t="shared" si="80"/>
        <v>240</v>
      </c>
      <c r="BL120" s="80">
        <f t="shared" si="80"/>
        <v>12.142857142857142</v>
      </c>
      <c r="BM120" s="114">
        <f>SUM(BJ120:BL120)</f>
        <v>4061.7142857142858</v>
      </c>
    </row>
    <row r="121" spans="1:65" x14ac:dyDescent="0.2">
      <c r="A121" s="30">
        <v>7</v>
      </c>
      <c r="B121" s="43">
        <v>198</v>
      </c>
      <c r="C121" s="43">
        <v>10</v>
      </c>
      <c r="D121" s="43">
        <v>1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1</v>
      </c>
      <c r="N121" s="43">
        <v>0</v>
      </c>
      <c r="O121" s="31">
        <f t="shared" si="78"/>
        <v>210</v>
      </c>
      <c r="Q121" s="30">
        <v>7</v>
      </c>
      <c r="R121" s="43">
        <v>0</v>
      </c>
      <c r="S121" s="43">
        <v>0</v>
      </c>
      <c r="T121" s="43">
        <v>3</v>
      </c>
      <c r="U121" s="43">
        <v>123</v>
      </c>
      <c r="V121" s="43">
        <v>64</v>
      </c>
      <c r="W121" s="43">
        <v>15</v>
      </c>
      <c r="X121" s="43">
        <v>3</v>
      </c>
      <c r="Y121" s="43">
        <v>2</v>
      </c>
      <c r="Z121" s="43">
        <v>0</v>
      </c>
      <c r="AA121" s="43">
        <v>0</v>
      </c>
      <c r="AB121" s="43">
        <v>0</v>
      </c>
      <c r="AC121" s="43">
        <v>0</v>
      </c>
      <c r="AD121" s="31">
        <f t="shared" si="79"/>
        <v>210</v>
      </c>
      <c r="AQ121" s="35">
        <v>7</v>
      </c>
      <c r="AR121" s="112">
        <v>33.400001525878906</v>
      </c>
      <c r="AS121" s="112">
        <v>33.5</v>
      </c>
      <c r="AT121" s="112">
        <v>33.5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433</v>
      </c>
      <c r="C122" s="43">
        <v>22</v>
      </c>
      <c r="D122" s="43">
        <v>0</v>
      </c>
      <c r="E122" s="43">
        <v>0</v>
      </c>
      <c r="F122" s="43">
        <v>1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2</v>
      </c>
      <c r="N122" s="43">
        <v>0</v>
      </c>
      <c r="O122" s="31">
        <f t="shared" si="78"/>
        <v>458</v>
      </c>
      <c r="Q122" s="30">
        <v>8</v>
      </c>
      <c r="R122" s="43">
        <v>8</v>
      </c>
      <c r="S122" s="43">
        <v>15</v>
      </c>
      <c r="T122" s="43">
        <v>34</v>
      </c>
      <c r="U122" s="43">
        <v>305</v>
      </c>
      <c r="V122" s="43">
        <v>84</v>
      </c>
      <c r="W122" s="43">
        <v>10</v>
      </c>
      <c r="X122" s="43">
        <v>2</v>
      </c>
      <c r="Y122" s="43">
        <v>0</v>
      </c>
      <c r="Z122" s="43">
        <v>0</v>
      </c>
      <c r="AA122" s="43">
        <v>0</v>
      </c>
      <c r="AB122" s="43">
        <v>0</v>
      </c>
      <c r="AC122" s="43">
        <v>0</v>
      </c>
      <c r="AD122" s="31">
        <f t="shared" si="79"/>
        <v>458</v>
      </c>
      <c r="AQ122" s="35">
        <v>8</v>
      </c>
      <c r="AR122" s="112">
        <v>33.700000762939453</v>
      </c>
      <c r="AS122" s="112">
        <v>33.799999237060547</v>
      </c>
      <c r="AT122" s="112">
        <v>33.5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660</v>
      </c>
      <c r="C123" s="43">
        <v>35</v>
      </c>
      <c r="D123" s="43">
        <v>2</v>
      </c>
      <c r="E123" s="43">
        <v>0</v>
      </c>
      <c r="F123" s="43">
        <v>1</v>
      </c>
      <c r="G123" s="43">
        <v>0</v>
      </c>
      <c r="H123" s="43">
        <v>1</v>
      </c>
      <c r="I123" s="43">
        <v>0</v>
      </c>
      <c r="J123" s="43">
        <v>1</v>
      </c>
      <c r="K123" s="43">
        <v>0</v>
      </c>
      <c r="L123" s="43">
        <v>1</v>
      </c>
      <c r="M123" s="43">
        <v>3</v>
      </c>
      <c r="N123" s="43">
        <v>0</v>
      </c>
      <c r="O123" s="31">
        <f t="shared" si="78"/>
        <v>704</v>
      </c>
      <c r="Q123" s="30">
        <v>9</v>
      </c>
      <c r="R123" s="43">
        <v>9</v>
      </c>
      <c r="S123" s="43">
        <v>18</v>
      </c>
      <c r="T123" s="43">
        <v>145</v>
      </c>
      <c r="U123" s="43">
        <v>490</v>
      </c>
      <c r="V123" s="43">
        <v>37</v>
      </c>
      <c r="W123" s="43">
        <v>5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31">
        <f t="shared" si="79"/>
        <v>704</v>
      </c>
      <c r="AQ123" s="35">
        <v>9</v>
      </c>
      <c r="AR123" s="112">
        <v>28.5</v>
      </c>
      <c r="AS123" s="112">
        <v>28.600000381469727</v>
      </c>
      <c r="AT123" s="112">
        <v>33.200000762939453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570</v>
      </c>
      <c r="C124" s="43">
        <v>40</v>
      </c>
      <c r="D124" s="43">
        <v>1</v>
      </c>
      <c r="E124" s="43">
        <v>1</v>
      </c>
      <c r="F124" s="43">
        <v>1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4</v>
      </c>
      <c r="N124" s="43">
        <v>0</v>
      </c>
      <c r="O124" s="31">
        <f t="shared" si="78"/>
        <v>617</v>
      </c>
      <c r="Q124" s="30">
        <v>10</v>
      </c>
      <c r="R124" s="43">
        <v>0</v>
      </c>
      <c r="S124" s="43">
        <v>4</v>
      </c>
      <c r="T124" s="43">
        <v>56</v>
      </c>
      <c r="U124" s="43">
        <v>444</v>
      </c>
      <c r="V124" s="43">
        <v>108</v>
      </c>
      <c r="W124" s="43">
        <v>5</v>
      </c>
      <c r="X124" s="43">
        <v>0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31">
        <f t="shared" si="79"/>
        <v>617</v>
      </c>
      <c r="AQ124" s="35">
        <v>10</v>
      </c>
      <c r="AR124" s="112">
        <v>33.5</v>
      </c>
      <c r="AS124" s="112">
        <v>33.799999237060547</v>
      </c>
      <c r="AT124" s="112">
        <v>33.299999237060547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469</v>
      </c>
      <c r="C125" s="43">
        <v>33</v>
      </c>
      <c r="D125" s="43">
        <v>0</v>
      </c>
      <c r="E125" s="43">
        <v>0</v>
      </c>
      <c r="F125" s="43">
        <v>1</v>
      </c>
      <c r="G125" s="43">
        <v>0</v>
      </c>
      <c r="H125" s="43">
        <v>0</v>
      </c>
      <c r="I125" s="43">
        <v>1</v>
      </c>
      <c r="J125" s="43">
        <v>0</v>
      </c>
      <c r="K125" s="43">
        <v>1</v>
      </c>
      <c r="L125" s="43">
        <v>0</v>
      </c>
      <c r="M125" s="43">
        <v>4</v>
      </c>
      <c r="N125" s="43">
        <v>0</v>
      </c>
      <c r="O125" s="31">
        <f t="shared" si="78"/>
        <v>509</v>
      </c>
      <c r="Q125" s="30">
        <v>11</v>
      </c>
      <c r="R125" s="43">
        <v>0</v>
      </c>
      <c r="S125" s="43">
        <v>1</v>
      </c>
      <c r="T125" s="43">
        <v>28</v>
      </c>
      <c r="U125" s="43">
        <v>334</v>
      </c>
      <c r="V125" s="43">
        <v>129</v>
      </c>
      <c r="W125" s="43">
        <v>12</v>
      </c>
      <c r="X125" s="43">
        <v>3</v>
      </c>
      <c r="Y125" s="43">
        <v>2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509</v>
      </c>
      <c r="AQ125" s="35">
        <v>11</v>
      </c>
      <c r="AR125" s="112">
        <v>33.5</v>
      </c>
      <c r="AS125" s="112">
        <v>33</v>
      </c>
      <c r="AT125" s="112">
        <v>33.099998474121094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487</v>
      </c>
      <c r="C126" s="43">
        <v>40</v>
      </c>
      <c r="D126" s="43">
        <v>3</v>
      </c>
      <c r="E126" s="43">
        <v>1</v>
      </c>
      <c r="F126" s="43">
        <v>1</v>
      </c>
      <c r="G126" s="43">
        <v>0</v>
      </c>
      <c r="H126" s="43">
        <v>0</v>
      </c>
      <c r="I126" s="43">
        <v>0</v>
      </c>
      <c r="J126" s="43">
        <v>1</v>
      </c>
      <c r="K126" s="43">
        <v>0</v>
      </c>
      <c r="L126" s="43">
        <v>1</v>
      </c>
      <c r="M126" s="43">
        <v>3</v>
      </c>
      <c r="N126" s="43">
        <v>0</v>
      </c>
      <c r="O126" s="31">
        <f t="shared" si="78"/>
        <v>537</v>
      </c>
      <c r="Q126" s="30">
        <v>12</v>
      </c>
      <c r="R126" s="43">
        <v>0</v>
      </c>
      <c r="S126" s="43">
        <v>1</v>
      </c>
      <c r="T126" s="43">
        <v>34</v>
      </c>
      <c r="U126" s="43">
        <v>346</v>
      </c>
      <c r="V126" s="43">
        <v>141</v>
      </c>
      <c r="W126" s="43">
        <v>14</v>
      </c>
      <c r="X126" s="43">
        <v>1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31">
        <f t="shared" si="79"/>
        <v>537</v>
      </c>
      <c r="AQ126" s="35">
        <v>12</v>
      </c>
      <c r="AR126" s="112">
        <v>33.400001525878906</v>
      </c>
      <c r="AS126" s="112">
        <v>33.200000762939453</v>
      </c>
      <c r="AT126" s="112">
        <v>33.599998474121094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524</v>
      </c>
      <c r="C127" s="43">
        <v>36</v>
      </c>
      <c r="D127" s="43">
        <v>1</v>
      </c>
      <c r="E127" s="43">
        <v>0</v>
      </c>
      <c r="F127" s="43">
        <v>1</v>
      </c>
      <c r="G127" s="43">
        <v>0</v>
      </c>
      <c r="H127" s="43">
        <v>0</v>
      </c>
      <c r="I127" s="43">
        <v>0</v>
      </c>
      <c r="J127" s="43">
        <v>1</v>
      </c>
      <c r="K127" s="43">
        <v>0</v>
      </c>
      <c r="L127" s="43">
        <v>2</v>
      </c>
      <c r="M127" s="43">
        <v>1</v>
      </c>
      <c r="N127" s="43">
        <v>0</v>
      </c>
      <c r="O127" s="31">
        <f t="shared" si="78"/>
        <v>566</v>
      </c>
      <c r="Q127" s="30">
        <v>13</v>
      </c>
      <c r="R127" s="43">
        <v>0</v>
      </c>
      <c r="S127" s="43">
        <v>4</v>
      </c>
      <c r="T127" s="43">
        <v>39</v>
      </c>
      <c r="U127" s="43">
        <v>403</v>
      </c>
      <c r="V127" s="43">
        <v>106</v>
      </c>
      <c r="W127" s="43">
        <v>11</v>
      </c>
      <c r="X127" s="43">
        <v>3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31">
        <f t="shared" si="79"/>
        <v>566</v>
      </c>
      <c r="AQ127" s="35">
        <v>13</v>
      </c>
      <c r="AR127" s="112">
        <v>33.400001525878906</v>
      </c>
      <c r="AS127" s="112">
        <v>33.099998474121094</v>
      </c>
      <c r="AT127" s="112">
        <v>33.200000762939453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537</v>
      </c>
      <c r="C128" s="43">
        <v>36</v>
      </c>
      <c r="D128" s="43">
        <v>0</v>
      </c>
      <c r="E128" s="43">
        <v>1</v>
      </c>
      <c r="F128" s="43">
        <v>1</v>
      </c>
      <c r="G128" s="43">
        <v>0</v>
      </c>
      <c r="H128" s="43">
        <v>0</v>
      </c>
      <c r="I128" s="43">
        <v>0</v>
      </c>
      <c r="J128" s="43">
        <v>1</v>
      </c>
      <c r="K128" s="43">
        <v>0</v>
      </c>
      <c r="L128" s="43">
        <v>1</v>
      </c>
      <c r="M128" s="43">
        <v>5</v>
      </c>
      <c r="N128" s="43">
        <v>0</v>
      </c>
      <c r="O128" s="31">
        <f t="shared" si="78"/>
        <v>582</v>
      </c>
      <c r="Q128" s="30">
        <v>14</v>
      </c>
      <c r="R128" s="43">
        <v>0</v>
      </c>
      <c r="S128" s="43">
        <v>0</v>
      </c>
      <c r="T128" s="43">
        <v>21</v>
      </c>
      <c r="U128" s="43">
        <v>385</v>
      </c>
      <c r="V128" s="43">
        <v>151</v>
      </c>
      <c r="W128" s="43">
        <v>20</v>
      </c>
      <c r="X128" s="43">
        <v>4</v>
      </c>
      <c r="Y128" s="43">
        <v>1</v>
      </c>
      <c r="Z128" s="43">
        <v>0</v>
      </c>
      <c r="AA128" s="43">
        <v>0</v>
      </c>
      <c r="AB128" s="43">
        <v>0</v>
      </c>
      <c r="AC128" s="43">
        <v>0</v>
      </c>
      <c r="AD128" s="31">
        <f t="shared" si="79"/>
        <v>582</v>
      </c>
      <c r="AQ128" s="35">
        <v>14</v>
      </c>
      <c r="AR128" s="112">
        <v>33.299999237060547</v>
      </c>
      <c r="AS128" s="112">
        <v>33.099998474121094</v>
      </c>
      <c r="AT128" s="112">
        <v>33.900001525878906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590</v>
      </c>
      <c r="C129" s="43">
        <v>34</v>
      </c>
      <c r="D129" s="43">
        <v>1</v>
      </c>
      <c r="E129" s="43">
        <v>0</v>
      </c>
      <c r="F129" s="43">
        <v>1</v>
      </c>
      <c r="G129" s="43">
        <v>0</v>
      </c>
      <c r="H129" s="43">
        <v>0</v>
      </c>
      <c r="I129" s="43">
        <v>2</v>
      </c>
      <c r="J129" s="43">
        <v>1</v>
      </c>
      <c r="K129" s="43">
        <v>0</v>
      </c>
      <c r="L129" s="43">
        <v>0</v>
      </c>
      <c r="M129" s="43">
        <v>2</v>
      </c>
      <c r="N129" s="43">
        <v>0</v>
      </c>
      <c r="O129" s="31">
        <f t="shared" si="78"/>
        <v>631</v>
      </c>
      <c r="Q129" s="30">
        <v>15</v>
      </c>
      <c r="R129" s="43">
        <v>0</v>
      </c>
      <c r="S129" s="43">
        <v>5</v>
      </c>
      <c r="T129" s="43">
        <v>25</v>
      </c>
      <c r="U129" s="43">
        <v>399</v>
      </c>
      <c r="V129" s="43">
        <v>179</v>
      </c>
      <c r="W129" s="43">
        <v>16</v>
      </c>
      <c r="X129" s="43">
        <v>7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31">
        <f t="shared" si="79"/>
        <v>631</v>
      </c>
      <c r="AQ129" s="35">
        <v>15</v>
      </c>
      <c r="AR129" s="112">
        <v>33.099998474121094</v>
      </c>
      <c r="AS129" s="112">
        <v>33.299999237060547</v>
      </c>
      <c r="AT129" s="112">
        <v>33.099998474121094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689</v>
      </c>
      <c r="C130" s="43">
        <v>32</v>
      </c>
      <c r="D130" s="43">
        <v>0</v>
      </c>
      <c r="E130" s="43">
        <v>0</v>
      </c>
      <c r="F130" s="43">
        <v>1</v>
      </c>
      <c r="G130" s="43">
        <v>0</v>
      </c>
      <c r="H130" s="43">
        <v>0</v>
      </c>
      <c r="I130" s="43">
        <v>2</v>
      </c>
      <c r="J130" s="43">
        <v>0</v>
      </c>
      <c r="K130" s="43">
        <v>0</v>
      </c>
      <c r="L130" s="43">
        <v>0</v>
      </c>
      <c r="M130" s="43">
        <v>2</v>
      </c>
      <c r="N130" s="43">
        <v>0</v>
      </c>
      <c r="O130" s="31">
        <f t="shared" si="78"/>
        <v>726</v>
      </c>
      <c r="Q130" s="30">
        <v>16</v>
      </c>
      <c r="R130" s="43">
        <v>0</v>
      </c>
      <c r="S130" s="43">
        <v>6</v>
      </c>
      <c r="T130" s="43">
        <v>29</v>
      </c>
      <c r="U130" s="43">
        <v>479</v>
      </c>
      <c r="V130" s="43">
        <v>195</v>
      </c>
      <c r="W130" s="43">
        <v>16</v>
      </c>
      <c r="X130" s="43">
        <v>0</v>
      </c>
      <c r="Y130" s="43">
        <v>0</v>
      </c>
      <c r="Z130" s="43">
        <v>1</v>
      </c>
      <c r="AA130" s="43">
        <v>0</v>
      </c>
      <c r="AB130" s="43">
        <v>0</v>
      </c>
      <c r="AC130" s="43">
        <v>0</v>
      </c>
      <c r="AD130" s="31">
        <f t="shared" si="79"/>
        <v>726</v>
      </c>
      <c r="AQ130" s="35">
        <v>16</v>
      </c>
      <c r="AR130" s="112">
        <v>33.200000762939453</v>
      </c>
      <c r="AS130" s="112">
        <v>33.099998474121094</v>
      </c>
      <c r="AT130" s="112">
        <v>33.400001525878906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782</v>
      </c>
      <c r="C131" s="43">
        <v>47</v>
      </c>
      <c r="D131" s="43">
        <v>0</v>
      </c>
      <c r="E131" s="43">
        <v>0</v>
      </c>
      <c r="F131" s="43">
        <v>1</v>
      </c>
      <c r="G131" s="43">
        <v>0</v>
      </c>
      <c r="H131" s="43">
        <v>0</v>
      </c>
      <c r="I131" s="43">
        <v>3</v>
      </c>
      <c r="J131" s="43">
        <v>0</v>
      </c>
      <c r="K131" s="43">
        <v>0</v>
      </c>
      <c r="L131" s="43">
        <v>0</v>
      </c>
      <c r="M131" s="43">
        <v>3</v>
      </c>
      <c r="N131" s="43">
        <v>0</v>
      </c>
      <c r="O131" s="31">
        <f t="shared" si="78"/>
        <v>836</v>
      </c>
      <c r="Q131" s="30">
        <v>17</v>
      </c>
      <c r="R131" s="43">
        <v>0</v>
      </c>
      <c r="S131" s="43">
        <v>3</v>
      </c>
      <c r="T131" s="43">
        <v>73</v>
      </c>
      <c r="U131" s="43">
        <v>562</v>
      </c>
      <c r="V131" s="43">
        <v>174</v>
      </c>
      <c r="W131" s="43">
        <v>19</v>
      </c>
      <c r="X131" s="43">
        <v>2</v>
      </c>
      <c r="Y131" s="43">
        <v>1</v>
      </c>
      <c r="Z131" s="43">
        <v>0</v>
      </c>
      <c r="AA131" s="43">
        <v>1</v>
      </c>
      <c r="AB131" s="43">
        <v>0</v>
      </c>
      <c r="AC131" s="43">
        <v>1</v>
      </c>
      <c r="AD131" s="31">
        <f t="shared" si="79"/>
        <v>836</v>
      </c>
      <c r="AQ131" s="35">
        <v>17</v>
      </c>
      <c r="AR131" s="112">
        <v>34</v>
      </c>
      <c r="AS131" s="112">
        <v>33</v>
      </c>
      <c r="AT131" s="112">
        <v>33.299999237060547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754</v>
      </c>
      <c r="C132" s="43">
        <v>29</v>
      </c>
      <c r="D132" s="43">
        <v>0</v>
      </c>
      <c r="E132" s="43">
        <v>0</v>
      </c>
      <c r="F132" s="43">
        <v>0</v>
      </c>
      <c r="G132" s="43">
        <v>0</v>
      </c>
      <c r="H132" s="43">
        <v>1</v>
      </c>
      <c r="I132" s="43">
        <v>0</v>
      </c>
      <c r="J132" s="43">
        <v>0</v>
      </c>
      <c r="K132" s="43">
        <v>0</v>
      </c>
      <c r="L132" s="43">
        <v>0</v>
      </c>
      <c r="M132" s="43">
        <v>1</v>
      </c>
      <c r="N132" s="43">
        <v>0</v>
      </c>
      <c r="O132" s="31">
        <f t="shared" si="78"/>
        <v>785</v>
      </c>
      <c r="Q132" s="30">
        <v>18</v>
      </c>
      <c r="R132" s="43">
        <v>16</v>
      </c>
      <c r="S132" s="43">
        <v>15</v>
      </c>
      <c r="T132" s="43">
        <v>130</v>
      </c>
      <c r="U132" s="43">
        <v>498</v>
      </c>
      <c r="V132" s="43">
        <v>113</v>
      </c>
      <c r="W132" s="43">
        <v>11</v>
      </c>
      <c r="X132" s="43">
        <v>1</v>
      </c>
      <c r="Y132" s="43">
        <v>1</v>
      </c>
      <c r="Z132" s="43">
        <v>0</v>
      </c>
      <c r="AA132" s="43">
        <v>0</v>
      </c>
      <c r="AB132" s="43">
        <v>0</v>
      </c>
      <c r="AC132" s="43">
        <v>0</v>
      </c>
      <c r="AD132" s="31">
        <f t="shared" si="79"/>
        <v>785</v>
      </c>
      <c r="AQ132" s="35">
        <v>18</v>
      </c>
      <c r="AR132" s="112">
        <v>33.099998474121094</v>
      </c>
      <c r="AS132" s="112">
        <v>33.5</v>
      </c>
      <c r="AT132" s="112">
        <v>33.900001525878906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761</v>
      </c>
      <c r="C133" s="43">
        <v>27</v>
      </c>
      <c r="D133" s="43">
        <v>0</v>
      </c>
      <c r="E133" s="43">
        <v>0</v>
      </c>
      <c r="F133" s="43">
        <v>0</v>
      </c>
      <c r="G133" s="43">
        <v>0</v>
      </c>
      <c r="H133" s="43">
        <v>1</v>
      </c>
      <c r="I133" s="43">
        <v>0</v>
      </c>
      <c r="J133" s="43">
        <v>0</v>
      </c>
      <c r="K133" s="43">
        <v>0</v>
      </c>
      <c r="L133" s="43">
        <v>0</v>
      </c>
      <c r="M133" s="43">
        <v>1</v>
      </c>
      <c r="N133" s="43">
        <v>0</v>
      </c>
      <c r="O133" s="31">
        <f t="shared" si="78"/>
        <v>790</v>
      </c>
      <c r="Q133" s="30">
        <v>19</v>
      </c>
      <c r="R133" s="43">
        <v>0</v>
      </c>
      <c r="S133" s="43">
        <v>2</v>
      </c>
      <c r="T133" s="43">
        <v>70</v>
      </c>
      <c r="U133" s="43">
        <v>546</v>
      </c>
      <c r="V133" s="43">
        <v>150</v>
      </c>
      <c r="W133" s="43">
        <v>18</v>
      </c>
      <c r="X133" s="43">
        <v>2</v>
      </c>
      <c r="Y133" s="43">
        <v>1</v>
      </c>
      <c r="Z133" s="43">
        <v>0</v>
      </c>
      <c r="AA133" s="43">
        <v>0</v>
      </c>
      <c r="AB133" s="43">
        <v>1</v>
      </c>
      <c r="AC133" s="43">
        <v>0</v>
      </c>
      <c r="AD133" s="31">
        <f t="shared" si="79"/>
        <v>790</v>
      </c>
      <c r="AQ133" s="35">
        <v>19</v>
      </c>
      <c r="AR133" s="112">
        <v>33.400001525878906</v>
      </c>
      <c r="AS133" s="112">
        <v>33.700000762939453</v>
      </c>
      <c r="AT133" s="112">
        <v>33.799999237060547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473</v>
      </c>
      <c r="C134" s="43">
        <v>16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1</v>
      </c>
      <c r="J134" s="43">
        <v>1</v>
      </c>
      <c r="K134" s="43">
        <v>0</v>
      </c>
      <c r="L134" s="43">
        <v>0</v>
      </c>
      <c r="M134" s="43">
        <v>0</v>
      </c>
      <c r="N134" s="43">
        <v>0</v>
      </c>
      <c r="O134" s="31">
        <f t="shared" si="78"/>
        <v>491</v>
      </c>
      <c r="Q134" s="30">
        <v>20</v>
      </c>
      <c r="R134" s="43">
        <v>0</v>
      </c>
      <c r="S134" s="43">
        <v>0</v>
      </c>
      <c r="T134" s="43">
        <v>41</v>
      </c>
      <c r="U134" s="43">
        <v>336</v>
      </c>
      <c r="V134" s="43">
        <v>100</v>
      </c>
      <c r="W134" s="43">
        <v>9</v>
      </c>
      <c r="X134" s="43">
        <v>4</v>
      </c>
      <c r="Y134" s="43">
        <v>1</v>
      </c>
      <c r="Z134" s="43">
        <v>0</v>
      </c>
      <c r="AA134" s="43">
        <v>0</v>
      </c>
      <c r="AB134" s="43">
        <v>0</v>
      </c>
      <c r="AC134" s="43">
        <v>0</v>
      </c>
      <c r="AD134" s="31">
        <f t="shared" si="79"/>
        <v>491</v>
      </c>
      <c r="AQ134" s="35">
        <v>20</v>
      </c>
      <c r="AR134" s="112">
        <v>33.400001525878906</v>
      </c>
      <c r="AS134" s="112">
        <v>33.5</v>
      </c>
      <c r="AT134" s="112">
        <v>33.299999237060547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249</v>
      </c>
      <c r="C135" s="43">
        <v>11</v>
      </c>
      <c r="D135" s="43">
        <v>0</v>
      </c>
      <c r="E135" s="43">
        <v>0</v>
      </c>
      <c r="F135" s="43">
        <v>0</v>
      </c>
      <c r="G135" s="43">
        <v>0</v>
      </c>
      <c r="H135" s="43">
        <v>0</v>
      </c>
      <c r="I135" s="43">
        <v>1</v>
      </c>
      <c r="J135" s="43">
        <v>0</v>
      </c>
      <c r="K135" s="43">
        <v>1</v>
      </c>
      <c r="L135" s="43">
        <v>0</v>
      </c>
      <c r="M135" s="43">
        <v>0</v>
      </c>
      <c r="N135" s="43">
        <v>0</v>
      </c>
      <c r="O135" s="31">
        <f t="shared" si="78"/>
        <v>262</v>
      </c>
      <c r="Q135" s="30">
        <v>21</v>
      </c>
      <c r="R135" s="43">
        <v>0</v>
      </c>
      <c r="S135" s="43">
        <v>0</v>
      </c>
      <c r="T135" s="43">
        <v>10</v>
      </c>
      <c r="U135" s="43">
        <v>152</v>
      </c>
      <c r="V135" s="43">
        <v>73</v>
      </c>
      <c r="W135" s="43">
        <v>22</v>
      </c>
      <c r="X135" s="43">
        <v>4</v>
      </c>
      <c r="Y135" s="43">
        <v>1</v>
      </c>
      <c r="Z135" s="43">
        <v>0</v>
      </c>
      <c r="AA135" s="43">
        <v>0</v>
      </c>
      <c r="AB135" s="43">
        <v>0</v>
      </c>
      <c r="AC135" s="43">
        <v>0</v>
      </c>
      <c r="AD135" s="31">
        <f t="shared" si="79"/>
        <v>262</v>
      </c>
      <c r="AQ135" s="35">
        <v>21</v>
      </c>
      <c r="AR135" s="112">
        <v>33.5</v>
      </c>
      <c r="AS135" s="112">
        <v>33.799999237060547</v>
      </c>
      <c r="AT135" s="112">
        <v>33.700000762939453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222</v>
      </c>
      <c r="C136" s="43">
        <v>6</v>
      </c>
      <c r="D136" s="43">
        <v>0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1</v>
      </c>
      <c r="M136" s="43">
        <v>0</v>
      </c>
      <c r="N136" s="43">
        <v>0</v>
      </c>
      <c r="O136" s="31">
        <f t="shared" si="78"/>
        <v>229</v>
      </c>
      <c r="Q136" s="30">
        <v>22</v>
      </c>
      <c r="R136" s="43">
        <v>0</v>
      </c>
      <c r="S136" s="43">
        <v>1</v>
      </c>
      <c r="T136" s="43">
        <v>10</v>
      </c>
      <c r="U136" s="43">
        <v>117</v>
      </c>
      <c r="V136" s="43">
        <v>77</v>
      </c>
      <c r="W136" s="43">
        <v>18</v>
      </c>
      <c r="X136" s="43">
        <v>4</v>
      </c>
      <c r="Y136" s="43">
        <v>1</v>
      </c>
      <c r="Z136" s="43">
        <v>1</v>
      </c>
      <c r="AA136" s="43">
        <v>0</v>
      </c>
      <c r="AB136" s="43">
        <v>0</v>
      </c>
      <c r="AC136" s="43">
        <v>0</v>
      </c>
      <c r="AD136" s="31">
        <f t="shared" si="79"/>
        <v>229</v>
      </c>
      <c r="AQ136" s="35">
        <v>22</v>
      </c>
      <c r="AR136" s="112">
        <v>33.200000762939453</v>
      </c>
      <c r="AS136" s="112">
        <v>33.099998474121094</v>
      </c>
      <c r="AT136" s="112">
        <v>33.299999237060547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156</v>
      </c>
      <c r="C137" s="43">
        <v>3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1</v>
      </c>
      <c r="N137" s="43">
        <v>0</v>
      </c>
      <c r="O137" s="31">
        <f t="shared" si="78"/>
        <v>160</v>
      </c>
      <c r="Q137" s="30">
        <v>23</v>
      </c>
      <c r="R137" s="43">
        <v>0</v>
      </c>
      <c r="S137" s="43">
        <v>2</v>
      </c>
      <c r="T137" s="43">
        <v>5</v>
      </c>
      <c r="U137" s="43">
        <v>72</v>
      </c>
      <c r="V137" s="43">
        <v>58</v>
      </c>
      <c r="W137" s="43">
        <v>13</v>
      </c>
      <c r="X137" s="43">
        <v>5</v>
      </c>
      <c r="Y137" s="43">
        <v>5</v>
      </c>
      <c r="Z137" s="43">
        <v>0</v>
      </c>
      <c r="AA137" s="43">
        <v>0</v>
      </c>
      <c r="AB137" s="43">
        <v>0</v>
      </c>
      <c r="AC137" s="43">
        <v>0</v>
      </c>
      <c r="AD137" s="31">
        <f t="shared" si="79"/>
        <v>160</v>
      </c>
      <c r="AQ137" s="35">
        <v>23</v>
      </c>
      <c r="AR137" s="112">
        <v>38.5</v>
      </c>
      <c r="AS137" s="112">
        <v>33.200000762939453</v>
      </c>
      <c r="AT137" s="112">
        <v>38.099998474121094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69</v>
      </c>
      <c r="C138" s="43">
        <v>2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1</v>
      </c>
      <c r="M138" s="43">
        <v>0</v>
      </c>
      <c r="N138" s="43">
        <v>0</v>
      </c>
      <c r="O138" s="31">
        <f t="shared" si="78"/>
        <v>72</v>
      </c>
      <c r="Q138" s="30">
        <v>24</v>
      </c>
      <c r="R138" s="43">
        <v>0</v>
      </c>
      <c r="S138" s="43">
        <v>0</v>
      </c>
      <c r="T138" s="43">
        <v>2</v>
      </c>
      <c r="U138" s="43">
        <v>27</v>
      </c>
      <c r="V138" s="43">
        <v>26</v>
      </c>
      <c r="W138" s="43">
        <v>14</v>
      </c>
      <c r="X138" s="43">
        <v>1</v>
      </c>
      <c r="Y138" s="43">
        <v>1</v>
      </c>
      <c r="Z138" s="43">
        <v>0</v>
      </c>
      <c r="AA138" s="43">
        <v>0</v>
      </c>
      <c r="AB138" s="43">
        <v>1</v>
      </c>
      <c r="AC138" s="43">
        <v>0</v>
      </c>
      <c r="AD138" s="31">
        <f t="shared" si="79"/>
        <v>72</v>
      </c>
      <c r="AQ138" s="35">
        <v>24</v>
      </c>
      <c r="AR138" s="112">
        <v>43.299999237060547</v>
      </c>
      <c r="AS138" s="112">
        <v>38.700000762939453</v>
      </c>
      <c r="AT138" s="112">
        <v>38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7256</v>
      </c>
      <c r="C140" s="92">
        <f t="shared" si="81"/>
        <v>411</v>
      </c>
      <c r="D140" s="92">
        <f t="shared" si="81"/>
        <v>8</v>
      </c>
      <c r="E140" s="92">
        <f t="shared" si="81"/>
        <v>3</v>
      </c>
      <c r="F140" s="92">
        <f t="shared" si="81"/>
        <v>10</v>
      </c>
      <c r="G140" s="92">
        <f t="shared" si="81"/>
        <v>0</v>
      </c>
      <c r="H140" s="92">
        <f t="shared" si="81"/>
        <v>3</v>
      </c>
      <c r="I140" s="92">
        <f t="shared" si="81"/>
        <v>8</v>
      </c>
      <c r="J140" s="92">
        <f t="shared" si="81"/>
        <v>5</v>
      </c>
      <c r="K140" s="92">
        <f t="shared" si="81"/>
        <v>1</v>
      </c>
      <c r="L140" s="92">
        <f t="shared" si="81"/>
        <v>5</v>
      </c>
      <c r="M140" s="92">
        <f t="shared" si="81"/>
        <v>31</v>
      </c>
      <c r="N140" s="92">
        <f t="shared" si="81"/>
        <v>0</v>
      </c>
      <c r="O140" s="93">
        <f t="shared" si="81"/>
        <v>7741</v>
      </c>
      <c r="Q140" s="91" t="s">
        <v>34</v>
      </c>
      <c r="R140" s="92">
        <f t="shared" ref="R140:AD140" si="82">SUM(R122:R133)</f>
        <v>33</v>
      </c>
      <c r="S140" s="92">
        <f t="shared" si="82"/>
        <v>74</v>
      </c>
      <c r="T140" s="92">
        <f t="shared" si="82"/>
        <v>684</v>
      </c>
      <c r="U140" s="92">
        <f t="shared" si="82"/>
        <v>5191</v>
      </c>
      <c r="V140" s="92">
        <f t="shared" si="82"/>
        <v>1567</v>
      </c>
      <c r="W140" s="92">
        <f t="shared" si="82"/>
        <v>157</v>
      </c>
      <c r="X140" s="92">
        <f t="shared" si="82"/>
        <v>25</v>
      </c>
      <c r="Y140" s="92">
        <f t="shared" si="82"/>
        <v>6</v>
      </c>
      <c r="Z140" s="92">
        <f t="shared" si="82"/>
        <v>1</v>
      </c>
      <c r="AA140" s="92">
        <f t="shared" si="82"/>
        <v>1</v>
      </c>
      <c r="AB140" s="92">
        <f t="shared" si="82"/>
        <v>1</v>
      </c>
      <c r="AC140" s="92">
        <f t="shared" si="82"/>
        <v>1</v>
      </c>
      <c r="AD140" s="93">
        <f t="shared" si="82"/>
        <v>7741</v>
      </c>
      <c r="AQ140" s="95" t="s">
        <v>38</v>
      </c>
      <c r="AR140" s="96">
        <v>33.599998474121094</v>
      </c>
      <c r="AS140" s="96">
        <v>33.5</v>
      </c>
      <c r="AT140" s="96">
        <v>33.299999237060547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8398</v>
      </c>
      <c r="C141" s="98">
        <f t="shared" si="83"/>
        <v>454</v>
      </c>
      <c r="D141" s="98">
        <f t="shared" si="83"/>
        <v>9</v>
      </c>
      <c r="E141" s="98">
        <f t="shared" si="83"/>
        <v>3</v>
      </c>
      <c r="F141" s="98">
        <f t="shared" si="83"/>
        <v>10</v>
      </c>
      <c r="G141" s="98">
        <f t="shared" si="83"/>
        <v>0</v>
      </c>
      <c r="H141" s="98">
        <f t="shared" si="83"/>
        <v>3</v>
      </c>
      <c r="I141" s="98">
        <f t="shared" si="83"/>
        <v>10</v>
      </c>
      <c r="J141" s="98">
        <f t="shared" si="83"/>
        <v>6</v>
      </c>
      <c r="K141" s="98">
        <f t="shared" si="83"/>
        <v>2</v>
      </c>
      <c r="L141" s="98">
        <f t="shared" si="83"/>
        <v>6</v>
      </c>
      <c r="M141" s="98">
        <f t="shared" si="83"/>
        <v>32</v>
      </c>
      <c r="N141" s="98">
        <f t="shared" si="83"/>
        <v>0</v>
      </c>
      <c r="O141" s="93">
        <f t="shared" si="83"/>
        <v>8933</v>
      </c>
      <c r="Q141" s="97" t="s">
        <v>35</v>
      </c>
      <c r="R141" s="98">
        <f t="shared" ref="R141:AD141" si="84">SUM(R121:R136)</f>
        <v>33</v>
      </c>
      <c r="S141" s="98">
        <f t="shared" si="84"/>
        <v>75</v>
      </c>
      <c r="T141" s="98">
        <f t="shared" si="84"/>
        <v>748</v>
      </c>
      <c r="U141" s="98">
        <f t="shared" si="84"/>
        <v>5919</v>
      </c>
      <c r="V141" s="98">
        <f t="shared" si="84"/>
        <v>1881</v>
      </c>
      <c r="W141" s="98">
        <f t="shared" si="84"/>
        <v>221</v>
      </c>
      <c r="X141" s="98">
        <f t="shared" si="84"/>
        <v>40</v>
      </c>
      <c r="Y141" s="98">
        <f t="shared" si="84"/>
        <v>11</v>
      </c>
      <c r="Z141" s="98">
        <f t="shared" si="84"/>
        <v>2</v>
      </c>
      <c r="AA141" s="98">
        <f t="shared" si="84"/>
        <v>1</v>
      </c>
      <c r="AB141" s="98">
        <f t="shared" si="84"/>
        <v>1</v>
      </c>
      <c r="AC141" s="98">
        <f t="shared" si="84"/>
        <v>1</v>
      </c>
      <c r="AD141" s="93">
        <f t="shared" si="84"/>
        <v>8933</v>
      </c>
      <c r="AQ141" s="99" t="s">
        <v>39</v>
      </c>
      <c r="AR141" s="100">
        <v>33.5</v>
      </c>
      <c r="AS141" s="100">
        <v>33.400001525878906</v>
      </c>
      <c r="AT141" s="100">
        <v>33.799999237060547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8623</v>
      </c>
      <c r="C142" s="102">
        <f t="shared" si="85"/>
        <v>459</v>
      </c>
      <c r="D142" s="102">
        <f t="shared" si="85"/>
        <v>9</v>
      </c>
      <c r="E142" s="102">
        <f t="shared" si="85"/>
        <v>3</v>
      </c>
      <c r="F142" s="102">
        <f t="shared" si="85"/>
        <v>10</v>
      </c>
      <c r="G142" s="102">
        <f t="shared" si="85"/>
        <v>0</v>
      </c>
      <c r="H142" s="102">
        <f t="shared" si="85"/>
        <v>3</v>
      </c>
      <c r="I142" s="102">
        <f t="shared" si="85"/>
        <v>10</v>
      </c>
      <c r="J142" s="102">
        <f t="shared" si="85"/>
        <v>6</v>
      </c>
      <c r="K142" s="102">
        <f t="shared" si="85"/>
        <v>2</v>
      </c>
      <c r="L142" s="102">
        <f t="shared" si="85"/>
        <v>7</v>
      </c>
      <c r="M142" s="102">
        <f t="shared" si="85"/>
        <v>33</v>
      </c>
      <c r="N142" s="102">
        <f t="shared" si="85"/>
        <v>0</v>
      </c>
      <c r="O142" s="93">
        <f t="shared" si="85"/>
        <v>9165</v>
      </c>
      <c r="Q142" s="101" t="s">
        <v>36</v>
      </c>
      <c r="R142" s="102">
        <f t="shared" ref="R142:AD142" si="86">SUM(R121:R138)</f>
        <v>33</v>
      </c>
      <c r="S142" s="102">
        <f t="shared" si="86"/>
        <v>77</v>
      </c>
      <c r="T142" s="102">
        <f t="shared" si="86"/>
        <v>755</v>
      </c>
      <c r="U142" s="102">
        <f t="shared" si="86"/>
        <v>6018</v>
      </c>
      <c r="V142" s="102">
        <f t="shared" si="86"/>
        <v>1965</v>
      </c>
      <c r="W142" s="102">
        <f t="shared" si="86"/>
        <v>248</v>
      </c>
      <c r="X142" s="102">
        <f t="shared" si="86"/>
        <v>46</v>
      </c>
      <c r="Y142" s="102">
        <f t="shared" si="86"/>
        <v>17</v>
      </c>
      <c r="Z142" s="102">
        <f t="shared" si="86"/>
        <v>2</v>
      </c>
      <c r="AA142" s="102">
        <f t="shared" si="86"/>
        <v>1</v>
      </c>
      <c r="AB142" s="102">
        <f t="shared" si="86"/>
        <v>2</v>
      </c>
      <c r="AC142" s="102">
        <f t="shared" si="86"/>
        <v>1</v>
      </c>
      <c r="AD142" s="93">
        <f t="shared" si="86"/>
        <v>9165</v>
      </c>
      <c r="AQ142" s="103" t="s">
        <v>37</v>
      </c>
      <c r="AR142" s="104">
        <v>33.200000762939453</v>
      </c>
      <c r="AS142" s="104">
        <v>33.099998474121094</v>
      </c>
      <c r="AT142" s="104">
        <v>33.299999237060547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8842</v>
      </c>
      <c r="C143" s="106">
        <f t="shared" si="87"/>
        <v>478</v>
      </c>
      <c r="D143" s="106">
        <f t="shared" si="87"/>
        <v>10</v>
      </c>
      <c r="E143" s="106">
        <f t="shared" si="87"/>
        <v>3</v>
      </c>
      <c r="F143" s="106">
        <f t="shared" si="87"/>
        <v>10</v>
      </c>
      <c r="G143" s="106">
        <f t="shared" si="87"/>
        <v>0</v>
      </c>
      <c r="H143" s="106">
        <f t="shared" si="87"/>
        <v>3</v>
      </c>
      <c r="I143" s="106">
        <f t="shared" si="87"/>
        <v>10</v>
      </c>
      <c r="J143" s="106">
        <f t="shared" si="87"/>
        <v>6</v>
      </c>
      <c r="K143" s="106">
        <f t="shared" si="87"/>
        <v>2</v>
      </c>
      <c r="L143" s="106">
        <f t="shared" si="87"/>
        <v>8</v>
      </c>
      <c r="M143" s="106">
        <f t="shared" si="87"/>
        <v>34</v>
      </c>
      <c r="N143" s="106">
        <f t="shared" si="87"/>
        <v>0</v>
      </c>
      <c r="O143" s="93">
        <f t="shared" si="87"/>
        <v>9406</v>
      </c>
      <c r="Q143" s="105" t="s">
        <v>37</v>
      </c>
      <c r="R143" s="106">
        <f t="shared" ref="R143:AD143" si="88">SUM(R115:R138)</f>
        <v>33</v>
      </c>
      <c r="S143" s="106">
        <f t="shared" si="88"/>
        <v>77</v>
      </c>
      <c r="T143" s="106">
        <f t="shared" si="88"/>
        <v>757</v>
      </c>
      <c r="U143" s="106">
        <f t="shared" si="88"/>
        <v>6084</v>
      </c>
      <c r="V143" s="106">
        <f t="shared" si="88"/>
        <v>2055</v>
      </c>
      <c r="W143" s="106">
        <f t="shared" si="88"/>
        <v>303</v>
      </c>
      <c r="X143" s="106">
        <f t="shared" si="88"/>
        <v>61</v>
      </c>
      <c r="Y143" s="106">
        <f t="shared" si="88"/>
        <v>24</v>
      </c>
      <c r="Z143" s="106">
        <f t="shared" si="88"/>
        <v>7</v>
      </c>
      <c r="AA143" s="106">
        <f t="shared" si="88"/>
        <v>1</v>
      </c>
      <c r="AB143" s="106">
        <f t="shared" si="88"/>
        <v>3</v>
      </c>
      <c r="AC143" s="106">
        <f t="shared" si="88"/>
        <v>1</v>
      </c>
      <c r="AD143" s="93">
        <f t="shared" si="88"/>
        <v>9406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33.199999491373696</v>
      </c>
    </row>
    <row r="146" spans="1:30" x14ac:dyDescent="0.2">
      <c r="A146" s="5"/>
      <c r="B146" s="3" t="s">
        <v>0</v>
      </c>
      <c r="C146" s="5" t="str">
        <f>C6</f>
        <v>Northwestbound</v>
      </c>
      <c r="R146" s="3" t="s">
        <v>0</v>
      </c>
      <c r="S146" s="5" t="str">
        <f>C6</f>
        <v>Northwestbound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18</v>
      </c>
      <c r="C150" s="43">
        <v>2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1</v>
      </c>
      <c r="M150" s="43">
        <v>0</v>
      </c>
      <c r="N150" s="43">
        <v>0</v>
      </c>
      <c r="O150" s="31">
        <f t="shared" ref="O150:O173" si="90">SUM(B150:N150)</f>
        <v>21</v>
      </c>
      <c r="Q150" s="30">
        <v>1</v>
      </c>
      <c r="R150" s="43">
        <v>0</v>
      </c>
      <c r="S150" s="43">
        <v>0</v>
      </c>
      <c r="T150" s="43">
        <v>1</v>
      </c>
      <c r="U150" s="43">
        <v>10</v>
      </c>
      <c r="V150" s="43">
        <v>5</v>
      </c>
      <c r="W150" s="43">
        <v>5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21</v>
      </c>
    </row>
    <row r="151" spans="1:30" x14ac:dyDescent="0.2">
      <c r="A151" s="30">
        <v>2</v>
      </c>
      <c r="B151" s="43">
        <v>13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1</v>
      </c>
      <c r="N151" s="43">
        <v>0</v>
      </c>
      <c r="O151" s="31">
        <f t="shared" si="90"/>
        <v>14</v>
      </c>
      <c r="Q151" s="30">
        <v>2</v>
      </c>
      <c r="R151" s="43">
        <v>0</v>
      </c>
      <c r="S151" s="43">
        <v>0</v>
      </c>
      <c r="T151" s="43">
        <v>1</v>
      </c>
      <c r="U151" s="43">
        <v>7</v>
      </c>
      <c r="V151" s="43">
        <v>4</v>
      </c>
      <c r="W151" s="43">
        <v>2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14</v>
      </c>
    </row>
    <row r="152" spans="1:30" x14ac:dyDescent="0.2">
      <c r="A152" s="30">
        <v>3</v>
      </c>
      <c r="B152" s="43">
        <v>12</v>
      </c>
      <c r="C152" s="43">
        <v>5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17</v>
      </c>
      <c r="Q152" s="30">
        <v>3</v>
      </c>
      <c r="R152" s="43">
        <v>0</v>
      </c>
      <c r="S152" s="43">
        <v>1</v>
      </c>
      <c r="T152" s="43">
        <v>0</v>
      </c>
      <c r="U152" s="43">
        <v>10</v>
      </c>
      <c r="V152" s="43">
        <v>3</v>
      </c>
      <c r="W152" s="43">
        <v>2</v>
      </c>
      <c r="X152" s="43">
        <v>1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17</v>
      </c>
    </row>
    <row r="153" spans="1:30" x14ac:dyDescent="0.2">
      <c r="A153" s="30">
        <v>4</v>
      </c>
      <c r="B153" s="43">
        <v>24</v>
      </c>
      <c r="C153" s="43">
        <v>2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31">
        <f t="shared" si="90"/>
        <v>26</v>
      </c>
      <c r="Q153" s="30">
        <v>4</v>
      </c>
      <c r="R153" s="43">
        <v>0</v>
      </c>
      <c r="S153" s="43">
        <v>0</v>
      </c>
      <c r="T153" s="43">
        <v>1</v>
      </c>
      <c r="U153" s="43">
        <v>9</v>
      </c>
      <c r="V153" s="43">
        <v>7</v>
      </c>
      <c r="W153" s="43">
        <v>6</v>
      </c>
      <c r="X153" s="43">
        <v>1</v>
      </c>
      <c r="Y153" s="43">
        <v>0</v>
      </c>
      <c r="Z153" s="43">
        <v>1</v>
      </c>
      <c r="AA153" s="43">
        <v>1</v>
      </c>
      <c r="AB153" s="43">
        <v>0</v>
      </c>
      <c r="AC153" s="43">
        <v>0</v>
      </c>
      <c r="AD153" s="31">
        <f t="shared" si="91"/>
        <v>26</v>
      </c>
    </row>
    <row r="154" spans="1:30" x14ac:dyDescent="0.2">
      <c r="A154" s="30">
        <v>5</v>
      </c>
      <c r="B154" s="43">
        <v>75</v>
      </c>
      <c r="C154" s="43">
        <v>2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1</v>
      </c>
      <c r="M154" s="43">
        <v>0</v>
      </c>
      <c r="N154" s="43">
        <v>0</v>
      </c>
      <c r="O154" s="31">
        <f t="shared" si="90"/>
        <v>78</v>
      </c>
      <c r="Q154" s="30">
        <v>5</v>
      </c>
      <c r="R154" s="43">
        <v>0</v>
      </c>
      <c r="S154" s="43">
        <v>2</v>
      </c>
      <c r="T154" s="43">
        <v>1</v>
      </c>
      <c r="U154" s="43">
        <v>30</v>
      </c>
      <c r="V154" s="43">
        <v>32</v>
      </c>
      <c r="W154" s="43">
        <v>11</v>
      </c>
      <c r="X154" s="43">
        <v>2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31">
        <f t="shared" si="91"/>
        <v>78</v>
      </c>
    </row>
    <row r="155" spans="1:30" x14ac:dyDescent="0.2">
      <c r="A155" s="30">
        <v>6</v>
      </c>
      <c r="B155" s="43">
        <v>285</v>
      </c>
      <c r="C155" s="43">
        <v>10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1</v>
      </c>
      <c r="K155" s="43">
        <v>0</v>
      </c>
      <c r="L155" s="43">
        <v>0</v>
      </c>
      <c r="M155" s="43">
        <v>2</v>
      </c>
      <c r="N155" s="43">
        <v>0</v>
      </c>
      <c r="O155" s="31">
        <f t="shared" si="90"/>
        <v>298</v>
      </c>
      <c r="Q155" s="30">
        <v>6</v>
      </c>
      <c r="R155" s="43">
        <v>1</v>
      </c>
      <c r="S155" s="43">
        <v>4</v>
      </c>
      <c r="T155" s="43">
        <v>13</v>
      </c>
      <c r="U155" s="43">
        <v>145</v>
      </c>
      <c r="V155" s="43">
        <v>109</v>
      </c>
      <c r="W155" s="43">
        <v>20</v>
      </c>
      <c r="X155" s="43">
        <v>5</v>
      </c>
      <c r="Y155" s="43">
        <v>1</v>
      </c>
      <c r="Z155" s="43">
        <v>0</v>
      </c>
      <c r="AA155" s="43">
        <v>0</v>
      </c>
      <c r="AB155" s="43">
        <v>0</v>
      </c>
      <c r="AC155" s="43">
        <v>0</v>
      </c>
      <c r="AD155" s="31">
        <f t="shared" si="91"/>
        <v>298</v>
      </c>
    </row>
    <row r="156" spans="1:30" x14ac:dyDescent="0.2">
      <c r="A156" s="30">
        <v>7</v>
      </c>
      <c r="B156" s="43">
        <v>429</v>
      </c>
      <c r="C156" s="43">
        <v>33</v>
      </c>
      <c r="D156" s="43">
        <v>0</v>
      </c>
      <c r="E156" s="43">
        <v>0</v>
      </c>
      <c r="F156" s="43">
        <v>3</v>
      </c>
      <c r="G156" s="43">
        <v>0</v>
      </c>
      <c r="H156" s="43">
        <v>0</v>
      </c>
      <c r="I156" s="43">
        <v>1</v>
      </c>
      <c r="J156" s="43">
        <v>1</v>
      </c>
      <c r="K156" s="43">
        <v>0</v>
      </c>
      <c r="L156" s="43">
        <v>0</v>
      </c>
      <c r="M156" s="43">
        <v>8</v>
      </c>
      <c r="N156" s="43">
        <v>0</v>
      </c>
      <c r="O156" s="31">
        <f t="shared" si="90"/>
        <v>475</v>
      </c>
      <c r="Q156" s="30">
        <v>7</v>
      </c>
      <c r="R156" s="43">
        <v>0</v>
      </c>
      <c r="S156" s="43">
        <v>15</v>
      </c>
      <c r="T156" s="43">
        <v>32</v>
      </c>
      <c r="U156" s="43">
        <v>292</v>
      </c>
      <c r="V156" s="43">
        <v>124</v>
      </c>
      <c r="W156" s="43">
        <v>11</v>
      </c>
      <c r="X156" s="43">
        <v>1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31">
        <f t="shared" si="91"/>
        <v>475</v>
      </c>
    </row>
    <row r="157" spans="1:30" x14ac:dyDescent="0.2">
      <c r="A157" s="30">
        <v>8</v>
      </c>
      <c r="B157" s="43">
        <v>643</v>
      </c>
      <c r="C157" s="43">
        <v>37</v>
      </c>
      <c r="D157" s="43">
        <v>4</v>
      </c>
      <c r="E157" s="43">
        <v>0</v>
      </c>
      <c r="F157" s="43">
        <v>4</v>
      </c>
      <c r="G157" s="43">
        <v>0</v>
      </c>
      <c r="H157" s="43">
        <v>0</v>
      </c>
      <c r="I157" s="43">
        <v>2</v>
      </c>
      <c r="J157" s="43">
        <v>1</v>
      </c>
      <c r="K157" s="43">
        <v>0</v>
      </c>
      <c r="L157" s="43">
        <v>0</v>
      </c>
      <c r="M157" s="43">
        <v>0</v>
      </c>
      <c r="N157" s="43">
        <v>0</v>
      </c>
      <c r="O157" s="31">
        <f t="shared" si="90"/>
        <v>691</v>
      </c>
      <c r="Q157" s="30">
        <v>8</v>
      </c>
      <c r="R157" s="43">
        <v>237</v>
      </c>
      <c r="S157" s="43">
        <v>222</v>
      </c>
      <c r="T157" s="43">
        <v>65</v>
      </c>
      <c r="U157" s="43">
        <v>138</v>
      </c>
      <c r="V157" s="43">
        <v>26</v>
      </c>
      <c r="W157" s="43">
        <v>1</v>
      </c>
      <c r="X157" s="43">
        <v>0</v>
      </c>
      <c r="Y157" s="43">
        <v>2</v>
      </c>
      <c r="Z157" s="43">
        <v>0</v>
      </c>
      <c r="AA157" s="43">
        <v>0</v>
      </c>
      <c r="AB157" s="43">
        <v>0</v>
      </c>
      <c r="AC157" s="43">
        <v>0</v>
      </c>
      <c r="AD157" s="31">
        <f t="shared" si="91"/>
        <v>691</v>
      </c>
    </row>
    <row r="158" spans="1:30" x14ac:dyDescent="0.2">
      <c r="A158" s="30">
        <v>9</v>
      </c>
      <c r="B158" s="43">
        <v>654</v>
      </c>
      <c r="C158" s="43">
        <v>36</v>
      </c>
      <c r="D158" s="43">
        <v>3</v>
      </c>
      <c r="E158" s="43">
        <v>0</v>
      </c>
      <c r="F158" s="43">
        <v>2</v>
      </c>
      <c r="G158" s="43">
        <v>0</v>
      </c>
      <c r="H158" s="43">
        <v>0</v>
      </c>
      <c r="I158" s="43">
        <v>0</v>
      </c>
      <c r="J158" s="43">
        <v>3</v>
      </c>
      <c r="K158" s="43">
        <v>0</v>
      </c>
      <c r="L158" s="43">
        <v>0</v>
      </c>
      <c r="M158" s="43">
        <v>4</v>
      </c>
      <c r="N158" s="43">
        <v>0</v>
      </c>
      <c r="O158" s="31">
        <f t="shared" si="90"/>
        <v>702</v>
      </c>
      <c r="Q158" s="30">
        <v>9</v>
      </c>
      <c r="R158" s="43">
        <v>101</v>
      </c>
      <c r="S158" s="43">
        <v>75</v>
      </c>
      <c r="T158" s="43">
        <v>74</v>
      </c>
      <c r="U158" s="43">
        <v>387</v>
      </c>
      <c r="V158" s="43">
        <v>62</v>
      </c>
      <c r="W158" s="43">
        <v>3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31">
        <f t="shared" si="91"/>
        <v>702</v>
      </c>
    </row>
    <row r="159" spans="1:30" x14ac:dyDescent="0.2">
      <c r="A159" s="30">
        <v>10</v>
      </c>
      <c r="B159" s="43">
        <v>508</v>
      </c>
      <c r="C159" s="43">
        <v>34</v>
      </c>
      <c r="D159" s="43">
        <v>4</v>
      </c>
      <c r="E159" s="43">
        <v>0</v>
      </c>
      <c r="F159" s="43">
        <v>2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4</v>
      </c>
      <c r="N159" s="43">
        <v>0</v>
      </c>
      <c r="O159" s="31">
        <f t="shared" si="90"/>
        <v>552</v>
      </c>
      <c r="Q159" s="30">
        <v>10</v>
      </c>
      <c r="R159" s="43">
        <v>1</v>
      </c>
      <c r="S159" s="43">
        <v>9</v>
      </c>
      <c r="T159" s="43">
        <v>72</v>
      </c>
      <c r="U159" s="43">
        <v>384</v>
      </c>
      <c r="V159" s="43">
        <v>73</v>
      </c>
      <c r="W159" s="43">
        <v>13</v>
      </c>
      <c r="X159" s="43">
        <v>0</v>
      </c>
      <c r="Y159" s="43">
        <v>0</v>
      </c>
      <c r="Z159" s="43">
        <v>0</v>
      </c>
      <c r="AA159" s="43">
        <v>0</v>
      </c>
      <c r="AB159" s="43">
        <v>0</v>
      </c>
      <c r="AC159" s="43">
        <v>0</v>
      </c>
      <c r="AD159" s="31">
        <f t="shared" si="91"/>
        <v>552</v>
      </c>
    </row>
    <row r="160" spans="1:30" x14ac:dyDescent="0.2">
      <c r="A160" s="30">
        <v>11</v>
      </c>
      <c r="B160" s="43">
        <v>417</v>
      </c>
      <c r="C160" s="43">
        <v>34</v>
      </c>
      <c r="D160" s="43">
        <v>1</v>
      </c>
      <c r="E160" s="43">
        <v>0</v>
      </c>
      <c r="F160" s="43">
        <v>1</v>
      </c>
      <c r="G160" s="43">
        <v>0</v>
      </c>
      <c r="H160" s="43">
        <v>0</v>
      </c>
      <c r="I160" s="43">
        <v>1</v>
      </c>
      <c r="J160" s="43">
        <v>1</v>
      </c>
      <c r="K160" s="43">
        <v>0</v>
      </c>
      <c r="L160" s="43">
        <v>0</v>
      </c>
      <c r="M160" s="43">
        <v>5</v>
      </c>
      <c r="N160" s="43">
        <v>0</v>
      </c>
      <c r="O160" s="31">
        <f t="shared" si="90"/>
        <v>460</v>
      </c>
      <c r="Q160" s="30">
        <v>11</v>
      </c>
      <c r="R160" s="43">
        <v>0</v>
      </c>
      <c r="S160" s="43">
        <v>9</v>
      </c>
      <c r="T160" s="43">
        <v>51</v>
      </c>
      <c r="U160" s="43">
        <v>317</v>
      </c>
      <c r="V160" s="43">
        <v>79</v>
      </c>
      <c r="W160" s="43">
        <v>4</v>
      </c>
      <c r="X160" s="43">
        <v>0</v>
      </c>
      <c r="Y160" s="43">
        <v>0</v>
      </c>
      <c r="Z160" s="43">
        <v>0</v>
      </c>
      <c r="AA160" s="43">
        <v>0</v>
      </c>
      <c r="AB160" s="43">
        <v>0</v>
      </c>
      <c r="AC160" s="43">
        <v>0</v>
      </c>
      <c r="AD160" s="31">
        <f t="shared" si="91"/>
        <v>460</v>
      </c>
    </row>
    <row r="161" spans="1:30" x14ac:dyDescent="0.2">
      <c r="A161" s="30">
        <v>12</v>
      </c>
      <c r="B161" s="43">
        <v>487</v>
      </c>
      <c r="C161" s="43">
        <v>40</v>
      </c>
      <c r="D161" s="43">
        <v>1</v>
      </c>
      <c r="E161" s="43">
        <v>0</v>
      </c>
      <c r="F161" s="43">
        <v>2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3</v>
      </c>
      <c r="N161" s="43">
        <v>0</v>
      </c>
      <c r="O161" s="31">
        <f t="shared" si="90"/>
        <v>533</v>
      </c>
      <c r="Q161" s="30">
        <v>12</v>
      </c>
      <c r="R161" s="43">
        <v>0</v>
      </c>
      <c r="S161" s="43">
        <v>1</v>
      </c>
      <c r="T161" s="43">
        <v>55</v>
      </c>
      <c r="U161" s="43">
        <v>373</v>
      </c>
      <c r="V161" s="43">
        <v>95</v>
      </c>
      <c r="W161" s="43">
        <v>8</v>
      </c>
      <c r="X161" s="43">
        <v>1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31">
        <f t="shared" si="91"/>
        <v>533</v>
      </c>
    </row>
    <row r="162" spans="1:30" x14ac:dyDescent="0.2">
      <c r="A162" s="30">
        <v>13</v>
      </c>
      <c r="B162" s="43">
        <v>591</v>
      </c>
      <c r="C162" s="43">
        <v>41</v>
      </c>
      <c r="D162" s="43">
        <v>2</v>
      </c>
      <c r="E162" s="43">
        <v>0</v>
      </c>
      <c r="F162" s="43">
        <v>1</v>
      </c>
      <c r="G162" s="43">
        <v>0</v>
      </c>
      <c r="H162" s="43">
        <v>1</v>
      </c>
      <c r="I162" s="43">
        <v>3</v>
      </c>
      <c r="J162" s="43">
        <v>2</v>
      </c>
      <c r="K162" s="43">
        <v>0</v>
      </c>
      <c r="L162" s="43">
        <v>0</v>
      </c>
      <c r="M162" s="43">
        <v>3</v>
      </c>
      <c r="N162" s="43">
        <v>0</v>
      </c>
      <c r="O162" s="31">
        <f t="shared" si="90"/>
        <v>644</v>
      </c>
      <c r="Q162" s="30">
        <v>13</v>
      </c>
      <c r="R162" s="43">
        <v>0</v>
      </c>
      <c r="S162" s="43">
        <v>4</v>
      </c>
      <c r="T162" s="43">
        <v>81</v>
      </c>
      <c r="U162" s="43">
        <v>495</v>
      </c>
      <c r="V162" s="43">
        <v>57</v>
      </c>
      <c r="W162" s="43">
        <v>5</v>
      </c>
      <c r="X162" s="43">
        <v>1</v>
      </c>
      <c r="Y162" s="43">
        <v>1</v>
      </c>
      <c r="Z162" s="43">
        <v>0</v>
      </c>
      <c r="AA162" s="43">
        <v>0</v>
      </c>
      <c r="AB162" s="43">
        <v>0</v>
      </c>
      <c r="AC162" s="43">
        <v>0</v>
      </c>
      <c r="AD162" s="31">
        <f t="shared" si="91"/>
        <v>644</v>
      </c>
    </row>
    <row r="163" spans="1:30" x14ac:dyDescent="0.2">
      <c r="A163" s="30">
        <v>14</v>
      </c>
      <c r="B163" s="43">
        <v>595</v>
      </c>
      <c r="C163" s="43">
        <v>37</v>
      </c>
      <c r="D163" s="43">
        <v>4</v>
      </c>
      <c r="E163" s="43">
        <v>0</v>
      </c>
      <c r="F163" s="43">
        <v>1</v>
      </c>
      <c r="G163" s="43">
        <v>0</v>
      </c>
      <c r="H163" s="43">
        <v>0</v>
      </c>
      <c r="I163" s="43">
        <v>1</v>
      </c>
      <c r="J163" s="43">
        <v>0</v>
      </c>
      <c r="K163" s="43">
        <v>0</v>
      </c>
      <c r="L163" s="43">
        <v>1</v>
      </c>
      <c r="M163" s="43">
        <v>3</v>
      </c>
      <c r="N163" s="43">
        <v>0</v>
      </c>
      <c r="O163" s="31">
        <f t="shared" si="90"/>
        <v>642</v>
      </c>
      <c r="Q163" s="30">
        <v>14</v>
      </c>
      <c r="R163" s="43">
        <v>0</v>
      </c>
      <c r="S163" s="43">
        <v>6</v>
      </c>
      <c r="T163" s="43">
        <v>87</v>
      </c>
      <c r="U163" s="43">
        <v>442</v>
      </c>
      <c r="V163" s="43">
        <v>96</v>
      </c>
      <c r="W163" s="43">
        <v>11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31">
        <f t="shared" si="91"/>
        <v>642</v>
      </c>
    </row>
    <row r="164" spans="1:30" x14ac:dyDescent="0.2">
      <c r="A164" s="30">
        <v>15</v>
      </c>
      <c r="B164" s="43">
        <v>556</v>
      </c>
      <c r="C164" s="43">
        <v>32</v>
      </c>
      <c r="D164" s="43">
        <v>1</v>
      </c>
      <c r="E164" s="43">
        <v>1</v>
      </c>
      <c r="F164" s="43">
        <v>0</v>
      </c>
      <c r="G164" s="43">
        <v>0</v>
      </c>
      <c r="H164" s="43">
        <v>0</v>
      </c>
      <c r="I164" s="43">
        <v>0</v>
      </c>
      <c r="J164" s="43">
        <v>1</v>
      </c>
      <c r="K164" s="43">
        <v>0</v>
      </c>
      <c r="L164" s="43">
        <v>0</v>
      </c>
      <c r="M164" s="43">
        <v>2</v>
      </c>
      <c r="N164" s="43">
        <v>0</v>
      </c>
      <c r="O164" s="31">
        <f t="shared" si="90"/>
        <v>593</v>
      </c>
      <c r="Q164" s="30">
        <v>15</v>
      </c>
      <c r="R164" s="43">
        <v>0</v>
      </c>
      <c r="S164" s="43">
        <v>15</v>
      </c>
      <c r="T164" s="43">
        <v>64</v>
      </c>
      <c r="U164" s="43">
        <v>436</v>
      </c>
      <c r="V164" s="43">
        <v>74</v>
      </c>
      <c r="W164" s="43">
        <v>4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31">
        <f t="shared" si="91"/>
        <v>593</v>
      </c>
    </row>
    <row r="165" spans="1:30" x14ac:dyDescent="0.2">
      <c r="A165" s="30">
        <v>16</v>
      </c>
      <c r="B165" s="43">
        <v>673</v>
      </c>
      <c r="C165" s="43">
        <v>32</v>
      </c>
      <c r="D165" s="43">
        <v>1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6</v>
      </c>
      <c r="N165" s="43">
        <v>0</v>
      </c>
      <c r="O165" s="31">
        <f t="shared" si="90"/>
        <v>712</v>
      </c>
      <c r="Q165" s="30">
        <v>16</v>
      </c>
      <c r="R165" s="43">
        <v>0</v>
      </c>
      <c r="S165" s="43">
        <v>4</v>
      </c>
      <c r="T165" s="43">
        <v>111</v>
      </c>
      <c r="U165" s="43">
        <v>528</v>
      </c>
      <c r="V165" s="43">
        <v>63</v>
      </c>
      <c r="W165" s="43">
        <v>6</v>
      </c>
      <c r="X165" s="43">
        <v>0</v>
      </c>
      <c r="Y165" s="43">
        <v>0</v>
      </c>
      <c r="Z165" s="43">
        <v>0</v>
      </c>
      <c r="AA165" s="43">
        <v>0</v>
      </c>
      <c r="AB165" s="43">
        <v>0</v>
      </c>
      <c r="AC165" s="43">
        <v>0</v>
      </c>
      <c r="AD165" s="31">
        <f t="shared" si="91"/>
        <v>712</v>
      </c>
    </row>
    <row r="166" spans="1:30" x14ac:dyDescent="0.2">
      <c r="A166" s="30">
        <v>17</v>
      </c>
      <c r="B166" s="43">
        <v>707</v>
      </c>
      <c r="C166" s="43">
        <v>37</v>
      </c>
      <c r="D166" s="43">
        <v>0</v>
      </c>
      <c r="E166" s="43">
        <v>1</v>
      </c>
      <c r="F166" s="43">
        <v>0</v>
      </c>
      <c r="G166" s="43">
        <v>0</v>
      </c>
      <c r="H166" s="43">
        <v>1</v>
      </c>
      <c r="I166" s="43">
        <v>4</v>
      </c>
      <c r="J166" s="43">
        <v>0</v>
      </c>
      <c r="K166" s="43">
        <v>0</v>
      </c>
      <c r="L166" s="43">
        <v>0</v>
      </c>
      <c r="M166" s="43">
        <v>3</v>
      </c>
      <c r="N166" s="43">
        <v>0</v>
      </c>
      <c r="O166" s="31">
        <f t="shared" si="90"/>
        <v>753</v>
      </c>
      <c r="Q166" s="30">
        <v>17</v>
      </c>
      <c r="R166" s="43">
        <v>0</v>
      </c>
      <c r="S166" s="43">
        <v>6</v>
      </c>
      <c r="T166" s="43">
        <v>123</v>
      </c>
      <c r="U166" s="43">
        <v>544</v>
      </c>
      <c r="V166" s="43">
        <v>77</v>
      </c>
      <c r="W166" s="43">
        <v>3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31">
        <f t="shared" si="91"/>
        <v>753</v>
      </c>
    </row>
    <row r="167" spans="1:30" x14ac:dyDescent="0.2">
      <c r="A167" s="30">
        <v>18</v>
      </c>
      <c r="B167" s="43">
        <v>792</v>
      </c>
      <c r="C167" s="43">
        <v>25</v>
      </c>
      <c r="D167" s="43">
        <v>1</v>
      </c>
      <c r="E167" s="43">
        <v>0</v>
      </c>
      <c r="F167" s="43">
        <v>0</v>
      </c>
      <c r="G167" s="43">
        <v>0</v>
      </c>
      <c r="H167" s="43">
        <v>0</v>
      </c>
      <c r="I167" s="43">
        <v>1</v>
      </c>
      <c r="J167" s="43">
        <v>0</v>
      </c>
      <c r="K167" s="43">
        <v>0</v>
      </c>
      <c r="L167" s="43">
        <v>1</v>
      </c>
      <c r="M167" s="43">
        <v>3</v>
      </c>
      <c r="N167" s="43">
        <v>0</v>
      </c>
      <c r="O167" s="31">
        <f t="shared" si="90"/>
        <v>823</v>
      </c>
      <c r="Q167" s="30">
        <v>18</v>
      </c>
      <c r="R167" s="43">
        <v>142</v>
      </c>
      <c r="S167" s="43">
        <v>174</v>
      </c>
      <c r="T167" s="43">
        <v>140</v>
      </c>
      <c r="U167" s="43">
        <v>317</v>
      </c>
      <c r="V167" s="43">
        <v>44</v>
      </c>
      <c r="W167" s="43">
        <v>5</v>
      </c>
      <c r="X167" s="43">
        <v>0</v>
      </c>
      <c r="Y167" s="43">
        <v>1</v>
      </c>
      <c r="Z167" s="43">
        <v>0</v>
      </c>
      <c r="AA167" s="43">
        <v>0</v>
      </c>
      <c r="AB167" s="43">
        <v>0</v>
      </c>
      <c r="AC167" s="43">
        <v>0</v>
      </c>
      <c r="AD167" s="31">
        <f t="shared" si="91"/>
        <v>823</v>
      </c>
    </row>
    <row r="168" spans="1:30" x14ac:dyDescent="0.2">
      <c r="A168" s="30">
        <v>19</v>
      </c>
      <c r="B168" s="43">
        <v>602</v>
      </c>
      <c r="C168" s="43">
        <v>15</v>
      </c>
      <c r="D168" s="43">
        <v>0</v>
      </c>
      <c r="E168" s="43">
        <v>0</v>
      </c>
      <c r="F168" s="43">
        <v>0</v>
      </c>
      <c r="G168" s="43">
        <v>0</v>
      </c>
      <c r="H168" s="43">
        <v>1</v>
      </c>
      <c r="I168" s="43">
        <v>1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31">
        <f t="shared" si="90"/>
        <v>619</v>
      </c>
      <c r="Q168" s="30">
        <v>19</v>
      </c>
      <c r="R168" s="43">
        <v>0</v>
      </c>
      <c r="S168" s="43">
        <v>3</v>
      </c>
      <c r="T168" s="43">
        <v>101</v>
      </c>
      <c r="U168" s="43">
        <v>419</v>
      </c>
      <c r="V168" s="43">
        <v>92</v>
      </c>
      <c r="W168" s="43">
        <v>4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31">
        <f t="shared" si="91"/>
        <v>619</v>
      </c>
    </row>
    <row r="169" spans="1:30" x14ac:dyDescent="0.2">
      <c r="A169" s="30">
        <v>20</v>
      </c>
      <c r="B169" s="43">
        <v>484</v>
      </c>
      <c r="C169" s="43">
        <v>18</v>
      </c>
      <c r="D169" s="43">
        <v>0</v>
      </c>
      <c r="E169" s="43">
        <v>0</v>
      </c>
      <c r="F169" s="43">
        <v>1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1</v>
      </c>
      <c r="N169" s="43">
        <v>0</v>
      </c>
      <c r="O169" s="31">
        <f t="shared" si="90"/>
        <v>504</v>
      </c>
      <c r="Q169" s="30">
        <v>20</v>
      </c>
      <c r="R169" s="43">
        <v>0</v>
      </c>
      <c r="S169" s="43">
        <v>1</v>
      </c>
      <c r="T169" s="43">
        <v>56</v>
      </c>
      <c r="U169" s="43">
        <v>386</v>
      </c>
      <c r="V169" s="43">
        <v>53</v>
      </c>
      <c r="W169" s="43">
        <v>6</v>
      </c>
      <c r="X169" s="43">
        <v>1</v>
      </c>
      <c r="Y169" s="43">
        <v>1</v>
      </c>
      <c r="Z169" s="43">
        <v>0</v>
      </c>
      <c r="AA169" s="43">
        <v>0</v>
      </c>
      <c r="AB169" s="43">
        <v>0</v>
      </c>
      <c r="AC169" s="43">
        <v>0</v>
      </c>
      <c r="AD169" s="31">
        <f t="shared" si="91"/>
        <v>504</v>
      </c>
    </row>
    <row r="170" spans="1:30" x14ac:dyDescent="0.2">
      <c r="A170" s="30">
        <v>21</v>
      </c>
      <c r="B170" s="43">
        <v>334</v>
      </c>
      <c r="C170" s="43">
        <v>15</v>
      </c>
      <c r="D170" s="43">
        <v>0</v>
      </c>
      <c r="E170" s="43">
        <v>0</v>
      </c>
      <c r="F170" s="43">
        <v>1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31">
        <f t="shared" si="90"/>
        <v>350</v>
      </c>
      <c r="Q170" s="30">
        <v>21</v>
      </c>
      <c r="R170" s="43">
        <v>0</v>
      </c>
      <c r="S170" s="43">
        <v>4</v>
      </c>
      <c r="T170" s="43">
        <v>37</v>
      </c>
      <c r="U170" s="43">
        <v>247</v>
      </c>
      <c r="V170" s="43">
        <v>57</v>
      </c>
      <c r="W170" s="43">
        <v>5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31">
        <f t="shared" si="91"/>
        <v>350</v>
      </c>
    </row>
    <row r="171" spans="1:30" x14ac:dyDescent="0.2">
      <c r="A171" s="30">
        <v>22</v>
      </c>
      <c r="B171" s="43">
        <v>286</v>
      </c>
      <c r="C171" s="43">
        <v>7</v>
      </c>
      <c r="D171" s="43">
        <v>0</v>
      </c>
      <c r="E171" s="43">
        <v>2</v>
      </c>
      <c r="F171" s="43">
        <v>0</v>
      </c>
      <c r="G171" s="43">
        <v>0</v>
      </c>
      <c r="H171" s="43">
        <v>0</v>
      </c>
      <c r="I171" s="43">
        <v>2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31">
        <f t="shared" si="90"/>
        <v>297</v>
      </c>
      <c r="Q171" s="30">
        <v>22</v>
      </c>
      <c r="R171" s="43">
        <v>0</v>
      </c>
      <c r="S171" s="43">
        <v>0</v>
      </c>
      <c r="T171" s="43">
        <v>31</v>
      </c>
      <c r="U171" s="43">
        <v>192</v>
      </c>
      <c r="V171" s="43">
        <v>64</v>
      </c>
      <c r="W171" s="43">
        <v>8</v>
      </c>
      <c r="X171" s="43">
        <v>2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31">
        <f t="shared" si="91"/>
        <v>297</v>
      </c>
    </row>
    <row r="172" spans="1:30" x14ac:dyDescent="0.2">
      <c r="A172" s="30">
        <v>23</v>
      </c>
      <c r="B172" s="43">
        <v>148</v>
      </c>
      <c r="C172" s="43">
        <v>2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2</v>
      </c>
      <c r="K172" s="43">
        <v>0</v>
      </c>
      <c r="L172" s="43">
        <v>0</v>
      </c>
      <c r="M172" s="43">
        <v>0</v>
      </c>
      <c r="N172" s="43">
        <v>0</v>
      </c>
      <c r="O172" s="31">
        <f t="shared" si="90"/>
        <v>152</v>
      </c>
      <c r="Q172" s="30">
        <v>23</v>
      </c>
      <c r="R172" s="43">
        <v>0</v>
      </c>
      <c r="S172" s="43">
        <v>1</v>
      </c>
      <c r="T172" s="43">
        <v>18</v>
      </c>
      <c r="U172" s="43">
        <v>77</v>
      </c>
      <c r="V172" s="43">
        <v>46</v>
      </c>
      <c r="W172" s="43">
        <v>9</v>
      </c>
      <c r="X172" s="43">
        <v>0</v>
      </c>
      <c r="Y172" s="43">
        <v>0</v>
      </c>
      <c r="Z172" s="43">
        <v>0</v>
      </c>
      <c r="AA172" s="43">
        <v>1</v>
      </c>
      <c r="AB172" s="43">
        <v>0</v>
      </c>
      <c r="AC172" s="43">
        <v>0</v>
      </c>
      <c r="AD172" s="31">
        <f t="shared" si="91"/>
        <v>152</v>
      </c>
    </row>
    <row r="173" spans="1:30" x14ac:dyDescent="0.2">
      <c r="A173" s="30">
        <v>24</v>
      </c>
      <c r="B173" s="43">
        <v>57</v>
      </c>
      <c r="C173" s="43">
        <v>2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1</v>
      </c>
      <c r="N173" s="43">
        <v>0</v>
      </c>
      <c r="O173" s="31">
        <f t="shared" si="90"/>
        <v>60</v>
      </c>
      <c r="Q173" s="30">
        <v>24</v>
      </c>
      <c r="R173" s="43">
        <v>0</v>
      </c>
      <c r="S173" s="43">
        <v>1</v>
      </c>
      <c r="T173" s="43">
        <v>7</v>
      </c>
      <c r="U173" s="43">
        <v>26</v>
      </c>
      <c r="V173" s="43">
        <v>19</v>
      </c>
      <c r="W173" s="43">
        <v>6</v>
      </c>
      <c r="X173" s="43">
        <v>1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31">
        <f t="shared" si="91"/>
        <v>60</v>
      </c>
    </row>
    <row r="175" spans="1:30" x14ac:dyDescent="0.2">
      <c r="A175" s="91" t="s">
        <v>34</v>
      </c>
      <c r="B175" s="92">
        <f t="shared" ref="B175:O175" si="92">SUM(B157:B168)</f>
        <v>7225</v>
      </c>
      <c r="C175" s="92">
        <f t="shared" si="92"/>
        <v>400</v>
      </c>
      <c r="D175" s="92">
        <f t="shared" si="92"/>
        <v>22</v>
      </c>
      <c r="E175" s="92">
        <f t="shared" si="92"/>
        <v>2</v>
      </c>
      <c r="F175" s="92">
        <f t="shared" si="92"/>
        <v>13</v>
      </c>
      <c r="G175" s="92">
        <f t="shared" si="92"/>
        <v>0</v>
      </c>
      <c r="H175" s="92">
        <f t="shared" si="92"/>
        <v>3</v>
      </c>
      <c r="I175" s="92">
        <f t="shared" si="92"/>
        <v>13</v>
      </c>
      <c r="J175" s="92">
        <f t="shared" si="92"/>
        <v>8</v>
      </c>
      <c r="K175" s="92">
        <f t="shared" si="92"/>
        <v>0</v>
      </c>
      <c r="L175" s="92">
        <f t="shared" si="92"/>
        <v>2</v>
      </c>
      <c r="M175" s="92">
        <f t="shared" si="92"/>
        <v>36</v>
      </c>
      <c r="N175" s="92">
        <f t="shared" si="92"/>
        <v>0</v>
      </c>
      <c r="O175" s="93">
        <f t="shared" si="92"/>
        <v>7724</v>
      </c>
      <c r="Q175" s="91" t="s">
        <v>34</v>
      </c>
      <c r="R175" s="92">
        <f t="shared" ref="R175:AD175" si="93">SUM(R157:R168)</f>
        <v>481</v>
      </c>
      <c r="S175" s="92">
        <f t="shared" si="93"/>
        <v>528</v>
      </c>
      <c r="T175" s="92">
        <f t="shared" si="93"/>
        <v>1024</v>
      </c>
      <c r="U175" s="92">
        <f t="shared" si="93"/>
        <v>4780</v>
      </c>
      <c r="V175" s="92">
        <f t="shared" si="93"/>
        <v>838</v>
      </c>
      <c r="W175" s="92">
        <f t="shared" si="93"/>
        <v>67</v>
      </c>
      <c r="X175" s="92">
        <f t="shared" si="93"/>
        <v>2</v>
      </c>
      <c r="Y175" s="92">
        <f t="shared" si="93"/>
        <v>4</v>
      </c>
      <c r="Z175" s="92">
        <f t="shared" si="93"/>
        <v>0</v>
      </c>
      <c r="AA175" s="92">
        <f t="shared" si="93"/>
        <v>0</v>
      </c>
      <c r="AB175" s="92">
        <f t="shared" si="93"/>
        <v>0</v>
      </c>
      <c r="AC175" s="92">
        <f t="shared" si="93"/>
        <v>0</v>
      </c>
      <c r="AD175" s="93">
        <f t="shared" si="93"/>
        <v>7724</v>
      </c>
    </row>
    <row r="176" spans="1:30" x14ac:dyDescent="0.2">
      <c r="A176" s="97" t="s">
        <v>35</v>
      </c>
      <c r="B176" s="98">
        <f t="shared" ref="B176:O176" si="94">SUM(B156:B171)</f>
        <v>8758</v>
      </c>
      <c r="C176" s="98">
        <f t="shared" si="94"/>
        <v>473</v>
      </c>
      <c r="D176" s="98">
        <f t="shared" si="94"/>
        <v>22</v>
      </c>
      <c r="E176" s="98">
        <f t="shared" si="94"/>
        <v>4</v>
      </c>
      <c r="F176" s="98">
        <f t="shared" si="94"/>
        <v>18</v>
      </c>
      <c r="G176" s="98">
        <f t="shared" si="94"/>
        <v>0</v>
      </c>
      <c r="H176" s="98">
        <f t="shared" si="94"/>
        <v>3</v>
      </c>
      <c r="I176" s="98">
        <f t="shared" si="94"/>
        <v>16</v>
      </c>
      <c r="J176" s="98">
        <f t="shared" si="94"/>
        <v>9</v>
      </c>
      <c r="K176" s="98">
        <f t="shared" si="94"/>
        <v>0</v>
      </c>
      <c r="L176" s="98">
        <f t="shared" si="94"/>
        <v>2</v>
      </c>
      <c r="M176" s="98">
        <f t="shared" si="94"/>
        <v>45</v>
      </c>
      <c r="N176" s="98">
        <f t="shared" si="94"/>
        <v>0</v>
      </c>
      <c r="O176" s="93">
        <f t="shared" si="94"/>
        <v>9350</v>
      </c>
      <c r="Q176" s="97" t="s">
        <v>35</v>
      </c>
      <c r="R176" s="98">
        <f t="shared" ref="R176:AD176" si="95">SUM(R156:R171)</f>
        <v>481</v>
      </c>
      <c r="S176" s="98">
        <f t="shared" si="95"/>
        <v>548</v>
      </c>
      <c r="T176" s="98">
        <f t="shared" si="95"/>
        <v>1180</v>
      </c>
      <c r="U176" s="98">
        <f t="shared" si="95"/>
        <v>5897</v>
      </c>
      <c r="V176" s="98">
        <f t="shared" si="95"/>
        <v>1136</v>
      </c>
      <c r="W176" s="98">
        <f t="shared" si="95"/>
        <v>97</v>
      </c>
      <c r="X176" s="98">
        <f t="shared" si="95"/>
        <v>6</v>
      </c>
      <c r="Y176" s="98">
        <f t="shared" si="95"/>
        <v>5</v>
      </c>
      <c r="Z176" s="98">
        <f t="shared" si="95"/>
        <v>0</v>
      </c>
      <c r="AA176" s="98">
        <f t="shared" si="95"/>
        <v>0</v>
      </c>
      <c r="AB176" s="98">
        <f t="shared" si="95"/>
        <v>0</v>
      </c>
      <c r="AC176" s="98">
        <f t="shared" si="95"/>
        <v>0</v>
      </c>
      <c r="AD176" s="93">
        <f t="shared" si="95"/>
        <v>9350</v>
      </c>
    </row>
    <row r="177" spans="1:30" x14ac:dyDescent="0.2">
      <c r="A177" s="101" t="s">
        <v>36</v>
      </c>
      <c r="B177" s="102">
        <f t="shared" ref="B177:O177" si="96">SUM(B156:B173)</f>
        <v>8963</v>
      </c>
      <c r="C177" s="102">
        <f t="shared" si="96"/>
        <v>477</v>
      </c>
      <c r="D177" s="102">
        <f t="shared" si="96"/>
        <v>22</v>
      </c>
      <c r="E177" s="102">
        <f t="shared" si="96"/>
        <v>4</v>
      </c>
      <c r="F177" s="102">
        <f t="shared" si="96"/>
        <v>18</v>
      </c>
      <c r="G177" s="102">
        <f t="shared" si="96"/>
        <v>0</v>
      </c>
      <c r="H177" s="102">
        <f t="shared" si="96"/>
        <v>3</v>
      </c>
      <c r="I177" s="102">
        <f t="shared" si="96"/>
        <v>16</v>
      </c>
      <c r="J177" s="102">
        <f t="shared" si="96"/>
        <v>11</v>
      </c>
      <c r="K177" s="102">
        <f t="shared" si="96"/>
        <v>0</v>
      </c>
      <c r="L177" s="102">
        <f t="shared" si="96"/>
        <v>2</v>
      </c>
      <c r="M177" s="102">
        <f t="shared" si="96"/>
        <v>46</v>
      </c>
      <c r="N177" s="102">
        <f t="shared" si="96"/>
        <v>0</v>
      </c>
      <c r="O177" s="93">
        <f t="shared" si="96"/>
        <v>9562</v>
      </c>
      <c r="Q177" s="101" t="s">
        <v>36</v>
      </c>
      <c r="R177" s="102">
        <f t="shared" ref="R177:AD177" si="97">SUM(R156:R173)</f>
        <v>481</v>
      </c>
      <c r="S177" s="102">
        <f t="shared" si="97"/>
        <v>550</v>
      </c>
      <c r="T177" s="102">
        <f t="shared" si="97"/>
        <v>1205</v>
      </c>
      <c r="U177" s="102">
        <f t="shared" si="97"/>
        <v>6000</v>
      </c>
      <c r="V177" s="102">
        <f t="shared" si="97"/>
        <v>1201</v>
      </c>
      <c r="W177" s="102">
        <f t="shared" si="97"/>
        <v>112</v>
      </c>
      <c r="X177" s="102">
        <f t="shared" si="97"/>
        <v>7</v>
      </c>
      <c r="Y177" s="102">
        <f t="shared" si="97"/>
        <v>5</v>
      </c>
      <c r="Z177" s="102">
        <f t="shared" si="97"/>
        <v>0</v>
      </c>
      <c r="AA177" s="102">
        <f t="shared" si="97"/>
        <v>1</v>
      </c>
      <c r="AB177" s="102">
        <f t="shared" si="97"/>
        <v>0</v>
      </c>
      <c r="AC177" s="102">
        <f t="shared" si="97"/>
        <v>0</v>
      </c>
      <c r="AD177" s="93">
        <f t="shared" si="97"/>
        <v>9562</v>
      </c>
    </row>
    <row r="178" spans="1:30" x14ac:dyDescent="0.2">
      <c r="A178" s="105" t="s">
        <v>37</v>
      </c>
      <c r="B178" s="106">
        <f t="shared" ref="B178:O178" si="98">SUM(B150:B173)</f>
        <v>9390</v>
      </c>
      <c r="C178" s="106">
        <f t="shared" si="98"/>
        <v>498</v>
      </c>
      <c r="D178" s="106">
        <f t="shared" si="98"/>
        <v>22</v>
      </c>
      <c r="E178" s="106">
        <f t="shared" si="98"/>
        <v>4</v>
      </c>
      <c r="F178" s="106">
        <f t="shared" si="98"/>
        <v>18</v>
      </c>
      <c r="G178" s="106">
        <f t="shared" si="98"/>
        <v>0</v>
      </c>
      <c r="H178" s="106">
        <f t="shared" si="98"/>
        <v>3</v>
      </c>
      <c r="I178" s="106">
        <f t="shared" si="98"/>
        <v>16</v>
      </c>
      <c r="J178" s="106">
        <f t="shared" si="98"/>
        <v>12</v>
      </c>
      <c r="K178" s="106">
        <f t="shared" si="98"/>
        <v>0</v>
      </c>
      <c r="L178" s="106">
        <f t="shared" si="98"/>
        <v>4</v>
      </c>
      <c r="M178" s="106">
        <f t="shared" si="98"/>
        <v>49</v>
      </c>
      <c r="N178" s="106">
        <f t="shared" si="98"/>
        <v>0</v>
      </c>
      <c r="O178" s="93">
        <f t="shared" si="98"/>
        <v>10016</v>
      </c>
      <c r="Q178" s="105" t="s">
        <v>37</v>
      </c>
      <c r="R178" s="106">
        <f t="shared" ref="R178:AD178" si="99">SUM(R150:R173)</f>
        <v>482</v>
      </c>
      <c r="S178" s="106">
        <f t="shared" si="99"/>
        <v>557</v>
      </c>
      <c r="T178" s="106">
        <f t="shared" si="99"/>
        <v>1222</v>
      </c>
      <c r="U178" s="106">
        <f t="shared" si="99"/>
        <v>6211</v>
      </c>
      <c r="V178" s="106">
        <f t="shared" si="99"/>
        <v>1361</v>
      </c>
      <c r="W178" s="106">
        <f t="shared" si="99"/>
        <v>158</v>
      </c>
      <c r="X178" s="106">
        <f t="shared" si="99"/>
        <v>16</v>
      </c>
      <c r="Y178" s="106">
        <f t="shared" si="99"/>
        <v>6</v>
      </c>
      <c r="Z178" s="106">
        <f t="shared" si="99"/>
        <v>1</v>
      </c>
      <c r="AA178" s="106">
        <f t="shared" si="99"/>
        <v>2</v>
      </c>
      <c r="AB178" s="106">
        <f t="shared" si="99"/>
        <v>0</v>
      </c>
      <c r="AC178" s="106">
        <f t="shared" si="99"/>
        <v>0</v>
      </c>
      <c r="AD178" s="93">
        <f t="shared" si="99"/>
        <v>10016</v>
      </c>
    </row>
    <row r="181" spans="1:30" x14ac:dyDescent="0.2">
      <c r="A181" s="5"/>
      <c r="B181" s="3" t="s">
        <v>40</v>
      </c>
      <c r="C181" s="5" t="str">
        <f>C41</f>
        <v>Southeastbound</v>
      </c>
      <c r="R181" s="3" t="s">
        <v>40</v>
      </c>
      <c r="S181" s="5" t="str">
        <f>C41</f>
        <v>Southeastbound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32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31">
        <f t="shared" ref="O185:O208" si="101">SUM(B185:N185)</f>
        <v>32</v>
      </c>
      <c r="Q185" s="30">
        <v>1</v>
      </c>
      <c r="R185" s="43">
        <v>0</v>
      </c>
      <c r="S185" s="43">
        <v>0</v>
      </c>
      <c r="T185" s="43">
        <v>1</v>
      </c>
      <c r="U185" s="43">
        <v>9</v>
      </c>
      <c r="V185" s="43">
        <v>14</v>
      </c>
      <c r="W185" s="43">
        <v>5</v>
      </c>
      <c r="X185" s="43">
        <v>2</v>
      </c>
      <c r="Y185" s="43">
        <v>0</v>
      </c>
      <c r="Z185" s="43">
        <v>1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32</v>
      </c>
    </row>
    <row r="186" spans="1:30" x14ac:dyDescent="0.2">
      <c r="A186" s="30">
        <v>2</v>
      </c>
      <c r="B186" s="43">
        <v>15</v>
      </c>
      <c r="C186" s="43">
        <v>2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31">
        <f t="shared" si="101"/>
        <v>17</v>
      </c>
      <c r="Q186" s="30">
        <v>2</v>
      </c>
      <c r="R186" s="43">
        <v>0</v>
      </c>
      <c r="S186" s="43">
        <v>1</v>
      </c>
      <c r="T186" s="43">
        <v>0</v>
      </c>
      <c r="U186" s="43">
        <v>4</v>
      </c>
      <c r="V186" s="43">
        <v>6</v>
      </c>
      <c r="W186" s="43">
        <v>2</v>
      </c>
      <c r="X186" s="43">
        <v>3</v>
      </c>
      <c r="Y186" s="43">
        <v>0</v>
      </c>
      <c r="Z186" s="43">
        <v>1</v>
      </c>
      <c r="AA186" s="43">
        <v>0</v>
      </c>
      <c r="AB186" s="43">
        <v>0</v>
      </c>
      <c r="AC186" s="43">
        <v>0</v>
      </c>
      <c r="AD186" s="31">
        <f t="shared" si="102"/>
        <v>17</v>
      </c>
    </row>
    <row r="187" spans="1:30" x14ac:dyDescent="0.2">
      <c r="A187" s="30">
        <v>3</v>
      </c>
      <c r="B187" s="43">
        <v>25</v>
      </c>
      <c r="C187" s="43">
        <v>4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29</v>
      </c>
      <c r="Q187" s="30">
        <v>3</v>
      </c>
      <c r="R187" s="43">
        <v>0</v>
      </c>
      <c r="S187" s="43">
        <v>0</v>
      </c>
      <c r="T187" s="43">
        <v>3</v>
      </c>
      <c r="U187" s="43">
        <v>5</v>
      </c>
      <c r="V187" s="43">
        <v>14</v>
      </c>
      <c r="W187" s="43">
        <v>7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31">
        <f t="shared" si="102"/>
        <v>29</v>
      </c>
    </row>
    <row r="188" spans="1:30" x14ac:dyDescent="0.2">
      <c r="A188" s="30">
        <v>4</v>
      </c>
      <c r="B188" s="43">
        <v>15</v>
      </c>
      <c r="C188" s="43">
        <v>3</v>
      </c>
      <c r="D188" s="43">
        <v>0</v>
      </c>
      <c r="E188" s="43">
        <v>0</v>
      </c>
      <c r="F188" s="43">
        <v>1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1</v>
      </c>
      <c r="M188" s="43">
        <v>0</v>
      </c>
      <c r="N188" s="43">
        <v>0</v>
      </c>
      <c r="O188" s="31">
        <f t="shared" si="101"/>
        <v>20</v>
      </c>
      <c r="Q188" s="30">
        <v>4</v>
      </c>
      <c r="R188" s="43">
        <v>0</v>
      </c>
      <c r="S188" s="43">
        <v>0</v>
      </c>
      <c r="T188" s="43">
        <v>0</v>
      </c>
      <c r="U188" s="43">
        <v>7</v>
      </c>
      <c r="V188" s="43">
        <v>9</v>
      </c>
      <c r="W188" s="43">
        <v>2</v>
      </c>
      <c r="X188" s="43">
        <v>2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20</v>
      </c>
    </row>
    <row r="189" spans="1:30" x14ac:dyDescent="0.2">
      <c r="A189" s="30">
        <v>5</v>
      </c>
      <c r="B189" s="43">
        <v>28</v>
      </c>
      <c r="C189" s="43">
        <v>5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31">
        <f t="shared" si="101"/>
        <v>33</v>
      </c>
      <c r="Q189" s="30">
        <v>5</v>
      </c>
      <c r="R189" s="43">
        <v>0</v>
      </c>
      <c r="S189" s="43">
        <v>0</v>
      </c>
      <c r="T189" s="43">
        <v>0</v>
      </c>
      <c r="U189" s="43">
        <v>6</v>
      </c>
      <c r="V189" s="43">
        <v>13</v>
      </c>
      <c r="W189" s="43">
        <v>10</v>
      </c>
      <c r="X189" s="43">
        <v>3</v>
      </c>
      <c r="Y189" s="43">
        <v>1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33</v>
      </c>
    </row>
    <row r="190" spans="1:30" x14ac:dyDescent="0.2">
      <c r="A190" s="30">
        <v>6</v>
      </c>
      <c r="B190" s="43">
        <v>73</v>
      </c>
      <c r="C190" s="43">
        <v>2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2</v>
      </c>
      <c r="N190" s="43">
        <v>0</v>
      </c>
      <c r="O190" s="31">
        <f t="shared" si="101"/>
        <v>77</v>
      </c>
      <c r="Q190" s="30">
        <v>6</v>
      </c>
      <c r="R190" s="43">
        <v>0</v>
      </c>
      <c r="S190" s="43">
        <v>0</v>
      </c>
      <c r="T190" s="43">
        <v>0</v>
      </c>
      <c r="U190" s="43">
        <v>30</v>
      </c>
      <c r="V190" s="43">
        <v>31</v>
      </c>
      <c r="W190" s="43">
        <v>9</v>
      </c>
      <c r="X190" s="43">
        <v>4</v>
      </c>
      <c r="Y190" s="43">
        <v>2</v>
      </c>
      <c r="Z190" s="43">
        <v>1</v>
      </c>
      <c r="AA190" s="43">
        <v>0</v>
      </c>
      <c r="AB190" s="43">
        <v>0</v>
      </c>
      <c r="AC190" s="43">
        <v>0</v>
      </c>
      <c r="AD190" s="31">
        <f t="shared" si="102"/>
        <v>77</v>
      </c>
    </row>
    <row r="191" spans="1:30" x14ac:dyDescent="0.2">
      <c r="A191" s="30">
        <v>7</v>
      </c>
      <c r="B191" s="43">
        <v>211</v>
      </c>
      <c r="C191" s="43">
        <v>17</v>
      </c>
      <c r="D191" s="43">
        <v>1</v>
      </c>
      <c r="E191" s="43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31">
        <f t="shared" si="101"/>
        <v>229</v>
      </c>
      <c r="Q191" s="30">
        <v>7</v>
      </c>
      <c r="R191" s="43">
        <v>0</v>
      </c>
      <c r="S191" s="43">
        <v>0</v>
      </c>
      <c r="T191" s="43">
        <v>10</v>
      </c>
      <c r="U191" s="43">
        <v>96</v>
      </c>
      <c r="V191" s="43">
        <v>93</v>
      </c>
      <c r="W191" s="43">
        <v>24</v>
      </c>
      <c r="X191" s="43">
        <v>3</v>
      </c>
      <c r="Y191" s="43">
        <v>2</v>
      </c>
      <c r="Z191" s="43">
        <v>1</v>
      </c>
      <c r="AA191" s="43">
        <v>0</v>
      </c>
      <c r="AB191" s="43">
        <v>0</v>
      </c>
      <c r="AC191" s="43">
        <v>0</v>
      </c>
      <c r="AD191" s="31">
        <f t="shared" si="102"/>
        <v>229</v>
      </c>
    </row>
    <row r="192" spans="1:30" x14ac:dyDescent="0.2">
      <c r="A192" s="30">
        <v>8</v>
      </c>
      <c r="B192" s="43">
        <v>400</v>
      </c>
      <c r="C192" s="43">
        <v>12</v>
      </c>
      <c r="D192" s="43">
        <v>0</v>
      </c>
      <c r="E192" s="43">
        <v>0</v>
      </c>
      <c r="F192" s="43">
        <v>1</v>
      </c>
      <c r="G192" s="43">
        <v>0</v>
      </c>
      <c r="H192" s="43">
        <v>2</v>
      </c>
      <c r="I192" s="43">
        <v>0</v>
      </c>
      <c r="J192" s="43">
        <v>0</v>
      </c>
      <c r="K192" s="43">
        <v>0</v>
      </c>
      <c r="L192" s="43">
        <v>0</v>
      </c>
      <c r="M192" s="43">
        <v>4</v>
      </c>
      <c r="N192" s="43">
        <v>0</v>
      </c>
      <c r="O192" s="31">
        <f t="shared" si="101"/>
        <v>419</v>
      </c>
      <c r="Q192" s="30">
        <v>8</v>
      </c>
      <c r="R192" s="43">
        <v>13</v>
      </c>
      <c r="S192" s="43">
        <v>11</v>
      </c>
      <c r="T192" s="43">
        <v>44</v>
      </c>
      <c r="U192" s="43">
        <v>272</v>
      </c>
      <c r="V192" s="43">
        <v>72</v>
      </c>
      <c r="W192" s="43">
        <v>5</v>
      </c>
      <c r="X192" s="43">
        <v>0</v>
      </c>
      <c r="Y192" s="43">
        <v>2</v>
      </c>
      <c r="Z192" s="43">
        <v>0</v>
      </c>
      <c r="AA192" s="43">
        <v>0</v>
      </c>
      <c r="AB192" s="43">
        <v>0</v>
      </c>
      <c r="AC192" s="43">
        <v>0</v>
      </c>
      <c r="AD192" s="31">
        <f t="shared" si="102"/>
        <v>419</v>
      </c>
    </row>
    <row r="193" spans="1:30" x14ac:dyDescent="0.2">
      <c r="A193" s="30">
        <v>9</v>
      </c>
      <c r="B193" s="43">
        <v>845</v>
      </c>
      <c r="C193" s="43">
        <v>41</v>
      </c>
      <c r="D193" s="43">
        <v>1</v>
      </c>
      <c r="E193" s="43">
        <v>0</v>
      </c>
      <c r="F193" s="43">
        <v>0</v>
      </c>
      <c r="G193" s="43">
        <v>0</v>
      </c>
      <c r="H193" s="43">
        <v>0</v>
      </c>
      <c r="I193" s="43">
        <v>1</v>
      </c>
      <c r="J193" s="43">
        <v>1</v>
      </c>
      <c r="K193" s="43">
        <v>0</v>
      </c>
      <c r="L193" s="43">
        <v>0</v>
      </c>
      <c r="M193" s="43">
        <v>6</v>
      </c>
      <c r="N193" s="43">
        <v>0</v>
      </c>
      <c r="O193" s="31">
        <f t="shared" si="101"/>
        <v>895</v>
      </c>
      <c r="Q193" s="30">
        <v>9</v>
      </c>
      <c r="R193" s="43">
        <v>5</v>
      </c>
      <c r="S193" s="43">
        <v>8</v>
      </c>
      <c r="T193" s="43">
        <v>83</v>
      </c>
      <c r="U193" s="43">
        <v>639</v>
      </c>
      <c r="V193" s="43">
        <v>137</v>
      </c>
      <c r="W193" s="43">
        <v>21</v>
      </c>
      <c r="X193" s="43">
        <v>2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31">
        <f t="shared" si="102"/>
        <v>895</v>
      </c>
    </row>
    <row r="194" spans="1:30" x14ac:dyDescent="0.2">
      <c r="A194" s="30">
        <v>10</v>
      </c>
      <c r="B194" s="43">
        <v>540</v>
      </c>
      <c r="C194" s="43">
        <v>47</v>
      </c>
      <c r="D194" s="43">
        <v>1</v>
      </c>
      <c r="E194" s="43">
        <v>0</v>
      </c>
      <c r="F194" s="43">
        <v>0</v>
      </c>
      <c r="G194" s="43">
        <v>0</v>
      </c>
      <c r="H194" s="43">
        <v>1</v>
      </c>
      <c r="I194" s="43">
        <v>1</v>
      </c>
      <c r="J194" s="43">
        <v>0</v>
      </c>
      <c r="K194" s="43">
        <v>0</v>
      </c>
      <c r="L194" s="43">
        <v>1</v>
      </c>
      <c r="M194" s="43">
        <v>5</v>
      </c>
      <c r="N194" s="43">
        <v>0</v>
      </c>
      <c r="O194" s="31">
        <f t="shared" si="101"/>
        <v>596</v>
      </c>
      <c r="Q194" s="30">
        <v>10</v>
      </c>
      <c r="R194" s="43">
        <v>0</v>
      </c>
      <c r="S194" s="43">
        <v>1</v>
      </c>
      <c r="T194" s="43">
        <v>32</v>
      </c>
      <c r="U194" s="43">
        <v>387</v>
      </c>
      <c r="V194" s="43">
        <v>158</v>
      </c>
      <c r="W194" s="43">
        <v>16</v>
      </c>
      <c r="X194" s="43">
        <v>1</v>
      </c>
      <c r="Y194" s="43">
        <v>1</v>
      </c>
      <c r="Z194" s="43">
        <v>0</v>
      </c>
      <c r="AA194" s="43">
        <v>0</v>
      </c>
      <c r="AB194" s="43">
        <v>0</v>
      </c>
      <c r="AC194" s="43">
        <v>0</v>
      </c>
      <c r="AD194" s="31">
        <f t="shared" si="102"/>
        <v>596</v>
      </c>
    </row>
    <row r="195" spans="1:30" x14ac:dyDescent="0.2">
      <c r="A195" s="30">
        <v>11</v>
      </c>
      <c r="B195" s="43">
        <v>501</v>
      </c>
      <c r="C195" s="43">
        <v>36</v>
      </c>
      <c r="D195" s="43">
        <v>2</v>
      </c>
      <c r="E195" s="43">
        <v>1</v>
      </c>
      <c r="F195" s="43">
        <v>1</v>
      </c>
      <c r="G195" s="43">
        <v>0</v>
      </c>
      <c r="H195" s="43">
        <v>0</v>
      </c>
      <c r="I195" s="43">
        <v>0</v>
      </c>
      <c r="J195" s="43">
        <v>1</v>
      </c>
      <c r="K195" s="43">
        <v>0</v>
      </c>
      <c r="L195" s="43">
        <v>0</v>
      </c>
      <c r="M195" s="43">
        <v>4</v>
      </c>
      <c r="N195" s="43">
        <v>0</v>
      </c>
      <c r="O195" s="31">
        <f t="shared" si="101"/>
        <v>546</v>
      </c>
      <c r="Q195" s="30">
        <v>11</v>
      </c>
      <c r="R195" s="43">
        <v>0</v>
      </c>
      <c r="S195" s="43">
        <v>1</v>
      </c>
      <c r="T195" s="43">
        <v>46</v>
      </c>
      <c r="U195" s="43">
        <v>359</v>
      </c>
      <c r="V195" s="43">
        <v>123</v>
      </c>
      <c r="W195" s="43">
        <v>16</v>
      </c>
      <c r="X195" s="43">
        <v>1</v>
      </c>
      <c r="Y195" s="43">
        <v>0</v>
      </c>
      <c r="Z195" s="43">
        <v>0</v>
      </c>
      <c r="AA195" s="43">
        <v>0</v>
      </c>
      <c r="AB195" s="43">
        <v>0</v>
      </c>
      <c r="AC195" s="43">
        <v>0</v>
      </c>
      <c r="AD195" s="31">
        <f t="shared" si="102"/>
        <v>546</v>
      </c>
    </row>
    <row r="196" spans="1:30" x14ac:dyDescent="0.2">
      <c r="A196" s="30">
        <v>12</v>
      </c>
      <c r="B196" s="43">
        <v>488</v>
      </c>
      <c r="C196" s="43">
        <v>44</v>
      </c>
      <c r="D196" s="43">
        <v>4</v>
      </c>
      <c r="E196" s="43">
        <v>0</v>
      </c>
      <c r="F196" s="43">
        <v>1</v>
      </c>
      <c r="G196" s="43">
        <v>0</v>
      </c>
      <c r="H196" s="43">
        <v>0</v>
      </c>
      <c r="I196" s="43">
        <v>1</v>
      </c>
      <c r="J196" s="43">
        <v>0</v>
      </c>
      <c r="K196" s="43">
        <v>0</v>
      </c>
      <c r="L196" s="43">
        <v>0</v>
      </c>
      <c r="M196" s="43">
        <v>5</v>
      </c>
      <c r="N196" s="43">
        <v>0</v>
      </c>
      <c r="O196" s="31">
        <f t="shared" si="101"/>
        <v>543</v>
      </c>
      <c r="Q196" s="30">
        <v>12</v>
      </c>
      <c r="R196" s="43">
        <v>0</v>
      </c>
      <c r="S196" s="43">
        <v>0</v>
      </c>
      <c r="T196" s="43">
        <v>23</v>
      </c>
      <c r="U196" s="43">
        <v>366</v>
      </c>
      <c r="V196" s="43">
        <v>134</v>
      </c>
      <c r="W196" s="43">
        <v>16</v>
      </c>
      <c r="X196" s="43">
        <v>3</v>
      </c>
      <c r="Y196" s="43">
        <v>0</v>
      </c>
      <c r="Z196" s="43">
        <v>1</v>
      </c>
      <c r="AA196" s="43">
        <v>0</v>
      </c>
      <c r="AB196" s="43">
        <v>0</v>
      </c>
      <c r="AC196" s="43">
        <v>0</v>
      </c>
      <c r="AD196" s="31">
        <f t="shared" si="102"/>
        <v>543</v>
      </c>
    </row>
    <row r="197" spans="1:30" x14ac:dyDescent="0.2">
      <c r="A197" s="30">
        <v>13</v>
      </c>
      <c r="B197" s="43">
        <v>558</v>
      </c>
      <c r="C197" s="43">
        <v>32</v>
      </c>
      <c r="D197" s="43">
        <v>0</v>
      </c>
      <c r="E197" s="43">
        <v>0</v>
      </c>
      <c r="F197" s="43">
        <v>0</v>
      </c>
      <c r="G197" s="43">
        <v>0</v>
      </c>
      <c r="H197" s="43">
        <v>0</v>
      </c>
      <c r="I197" s="43">
        <v>1</v>
      </c>
      <c r="J197" s="43">
        <v>0</v>
      </c>
      <c r="K197" s="43">
        <v>0</v>
      </c>
      <c r="L197" s="43">
        <v>0</v>
      </c>
      <c r="M197" s="43">
        <v>4</v>
      </c>
      <c r="N197" s="43">
        <v>0</v>
      </c>
      <c r="O197" s="31">
        <f t="shared" si="101"/>
        <v>595</v>
      </c>
      <c r="Q197" s="30">
        <v>13</v>
      </c>
      <c r="R197" s="43">
        <v>0</v>
      </c>
      <c r="S197" s="43">
        <v>2</v>
      </c>
      <c r="T197" s="43">
        <v>36</v>
      </c>
      <c r="U197" s="43">
        <v>408</v>
      </c>
      <c r="V197" s="43">
        <v>139</v>
      </c>
      <c r="W197" s="43">
        <v>8</v>
      </c>
      <c r="X197" s="43">
        <v>2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31">
        <f t="shared" si="102"/>
        <v>595</v>
      </c>
    </row>
    <row r="198" spans="1:30" x14ac:dyDescent="0.2">
      <c r="A198" s="30">
        <v>14</v>
      </c>
      <c r="B198" s="43">
        <v>519</v>
      </c>
      <c r="C198" s="43">
        <v>49</v>
      </c>
      <c r="D198" s="43">
        <v>1</v>
      </c>
      <c r="E198" s="43">
        <v>0</v>
      </c>
      <c r="F198" s="43">
        <v>1</v>
      </c>
      <c r="G198" s="43">
        <v>0</v>
      </c>
      <c r="H198" s="43">
        <v>0</v>
      </c>
      <c r="I198" s="43">
        <v>0</v>
      </c>
      <c r="J198" s="43">
        <v>1</v>
      </c>
      <c r="K198" s="43">
        <v>0</v>
      </c>
      <c r="L198" s="43">
        <v>1</v>
      </c>
      <c r="M198" s="43">
        <v>1</v>
      </c>
      <c r="N198" s="43">
        <v>0</v>
      </c>
      <c r="O198" s="31">
        <f t="shared" si="101"/>
        <v>573</v>
      </c>
      <c r="Q198" s="30">
        <v>14</v>
      </c>
      <c r="R198" s="43">
        <v>0</v>
      </c>
      <c r="S198" s="43">
        <v>0</v>
      </c>
      <c r="T198" s="43">
        <v>35</v>
      </c>
      <c r="U198" s="43">
        <v>377</v>
      </c>
      <c r="V198" s="43">
        <v>144</v>
      </c>
      <c r="W198" s="43">
        <v>17</v>
      </c>
      <c r="X198" s="43">
        <v>0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31">
        <f t="shared" si="102"/>
        <v>573</v>
      </c>
    </row>
    <row r="199" spans="1:30" x14ac:dyDescent="0.2">
      <c r="A199" s="30">
        <v>15</v>
      </c>
      <c r="B199" s="43">
        <v>649</v>
      </c>
      <c r="C199" s="43">
        <v>45</v>
      </c>
      <c r="D199" s="43">
        <v>1</v>
      </c>
      <c r="E199" s="43">
        <v>0</v>
      </c>
      <c r="F199" s="43">
        <v>0</v>
      </c>
      <c r="G199" s="43">
        <v>0</v>
      </c>
      <c r="H199" s="43">
        <v>1</v>
      </c>
      <c r="I199" s="43">
        <v>0</v>
      </c>
      <c r="J199" s="43">
        <v>0</v>
      </c>
      <c r="K199" s="43">
        <v>0</v>
      </c>
      <c r="L199" s="43">
        <v>0</v>
      </c>
      <c r="M199" s="43">
        <v>5</v>
      </c>
      <c r="N199" s="43">
        <v>0</v>
      </c>
      <c r="O199" s="31">
        <f t="shared" si="101"/>
        <v>701</v>
      </c>
      <c r="Q199" s="30">
        <v>15</v>
      </c>
      <c r="R199" s="43">
        <v>0</v>
      </c>
      <c r="S199" s="43">
        <v>13</v>
      </c>
      <c r="T199" s="43">
        <v>41</v>
      </c>
      <c r="U199" s="43">
        <v>464</v>
      </c>
      <c r="V199" s="43">
        <v>163</v>
      </c>
      <c r="W199" s="43">
        <v>16</v>
      </c>
      <c r="X199" s="43">
        <v>4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31">
        <f t="shared" si="102"/>
        <v>701</v>
      </c>
    </row>
    <row r="200" spans="1:30" x14ac:dyDescent="0.2">
      <c r="A200" s="30">
        <v>16</v>
      </c>
      <c r="B200" s="43">
        <v>694</v>
      </c>
      <c r="C200" s="43">
        <v>46</v>
      </c>
      <c r="D200" s="43">
        <v>1</v>
      </c>
      <c r="E200" s="43">
        <v>2</v>
      </c>
      <c r="F200" s="43">
        <v>1</v>
      </c>
      <c r="G200" s="43">
        <v>0</v>
      </c>
      <c r="H200" s="43">
        <v>0</v>
      </c>
      <c r="I200" s="43">
        <v>2</v>
      </c>
      <c r="J200" s="43">
        <v>1</v>
      </c>
      <c r="K200" s="43">
        <v>0</v>
      </c>
      <c r="L200" s="43">
        <v>0</v>
      </c>
      <c r="M200" s="43">
        <v>1</v>
      </c>
      <c r="N200" s="43">
        <v>0</v>
      </c>
      <c r="O200" s="31">
        <f t="shared" si="101"/>
        <v>748</v>
      </c>
      <c r="Q200" s="30">
        <v>16</v>
      </c>
      <c r="R200" s="43">
        <v>0</v>
      </c>
      <c r="S200" s="43">
        <v>3</v>
      </c>
      <c r="T200" s="43">
        <v>77</v>
      </c>
      <c r="U200" s="43">
        <v>485</v>
      </c>
      <c r="V200" s="43">
        <v>158</v>
      </c>
      <c r="W200" s="43">
        <v>22</v>
      </c>
      <c r="X200" s="43">
        <v>2</v>
      </c>
      <c r="Y200" s="43">
        <v>0</v>
      </c>
      <c r="Z200" s="43">
        <v>0</v>
      </c>
      <c r="AA200" s="43">
        <v>1</v>
      </c>
      <c r="AB200" s="43">
        <v>0</v>
      </c>
      <c r="AC200" s="43">
        <v>0</v>
      </c>
      <c r="AD200" s="31">
        <f t="shared" si="102"/>
        <v>748</v>
      </c>
    </row>
    <row r="201" spans="1:30" x14ac:dyDescent="0.2">
      <c r="A201" s="30">
        <v>17</v>
      </c>
      <c r="B201" s="43">
        <v>766</v>
      </c>
      <c r="C201" s="43">
        <v>33</v>
      </c>
      <c r="D201" s="43">
        <v>0</v>
      </c>
      <c r="E201" s="43">
        <v>0</v>
      </c>
      <c r="F201" s="43">
        <v>1</v>
      </c>
      <c r="G201" s="43">
        <v>0</v>
      </c>
      <c r="H201" s="43">
        <v>1</v>
      </c>
      <c r="I201" s="43">
        <v>4</v>
      </c>
      <c r="J201" s="43">
        <v>1</v>
      </c>
      <c r="K201" s="43">
        <v>0</v>
      </c>
      <c r="L201" s="43">
        <v>0</v>
      </c>
      <c r="M201" s="43">
        <v>4</v>
      </c>
      <c r="N201" s="43">
        <v>0</v>
      </c>
      <c r="O201" s="31">
        <f t="shared" si="101"/>
        <v>810</v>
      </c>
      <c r="Q201" s="30">
        <v>17</v>
      </c>
      <c r="R201" s="43">
        <v>0</v>
      </c>
      <c r="S201" s="43">
        <v>1</v>
      </c>
      <c r="T201" s="43">
        <v>57</v>
      </c>
      <c r="U201" s="43">
        <v>548</v>
      </c>
      <c r="V201" s="43">
        <v>183</v>
      </c>
      <c r="W201" s="43">
        <v>17</v>
      </c>
      <c r="X201" s="43">
        <v>1</v>
      </c>
      <c r="Y201" s="43">
        <v>2</v>
      </c>
      <c r="Z201" s="43">
        <v>0</v>
      </c>
      <c r="AA201" s="43">
        <v>1</v>
      </c>
      <c r="AB201" s="43">
        <v>0</v>
      </c>
      <c r="AC201" s="43">
        <v>0</v>
      </c>
      <c r="AD201" s="31">
        <f t="shared" si="102"/>
        <v>810</v>
      </c>
    </row>
    <row r="202" spans="1:30" x14ac:dyDescent="0.2">
      <c r="A202" s="30">
        <v>18</v>
      </c>
      <c r="B202" s="43">
        <v>768</v>
      </c>
      <c r="C202" s="43">
        <v>29</v>
      </c>
      <c r="D202" s="43">
        <v>0</v>
      </c>
      <c r="E202" s="43">
        <v>0</v>
      </c>
      <c r="F202" s="43">
        <v>0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3">
        <v>0</v>
      </c>
      <c r="M202" s="43">
        <v>2</v>
      </c>
      <c r="N202" s="43">
        <v>0</v>
      </c>
      <c r="O202" s="31">
        <f t="shared" si="101"/>
        <v>799</v>
      </c>
      <c r="Q202" s="30">
        <v>18</v>
      </c>
      <c r="R202" s="43">
        <v>10</v>
      </c>
      <c r="S202" s="43">
        <v>15</v>
      </c>
      <c r="T202" s="43">
        <v>98</v>
      </c>
      <c r="U202" s="43">
        <v>522</v>
      </c>
      <c r="V202" s="43">
        <v>144</v>
      </c>
      <c r="W202" s="43">
        <v>8</v>
      </c>
      <c r="X202" s="43">
        <v>2</v>
      </c>
      <c r="Y202" s="43">
        <v>0</v>
      </c>
      <c r="Z202" s="43">
        <v>0</v>
      </c>
      <c r="AA202" s="43">
        <v>0</v>
      </c>
      <c r="AB202" s="43">
        <v>0</v>
      </c>
      <c r="AC202" s="43">
        <v>0</v>
      </c>
      <c r="AD202" s="31">
        <f t="shared" si="102"/>
        <v>799</v>
      </c>
    </row>
    <row r="203" spans="1:30" x14ac:dyDescent="0.2">
      <c r="A203" s="30">
        <v>19</v>
      </c>
      <c r="B203" s="43">
        <v>702</v>
      </c>
      <c r="C203" s="43">
        <v>28</v>
      </c>
      <c r="D203" s="43">
        <v>0</v>
      </c>
      <c r="E203" s="43">
        <v>0</v>
      </c>
      <c r="F203" s="43">
        <v>0</v>
      </c>
      <c r="G203" s="43">
        <v>0</v>
      </c>
      <c r="H203" s="43">
        <v>0</v>
      </c>
      <c r="I203" s="43">
        <v>2</v>
      </c>
      <c r="J203" s="43">
        <v>0</v>
      </c>
      <c r="K203" s="43">
        <v>0</v>
      </c>
      <c r="L203" s="43">
        <v>1</v>
      </c>
      <c r="M203" s="43">
        <v>3</v>
      </c>
      <c r="N203" s="43">
        <v>0</v>
      </c>
      <c r="O203" s="31">
        <f t="shared" si="101"/>
        <v>736</v>
      </c>
      <c r="Q203" s="30">
        <v>19</v>
      </c>
      <c r="R203" s="43">
        <v>0</v>
      </c>
      <c r="S203" s="43">
        <v>1</v>
      </c>
      <c r="T203" s="43">
        <v>57</v>
      </c>
      <c r="U203" s="43">
        <v>485</v>
      </c>
      <c r="V203" s="43">
        <v>166</v>
      </c>
      <c r="W203" s="43">
        <v>25</v>
      </c>
      <c r="X203" s="43">
        <v>2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31">
        <f t="shared" si="102"/>
        <v>736</v>
      </c>
    </row>
    <row r="204" spans="1:30" x14ac:dyDescent="0.2">
      <c r="A204" s="30">
        <v>20</v>
      </c>
      <c r="B204" s="43">
        <v>526</v>
      </c>
      <c r="C204" s="43">
        <v>20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31">
        <f t="shared" si="101"/>
        <v>546</v>
      </c>
      <c r="Q204" s="30">
        <v>20</v>
      </c>
      <c r="R204" s="43">
        <v>0</v>
      </c>
      <c r="S204" s="43">
        <v>0</v>
      </c>
      <c r="T204" s="43">
        <v>35</v>
      </c>
      <c r="U204" s="43">
        <v>347</v>
      </c>
      <c r="V204" s="43">
        <v>150</v>
      </c>
      <c r="W204" s="43">
        <v>13</v>
      </c>
      <c r="X204" s="43">
        <v>1</v>
      </c>
      <c r="Y204" s="43">
        <v>0</v>
      </c>
      <c r="Z204" s="43">
        <v>0</v>
      </c>
      <c r="AA204" s="43">
        <v>0</v>
      </c>
      <c r="AB204" s="43">
        <v>0</v>
      </c>
      <c r="AC204" s="43">
        <v>0</v>
      </c>
      <c r="AD204" s="31">
        <f t="shared" si="102"/>
        <v>546</v>
      </c>
    </row>
    <row r="205" spans="1:30" x14ac:dyDescent="0.2">
      <c r="A205" s="30">
        <v>21</v>
      </c>
      <c r="B205" s="43">
        <v>300</v>
      </c>
      <c r="C205" s="43">
        <v>20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1</v>
      </c>
      <c r="L205" s="43">
        <v>0</v>
      </c>
      <c r="M205" s="43">
        <v>0</v>
      </c>
      <c r="N205" s="43">
        <v>0</v>
      </c>
      <c r="O205" s="31">
        <f t="shared" si="101"/>
        <v>321</v>
      </c>
      <c r="Q205" s="30">
        <v>21</v>
      </c>
      <c r="R205" s="43">
        <v>0</v>
      </c>
      <c r="S205" s="43">
        <v>0</v>
      </c>
      <c r="T205" s="43">
        <v>9</v>
      </c>
      <c r="U205" s="43">
        <v>185</v>
      </c>
      <c r="V205" s="43">
        <v>96</v>
      </c>
      <c r="W205" s="43">
        <v>22</v>
      </c>
      <c r="X205" s="43">
        <v>6</v>
      </c>
      <c r="Y205" s="43">
        <v>2</v>
      </c>
      <c r="Z205" s="43">
        <v>0</v>
      </c>
      <c r="AA205" s="43">
        <v>0</v>
      </c>
      <c r="AB205" s="43">
        <v>1</v>
      </c>
      <c r="AC205" s="43">
        <v>0</v>
      </c>
      <c r="AD205" s="31">
        <f t="shared" si="102"/>
        <v>321</v>
      </c>
    </row>
    <row r="206" spans="1:30" x14ac:dyDescent="0.2">
      <c r="A206" s="30">
        <v>22</v>
      </c>
      <c r="B206" s="43">
        <v>205</v>
      </c>
      <c r="C206" s="43">
        <v>7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1</v>
      </c>
      <c r="K206" s="43">
        <v>0</v>
      </c>
      <c r="L206" s="43">
        <v>0</v>
      </c>
      <c r="M206" s="43">
        <v>0</v>
      </c>
      <c r="N206" s="43">
        <v>0</v>
      </c>
      <c r="O206" s="31">
        <f t="shared" si="101"/>
        <v>213</v>
      </c>
      <c r="Q206" s="30">
        <v>22</v>
      </c>
      <c r="R206" s="43">
        <v>0</v>
      </c>
      <c r="S206" s="43">
        <v>0</v>
      </c>
      <c r="T206" s="43">
        <v>10</v>
      </c>
      <c r="U206" s="43">
        <v>105</v>
      </c>
      <c r="V206" s="43">
        <v>81</v>
      </c>
      <c r="W206" s="43">
        <v>16</v>
      </c>
      <c r="X206" s="43">
        <v>1</v>
      </c>
      <c r="Y206" s="43">
        <v>0</v>
      </c>
      <c r="Z206" s="43">
        <v>0</v>
      </c>
      <c r="AA206" s="43">
        <v>0</v>
      </c>
      <c r="AB206" s="43">
        <v>0</v>
      </c>
      <c r="AC206" s="43">
        <v>0</v>
      </c>
      <c r="AD206" s="31">
        <f t="shared" si="102"/>
        <v>213</v>
      </c>
    </row>
    <row r="207" spans="1:30" x14ac:dyDescent="0.2">
      <c r="A207" s="30">
        <v>23</v>
      </c>
      <c r="B207" s="43">
        <v>153</v>
      </c>
      <c r="C207" s="43">
        <v>4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1</v>
      </c>
      <c r="N207" s="43">
        <v>0</v>
      </c>
      <c r="O207" s="31">
        <f t="shared" si="101"/>
        <v>158</v>
      </c>
      <c r="Q207" s="30">
        <v>23</v>
      </c>
      <c r="R207" s="43">
        <v>0</v>
      </c>
      <c r="S207" s="43">
        <v>0</v>
      </c>
      <c r="T207" s="43">
        <v>1</v>
      </c>
      <c r="U207" s="43">
        <v>80</v>
      </c>
      <c r="V207" s="43">
        <v>54</v>
      </c>
      <c r="W207" s="43">
        <v>14</v>
      </c>
      <c r="X207" s="43">
        <v>6</v>
      </c>
      <c r="Y207" s="43">
        <v>2</v>
      </c>
      <c r="Z207" s="43">
        <v>1</v>
      </c>
      <c r="AA207" s="43">
        <v>0</v>
      </c>
      <c r="AB207" s="43">
        <v>0</v>
      </c>
      <c r="AC207" s="43">
        <v>0</v>
      </c>
      <c r="AD207" s="31">
        <f t="shared" si="102"/>
        <v>158</v>
      </c>
    </row>
    <row r="208" spans="1:30" x14ac:dyDescent="0.2">
      <c r="A208" s="30">
        <v>24</v>
      </c>
      <c r="B208" s="43">
        <v>61</v>
      </c>
      <c r="C208" s="43">
        <v>6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1</v>
      </c>
      <c r="M208" s="43">
        <v>0</v>
      </c>
      <c r="N208" s="43">
        <v>0</v>
      </c>
      <c r="O208" s="31">
        <f t="shared" si="101"/>
        <v>68</v>
      </c>
      <c r="Q208" s="30">
        <v>24</v>
      </c>
      <c r="R208" s="43">
        <v>0</v>
      </c>
      <c r="S208" s="43">
        <v>0</v>
      </c>
      <c r="T208" s="43">
        <v>0</v>
      </c>
      <c r="U208" s="43">
        <v>31</v>
      </c>
      <c r="V208" s="43">
        <v>23</v>
      </c>
      <c r="W208" s="43">
        <v>9</v>
      </c>
      <c r="X208" s="43">
        <v>5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31">
        <f t="shared" si="102"/>
        <v>68</v>
      </c>
    </row>
    <row r="210" spans="1:30" x14ac:dyDescent="0.2">
      <c r="A210" s="91" t="s">
        <v>34</v>
      </c>
      <c r="B210" s="92">
        <f t="shared" ref="B210:O210" si="103">SUM(B192:B203)</f>
        <v>7430</v>
      </c>
      <c r="C210" s="92">
        <f t="shared" si="103"/>
        <v>442</v>
      </c>
      <c r="D210" s="92">
        <f t="shared" si="103"/>
        <v>11</v>
      </c>
      <c r="E210" s="92">
        <f t="shared" si="103"/>
        <v>3</v>
      </c>
      <c r="F210" s="92">
        <f t="shared" si="103"/>
        <v>6</v>
      </c>
      <c r="G210" s="92">
        <f t="shared" si="103"/>
        <v>0</v>
      </c>
      <c r="H210" s="92">
        <f t="shared" si="103"/>
        <v>5</v>
      </c>
      <c r="I210" s="92">
        <f t="shared" si="103"/>
        <v>12</v>
      </c>
      <c r="J210" s="92">
        <f t="shared" si="103"/>
        <v>5</v>
      </c>
      <c r="K210" s="92">
        <f t="shared" si="103"/>
        <v>0</v>
      </c>
      <c r="L210" s="92">
        <f t="shared" si="103"/>
        <v>3</v>
      </c>
      <c r="M210" s="92">
        <f t="shared" si="103"/>
        <v>44</v>
      </c>
      <c r="N210" s="92">
        <f t="shared" si="103"/>
        <v>0</v>
      </c>
      <c r="O210" s="93">
        <f t="shared" si="103"/>
        <v>7961</v>
      </c>
      <c r="Q210" s="91" t="s">
        <v>34</v>
      </c>
      <c r="R210" s="92">
        <f t="shared" ref="R210:AD210" si="104">SUM(R192:R203)</f>
        <v>28</v>
      </c>
      <c r="S210" s="92">
        <f t="shared" si="104"/>
        <v>56</v>
      </c>
      <c r="T210" s="92">
        <f t="shared" si="104"/>
        <v>629</v>
      </c>
      <c r="U210" s="92">
        <f t="shared" si="104"/>
        <v>5312</v>
      </c>
      <c r="V210" s="92">
        <f t="shared" si="104"/>
        <v>1721</v>
      </c>
      <c r="W210" s="92">
        <f t="shared" si="104"/>
        <v>187</v>
      </c>
      <c r="X210" s="92">
        <f t="shared" si="104"/>
        <v>20</v>
      </c>
      <c r="Y210" s="92">
        <f t="shared" si="104"/>
        <v>5</v>
      </c>
      <c r="Z210" s="92">
        <f t="shared" si="104"/>
        <v>1</v>
      </c>
      <c r="AA210" s="92">
        <f t="shared" si="104"/>
        <v>2</v>
      </c>
      <c r="AB210" s="92">
        <f t="shared" si="104"/>
        <v>0</v>
      </c>
      <c r="AC210" s="92">
        <f t="shared" si="104"/>
        <v>0</v>
      </c>
      <c r="AD210" s="93">
        <f t="shared" si="104"/>
        <v>7961</v>
      </c>
    </row>
    <row r="211" spans="1:30" x14ac:dyDescent="0.2">
      <c r="A211" s="97" t="s">
        <v>35</v>
      </c>
      <c r="B211" s="98">
        <f t="shared" ref="B211:O211" si="105">SUM(B191:B206)</f>
        <v>8672</v>
      </c>
      <c r="C211" s="98">
        <f t="shared" si="105"/>
        <v>506</v>
      </c>
      <c r="D211" s="98">
        <f t="shared" si="105"/>
        <v>12</v>
      </c>
      <c r="E211" s="98">
        <f t="shared" si="105"/>
        <v>3</v>
      </c>
      <c r="F211" s="98">
        <f t="shared" si="105"/>
        <v>6</v>
      </c>
      <c r="G211" s="98">
        <f t="shared" si="105"/>
        <v>0</v>
      </c>
      <c r="H211" s="98">
        <f t="shared" si="105"/>
        <v>5</v>
      </c>
      <c r="I211" s="98">
        <f t="shared" si="105"/>
        <v>12</v>
      </c>
      <c r="J211" s="98">
        <f t="shared" si="105"/>
        <v>6</v>
      </c>
      <c r="K211" s="98">
        <f t="shared" si="105"/>
        <v>1</v>
      </c>
      <c r="L211" s="98">
        <f t="shared" si="105"/>
        <v>3</v>
      </c>
      <c r="M211" s="98">
        <f t="shared" si="105"/>
        <v>44</v>
      </c>
      <c r="N211" s="98">
        <f t="shared" si="105"/>
        <v>0</v>
      </c>
      <c r="O211" s="93">
        <f t="shared" si="105"/>
        <v>9270</v>
      </c>
      <c r="Q211" s="97" t="s">
        <v>35</v>
      </c>
      <c r="R211" s="98">
        <f t="shared" ref="R211:AD211" si="106">SUM(R191:R206)</f>
        <v>28</v>
      </c>
      <c r="S211" s="98">
        <f t="shared" si="106"/>
        <v>56</v>
      </c>
      <c r="T211" s="98">
        <f t="shared" si="106"/>
        <v>693</v>
      </c>
      <c r="U211" s="98">
        <f t="shared" si="106"/>
        <v>6045</v>
      </c>
      <c r="V211" s="98">
        <f t="shared" si="106"/>
        <v>2141</v>
      </c>
      <c r="W211" s="98">
        <f t="shared" si="106"/>
        <v>262</v>
      </c>
      <c r="X211" s="98">
        <f t="shared" si="106"/>
        <v>31</v>
      </c>
      <c r="Y211" s="98">
        <f t="shared" si="106"/>
        <v>9</v>
      </c>
      <c r="Z211" s="98">
        <f t="shared" si="106"/>
        <v>2</v>
      </c>
      <c r="AA211" s="98">
        <f t="shared" si="106"/>
        <v>2</v>
      </c>
      <c r="AB211" s="98">
        <f t="shared" si="106"/>
        <v>1</v>
      </c>
      <c r="AC211" s="98">
        <f t="shared" si="106"/>
        <v>0</v>
      </c>
      <c r="AD211" s="93">
        <f t="shared" si="106"/>
        <v>9270</v>
      </c>
    </row>
    <row r="212" spans="1:30" x14ac:dyDescent="0.2">
      <c r="A212" s="101" t="s">
        <v>36</v>
      </c>
      <c r="B212" s="102">
        <f t="shared" ref="B212:O212" si="107">SUM(B191:B208)</f>
        <v>8886</v>
      </c>
      <c r="C212" s="102">
        <f t="shared" si="107"/>
        <v>516</v>
      </c>
      <c r="D212" s="102">
        <f t="shared" si="107"/>
        <v>12</v>
      </c>
      <c r="E212" s="102">
        <f t="shared" si="107"/>
        <v>3</v>
      </c>
      <c r="F212" s="102">
        <f t="shared" si="107"/>
        <v>6</v>
      </c>
      <c r="G212" s="102">
        <f t="shared" si="107"/>
        <v>0</v>
      </c>
      <c r="H212" s="102">
        <f t="shared" si="107"/>
        <v>5</v>
      </c>
      <c r="I212" s="102">
        <f t="shared" si="107"/>
        <v>12</v>
      </c>
      <c r="J212" s="102">
        <f t="shared" si="107"/>
        <v>6</v>
      </c>
      <c r="K212" s="102">
        <f t="shared" si="107"/>
        <v>1</v>
      </c>
      <c r="L212" s="102">
        <f t="shared" si="107"/>
        <v>4</v>
      </c>
      <c r="M212" s="102">
        <f t="shared" si="107"/>
        <v>45</v>
      </c>
      <c r="N212" s="102">
        <f t="shared" si="107"/>
        <v>0</v>
      </c>
      <c r="O212" s="93">
        <f t="shared" si="107"/>
        <v>9496</v>
      </c>
      <c r="Q212" s="101" t="s">
        <v>36</v>
      </c>
      <c r="R212" s="102">
        <f t="shared" ref="R212:AD212" si="108">SUM(R191:R208)</f>
        <v>28</v>
      </c>
      <c r="S212" s="102">
        <f t="shared" si="108"/>
        <v>56</v>
      </c>
      <c r="T212" s="102">
        <f t="shared" si="108"/>
        <v>694</v>
      </c>
      <c r="U212" s="102">
        <f t="shared" si="108"/>
        <v>6156</v>
      </c>
      <c r="V212" s="102">
        <f t="shared" si="108"/>
        <v>2218</v>
      </c>
      <c r="W212" s="102">
        <f t="shared" si="108"/>
        <v>285</v>
      </c>
      <c r="X212" s="102">
        <f t="shared" si="108"/>
        <v>42</v>
      </c>
      <c r="Y212" s="102">
        <f t="shared" si="108"/>
        <v>11</v>
      </c>
      <c r="Z212" s="102">
        <f t="shared" si="108"/>
        <v>3</v>
      </c>
      <c r="AA212" s="102">
        <f t="shared" si="108"/>
        <v>2</v>
      </c>
      <c r="AB212" s="102">
        <f t="shared" si="108"/>
        <v>1</v>
      </c>
      <c r="AC212" s="102">
        <f t="shared" si="108"/>
        <v>0</v>
      </c>
      <c r="AD212" s="93">
        <f t="shared" si="108"/>
        <v>9496</v>
      </c>
    </row>
    <row r="213" spans="1:30" x14ac:dyDescent="0.2">
      <c r="A213" s="105" t="s">
        <v>37</v>
      </c>
      <c r="B213" s="106">
        <f t="shared" ref="B213:O213" si="109">SUM(B185:B208)</f>
        <v>9074</v>
      </c>
      <c r="C213" s="106">
        <f t="shared" si="109"/>
        <v>532</v>
      </c>
      <c r="D213" s="106">
        <f t="shared" si="109"/>
        <v>12</v>
      </c>
      <c r="E213" s="106">
        <f t="shared" si="109"/>
        <v>3</v>
      </c>
      <c r="F213" s="106">
        <f t="shared" si="109"/>
        <v>7</v>
      </c>
      <c r="G213" s="106">
        <f t="shared" si="109"/>
        <v>0</v>
      </c>
      <c r="H213" s="106">
        <f t="shared" si="109"/>
        <v>5</v>
      </c>
      <c r="I213" s="106">
        <f t="shared" si="109"/>
        <v>12</v>
      </c>
      <c r="J213" s="106">
        <f t="shared" si="109"/>
        <v>6</v>
      </c>
      <c r="K213" s="106">
        <f t="shared" si="109"/>
        <v>1</v>
      </c>
      <c r="L213" s="106">
        <f t="shared" si="109"/>
        <v>5</v>
      </c>
      <c r="M213" s="106">
        <f t="shared" si="109"/>
        <v>47</v>
      </c>
      <c r="N213" s="106">
        <f t="shared" si="109"/>
        <v>0</v>
      </c>
      <c r="O213" s="93">
        <f t="shared" si="109"/>
        <v>9704</v>
      </c>
      <c r="Q213" s="105" t="s">
        <v>37</v>
      </c>
      <c r="R213" s="106">
        <f t="shared" ref="R213:AD213" si="110">SUM(R185:R208)</f>
        <v>28</v>
      </c>
      <c r="S213" s="106">
        <f t="shared" si="110"/>
        <v>57</v>
      </c>
      <c r="T213" s="106">
        <f t="shared" si="110"/>
        <v>698</v>
      </c>
      <c r="U213" s="106">
        <f t="shared" si="110"/>
        <v>6217</v>
      </c>
      <c r="V213" s="106">
        <f t="shared" si="110"/>
        <v>2305</v>
      </c>
      <c r="W213" s="106">
        <f t="shared" si="110"/>
        <v>320</v>
      </c>
      <c r="X213" s="106">
        <f t="shared" si="110"/>
        <v>56</v>
      </c>
      <c r="Y213" s="106">
        <f t="shared" si="110"/>
        <v>14</v>
      </c>
      <c r="Z213" s="106">
        <f t="shared" si="110"/>
        <v>6</v>
      </c>
      <c r="AA213" s="106">
        <f t="shared" si="110"/>
        <v>2</v>
      </c>
      <c r="AB213" s="106">
        <f t="shared" si="110"/>
        <v>1</v>
      </c>
      <c r="AC213" s="106">
        <f t="shared" si="110"/>
        <v>0</v>
      </c>
      <c r="AD213" s="93">
        <f t="shared" si="110"/>
        <v>9704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20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M1614"/>
  <sheetViews>
    <sheetView topLeftCell="P1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59</v>
      </c>
      <c r="Q1" s="129" t="str">
        <f>A1</f>
        <v>1508 19 Grimsby ATC 6, A1136 Frederick Ward Way &amp; Ellis Way</v>
      </c>
      <c r="AF1" s="129" t="str">
        <f>A1</f>
        <v>1508 19 Grimsby ATC 6, A1136 Frederick Ward Way &amp; Ellis Way</v>
      </c>
      <c r="AQ1" s="130" t="str">
        <f>A1</f>
        <v>1508 19 Grimsby ATC 6, A1136 Frederick Ward Way &amp; Ellis Way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6, A1136 Frederick Ward Way &amp; Ellis Way</v>
      </c>
      <c r="BI1" s="129" t="str">
        <f>A1</f>
        <v>1508 19 Grimsby ATC 6, A1136 Frederick Ward Way &amp; Ellis Way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41</v>
      </c>
      <c r="R6" s="3" t="s">
        <v>0</v>
      </c>
      <c r="S6" s="5" t="str">
        <f>C6</f>
        <v>Eastbound</v>
      </c>
      <c r="AF6" s="6"/>
      <c r="AG6" s="3" t="s">
        <v>0</v>
      </c>
      <c r="AH6" s="7" t="str">
        <f>C6</f>
        <v>Eastbound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Eastbound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Eastbound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Eastbound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23</v>
      </c>
      <c r="C10" s="43">
        <v>4</v>
      </c>
      <c r="D10" s="43">
        <v>0</v>
      </c>
      <c r="E10" s="43">
        <v>0</v>
      </c>
      <c r="F10" s="43">
        <v>1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28</v>
      </c>
      <c r="Q10" s="30">
        <v>1</v>
      </c>
      <c r="R10" s="43">
        <v>0</v>
      </c>
      <c r="S10" s="43">
        <v>0</v>
      </c>
      <c r="T10" s="43">
        <v>3</v>
      </c>
      <c r="U10" s="43">
        <v>7</v>
      </c>
      <c r="V10" s="43">
        <v>12</v>
      </c>
      <c r="W10" s="43">
        <v>3</v>
      </c>
      <c r="X10" s="43">
        <v>1</v>
      </c>
      <c r="Y10" s="43">
        <v>1</v>
      </c>
      <c r="Z10" s="43">
        <v>1</v>
      </c>
      <c r="AA10" s="43">
        <v>0</v>
      </c>
      <c r="AB10" s="43">
        <v>0</v>
      </c>
      <c r="AC10" s="43">
        <v>0</v>
      </c>
      <c r="AD10" s="31">
        <f t="shared" ref="AD10:AD33" si="7">SUM(R10:AC10)</f>
        <v>28</v>
      </c>
      <c r="AF10" s="30">
        <v>1</v>
      </c>
      <c r="AG10" s="44">
        <f t="shared" ref="AG10:AG33" si="8">O10</f>
        <v>28</v>
      </c>
      <c r="AH10" s="45">
        <f t="shared" ref="AH10:AH33" si="9">O80</f>
        <v>22</v>
      </c>
      <c r="AI10" s="45">
        <f t="shared" ref="AI10:AI33" si="10">O150</f>
        <v>24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24.666666666666668</v>
      </c>
      <c r="AO10" s="47">
        <f>SUM(AG10:AM10)/3</f>
        <v>24.666666666666668</v>
      </c>
      <c r="AQ10" s="35">
        <v>1</v>
      </c>
      <c r="AR10" s="48">
        <v>32.799999999999997</v>
      </c>
      <c r="AS10" s="48">
        <v>31.2</v>
      </c>
      <c r="AT10" s="48">
        <v>28.8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3120</v>
      </c>
      <c r="BB10" s="50">
        <f>SUM(R108:T108)</f>
        <v>3077</v>
      </c>
      <c r="BC10" s="50">
        <f>SUM(R178:T178)</f>
        <v>3258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15</v>
      </c>
      <c r="C11" s="43">
        <v>1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31">
        <f t="shared" si="6"/>
        <v>16</v>
      </c>
      <c r="Q11" s="30">
        <v>2</v>
      </c>
      <c r="R11" s="43">
        <v>0</v>
      </c>
      <c r="S11" s="43">
        <v>0</v>
      </c>
      <c r="T11" s="43">
        <v>0</v>
      </c>
      <c r="U11" s="43">
        <v>6</v>
      </c>
      <c r="V11" s="43">
        <v>7</v>
      </c>
      <c r="W11" s="43">
        <v>1</v>
      </c>
      <c r="X11" s="43">
        <v>2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31">
        <f t="shared" si="7"/>
        <v>16</v>
      </c>
      <c r="AF11" s="56">
        <v>2</v>
      </c>
      <c r="AG11" s="44">
        <f t="shared" si="8"/>
        <v>16</v>
      </c>
      <c r="AH11" s="45">
        <f t="shared" si="9"/>
        <v>25</v>
      </c>
      <c r="AI11" s="45">
        <f t="shared" si="10"/>
        <v>18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19.666666666666668</v>
      </c>
      <c r="AO11" s="47">
        <f t="shared" ref="AO11:AO33" si="16">SUM(AG11:AM11)/3</f>
        <v>19.666666666666668</v>
      </c>
      <c r="AQ11" s="57">
        <v>2</v>
      </c>
      <c r="AR11" s="48">
        <v>32.700000000000003</v>
      </c>
      <c r="AS11" s="48">
        <v>32.4</v>
      </c>
      <c r="AT11" s="48">
        <v>34.1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3981</v>
      </c>
      <c r="BB11" s="59">
        <f>SUM(U108:W108)</f>
        <v>3820</v>
      </c>
      <c r="BC11" s="59">
        <f>SUM(U178:W178)</f>
        <v>3858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5674</v>
      </c>
      <c r="BK11" s="62">
        <f>SUM(C35:D35,F35:H35,M35)</f>
        <v>434</v>
      </c>
      <c r="BL11" s="63">
        <f>SUM(E35,I35:L35,N35)</f>
        <v>15</v>
      </c>
      <c r="BM11" s="64">
        <f>SUM(BJ11:BL11)</f>
        <v>6123</v>
      </c>
    </row>
    <row r="12" spans="1:65" x14ac:dyDescent="0.2">
      <c r="A12" s="30">
        <v>3</v>
      </c>
      <c r="B12" s="43">
        <v>13</v>
      </c>
      <c r="C12" s="43">
        <v>2</v>
      </c>
      <c r="D12" s="43">
        <v>0</v>
      </c>
      <c r="E12" s="43">
        <v>0</v>
      </c>
      <c r="F12" s="43">
        <v>1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31">
        <f t="shared" si="6"/>
        <v>16</v>
      </c>
      <c r="Q12" s="30">
        <v>3</v>
      </c>
      <c r="R12" s="43">
        <v>0</v>
      </c>
      <c r="S12" s="43">
        <v>1</v>
      </c>
      <c r="T12" s="43">
        <v>3</v>
      </c>
      <c r="U12" s="43">
        <v>5</v>
      </c>
      <c r="V12" s="43">
        <v>5</v>
      </c>
      <c r="W12" s="43">
        <v>2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31">
        <f t="shared" si="7"/>
        <v>16</v>
      </c>
      <c r="AF12" s="30">
        <v>3</v>
      </c>
      <c r="AG12" s="44">
        <f t="shared" si="8"/>
        <v>16</v>
      </c>
      <c r="AH12" s="45">
        <f t="shared" si="9"/>
        <v>7</v>
      </c>
      <c r="AI12" s="45">
        <f t="shared" si="10"/>
        <v>8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10.333333333333334</v>
      </c>
      <c r="AO12" s="47">
        <f t="shared" si="16"/>
        <v>10.333333333333334</v>
      </c>
      <c r="AQ12" s="35">
        <v>3</v>
      </c>
      <c r="AR12" s="48">
        <v>29.1</v>
      </c>
      <c r="AS12" s="48">
        <v>31.6</v>
      </c>
      <c r="AT12" s="48">
        <v>30.5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38</v>
      </c>
      <c r="BB12" s="66">
        <f>SUM(X108:Z108)</f>
        <v>42</v>
      </c>
      <c r="BC12" s="66">
        <f>SUM(X178:Z178)</f>
        <v>33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6286</v>
      </c>
      <c r="BK12" s="69">
        <f>SUM(C36:D36,F36:H36,M36)</f>
        <v>479</v>
      </c>
      <c r="BL12" s="70">
        <f>SUM(E36,I36:L36,N36)</f>
        <v>16</v>
      </c>
      <c r="BM12" s="64">
        <f>SUM(BJ12:BL12)</f>
        <v>6781</v>
      </c>
    </row>
    <row r="13" spans="1:65" x14ac:dyDescent="0.2">
      <c r="A13" s="30">
        <v>4</v>
      </c>
      <c r="B13" s="43">
        <v>22</v>
      </c>
      <c r="C13" s="43">
        <v>2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31">
        <f t="shared" si="6"/>
        <v>24</v>
      </c>
      <c r="Q13" s="30">
        <v>4</v>
      </c>
      <c r="R13" s="43">
        <v>0</v>
      </c>
      <c r="S13" s="43">
        <v>1</v>
      </c>
      <c r="T13" s="43">
        <v>0</v>
      </c>
      <c r="U13" s="43">
        <v>7</v>
      </c>
      <c r="V13" s="43">
        <v>10</v>
      </c>
      <c r="W13" s="43">
        <v>3</v>
      </c>
      <c r="X13" s="43">
        <v>3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31">
        <f t="shared" si="7"/>
        <v>24</v>
      </c>
      <c r="AF13" s="30">
        <v>4</v>
      </c>
      <c r="AG13" s="44">
        <f t="shared" si="8"/>
        <v>24</v>
      </c>
      <c r="AH13" s="45">
        <f t="shared" si="9"/>
        <v>25</v>
      </c>
      <c r="AI13" s="45">
        <f t="shared" si="10"/>
        <v>19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22.666666666666668</v>
      </c>
      <c r="AO13" s="47">
        <f t="shared" si="16"/>
        <v>22.666666666666668</v>
      </c>
      <c r="AQ13" s="35">
        <v>4</v>
      </c>
      <c r="AR13" s="48">
        <v>32.700000000000003</v>
      </c>
      <c r="AS13" s="48">
        <v>29.9</v>
      </c>
      <c r="AT13" s="48">
        <v>32.700000000000003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2</v>
      </c>
      <c r="BB13" s="72">
        <f>SUM(AA108:AC108)</f>
        <v>0</v>
      </c>
      <c r="BC13" s="72">
        <f>SUM(AA178:AC178)</f>
        <v>0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6400</v>
      </c>
      <c r="BK13" s="75">
        <f>SUM(C37:D37,F37:H37,M37)</f>
        <v>485</v>
      </c>
      <c r="BL13" s="76">
        <f>SUM(E37,I37:L37,N37)</f>
        <v>17</v>
      </c>
      <c r="BM13" s="64">
        <f>SUM(BJ13:BL13)</f>
        <v>6902</v>
      </c>
    </row>
    <row r="14" spans="1:65" x14ac:dyDescent="0.2">
      <c r="A14" s="30">
        <v>5</v>
      </c>
      <c r="B14" s="43">
        <v>41</v>
      </c>
      <c r="C14" s="43">
        <v>3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1</v>
      </c>
      <c r="N14" s="43">
        <v>0</v>
      </c>
      <c r="O14" s="31">
        <f t="shared" si="6"/>
        <v>45</v>
      </c>
      <c r="Q14" s="30">
        <v>5</v>
      </c>
      <c r="R14" s="43">
        <v>0</v>
      </c>
      <c r="S14" s="43">
        <v>5</v>
      </c>
      <c r="T14" s="43">
        <v>3</v>
      </c>
      <c r="U14" s="43">
        <v>11</v>
      </c>
      <c r="V14" s="43">
        <v>16</v>
      </c>
      <c r="W14" s="43">
        <v>9</v>
      </c>
      <c r="X14" s="43">
        <v>1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31">
        <f t="shared" si="7"/>
        <v>45</v>
      </c>
      <c r="AF14" s="30">
        <v>5</v>
      </c>
      <c r="AG14" s="44">
        <f t="shared" si="8"/>
        <v>45</v>
      </c>
      <c r="AH14" s="45">
        <f t="shared" si="9"/>
        <v>42</v>
      </c>
      <c r="AI14" s="45">
        <f t="shared" si="10"/>
        <v>49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45.333333333333336</v>
      </c>
      <c r="AO14" s="47">
        <f t="shared" si="16"/>
        <v>45.333333333333336</v>
      </c>
      <c r="AQ14" s="35">
        <v>5</v>
      </c>
      <c r="AR14" s="48">
        <v>30.4</v>
      </c>
      <c r="AS14" s="48">
        <v>30.8</v>
      </c>
      <c r="AT14" s="48">
        <v>30.3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6610</v>
      </c>
      <c r="BK14" s="79">
        <f>SUM(C38:D38,F38:H38,M38)</f>
        <v>514</v>
      </c>
      <c r="BL14" s="80">
        <f>SUM(E38,I38:L38,N38)</f>
        <v>17</v>
      </c>
      <c r="BM14" s="64">
        <f>SUM(BJ14:BL14)</f>
        <v>7141</v>
      </c>
    </row>
    <row r="15" spans="1:65" x14ac:dyDescent="0.2">
      <c r="A15" s="30">
        <v>6</v>
      </c>
      <c r="B15" s="43">
        <v>96</v>
      </c>
      <c r="C15" s="43">
        <v>13</v>
      </c>
      <c r="D15" s="43">
        <v>0</v>
      </c>
      <c r="E15" s="43">
        <v>0</v>
      </c>
      <c r="F15" s="43">
        <v>1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31">
        <f t="shared" si="6"/>
        <v>110</v>
      </c>
      <c r="Q15" s="30">
        <v>6</v>
      </c>
      <c r="R15" s="43">
        <v>0</v>
      </c>
      <c r="S15" s="43">
        <v>8</v>
      </c>
      <c r="T15" s="43">
        <v>5</v>
      </c>
      <c r="U15" s="43">
        <v>41</v>
      </c>
      <c r="V15" s="43">
        <v>46</v>
      </c>
      <c r="W15" s="43">
        <v>5</v>
      </c>
      <c r="X15" s="43">
        <v>4</v>
      </c>
      <c r="Y15" s="43">
        <v>1</v>
      </c>
      <c r="Z15" s="43">
        <v>0</v>
      </c>
      <c r="AA15" s="43">
        <v>0</v>
      </c>
      <c r="AB15" s="43">
        <v>0</v>
      </c>
      <c r="AC15" s="43">
        <v>0</v>
      </c>
      <c r="AD15" s="31">
        <f t="shared" si="7"/>
        <v>110</v>
      </c>
      <c r="AF15" s="30">
        <v>6</v>
      </c>
      <c r="AG15" s="44">
        <f t="shared" si="8"/>
        <v>110</v>
      </c>
      <c r="AH15" s="45">
        <f t="shared" si="9"/>
        <v>98</v>
      </c>
      <c r="AI15" s="45">
        <f t="shared" si="10"/>
        <v>111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106.33333333333333</v>
      </c>
      <c r="AO15" s="47">
        <f t="shared" si="16"/>
        <v>106.33333333333333</v>
      </c>
      <c r="AQ15" s="35">
        <v>6</v>
      </c>
      <c r="AR15" s="48">
        <v>30.1</v>
      </c>
      <c r="AS15" s="48">
        <v>30.4</v>
      </c>
      <c r="AT15" s="48">
        <v>30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7141</v>
      </c>
      <c r="BB15" s="82">
        <f t="shared" si="17"/>
        <v>6939</v>
      </c>
      <c r="BC15" s="82">
        <f t="shared" si="17"/>
        <v>7149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103</v>
      </c>
      <c r="C16" s="43">
        <v>18</v>
      </c>
      <c r="D16" s="43">
        <v>1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31">
        <f t="shared" si="6"/>
        <v>122</v>
      </c>
      <c r="Q16" s="30">
        <v>7</v>
      </c>
      <c r="R16" s="43">
        <v>1</v>
      </c>
      <c r="S16" s="43">
        <v>1</v>
      </c>
      <c r="T16" s="43">
        <v>16</v>
      </c>
      <c r="U16" s="43">
        <v>62</v>
      </c>
      <c r="V16" s="43">
        <v>30</v>
      </c>
      <c r="W16" s="43">
        <v>9</v>
      </c>
      <c r="X16" s="43">
        <v>2</v>
      </c>
      <c r="Y16" s="43">
        <v>0</v>
      </c>
      <c r="Z16" s="43">
        <v>1</v>
      </c>
      <c r="AA16" s="43">
        <v>0</v>
      </c>
      <c r="AB16" s="43">
        <v>0</v>
      </c>
      <c r="AC16" s="43">
        <v>0</v>
      </c>
      <c r="AD16" s="31">
        <f t="shared" si="7"/>
        <v>122</v>
      </c>
      <c r="AF16" s="30">
        <v>7</v>
      </c>
      <c r="AG16" s="44">
        <f t="shared" si="8"/>
        <v>122</v>
      </c>
      <c r="AH16" s="45">
        <f t="shared" si="9"/>
        <v>137</v>
      </c>
      <c r="AI16" s="45">
        <f t="shared" si="10"/>
        <v>133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130.66666666666666</v>
      </c>
      <c r="AO16" s="47">
        <f t="shared" si="16"/>
        <v>130.66666666666666</v>
      </c>
      <c r="AQ16" s="35">
        <v>7</v>
      </c>
      <c r="AR16" s="48">
        <v>29.5</v>
      </c>
      <c r="AS16" s="48">
        <v>30.4</v>
      </c>
      <c r="AT16" s="48">
        <v>29.7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5486</v>
      </c>
      <c r="BK16" s="88">
        <f>SUM(C105:D105,F105:H105,M105)</f>
        <v>395</v>
      </c>
      <c r="BL16" s="89">
        <f>SUM(E105,I105:L105,N105)</f>
        <v>14</v>
      </c>
      <c r="BM16" s="64">
        <f>SUM(BJ16:BL16)</f>
        <v>5895</v>
      </c>
    </row>
    <row r="17" spans="1:65" x14ac:dyDescent="0.2">
      <c r="A17" s="30">
        <v>8</v>
      </c>
      <c r="B17" s="43">
        <v>241</v>
      </c>
      <c r="C17" s="43">
        <v>42</v>
      </c>
      <c r="D17" s="43">
        <v>1</v>
      </c>
      <c r="E17" s="43">
        <v>0</v>
      </c>
      <c r="F17" s="43">
        <v>3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1</v>
      </c>
      <c r="M17" s="43">
        <v>1</v>
      </c>
      <c r="N17" s="43">
        <v>0</v>
      </c>
      <c r="O17" s="31">
        <f t="shared" si="6"/>
        <v>289</v>
      </c>
      <c r="Q17" s="30">
        <v>8</v>
      </c>
      <c r="R17" s="43">
        <v>0</v>
      </c>
      <c r="S17" s="43">
        <v>10</v>
      </c>
      <c r="T17" s="43">
        <v>32</v>
      </c>
      <c r="U17" s="43">
        <v>174</v>
      </c>
      <c r="V17" s="43">
        <v>62</v>
      </c>
      <c r="W17" s="43">
        <v>9</v>
      </c>
      <c r="X17" s="43">
        <v>0</v>
      </c>
      <c r="Y17" s="43">
        <v>2</v>
      </c>
      <c r="Z17" s="43">
        <v>0</v>
      </c>
      <c r="AA17" s="43">
        <v>0</v>
      </c>
      <c r="AB17" s="43">
        <v>0</v>
      </c>
      <c r="AC17" s="43">
        <v>0</v>
      </c>
      <c r="AD17" s="31">
        <f t="shared" si="7"/>
        <v>289</v>
      </c>
      <c r="AF17" s="30">
        <v>8</v>
      </c>
      <c r="AG17" s="44">
        <f t="shared" si="8"/>
        <v>289</v>
      </c>
      <c r="AH17" s="45">
        <f t="shared" si="9"/>
        <v>288</v>
      </c>
      <c r="AI17" s="45">
        <f t="shared" si="10"/>
        <v>266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281</v>
      </c>
      <c r="AO17" s="47">
        <f t="shared" si="16"/>
        <v>281</v>
      </c>
      <c r="AQ17" s="35">
        <v>8</v>
      </c>
      <c r="AR17" s="48">
        <v>28.5</v>
      </c>
      <c r="AS17" s="48">
        <v>28.4</v>
      </c>
      <c r="AT17" s="48">
        <v>28.3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6116</v>
      </c>
      <c r="BK17" s="69">
        <f>SUM(C106:D106,F106:H106,M106)</f>
        <v>430</v>
      </c>
      <c r="BL17" s="70">
        <f>SUM(E106,I106:L106,N106)</f>
        <v>17</v>
      </c>
      <c r="BM17" s="64">
        <f>SUM(BJ17:BL17)</f>
        <v>6563</v>
      </c>
    </row>
    <row r="18" spans="1:65" x14ac:dyDescent="0.2">
      <c r="A18" s="30">
        <v>9</v>
      </c>
      <c r="B18" s="43">
        <v>439</v>
      </c>
      <c r="C18" s="43">
        <v>35</v>
      </c>
      <c r="D18" s="43">
        <v>0</v>
      </c>
      <c r="E18" s="43">
        <v>0</v>
      </c>
      <c r="F18" s="43">
        <v>2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1</v>
      </c>
      <c r="M18" s="43">
        <v>1</v>
      </c>
      <c r="N18" s="43">
        <v>0</v>
      </c>
      <c r="O18" s="31">
        <f t="shared" si="6"/>
        <v>478</v>
      </c>
      <c r="Q18" s="30">
        <v>9</v>
      </c>
      <c r="R18" s="43">
        <v>0</v>
      </c>
      <c r="S18" s="43">
        <v>15</v>
      </c>
      <c r="T18" s="43">
        <v>127</v>
      </c>
      <c r="U18" s="43">
        <v>270</v>
      </c>
      <c r="V18" s="43">
        <v>62</v>
      </c>
      <c r="W18" s="43">
        <v>4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31">
        <f t="shared" si="7"/>
        <v>478</v>
      </c>
      <c r="AF18" s="30">
        <v>9</v>
      </c>
      <c r="AG18" s="44">
        <f t="shared" si="8"/>
        <v>478</v>
      </c>
      <c r="AH18" s="45">
        <f t="shared" si="9"/>
        <v>443</v>
      </c>
      <c r="AI18" s="45">
        <f t="shared" si="10"/>
        <v>517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479.33333333333331</v>
      </c>
      <c r="AO18" s="47">
        <f t="shared" si="16"/>
        <v>479.33333333333331</v>
      </c>
      <c r="AQ18" s="35">
        <v>9</v>
      </c>
      <c r="AR18" s="48">
        <v>27</v>
      </c>
      <c r="AS18" s="48">
        <v>27.2</v>
      </c>
      <c r="AT18" s="48">
        <v>26.9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6265</v>
      </c>
      <c r="BK18" s="75">
        <f>SUM(C107:D107,F107:H107,M107)</f>
        <v>438</v>
      </c>
      <c r="BL18" s="76">
        <f>SUM(E107,I107:L107,N107)</f>
        <v>17</v>
      </c>
      <c r="BM18" s="64">
        <f>SUM(BJ18:BL18)</f>
        <v>6720</v>
      </c>
    </row>
    <row r="19" spans="1:65" x14ac:dyDescent="0.2">
      <c r="A19" s="30">
        <v>10</v>
      </c>
      <c r="B19" s="43">
        <v>494</v>
      </c>
      <c r="C19" s="43">
        <v>43</v>
      </c>
      <c r="D19" s="43">
        <v>1</v>
      </c>
      <c r="E19" s="43">
        <v>0</v>
      </c>
      <c r="F19" s="43">
        <v>1</v>
      </c>
      <c r="G19" s="43">
        <v>0</v>
      </c>
      <c r="H19" s="43">
        <v>0</v>
      </c>
      <c r="I19" s="43">
        <v>1</v>
      </c>
      <c r="J19" s="43">
        <v>0</v>
      </c>
      <c r="K19" s="43">
        <v>0</v>
      </c>
      <c r="L19" s="43">
        <v>0</v>
      </c>
      <c r="M19" s="43">
        <v>1</v>
      </c>
      <c r="N19" s="43">
        <v>0</v>
      </c>
      <c r="O19" s="31">
        <f t="shared" si="6"/>
        <v>541</v>
      </c>
      <c r="Q19" s="30">
        <v>10</v>
      </c>
      <c r="R19" s="43">
        <v>1</v>
      </c>
      <c r="S19" s="43">
        <v>48</v>
      </c>
      <c r="T19" s="43">
        <v>208</v>
      </c>
      <c r="U19" s="43">
        <v>253</v>
      </c>
      <c r="V19" s="43">
        <v>28</v>
      </c>
      <c r="W19" s="43">
        <v>3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31">
        <f t="shared" si="7"/>
        <v>541</v>
      </c>
      <c r="AF19" s="30">
        <v>10</v>
      </c>
      <c r="AG19" s="44">
        <f t="shared" si="8"/>
        <v>541</v>
      </c>
      <c r="AH19" s="45">
        <f t="shared" si="9"/>
        <v>501</v>
      </c>
      <c r="AI19" s="45">
        <f t="shared" si="10"/>
        <v>536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526</v>
      </c>
      <c r="AO19" s="47">
        <f t="shared" si="16"/>
        <v>526</v>
      </c>
      <c r="AQ19" s="35">
        <v>10</v>
      </c>
      <c r="AR19" s="48">
        <v>25.2</v>
      </c>
      <c r="AS19" s="48">
        <v>25.5</v>
      </c>
      <c r="AT19" s="48">
        <v>24.7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6459</v>
      </c>
      <c r="BK19" s="79">
        <f>SUM(C108:D108,F108:H108,M108)</f>
        <v>462</v>
      </c>
      <c r="BL19" s="80">
        <f>SUM(E108,I108:L108,N108)</f>
        <v>18</v>
      </c>
      <c r="BM19" s="64">
        <f>SUM(BJ19:BL19)</f>
        <v>6939</v>
      </c>
    </row>
    <row r="20" spans="1:65" x14ac:dyDescent="0.2">
      <c r="A20" s="30">
        <v>11</v>
      </c>
      <c r="B20" s="43">
        <v>498</v>
      </c>
      <c r="C20" s="43">
        <v>42</v>
      </c>
      <c r="D20" s="43">
        <v>2</v>
      </c>
      <c r="E20" s="43">
        <v>1</v>
      </c>
      <c r="F20" s="43">
        <v>1</v>
      </c>
      <c r="G20" s="43">
        <v>0</v>
      </c>
      <c r="H20" s="43">
        <v>0</v>
      </c>
      <c r="I20" s="43">
        <v>1</v>
      </c>
      <c r="J20" s="43">
        <v>0</v>
      </c>
      <c r="K20" s="43">
        <v>0</v>
      </c>
      <c r="L20" s="43">
        <v>0</v>
      </c>
      <c r="M20" s="43">
        <v>2</v>
      </c>
      <c r="N20" s="43">
        <v>0</v>
      </c>
      <c r="O20" s="31">
        <f t="shared" si="6"/>
        <v>547</v>
      </c>
      <c r="Q20" s="30">
        <v>11</v>
      </c>
      <c r="R20" s="43">
        <v>1</v>
      </c>
      <c r="S20" s="43">
        <v>36</v>
      </c>
      <c r="T20" s="43">
        <v>249</v>
      </c>
      <c r="U20" s="43">
        <v>234</v>
      </c>
      <c r="V20" s="43">
        <v>27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547</v>
      </c>
      <c r="AF20" s="30">
        <v>11</v>
      </c>
      <c r="AG20" s="44">
        <f t="shared" si="8"/>
        <v>547</v>
      </c>
      <c r="AH20" s="45">
        <f t="shared" si="9"/>
        <v>529</v>
      </c>
      <c r="AI20" s="45">
        <f t="shared" si="10"/>
        <v>536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537.33333333333337</v>
      </c>
      <c r="AO20" s="47">
        <f t="shared" si="16"/>
        <v>537.33333333333337</v>
      </c>
      <c r="AQ20" s="35">
        <v>11</v>
      </c>
      <c r="AR20" s="48">
        <v>25.1</v>
      </c>
      <c r="AS20" s="48">
        <v>24.4</v>
      </c>
      <c r="AT20" s="48">
        <v>25.1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561</v>
      </c>
      <c r="C21" s="43">
        <v>37</v>
      </c>
      <c r="D21" s="43">
        <v>1</v>
      </c>
      <c r="E21" s="43">
        <v>0</v>
      </c>
      <c r="F21" s="43">
        <v>2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4</v>
      </c>
      <c r="N21" s="43">
        <v>0</v>
      </c>
      <c r="O21" s="31">
        <f t="shared" si="6"/>
        <v>605</v>
      </c>
      <c r="Q21" s="30">
        <v>12</v>
      </c>
      <c r="R21" s="43">
        <v>3</v>
      </c>
      <c r="S21" s="43">
        <v>88</v>
      </c>
      <c r="T21" s="43">
        <v>311</v>
      </c>
      <c r="U21" s="43">
        <v>190</v>
      </c>
      <c r="V21" s="43">
        <v>13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31">
        <f t="shared" si="7"/>
        <v>605</v>
      </c>
      <c r="AF21" s="30">
        <v>12</v>
      </c>
      <c r="AG21" s="44">
        <f t="shared" si="8"/>
        <v>605</v>
      </c>
      <c r="AH21" s="45">
        <f t="shared" si="9"/>
        <v>529</v>
      </c>
      <c r="AI21" s="45">
        <f t="shared" si="10"/>
        <v>570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568</v>
      </c>
      <c r="AO21" s="47">
        <f t="shared" si="16"/>
        <v>568</v>
      </c>
      <c r="AQ21" s="35">
        <v>12</v>
      </c>
      <c r="AR21" s="48">
        <v>23.6</v>
      </c>
      <c r="AS21" s="48">
        <v>24.2</v>
      </c>
      <c r="AT21" s="48">
        <v>23.3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5659</v>
      </c>
      <c r="BK21" s="88">
        <f>SUM(C175:D175,F175:H175,M175)</f>
        <v>401</v>
      </c>
      <c r="BL21" s="89">
        <f>SUM(E175,I175:L175,N175)</f>
        <v>15</v>
      </c>
      <c r="BM21" s="64">
        <f>SUM(BJ21:BL21)</f>
        <v>6075</v>
      </c>
    </row>
    <row r="22" spans="1:65" x14ac:dyDescent="0.2">
      <c r="A22" s="30">
        <v>13</v>
      </c>
      <c r="B22" s="43">
        <v>544</v>
      </c>
      <c r="C22" s="43">
        <v>20</v>
      </c>
      <c r="D22" s="43">
        <v>0</v>
      </c>
      <c r="E22" s="43">
        <v>0</v>
      </c>
      <c r="F22" s="43">
        <v>0</v>
      </c>
      <c r="G22" s="43">
        <v>0</v>
      </c>
      <c r="H22" s="43">
        <v>1</v>
      </c>
      <c r="I22" s="43">
        <v>1</v>
      </c>
      <c r="J22" s="43">
        <v>1</v>
      </c>
      <c r="K22" s="43">
        <v>0</v>
      </c>
      <c r="L22" s="43">
        <v>0</v>
      </c>
      <c r="M22" s="43">
        <v>4</v>
      </c>
      <c r="N22" s="43">
        <v>0</v>
      </c>
      <c r="O22" s="31">
        <f t="shared" si="6"/>
        <v>571</v>
      </c>
      <c r="Q22" s="30">
        <v>13</v>
      </c>
      <c r="R22" s="43">
        <v>2</v>
      </c>
      <c r="S22" s="43">
        <v>155</v>
      </c>
      <c r="T22" s="43">
        <v>248</v>
      </c>
      <c r="U22" s="43">
        <v>161</v>
      </c>
      <c r="V22" s="43">
        <v>4</v>
      </c>
      <c r="W22" s="43">
        <v>1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31">
        <f t="shared" si="7"/>
        <v>571</v>
      </c>
      <c r="AF22" s="30">
        <v>13</v>
      </c>
      <c r="AG22" s="44">
        <f t="shared" si="8"/>
        <v>571</v>
      </c>
      <c r="AH22" s="45">
        <f t="shared" si="9"/>
        <v>534</v>
      </c>
      <c r="AI22" s="45">
        <f t="shared" si="10"/>
        <v>545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550</v>
      </c>
      <c r="AO22" s="47">
        <f t="shared" si="16"/>
        <v>550</v>
      </c>
      <c r="AQ22" s="35">
        <v>13</v>
      </c>
      <c r="AR22" s="48">
        <v>22.4</v>
      </c>
      <c r="AS22" s="48">
        <v>22.8</v>
      </c>
      <c r="AT22" s="48">
        <v>23.3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6288</v>
      </c>
      <c r="BK22" s="69">
        <f>SUM(C176:D176,F176:H176,M176)</f>
        <v>479</v>
      </c>
      <c r="BL22" s="70">
        <f>SUM(E176,I176:L176,N176)</f>
        <v>16</v>
      </c>
      <c r="BM22" s="64">
        <f>SUM(BJ22:BL22)</f>
        <v>6783</v>
      </c>
    </row>
    <row r="23" spans="1:65" x14ac:dyDescent="0.2">
      <c r="A23" s="30">
        <v>14</v>
      </c>
      <c r="B23" s="43">
        <v>529</v>
      </c>
      <c r="C23" s="43">
        <v>30</v>
      </c>
      <c r="D23" s="43">
        <v>0</v>
      </c>
      <c r="E23" s="43">
        <v>1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3</v>
      </c>
      <c r="N23" s="43">
        <v>0</v>
      </c>
      <c r="O23" s="31">
        <f t="shared" si="6"/>
        <v>563</v>
      </c>
      <c r="Q23" s="30">
        <v>14</v>
      </c>
      <c r="R23" s="43">
        <v>1</v>
      </c>
      <c r="S23" s="43">
        <v>77</v>
      </c>
      <c r="T23" s="43">
        <v>271</v>
      </c>
      <c r="U23" s="43">
        <v>196</v>
      </c>
      <c r="V23" s="43">
        <v>15</v>
      </c>
      <c r="W23" s="43">
        <v>2</v>
      </c>
      <c r="X23" s="43">
        <v>0</v>
      </c>
      <c r="Y23" s="43">
        <v>1</v>
      </c>
      <c r="Z23" s="43">
        <v>0</v>
      </c>
      <c r="AA23" s="43">
        <v>0</v>
      </c>
      <c r="AB23" s="43">
        <v>0</v>
      </c>
      <c r="AC23" s="43">
        <v>0</v>
      </c>
      <c r="AD23" s="31">
        <f t="shared" si="7"/>
        <v>563</v>
      </c>
      <c r="AF23" s="30">
        <v>14</v>
      </c>
      <c r="AG23" s="44">
        <f t="shared" si="8"/>
        <v>563</v>
      </c>
      <c r="AH23" s="45">
        <f t="shared" si="9"/>
        <v>522</v>
      </c>
      <c r="AI23" s="45">
        <f t="shared" si="10"/>
        <v>575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553.33333333333337</v>
      </c>
      <c r="AO23" s="47">
        <f t="shared" si="16"/>
        <v>553.33333333333337</v>
      </c>
      <c r="AQ23" s="35">
        <v>14</v>
      </c>
      <c r="AR23" s="48">
        <v>24</v>
      </c>
      <c r="AS23" s="48">
        <v>24.3</v>
      </c>
      <c r="AT23" s="48">
        <v>23.1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6404</v>
      </c>
      <c r="BK23" s="75">
        <f>SUM(C177:D177,F177:H177,M177)</f>
        <v>500</v>
      </c>
      <c r="BL23" s="76">
        <f>SUM(E177,I177:L177,N177)</f>
        <v>16</v>
      </c>
      <c r="BM23" s="64">
        <f>SUM(BJ23:BL23)</f>
        <v>6920</v>
      </c>
    </row>
    <row r="24" spans="1:65" x14ac:dyDescent="0.2">
      <c r="A24" s="30">
        <v>15</v>
      </c>
      <c r="B24" s="43">
        <v>533</v>
      </c>
      <c r="C24" s="43">
        <v>28</v>
      </c>
      <c r="D24" s="43">
        <v>0</v>
      </c>
      <c r="E24" s="43">
        <v>0</v>
      </c>
      <c r="F24" s="43">
        <v>0</v>
      </c>
      <c r="G24" s="43">
        <v>0</v>
      </c>
      <c r="H24" s="43">
        <v>0</v>
      </c>
      <c r="I24" s="43">
        <v>0</v>
      </c>
      <c r="J24" s="43">
        <v>1</v>
      </c>
      <c r="K24" s="43">
        <v>0</v>
      </c>
      <c r="L24" s="43">
        <v>0</v>
      </c>
      <c r="M24" s="43">
        <v>2</v>
      </c>
      <c r="N24" s="43">
        <v>0</v>
      </c>
      <c r="O24" s="31">
        <f t="shared" si="6"/>
        <v>564</v>
      </c>
      <c r="Q24" s="30">
        <v>15</v>
      </c>
      <c r="R24" s="43">
        <v>5</v>
      </c>
      <c r="S24" s="43">
        <v>42</v>
      </c>
      <c r="T24" s="43">
        <v>272</v>
      </c>
      <c r="U24" s="43">
        <v>224</v>
      </c>
      <c r="V24" s="43">
        <v>17</v>
      </c>
      <c r="W24" s="43">
        <v>4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31">
        <f t="shared" si="7"/>
        <v>564</v>
      </c>
      <c r="AF24" s="30">
        <v>15</v>
      </c>
      <c r="AG24" s="44">
        <f t="shared" si="8"/>
        <v>564</v>
      </c>
      <c r="AH24" s="45">
        <f t="shared" si="9"/>
        <v>559</v>
      </c>
      <c r="AI24" s="45">
        <f t="shared" si="10"/>
        <v>546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556.33333333333337</v>
      </c>
      <c r="AO24" s="47">
        <f t="shared" si="16"/>
        <v>556.33333333333337</v>
      </c>
      <c r="AQ24" s="35">
        <v>15</v>
      </c>
      <c r="AR24" s="48">
        <v>24.7</v>
      </c>
      <c r="AS24" s="48">
        <v>23.7</v>
      </c>
      <c r="AT24" s="48">
        <v>25.1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6609</v>
      </c>
      <c r="BK24" s="79">
        <f>SUM(C178:D178,F178:H178,M178)</f>
        <v>522</v>
      </c>
      <c r="BL24" s="80">
        <f>SUM(E178,I178:L178,N178)</f>
        <v>18</v>
      </c>
      <c r="BM24" s="64">
        <f>SUM(BJ24:BL24)</f>
        <v>7149</v>
      </c>
    </row>
    <row r="25" spans="1:65" x14ac:dyDescent="0.2">
      <c r="A25" s="30">
        <v>16</v>
      </c>
      <c r="B25" s="43">
        <v>465</v>
      </c>
      <c r="C25" s="43">
        <v>34</v>
      </c>
      <c r="D25" s="43">
        <v>1</v>
      </c>
      <c r="E25" s="43">
        <v>0</v>
      </c>
      <c r="F25" s="43">
        <v>2</v>
      </c>
      <c r="G25" s="43">
        <v>0</v>
      </c>
      <c r="H25" s="43">
        <v>0</v>
      </c>
      <c r="I25" s="43">
        <v>3</v>
      </c>
      <c r="J25" s="43">
        <v>0</v>
      </c>
      <c r="K25" s="43">
        <v>0</v>
      </c>
      <c r="L25" s="43">
        <v>0</v>
      </c>
      <c r="M25" s="43">
        <v>1</v>
      </c>
      <c r="N25" s="43">
        <v>0</v>
      </c>
      <c r="O25" s="31">
        <f t="shared" si="6"/>
        <v>506</v>
      </c>
      <c r="Q25" s="30">
        <v>16</v>
      </c>
      <c r="R25" s="43">
        <v>2</v>
      </c>
      <c r="S25" s="43">
        <v>47</v>
      </c>
      <c r="T25" s="43">
        <v>241</v>
      </c>
      <c r="U25" s="43">
        <v>189</v>
      </c>
      <c r="V25" s="43">
        <v>25</v>
      </c>
      <c r="W25" s="43">
        <v>1</v>
      </c>
      <c r="X25" s="43">
        <v>1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31">
        <f t="shared" si="7"/>
        <v>506</v>
      </c>
      <c r="AF25" s="30">
        <v>16</v>
      </c>
      <c r="AG25" s="44">
        <f t="shared" si="8"/>
        <v>506</v>
      </c>
      <c r="AH25" s="45">
        <f t="shared" si="9"/>
        <v>535</v>
      </c>
      <c r="AI25" s="45">
        <f t="shared" si="10"/>
        <v>554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531.66666666666663</v>
      </c>
      <c r="AO25" s="47">
        <f t="shared" si="16"/>
        <v>531.66666666666663</v>
      </c>
      <c r="AQ25" s="35">
        <v>16</v>
      </c>
      <c r="AR25" s="48">
        <v>24.7</v>
      </c>
      <c r="AS25" s="48">
        <v>25.4</v>
      </c>
      <c r="AT25" s="48">
        <v>25.3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484</v>
      </c>
      <c r="C26" s="43">
        <v>38</v>
      </c>
      <c r="D26" s="43">
        <v>0</v>
      </c>
      <c r="E26" s="43">
        <v>0</v>
      </c>
      <c r="F26" s="43">
        <v>1</v>
      </c>
      <c r="G26" s="43">
        <v>0</v>
      </c>
      <c r="H26" s="43">
        <v>0</v>
      </c>
      <c r="I26" s="43">
        <v>1</v>
      </c>
      <c r="J26" s="43">
        <v>0</v>
      </c>
      <c r="K26" s="43">
        <v>0</v>
      </c>
      <c r="L26" s="43">
        <v>0</v>
      </c>
      <c r="M26" s="43">
        <v>2</v>
      </c>
      <c r="N26" s="43">
        <v>0</v>
      </c>
      <c r="O26" s="31">
        <f t="shared" si="6"/>
        <v>526</v>
      </c>
      <c r="Q26" s="30">
        <v>17</v>
      </c>
      <c r="R26" s="43">
        <v>0</v>
      </c>
      <c r="S26" s="43">
        <v>30</v>
      </c>
      <c r="T26" s="43">
        <v>221</v>
      </c>
      <c r="U26" s="43">
        <v>232</v>
      </c>
      <c r="V26" s="43">
        <v>40</v>
      </c>
      <c r="W26" s="43">
        <v>2</v>
      </c>
      <c r="X26" s="43">
        <v>1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31">
        <f t="shared" si="7"/>
        <v>526</v>
      </c>
      <c r="AF26" s="30">
        <v>17</v>
      </c>
      <c r="AG26" s="44">
        <f t="shared" si="8"/>
        <v>526</v>
      </c>
      <c r="AH26" s="45">
        <f t="shared" si="9"/>
        <v>518</v>
      </c>
      <c r="AI26" s="45">
        <f t="shared" si="10"/>
        <v>506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516.66666666666663</v>
      </c>
      <c r="AO26" s="47">
        <f t="shared" si="16"/>
        <v>516.66666666666663</v>
      </c>
      <c r="AQ26" s="35">
        <v>17</v>
      </c>
      <c r="AR26" s="48">
        <v>25.6</v>
      </c>
      <c r="AS26" s="48">
        <v>25.6</v>
      </c>
      <c r="AT26" s="48">
        <v>25.5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516</v>
      </c>
      <c r="C27" s="43">
        <v>17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2</v>
      </c>
      <c r="J27" s="43">
        <v>0</v>
      </c>
      <c r="K27" s="43">
        <v>0</v>
      </c>
      <c r="L27" s="43">
        <v>0</v>
      </c>
      <c r="M27" s="43">
        <v>1</v>
      </c>
      <c r="N27" s="43">
        <v>0</v>
      </c>
      <c r="O27" s="31">
        <f t="shared" si="6"/>
        <v>536</v>
      </c>
      <c r="Q27" s="30">
        <v>18</v>
      </c>
      <c r="R27" s="43">
        <v>0</v>
      </c>
      <c r="S27" s="43">
        <v>12</v>
      </c>
      <c r="T27" s="43">
        <v>168</v>
      </c>
      <c r="U27" s="43">
        <v>282</v>
      </c>
      <c r="V27" s="43">
        <v>60</v>
      </c>
      <c r="W27" s="43">
        <v>14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31">
        <f t="shared" si="7"/>
        <v>536</v>
      </c>
      <c r="AF27" s="30">
        <v>18</v>
      </c>
      <c r="AG27" s="44">
        <f t="shared" si="8"/>
        <v>536</v>
      </c>
      <c r="AH27" s="45">
        <f t="shared" si="9"/>
        <v>528</v>
      </c>
      <c r="AI27" s="45">
        <f t="shared" si="10"/>
        <v>515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526.33333333333337</v>
      </c>
      <c r="AO27" s="47">
        <f t="shared" si="16"/>
        <v>526.33333333333337</v>
      </c>
      <c r="AQ27" s="35">
        <v>18</v>
      </c>
      <c r="AR27" s="48">
        <v>27</v>
      </c>
      <c r="AS27" s="48">
        <v>25.9</v>
      </c>
      <c r="AT27" s="48">
        <v>25.9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370</v>
      </c>
      <c r="C28" s="43">
        <v>21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6</v>
      </c>
      <c r="N28" s="43">
        <v>0</v>
      </c>
      <c r="O28" s="31">
        <f t="shared" si="6"/>
        <v>397</v>
      </c>
      <c r="Q28" s="30">
        <v>19</v>
      </c>
      <c r="R28" s="43">
        <v>0</v>
      </c>
      <c r="S28" s="43">
        <v>8</v>
      </c>
      <c r="T28" s="43">
        <v>61</v>
      </c>
      <c r="U28" s="43">
        <v>234</v>
      </c>
      <c r="V28" s="43">
        <v>73</v>
      </c>
      <c r="W28" s="43">
        <v>16</v>
      </c>
      <c r="X28" s="43">
        <v>4</v>
      </c>
      <c r="Y28" s="43">
        <v>0</v>
      </c>
      <c r="Z28" s="43">
        <v>0</v>
      </c>
      <c r="AA28" s="43">
        <v>0</v>
      </c>
      <c r="AB28" s="43">
        <v>1</v>
      </c>
      <c r="AC28" s="43">
        <v>0</v>
      </c>
      <c r="AD28" s="31">
        <f t="shared" si="7"/>
        <v>397</v>
      </c>
      <c r="AF28" s="30">
        <v>19</v>
      </c>
      <c r="AG28" s="44">
        <f t="shared" si="8"/>
        <v>397</v>
      </c>
      <c r="AH28" s="45">
        <f t="shared" si="9"/>
        <v>409</v>
      </c>
      <c r="AI28" s="45">
        <f t="shared" si="10"/>
        <v>409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405</v>
      </c>
      <c r="AO28" s="47">
        <f t="shared" si="16"/>
        <v>405</v>
      </c>
      <c r="AQ28" s="35">
        <v>19</v>
      </c>
      <c r="AR28" s="48">
        <v>28.5</v>
      </c>
      <c r="AS28" s="48">
        <v>27.9</v>
      </c>
      <c r="AT28" s="48">
        <v>27.5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225</v>
      </c>
      <c r="C29" s="43">
        <v>10</v>
      </c>
      <c r="D29" s="43">
        <v>1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31">
        <f t="shared" si="6"/>
        <v>236</v>
      </c>
      <c r="Q29" s="30">
        <v>20</v>
      </c>
      <c r="R29" s="43">
        <v>0</v>
      </c>
      <c r="S29" s="43">
        <v>5</v>
      </c>
      <c r="T29" s="43">
        <v>29</v>
      </c>
      <c r="U29" s="43">
        <v>129</v>
      </c>
      <c r="V29" s="43">
        <v>60</v>
      </c>
      <c r="W29" s="43">
        <v>8</v>
      </c>
      <c r="X29" s="43">
        <v>4</v>
      </c>
      <c r="Y29" s="43">
        <v>1</v>
      </c>
      <c r="Z29" s="43">
        <v>0</v>
      </c>
      <c r="AA29" s="43">
        <v>0</v>
      </c>
      <c r="AB29" s="43">
        <v>0</v>
      </c>
      <c r="AC29" s="43">
        <v>0</v>
      </c>
      <c r="AD29" s="31">
        <f t="shared" si="7"/>
        <v>236</v>
      </c>
      <c r="AF29" s="30">
        <v>20</v>
      </c>
      <c r="AG29" s="44">
        <f t="shared" si="8"/>
        <v>236</v>
      </c>
      <c r="AH29" s="45">
        <f t="shared" si="9"/>
        <v>281</v>
      </c>
      <c r="AI29" s="45">
        <f t="shared" si="10"/>
        <v>273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263.33333333333331</v>
      </c>
      <c r="AO29" s="47">
        <f t="shared" si="16"/>
        <v>263.33333333333331</v>
      </c>
      <c r="AQ29" s="35">
        <v>20</v>
      </c>
      <c r="AR29" s="48">
        <v>29.1</v>
      </c>
      <c r="AS29" s="48">
        <v>28.1</v>
      </c>
      <c r="AT29" s="48">
        <v>27.8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164</v>
      </c>
      <c r="C30" s="43">
        <v>10</v>
      </c>
      <c r="D30" s="43">
        <v>0</v>
      </c>
      <c r="E30" s="43">
        <v>0</v>
      </c>
      <c r="F30" s="43">
        <v>1</v>
      </c>
      <c r="G30" s="43">
        <v>0</v>
      </c>
      <c r="H30" s="43">
        <v>1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31">
        <f t="shared" si="6"/>
        <v>176</v>
      </c>
      <c r="Q30" s="30">
        <v>21</v>
      </c>
      <c r="R30" s="43">
        <v>0</v>
      </c>
      <c r="S30" s="43">
        <v>4</v>
      </c>
      <c r="T30" s="43">
        <v>14</v>
      </c>
      <c r="U30" s="43">
        <v>102</v>
      </c>
      <c r="V30" s="43">
        <v>48</v>
      </c>
      <c r="W30" s="43">
        <v>7</v>
      </c>
      <c r="X30" s="43">
        <v>1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31">
        <f t="shared" si="7"/>
        <v>176</v>
      </c>
      <c r="AF30" s="30">
        <v>21</v>
      </c>
      <c r="AG30" s="44">
        <f t="shared" si="8"/>
        <v>176</v>
      </c>
      <c r="AH30" s="45">
        <f t="shared" si="9"/>
        <v>137</v>
      </c>
      <c r="AI30" s="45">
        <f t="shared" si="10"/>
        <v>174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162.33333333333334</v>
      </c>
      <c r="AO30" s="47">
        <f t="shared" si="16"/>
        <v>162.33333333333334</v>
      </c>
      <c r="AQ30" s="35">
        <v>21</v>
      </c>
      <c r="AR30" s="48">
        <v>29.2</v>
      </c>
      <c r="AS30" s="48">
        <v>29.9</v>
      </c>
      <c r="AT30" s="48">
        <v>29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120</v>
      </c>
      <c r="C31" s="43">
        <v>3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1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31">
        <f t="shared" si="6"/>
        <v>124</v>
      </c>
      <c r="Q31" s="30">
        <v>22</v>
      </c>
      <c r="R31" s="43">
        <v>0</v>
      </c>
      <c r="S31" s="43">
        <v>4</v>
      </c>
      <c r="T31" s="43">
        <v>12</v>
      </c>
      <c r="U31" s="43">
        <v>69</v>
      </c>
      <c r="V31" s="43">
        <v>30</v>
      </c>
      <c r="W31" s="43">
        <v>7</v>
      </c>
      <c r="X31" s="43">
        <v>1</v>
      </c>
      <c r="Y31" s="43">
        <v>1</v>
      </c>
      <c r="Z31" s="43">
        <v>0</v>
      </c>
      <c r="AA31" s="43">
        <v>0</v>
      </c>
      <c r="AB31" s="43">
        <v>0</v>
      </c>
      <c r="AC31" s="43">
        <v>0</v>
      </c>
      <c r="AD31" s="31">
        <f t="shared" si="7"/>
        <v>124</v>
      </c>
      <c r="AF31" s="30">
        <v>22</v>
      </c>
      <c r="AG31" s="44">
        <f t="shared" si="8"/>
        <v>124</v>
      </c>
      <c r="AH31" s="45">
        <f t="shared" si="9"/>
        <v>113</v>
      </c>
      <c r="AI31" s="45">
        <f t="shared" si="10"/>
        <v>128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121.66666666666667</v>
      </c>
      <c r="AO31" s="47">
        <f t="shared" si="16"/>
        <v>121.66666666666667</v>
      </c>
      <c r="AQ31" s="35">
        <v>22</v>
      </c>
      <c r="AR31" s="48">
        <v>29.2</v>
      </c>
      <c r="AS31" s="48">
        <v>28.8</v>
      </c>
      <c r="AT31" s="48">
        <v>29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80</v>
      </c>
      <c r="C32" s="43">
        <v>2</v>
      </c>
      <c r="D32" s="43">
        <v>0</v>
      </c>
      <c r="E32" s="43">
        <v>1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31">
        <f t="shared" si="6"/>
        <v>83</v>
      </c>
      <c r="Q32" s="30">
        <v>23</v>
      </c>
      <c r="R32" s="43">
        <v>1</v>
      </c>
      <c r="S32" s="43">
        <v>4</v>
      </c>
      <c r="T32" s="43">
        <v>7</v>
      </c>
      <c r="U32" s="43">
        <v>32</v>
      </c>
      <c r="V32" s="43">
        <v>26</v>
      </c>
      <c r="W32" s="43">
        <v>10</v>
      </c>
      <c r="X32" s="43">
        <v>2</v>
      </c>
      <c r="Y32" s="43">
        <v>1</v>
      </c>
      <c r="Z32" s="43">
        <v>0</v>
      </c>
      <c r="AA32" s="43">
        <v>0</v>
      </c>
      <c r="AB32" s="43">
        <v>0</v>
      </c>
      <c r="AC32" s="43">
        <v>0</v>
      </c>
      <c r="AD32" s="31">
        <f t="shared" si="7"/>
        <v>83</v>
      </c>
      <c r="AF32" s="30">
        <v>23</v>
      </c>
      <c r="AG32" s="44">
        <f t="shared" si="8"/>
        <v>83</v>
      </c>
      <c r="AH32" s="45">
        <f t="shared" si="9"/>
        <v>85</v>
      </c>
      <c r="AI32" s="45">
        <f t="shared" si="10"/>
        <v>92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86.666666666666671</v>
      </c>
      <c r="AO32" s="47">
        <f t="shared" si="16"/>
        <v>86.666666666666671</v>
      </c>
      <c r="AQ32" s="35">
        <v>23</v>
      </c>
      <c r="AR32" s="48">
        <v>30.1</v>
      </c>
      <c r="AS32" s="48">
        <v>29.7</v>
      </c>
      <c r="AT32" s="48">
        <v>29.2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34</v>
      </c>
      <c r="C33" s="43">
        <v>1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3</v>
      </c>
      <c r="N33" s="43">
        <v>0</v>
      </c>
      <c r="O33" s="31">
        <f t="shared" si="6"/>
        <v>38</v>
      </c>
      <c r="Q33" s="30">
        <v>24</v>
      </c>
      <c r="R33" s="43">
        <v>0</v>
      </c>
      <c r="S33" s="43">
        <v>1</v>
      </c>
      <c r="T33" s="43">
        <v>0</v>
      </c>
      <c r="U33" s="43">
        <v>17</v>
      </c>
      <c r="V33" s="43">
        <v>15</v>
      </c>
      <c r="W33" s="43">
        <v>3</v>
      </c>
      <c r="X33" s="43">
        <v>1</v>
      </c>
      <c r="Y33" s="43">
        <v>0</v>
      </c>
      <c r="Z33" s="43">
        <v>0</v>
      </c>
      <c r="AA33" s="43">
        <v>1</v>
      </c>
      <c r="AB33" s="43">
        <v>0</v>
      </c>
      <c r="AC33" s="43">
        <v>0</v>
      </c>
      <c r="AD33" s="31">
        <f t="shared" si="7"/>
        <v>38</v>
      </c>
      <c r="AF33" s="30">
        <v>24</v>
      </c>
      <c r="AG33" s="44">
        <f t="shared" si="8"/>
        <v>38</v>
      </c>
      <c r="AH33" s="45">
        <f t="shared" si="9"/>
        <v>72</v>
      </c>
      <c r="AI33" s="45">
        <f t="shared" si="10"/>
        <v>45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51.666666666666664</v>
      </c>
      <c r="AO33" s="47">
        <f t="shared" si="16"/>
        <v>51.666666666666664</v>
      </c>
      <c r="AQ33" s="35">
        <v>24</v>
      </c>
      <c r="AR33" s="48">
        <v>31.6</v>
      </c>
      <c r="AS33" s="48">
        <v>30.3</v>
      </c>
      <c r="AT33" s="48">
        <v>30.3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5674</v>
      </c>
      <c r="C35" s="92">
        <f t="shared" si="18"/>
        <v>387</v>
      </c>
      <c r="D35" s="92">
        <f t="shared" si="18"/>
        <v>6</v>
      </c>
      <c r="E35" s="92">
        <f t="shared" si="18"/>
        <v>2</v>
      </c>
      <c r="F35" s="92">
        <f t="shared" si="18"/>
        <v>12</v>
      </c>
      <c r="G35" s="92">
        <f t="shared" si="18"/>
        <v>0</v>
      </c>
      <c r="H35" s="92">
        <f t="shared" si="18"/>
        <v>1</v>
      </c>
      <c r="I35" s="92">
        <f t="shared" si="18"/>
        <v>9</v>
      </c>
      <c r="J35" s="92">
        <f t="shared" si="18"/>
        <v>2</v>
      </c>
      <c r="K35" s="92">
        <f t="shared" si="18"/>
        <v>0</v>
      </c>
      <c r="L35" s="92">
        <f t="shared" si="18"/>
        <v>2</v>
      </c>
      <c r="M35" s="92">
        <f t="shared" si="18"/>
        <v>28</v>
      </c>
      <c r="N35" s="92">
        <f t="shared" si="18"/>
        <v>0</v>
      </c>
      <c r="O35" s="93">
        <f t="shared" si="18"/>
        <v>6123</v>
      </c>
      <c r="Q35" s="91" t="s">
        <v>34</v>
      </c>
      <c r="R35" s="92">
        <f t="shared" ref="R35:AD35" si="19">SUM(R17:R28)</f>
        <v>15</v>
      </c>
      <c r="S35" s="92">
        <f t="shared" si="19"/>
        <v>568</v>
      </c>
      <c r="T35" s="92">
        <f t="shared" si="19"/>
        <v>2409</v>
      </c>
      <c r="U35" s="92">
        <f t="shared" si="19"/>
        <v>2639</v>
      </c>
      <c r="V35" s="92">
        <f t="shared" si="19"/>
        <v>426</v>
      </c>
      <c r="W35" s="92">
        <f t="shared" si="19"/>
        <v>56</v>
      </c>
      <c r="X35" s="92">
        <f t="shared" si="19"/>
        <v>6</v>
      </c>
      <c r="Y35" s="92">
        <f t="shared" si="19"/>
        <v>3</v>
      </c>
      <c r="Z35" s="92">
        <f t="shared" si="19"/>
        <v>0</v>
      </c>
      <c r="AA35" s="92">
        <f t="shared" si="19"/>
        <v>0</v>
      </c>
      <c r="AB35" s="92">
        <f t="shared" si="19"/>
        <v>1</v>
      </c>
      <c r="AC35" s="92">
        <f t="shared" si="19"/>
        <v>0</v>
      </c>
      <c r="AD35" s="93">
        <f t="shared" si="19"/>
        <v>6123</v>
      </c>
      <c r="AF35" s="91" t="s">
        <v>34</v>
      </c>
      <c r="AG35" s="92">
        <f t="shared" ref="AG35:AO35" si="20">SUM(AG17:AG28)</f>
        <v>6123</v>
      </c>
      <c r="AH35" s="92">
        <f t="shared" si="20"/>
        <v>5895</v>
      </c>
      <c r="AI35" s="92">
        <f t="shared" si="20"/>
        <v>6075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6031</v>
      </c>
      <c r="AO35" s="94">
        <f t="shared" si="20"/>
        <v>6031</v>
      </c>
      <c r="AQ35" s="95" t="s">
        <v>38</v>
      </c>
      <c r="AR35" s="96">
        <v>24.3</v>
      </c>
      <c r="AS35" s="96">
        <v>24.3</v>
      </c>
      <c r="AT35" s="96">
        <v>24.2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6286</v>
      </c>
      <c r="C36" s="98">
        <f t="shared" si="21"/>
        <v>428</v>
      </c>
      <c r="D36" s="98">
        <f t="shared" si="21"/>
        <v>8</v>
      </c>
      <c r="E36" s="98">
        <f t="shared" si="21"/>
        <v>2</v>
      </c>
      <c r="F36" s="98">
        <f t="shared" si="21"/>
        <v>13</v>
      </c>
      <c r="G36" s="98">
        <f t="shared" si="21"/>
        <v>0</v>
      </c>
      <c r="H36" s="98">
        <f t="shared" si="21"/>
        <v>2</v>
      </c>
      <c r="I36" s="98">
        <f t="shared" si="21"/>
        <v>10</v>
      </c>
      <c r="J36" s="98">
        <f t="shared" si="21"/>
        <v>2</v>
      </c>
      <c r="K36" s="98">
        <f t="shared" si="21"/>
        <v>0</v>
      </c>
      <c r="L36" s="98">
        <f t="shared" si="21"/>
        <v>2</v>
      </c>
      <c r="M36" s="98">
        <f t="shared" si="21"/>
        <v>28</v>
      </c>
      <c r="N36" s="98">
        <f t="shared" si="21"/>
        <v>0</v>
      </c>
      <c r="O36" s="93">
        <f t="shared" si="21"/>
        <v>6781</v>
      </c>
      <c r="Q36" s="97" t="s">
        <v>35</v>
      </c>
      <c r="R36" s="98">
        <f t="shared" ref="R36:AD36" si="22">SUM(R16:R31)</f>
        <v>16</v>
      </c>
      <c r="S36" s="98">
        <f t="shared" si="22"/>
        <v>582</v>
      </c>
      <c r="T36" s="98">
        <f t="shared" si="22"/>
        <v>2480</v>
      </c>
      <c r="U36" s="98">
        <f t="shared" si="22"/>
        <v>3001</v>
      </c>
      <c r="V36" s="98">
        <f t="shared" si="22"/>
        <v>594</v>
      </c>
      <c r="W36" s="98">
        <f t="shared" si="22"/>
        <v>87</v>
      </c>
      <c r="X36" s="98">
        <f t="shared" si="22"/>
        <v>14</v>
      </c>
      <c r="Y36" s="98">
        <f t="shared" si="22"/>
        <v>5</v>
      </c>
      <c r="Z36" s="98">
        <f t="shared" si="22"/>
        <v>1</v>
      </c>
      <c r="AA36" s="98">
        <f t="shared" si="22"/>
        <v>0</v>
      </c>
      <c r="AB36" s="98">
        <f t="shared" si="22"/>
        <v>1</v>
      </c>
      <c r="AC36" s="98">
        <f t="shared" si="22"/>
        <v>0</v>
      </c>
      <c r="AD36" s="93">
        <f t="shared" si="22"/>
        <v>6781</v>
      </c>
      <c r="AF36" s="97" t="s">
        <v>35</v>
      </c>
      <c r="AG36" s="98">
        <f t="shared" ref="AG36:AO36" si="23">SUM(AG16:AG31)</f>
        <v>6781</v>
      </c>
      <c r="AH36" s="98">
        <f t="shared" si="23"/>
        <v>6563</v>
      </c>
      <c r="AI36" s="98">
        <f t="shared" si="23"/>
        <v>6783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6709</v>
      </c>
      <c r="AO36" s="94">
        <f t="shared" si="23"/>
        <v>6709</v>
      </c>
      <c r="AQ36" s="99" t="s">
        <v>39</v>
      </c>
      <c r="AR36" s="100">
        <v>24.7</v>
      </c>
      <c r="AS36" s="100">
        <v>24.5</v>
      </c>
      <c r="AT36" s="100">
        <v>25.2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6400</v>
      </c>
      <c r="C37" s="102">
        <f t="shared" si="24"/>
        <v>431</v>
      </c>
      <c r="D37" s="102">
        <f t="shared" si="24"/>
        <v>8</v>
      </c>
      <c r="E37" s="102">
        <f t="shared" si="24"/>
        <v>3</v>
      </c>
      <c r="F37" s="102">
        <f t="shared" si="24"/>
        <v>13</v>
      </c>
      <c r="G37" s="102">
        <f t="shared" si="24"/>
        <v>0</v>
      </c>
      <c r="H37" s="102">
        <f t="shared" si="24"/>
        <v>2</v>
      </c>
      <c r="I37" s="102">
        <f t="shared" si="24"/>
        <v>10</v>
      </c>
      <c r="J37" s="102">
        <f t="shared" si="24"/>
        <v>2</v>
      </c>
      <c r="K37" s="102">
        <f t="shared" si="24"/>
        <v>0</v>
      </c>
      <c r="L37" s="102">
        <f t="shared" si="24"/>
        <v>2</v>
      </c>
      <c r="M37" s="102">
        <f t="shared" si="24"/>
        <v>31</v>
      </c>
      <c r="N37" s="102">
        <f t="shared" si="24"/>
        <v>0</v>
      </c>
      <c r="O37" s="93">
        <f t="shared" si="24"/>
        <v>6902</v>
      </c>
      <c r="Q37" s="101" t="s">
        <v>36</v>
      </c>
      <c r="R37" s="102">
        <f t="shared" ref="R37:AD37" si="25">SUM(R16:R33)</f>
        <v>17</v>
      </c>
      <c r="S37" s="102">
        <f t="shared" si="25"/>
        <v>587</v>
      </c>
      <c r="T37" s="102">
        <f t="shared" si="25"/>
        <v>2487</v>
      </c>
      <c r="U37" s="102">
        <f t="shared" si="25"/>
        <v>3050</v>
      </c>
      <c r="V37" s="102">
        <f t="shared" si="25"/>
        <v>635</v>
      </c>
      <c r="W37" s="102">
        <f t="shared" si="25"/>
        <v>100</v>
      </c>
      <c r="X37" s="102">
        <f t="shared" si="25"/>
        <v>17</v>
      </c>
      <c r="Y37" s="102">
        <f t="shared" si="25"/>
        <v>6</v>
      </c>
      <c r="Z37" s="102">
        <f t="shared" si="25"/>
        <v>1</v>
      </c>
      <c r="AA37" s="102">
        <f t="shared" si="25"/>
        <v>1</v>
      </c>
      <c r="AB37" s="102">
        <f t="shared" si="25"/>
        <v>1</v>
      </c>
      <c r="AC37" s="102">
        <f t="shared" si="25"/>
        <v>0</v>
      </c>
      <c r="AD37" s="93">
        <f t="shared" si="25"/>
        <v>6902</v>
      </c>
      <c r="AF37" s="101" t="s">
        <v>36</v>
      </c>
      <c r="AG37" s="102">
        <f t="shared" ref="AG37:AO37" si="26">SUM(AG16:AG33)</f>
        <v>6902</v>
      </c>
      <c r="AH37" s="102">
        <f t="shared" si="26"/>
        <v>6720</v>
      </c>
      <c r="AI37" s="102">
        <f t="shared" si="26"/>
        <v>6920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6847.3333333333339</v>
      </c>
      <c r="AO37" s="94">
        <f t="shared" si="26"/>
        <v>6847.3333333333339</v>
      </c>
      <c r="AQ37" s="103" t="s">
        <v>37</v>
      </c>
      <c r="AR37" s="104">
        <v>25.9</v>
      </c>
      <c r="AS37" s="104">
        <v>25.9</v>
      </c>
      <c r="AT37" s="104">
        <v>25.7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6610</v>
      </c>
      <c r="C38" s="106">
        <f t="shared" si="27"/>
        <v>456</v>
      </c>
      <c r="D38" s="106">
        <f t="shared" si="27"/>
        <v>8</v>
      </c>
      <c r="E38" s="106">
        <f t="shared" si="27"/>
        <v>3</v>
      </c>
      <c r="F38" s="106">
        <f t="shared" si="27"/>
        <v>16</v>
      </c>
      <c r="G38" s="106">
        <f t="shared" si="27"/>
        <v>0</v>
      </c>
      <c r="H38" s="106">
        <f t="shared" si="27"/>
        <v>2</v>
      </c>
      <c r="I38" s="106">
        <f t="shared" si="27"/>
        <v>10</v>
      </c>
      <c r="J38" s="106">
        <f t="shared" si="27"/>
        <v>2</v>
      </c>
      <c r="K38" s="106">
        <f t="shared" si="27"/>
        <v>0</v>
      </c>
      <c r="L38" s="106">
        <f t="shared" si="27"/>
        <v>2</v>
      </c>
      <c r="M38" s="106">
        <f t="shared" si="27"/>
        <v>32</v>
      </c>
      <c r="N38" s="106">
        <f t="shared" si="27"/>
        <v>0</v>
      </c>
      <c r="O38" s="93">
        <f t="shared" si="27"/>
        <v>7141</v>
      </c>
      <c r="Q38" s="105" t="s">
        <v>37</v>
      </c>
      <c r="R38" s="106">
        <f t="shared" ref="R38:AD38" si="28">SUM(R10:R33)</f>
        <v>17</v>
      </c>
      <c r="S38" s="106">
        <f t="shared" si="28"/>
        <v>602</v>
      </c>
      <c r="T38" s="106">
        <f t="shared" si="28"/>
        <v>2501</v>
      </c>
      <c r="U38" s="106">
        <f t="shared" si="28"/>
        <v>3127</v>
      </c>
      <c r="V38" s="106">
        <f t="shared" si="28"/>
        <v>731</v>
      </c>
      <c r="W38" s="106">
        <f t="shared" si="28"/>
        <v>123</v>
      </c>
      <c r="X38" s="106">
        <f t="shared" si="28"/>
        <v>28</v>
      </c>
      <c r="Y38" s="106">
        <f t="shared" si="28"/>
        <v>8</v>
      </c>
      <c r="Z38" s="106">
        <f t="shared" si="28"/>
        <v>2</v>
      </c>
      <c r="AA38" s="106">
        <f t="shared" si="28"/>
        <v>1</v>
      </c>
      <c r="AB38" s="106">
        <f t="shared" si="28"/>
        <v>1</v>
      </c>
      <c r="AC38" s="106">
        <f t="shared" si="28"/>
        <v>0</v>
      </c>
      <c r="AD38" s="93">
        <f t="shared" si="28"/>
        <v>7141</v>
      </c>
      <c r="AF38" s="105" t="s">
        <v>37</v>
      </c>
      <c r="AG38" s="106">
        <f t="shared" ref="AG38:AO38" si="29">SUM(AG10:AG33)</f>
        <v>7141</v>
      </c>
      <c r="AH38" s="106">
        <f t="shared" si="29"/>
        <v>6939</v>
      </c>
      <c r="AI38" s="106">
        <f t="shared" si="29"/>
        <v>7149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7076.3333333333339</v>
      </c>
      <c r="AO38" s="94">
        <f t="shared" si="29"/>
        <v>7076.3333333333339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25.833333333333332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1</v>
      </c>
      <c r="R41" s="3" t="s">
        <v>40</v>
      </c>
      <c r="S41" s="5" t="str">
        <f>C41</f>
        <v>Westbound</v>
      </c>
      <c r="AR41" s="12" t="s">
        <v>0</v>
      </c>
      <c r="AS41" s="13" t="str">
        <f>C6</f>
        <v>Eastbound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30</v>
      </c>
      <c r="C45" s="43">
        <v>2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1</v>
      </c>
      <c r="N45" s="43">
        <v>0</v>
      </c>
      <c r="O45" s="31">
        <f t="shared" ref="O45:O68" si="33">SUM(B45:N45)</f>
        <v>33</v>
      </c>
      <c r="Q45" s="30">
        <v>1</v>
      </c>
      <c r="R45" s="43">
        <v>0</v>
      </c>
      <c r="S45" s="43">
        <v>0</v>
      </c>
      <c r="T45" s="43">
        <v>4</v>
      </c>
      <c r="U45" s="43">
        <v>15</v>
      </c>
      <c r="V45" s="43">
        <v>11</v>
      </c>
      <c r="W45" s="43">
        <v>3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31">
        <f t="shared" ref="AD45:AD68" si="34">SUM(R45:AC45)</f>
        <v>33</v>
      </c>
      <c r="AQ45" s="35">
        <v>1</v>
      </c>
      <c r="AR45" s="112">
        <v>38.700000762939453</v>
      </c>
      <c r="AS45" s="112">
        <v>38.599998474121094</v>
      </c>
      <c r="AT45" s="112">
        <v>34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20</v>
      </c>
      <c r="C46" s="43">
        <v>3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31">
        <f t="shared" si="33"/>
        <v>23</v>
      </c>
      <c r="Q46" s="30">
        <v>2</v>
      </c>
      <c r="R46" s="43">
        <v>0</v>
      </c>
      <c r="S46" s="43">
        <v>0</v>
      </c>
      <c r="T46" s="43">
        <v>2</v>
      </c>
      <c r="U46" s="43">
        <v>7</v>
      </c>
      <c r="V46" s="43">
        <v>8</v>
      </c>
      <c r="W46" s="43">
        <v>4</v>
      </c>
      <c r="X46" s="43">
        <v>1</v>
      </c>
      <c r="Y46" s="43">
        <v>1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23</v>
      </c>
      <c r="AQ46" s="57">
        <v>2</v>
      </c>
      <c r="AR46" s="112">
        <v>38.5</v>
      </c>
      <c r="AS46" s="112">
        <v>43.299999237060547</v>
      </c>
      <c r="AT46" s="112">
        <v>43.400001525878906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8</v>
      </c>
      <c r="C47" s="43">
        <v>1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31">
        <f t="shared" si="33"/>
        <v>9</v>
      </c>
      <c r="Q47" s="30">
        <v>3</v>
      </c>
      <c r="R47" s="43">
        <v>0</v>
      </c>
      <c r="S47" s="43">
        <v>0</v>
      </c>
      <c r="T47" s="43">
        <v>0</v>
      </c>
      <c r="U47" s="43">
        <v>5</v>
      </c>
      <c r="V47" s="43">
        <v>1</v>
      </c>
      <c r="W47" s="43">
        <v>1</v>
      </c>
      <c r="X47" s="43">
        <v>2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31">
        <f t="shared" si="34"/>
        <v>9</v>
      </c>
      <c r="AQ47" s="35">
        <v>3</v>
      </c>
      <c r="AR47" s="112">
        <v>33.599998474121094</v>
      </c>
      <c r="AS47" s="112">
        <v>43.299999237060547</v>
      </c>
      <c r="AT47" s="112">
        <v>33.299999237060547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2402.7142857142858</v>
      </c>
      <c r="BK47" s="88">
        <f t="shared" si="35"/>
        <v>175.71428571428572</v>
      </c>
      <c r="BL47" s="89">
        <f t="shared" si="35"/>
        <v>6.2857142857142856</v>
      </c>
      <c r="BM47" s="114">
        <f>SUM(BJ47:BL47)</f>
        <v>2584.7142857142858</v>
      </c>
    </row>
    <row r="48" spans="1:65" x14ac:dyDescent="0.2">
      <c r="A48" s="30">
        <v>4</v>
      </c>
      <c r="B48" s="43">
        <v>9</v>
      </c>
      <c r="C48" s="43">
        <v>2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1</v>
      </c>
      <c r="M48" s="43">
        <v>2</v>
      </c>
      <c r="N48" s="43">
        <v>0</v>
      </c>
      <c r="O48" s="31">
        <f t="shared" si="33"/>
        <v>14</v>
      </c>
      <c r="Q48" s="30">
        <v>4</v>
      </c>
      <c r="R48" s="43">
        <v>0</v>
      </c>
      <c r="S48" s="43">
        <v>1</v>
      </c>
      <c r="T48" s="43">
        <v>2</v>
      </c>
      <c r="U48" s="43">
        <v>6</v>
      </c>
      <c r="V48" s="43">
        <v>1</v>
      </c>
      <c r="W48" s="43">
        <v>3</v>
      </c>
      <c r="X48" s="43">
        <v>0</v>
      </c>
      <c r="Y48" s="43">
        <v>1</v>
      </c>
      <c r="Z48" s="43">
        <v>0</v>
      </c>
      <c r="AA48" s="43">
        <v>0</v>
      </c>
      <c r="AB48" s="43">
        <v>0</v>
      </c>
      <c r="AC48" s="43">
        <v>0</v>
      </c>
      <c r="AD48" s="31">
        <f t="shared" si="34"/>
        <v>14</v>
      </c>
      <c r="AQ48" s="35">
        <v>4</v>
      </c>
      <c r="AR48" s="112">
        <v>38.299999237060547</v>
      </c>
      <c r="AS48" s="112">
        <v>38.799999237060547</v>
      </c>
      <c r="AT48" s="112">
        <v>43.200000762939453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2670</v>
      </c>
      <c r="BK48" s="116">
        <f t="shared" si="35"/>
        <v>198.28571428571428</v>
      </c>
      <c r="BL48" s="117">
        <f t="shared" si="35"/>
        <v>7</v>
      </c>
      <c r="BM48" s="114">
        <f>SUM(BJ48:BL48)</f>
        <v>2875.2857142857142</v>
      </c>
    </row>
    <row r="49" spans="1:65" x14ac:dyDescent="0.2">
      <c r="A49" s="30">
        <v>5</v>
      </c>
      <c r="B49" s="43">
        <v>24</v>
      </c>
      <c r="C49" s="43">
        <v>2</v>
      </c>
      <c r="D49" s="43">
        <v>1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2</v>
      </c>
      <c r="N49" s="43">
        <v>0</v>
      </c>
      <c r="O49" s="31">
        <f t="shared" si="33"/>
        <v>29</v>
      </c>
      <c r="Q49" s="30">
        <v>5</v>
      </c>
      <c r="R49" s="43">
        <v>0</v>
      </c>
      <c r="S49" s="43">
        <v>2</v>
      </c>
      <c r="T49" s="43">
        <v>3</v>
      </c>
      <c r="U49" s="43">
        <v>15</v>
      </c>
      <c r="V49" s="43">
        <v>9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29</v>
      </c>
      <c r="AQ49" s="35">
        <v>5</v>
      </c>
      <c r="AR49" s="112">
        <v>38.299999237060547</v>
      </c>
      <c r="AS49" s="112">
        <v>38.799999237060547</v>
      </c>
      <c r="AT49" s="112">
        <v>38.200000762939453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2724.1428571428573</v>
      </c>
      <c r="BK49" s="119">
        <f t="shared" si="35"/>
        <v>203.28571428571428</v>
      </c>
      <c r="BL49" s="120">
        <f t="shared" si="35"/>
        <v>7.1428571428571432</v>
      </c>
      <c r="BM49" s="114">
        <f>SUM(BJ49:BL49)</f>
        <v>2934.5714285714289</v>
      </c>
    </row>
    <row r="50" spans="1:65" x14ac:dyDescent="0.2">
      <c r="A50" s="30">
        <v>6</v>
      </c>
      <c r="B50" s="43">
        <v>36</v>
      </c>
      <c r="C50" s="43">
        <v>3</v>
      </c>
      <c r="D50" s="43">
        <v>0</v>
      </c>
      <c r="E50" s="43">
        <v>0</v>
      </c>
      <c r="F50" s="43">
        <v>1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4</v>
      </c>
      <c r="N50" s="43">
        <v>0</v>
      </c>
      <c r="O50" s="31">
        <f t="shared" si="33"/>
        <v>44</v>
      </c>
      <c r="Q50" s="30">
        <v>6</v>
      </c>
      <c r="R50" s="43">
        <v>2</v>
      </c>
      <c r="S50" s="43">
        <v>4</v>
      </c>
      <c r="T50" s="43">
        <v>3</v>
      </c>
      <c r="U50" s="43">
        <v>22</v>
      </c>
      <c r="V50" s="43">
        <v>10</v>
      </c>
      <c r="W50" s="43">
        <v>3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31">
        <f t="shared" si="34"/>
        <v>44</v>
      </c>
      <c r="AQ50" s="35">
        <v>6</v>
      </c>
      <c r="AR50" s="112">
        <v>33.799999237060547</v>
      </c>
      <c r="AS50" s="112">
        <v>38.599998474121094</v>
      </c>
      <c r="AT50" s="112">
        <v>33.599998474121094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2811.1428571428573</v>
      </c>
      <c r="BK50" s="79">
        <f t="shared" si="35"/>
        <v>214</v>
      </c>
      <c r="BL50" s="80">
        <f t="shared" si="35"/>
        <v>7.5714285714285712</v>
      </c>
      <c r="BM50" s="114">
        <f>SUM(BJ50:BL50)</f>
        <v>3032.7142857142858</v>
      </c>
    </row>
    <row r="51" spans="1:65" x14ac:dyDescent="0.2">
      <c r="A51" s="30">
        <v>7</v>
      </c>
      <c r="B51" s="43">
        <v>66</v>
      </c>
      <c r="C51" s="43">
        <v>10</v>
      </c>
      <c r="D51" s="43">
        <v>0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5</v>
      </c>
      <c r="N51" s="43">
        <v>0</v>
      </c>
      <c r="O51" s="31">
        <f t="shared" si="33"/>
        <v>81</v>
      </c>
      <c r="Q51" s="30">
        <v>7</v>
      </c>
      <c r="R51" s="43">
        <v>0</v>
      </c>
      <c r="S51" s="43">
        <v>7</v>
      </c>
      <c r="T51" s="43">
        <v>12</v>
      </c>
      <c r="U51" s="43">
        <v>38</v>
      </c>
      <c r="V51" s="43">
        <v>20</v>
      </c>
      <c r="W51" s="43">
        <v>3</v>
      </c>
      <c r="X51" s="43">
        <v>1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31">
        <f t="shared" si="34"/>
        <v>81</v>
      </c>
      <c r="AQ51" s="35">
        <v>7</v>
      </c>
      <c r="AR51" s="112">
        <v>33</v>
      </c>
      <c r="AS51" s="112">
        <v>34</v>
      </c>
      <c r="AT51" s="112">
        <v>33.400001525878906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152</v>
      </c>
      <c r="C52" s="43">
        <v>20</v>
      </c>
      <c r="D52" s="43">
        <v>0</v>
      </c>
      <c r="E52" s="43">
        <v>0</v>
      </c>
      <c r="F52" s="43">
        <v>1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5</v>
      </c>
      <c r="N52" s="43">
        <v>0</v>
      </c>
      <c r="O52" s="31">
        <f t="shared" si="33"/>
        <v>178</v>
      </c>
      <c r="Q52" s="30">
        <v>8</v>
      </c>
      <c r="R52" s="43">
        <v>0</v>
      </c>
      <c r="S52" s="43">
        <v>8</v>
      </c>
      <c r="T52" s="43">
        <v>37</v>
      </c>
      <c r="U52" s="43">
        <v>106</v>
      </c>
      <c r="V52" s="43">
        <v>21</v>
      </c>
      <c r="W52" s="43">
        <v>6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31">
        <f t="shared" si="34"/>
        <v>178</v>
      </c>
      <c r="AQ52" s="35">
        <v>8</v>
      </c>
      <c r="AR52" s="112">
        <v>33.799999237060547</v>
      </c>
      <c r="AS52" s="112">
        <v>33.900001525878906</v>
      </c>
      <c r="AT52" s="112">
        <v>33.400001525878906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285</v>
      </c>
      <c r="C53" s="43">
        <v>21</v>
      </c>
      <c r="D53" s="43">
        <v>0</v>
      </c>
      <c r="E53" s="43">
        <v>0</v>
      </c>
      <c r="F53" s="43">
        <v>0</v>
      </c>
      <c r="G53" s="43">
        <v>0</v>
      </c>
      <c r="H53" s="43">
        <v>1</v>
      </c>
      <c r="I53" s="43">
        <v>0</v>
      </c>
      <c r="J53" s="43">
        <v>1</v>
      </c>
      <c r="K53" s="43">
        <v>0</v>
      </c>
      <c r="L53" s="43">
        <v>0</v>
      </c>
      <c r="M53" s="43">
        <v>2</v>
      </c>
      <c r="N53" s="43">
        <v>0</v>
      </c>
      <c r="O53" s="31">
        <f t="shared" si="33"/>
        <v>310</v>
      </c>
      <c r="Q53" s="30">
        <v>9</v>
      </c>
      <c r="R53" s="43">
        <v>2</v>
      </c>
      <c r="S53" s="43">
        <v>14</v>
      </c>
      <c r="T53" s="43">
        <v>110</v>
      </c>
      <c r="U53" s="43">
        <v>152</v>
      </c>
      <c r="V53" s="43">
        <v>29</v>
      </c>
      <c r="W53" s="43">
        <v>2</v>
      </c>
      <c r="X53" s="43">
        <v>1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31">
        <f t="shared" si="34"/>
        <v>310</v>
      </c>
      <c r="AQ53" s="35">
        <v>9</v>
      </c>
      <c r="AR53" s="112">
        <v>28.799999237060547</v>
      </c>
      <c r="AS53" s="112">
        <v>33.200000762939453</v>
      </c>
      <c r="AT53" s="112">
        <v>33.700000762939453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285</v>
      </c>
      <c r="C54" s="43">
        <v>18</v>
      </c>
      <c r="D54" s="43">
        <v>0</v>
      </c>
      <c r="E54" s="43">
        <v>1</v>
      </c>
      <c r="F54" s="43">
        <v>1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2</v>
      </c>
      <c r="N54" s="43">
        <v>0</v>
      </c>
      <c r="O54" s="31">
        <f t="shared" si="33"/>
        <v>307</v>
      </c>
      <c r="Q54" s="30">
        <v>10</v>
      </c>
      <c r="R54" s="43">
        <v>0</v>
      </c>
      <c r="S54" s="43">
        <v>17</v>
      </c>
      <c r="T54" s="43">
        <v>149</v>
      </c>
      <c r="U54" s="43">
        <v>133</v>
      </c>
      <c r="V54" s="43">
        <v>8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31">
        <f t="shared" si="34"/>
        <v>307</v>
      </c>
      <c r="AQ54" s="35">
        <v>10</v>
      </c>
      <c r="AR54" s="112">
        <v>28.700000762939453</v>
      </c>
      <c r="AS54" s="112">
        <v>28.700000762939453</v>
      </c>
      <c r="AT54" s="112">
        <v>28.299999237060547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332</v>
      </c>
      <c r="C55" s="43">
        <v>19</v>
      </c>
      <c r="D55" s="43">
        <v>2</v>
      </c>
      <c r="E55" s="43">
        <v>0</v>
      </c>
      <c r="F55" s="43">
        <v>1</v>
      </c>
      <c r="G55" s="43">
        <v>0</v>
      </c>
      <c r="H55" s="43">
        <v>0</v>
      </c>
      <c r="I55" s="43">
        <v>1</v>
      </c>
      <c r="J55" s="43">
        <v>1</v>
      </c>
      <c r="K55" s="43">
        <v>0</v>
      </c>
      <c r="L55" s="43">
        <v>0</v>
      </c>
      <c r="M55" s="43">
        <v>0</v>
      </c>
      <c r="N55" s="43">
        <v>0</v>
      </c>
      <c r="O55" s="31">
        <f t="shared" si="33"/>
        <v>356</v>
      </c>
      <c r="Q55" s="30">
        <v>11</v>
      </c>
      <c r="R55" s="43">
        <v>1</v>
      </c>
      <c r="S55" s="43">
        <v>21</v>
      </c>
      <c r="T55" s="43">
        <v>160</v>
      </c>
      <c r="U55" s="43">
        <v>167</v>
      </c>
      <c r="V55" s="43">
        <v>6</v>
      </c>
      <c r="W55" s="43">
        <v>1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31">
        <f t="shared" si="34"/>
        <v>356</v>
      </c>
      <c r="AQ55" s="35">
        <v>11</v>
      </c>
      <c r="AR55" s="112">
        <v>28</v>
      </c>
      <c r="AS55" s="112">
        <v>29</v>
      </c>
      <c r="AT55" s="112">
        <v>28.600000381469727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380</v>
      </c>
      <c r="C56" s="43">
        <v>24</v>
      </c>
      <c r="D56" s="43">
        <v>0</v>
      </c>
      <c r="E56" s="43">
        <v>0</v>
      </c>
      <c r="F56" s="43">
        <v>1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3</v>
      </c>
      <c r="N56" s="43">
        <v>0</v>
      </c>
      <c r="O56" s="31">
        <f t="shared" si="33"/>
        <v>408</v>
      </c>
      <c r="Q56" s="30">
        <v>12</v>
      </c>
      <c r="R56" s="43">
        <v>2</v>
      </c>
      <c r="S56" s="43">
        <v>30</v>
      </c>
      <c r="T56" s="43">
        <v>206</v>
      </c>
      <c r="U56" s="43">
        <v>157</v>
      </c>
      <c r="V56" s="43">
        <v>12</v>
      </c>
      <c r="W56" s="43">
        <v>0</v>
      </c>
      <c r="X56" s="43">
        <v>1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31">
        <f t="shared" si="34"/>
        <v>408</v>
      </c>
      <c r="AQ56" s="35">
        <v>12</v>
      </c>
      <c r="AR56" s="112">
        <v>28.399999618530273</v>
      </c>
      <c r="AS56" s="112">
        <v>28.200000762939453</v>
      </c>
      <c r="AT56" s="112">
        <v>28.200000762939453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384</v>
      </c>
      <c r="C57" s="43">
        <v>13</v>
      </c>
      <c r="D57" s="43">
        <v>1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1</v>
      </c>
      <c r="N57" s="43">
        <v>0</v>
      </c>
      <c r="O57" s="31">
        <f t="shared" si="33"/>
        <v>399</v>
      </c>
      <c r="Q57" s="30">
        <v>13</v>
      </c>
      <c r="R57" s="43">
        <v>2</v>
      </c>
      <c r="S57" s="43">
        <v>53</v>
      </c>
      <c r="T57" s="43">
        <v>196</v>
      </c>
      <c r="U57" s="43">
        <v>131</v>
      </c>
      <c r="V57" s="43">
        <v>14</v>
      </c>
      <c r="W57" s="43">
        <v>3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31">
        <f t="shared" si="34"/>
        <v>399</v>
      </c>
      <c r="AQ57" s="35">
        <v>13</v>
      </c>
      <c r="AR57" s="112">
        <v>28.899999618530273</v>
      </c>
      <c r="AS57" s="112">
        <v>28.5</v>
      </c>
      <c r="AT57" s="112">
        <v>28.200000762939453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356</v>
      </c>
      <c r="C58" s="43">
        <v>14</v>
      </c>
      <c r="D58" s="43">
        <v>0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3</v>
      </c>
      <c r="N58" s="43">
        <v>0</v>
      </c>
      <c r="O58" s="31">
        <f t="shared" si="33"/>
        <v>373</v>
      </c>
      <c r="Q58" s="30">
        <v>14</v>
      </c>
      <c r="R58" s="43">
        <v>3</v>
      </c>
      <c r="S58" s="43">
        <v>23</v>
      </c>
      <c r="T58" s="43">
        <v>187</v>
      </c>
      <c r="U58" s="43">
        <v>145</v>
      </c>
      <c r="V58" s="43">
        <v>13</v>
      </c>
      <c r="W58" s="43">
        <v>2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373</v>
      </c>
      <c r="AQ58" s="35">
        <v>14</v>
      </c>
      <c r="AR58" s="112">
        <v>28.799999237060547</v>
      </c>
      <c r="AS58" s="112">
        <v>28.100000381469727</v>
      </c>
      <c r="AT58" s="112">
        <v>28.600000381469727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401</v>
      </c>
      <c r="C59" s="43">
        <v>21</v>
      </c>
      <c r="D59" s="43">
        <v>1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31">
        <f t="shared" si="33"/>
        <v>423</v>
      </c>
      <c r="Q59" s="30">
        <v>15</v>
      </c>
      <c r="R59" s="43">
        <v>4</v>
      </c>
      <c r="S59" s="43">
        <v>48</v>
      </c>
      <c r="T59" s="43">
        <v>213</v>
      </c>
      <c r="U59" s="43">
        <v>147</v>
      </c>
      <c r="V59" s="43">
        <v>11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31">
        <f t="shared" si="34"/>
        <v>423</v>
      </c>
      <c r="AQ59" s="35">
        <v>15</v>
      </c>
      <c r="AR59" s="112">
        <v>28.399999618530273</v>
      </c>
      <c r="AS59" s="112">
        <v>29</v>
      </c>
      <c r="AT59" s="112">
        <v>28.100000381469727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383</v>
      </c>
      <c r="C60" s="43">
        <v>25</v>
      </c>
      <c r="D60" s="43">
        <v>0</v>
      </c>
      <c r="E60" s="43">
        <v>0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31">
        <f t="shared" si="33"/>
        <v>408</v>
      </c>
      <c r="Q60" s="30">
        <v>16</v>
      </c>
      <c r="R60" s="43">
        <v>0</v>
      </c>
      <c r="S60" s="43">
        <v>18</v>
      </c>
      <c r="T60" s="43">
        <v>209</v>
      </c>
      <c r="U60" s="43">
        <v>169</v>
      </c>
      <c r="V60" s="43">
        <v>11</v>
      </c>
      <c r="W60" s="43">
        <v>0</v>
      </c>
      <c r="X60" s="43">
        <v>0</v>
      </c>
      <c r="Y60" s="43">
        <v>1</v>
      </c>
      <c r="Z60" s="43">
        <v>0</v>
      </c>
      <c r="AA60" s="43">
        <v>0</v>
      </c>
      <c r="AB60" s="43">
        <v>0</v>
      </c>
      <c r="AC60" s="43">
        <v>0</v>
      </c>
      <c r="AD60" s="31">
        <f t="shared" si="34"/>
        <v>408</v>
      </c>
      <c r="AQ60" s="35">
        <v>16</v>
      </c>
      <c r="AR60" s="112">
        <v>29</v>
      </c>
      <c r="AS60" s="112">
        <v>28.700000762939453</v>
      </c>
      <c r="AT60" s="112">
        <v>28.5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384</v>
      </c>
      <c r="C61" s="43">
        <v>27</v>
      </c>
      <c r="D61" s="43">
        <v>0</v>
      </c>
      <c r="E61" s="43">
        <v>1</v>
      </c>
      <c r="F61" s="43">
        <v>0</v>
      </c>
      <c r="G61" s="43">
        <v>0</v>
      </c>
      <c r="H61" s="43">
        <v>0</v>
      </c>
      <c r="I61" s="43">
        <v>0</v>
      </c>
      <c r="J61" s="43">
        <v>1</v>
      </c>
      <c r="K61" s="43">
        <v>0</v>
      </c>
      <c r="L61" s="43">
        <v>0</v>
      </c>
      <c r="M61" s="43">
        <v>1</v>
      </c>
      <c r="N61" s="43">
        <v>0</v>
      </c>
      <c r="O61" s="31">
        <f t="shared" si="33"/>
        <v>414</v>
      </c>
      <c r="Q61" s="30">
        <v>17</v>
      </c>
      <c r="R61" s="43">
        <v>0</v>
      </c>
      <c r="S61" s="43">
        <v>18</v>
      </c>
      <c r="T61" s="43">
        <v>182</v>
      </c>
      <c r="U61" s="43">
        <v>192</v>
      </c>
      <c r="V61" s="43">
        <v>19</v>
      </c>
      <c r="W61" s="43">
        <v>2</v>
      </c>
      <c r="X61" s="43">
        <v>0</v>
      </c>
      <c r="Y61" s="43">
        <v>0</v>
      </c>
      <c r="Z61" s="43">
        <v>1</v>
      </c>
      <c r="AA61" s="43">
        <v>0</v>
      </c>
      <c r="AB61" s="43">
        <v>0</v>
      </c>
      <c r="AC61" s="43">
        <v>0</v>
      </c>
      <c r="AD61" s="31">
        <f t="shared" si="34"/>
        <v>414</v>
      </c>
      <c r="AQ61" s="35">
        <v>17</v>
      </c>
      <c r="AR61" s="112">
        <v>28.899999618530273</v>
      </c>
      <c r="AS61" s="112">
        <v>28</v>
      </c>
      <c r="AT61" s="112">
        <v>28.899999618530273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396</v>
      </c>
      <c r="C62" s="43">
        <v>17</v>
      </c>
      <c r="D62" s="43">
        <v>0</v>
      </c>
      <c r="E62" s="43">
        <v>0</v>
      </c>
      <c r="F62" s="43">
        <v>1</v>
      </c>
      <c r="G62" s="43">
        <v>0</v>
      </c>
      <c r="H62" s="43">
        <v>0</v>
      </c>
      <c r="I62" s="43">
        <v>2</v>
      </c>
      <c r="J62" s="43">
        <v>1</v>
      </c>
      <c r="K62" s="43">
        <v>0</v>
      </c>
      <c r="L62" s="43">
        <v>0</v>
      </c>
      <c r="M62" s="43">
        <v>0</v>
      </c>
      <c r="N62" s="43">
        <v>0</v>
      </c>
      <c r="O62" s="31">
        <f t="shared" si="33"/>
        <v>417</v>
      </c>
      <c r="Q62" s="30">
        <v>18</v>
      </c>
      <c r="R62" s="43">
        <v>5</v>
      </c>
      <c r="S62" s="43">
        <v>25</v>
      </c>
      <c r="T62" s="43">
        <v>202</v>
      </c>
      <c r="U62" s="43">
        <v>162</v>
      </c>
      <c r="V62" s="43">
        <v>23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31">
        <f t="shared" si="34"/>
        <v>417</v>
      </c>
      <c r="AQ62" s="35">
        <v>18</v>
      </c>
      <c r="AR62" s="112">
        <v>28.100000381469727</v>
      </c>
      <c r="AS62" s="112">
        <v>28.600000381469727</v>
      </c>
      <c r="AT62" s="112">
        <v>28.299999237060547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240</v>
      </c>
      <c r="C63" s="43">
        <v>10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1</v>
      </c>
      <c r="N63" s="43">
        <v>0</v>
      </c>
      <c r="O63" s="31">
        <f t="shared" si="33"/>
        <v>251</v>
      </c>
      <c r="Q63" s="30">
        <v>19</v>
      </c>
      <c r="R63" s="43">
        <v>0</v>
      </c>
      <c r="S63" s="43">
        <v>2</v>
      </c>
      <c r="T63" s="43">
        <v>61</v>
      </c>
      <c r="U63" s="43">
        <v>153</v>
      </c>
      <c r="V63" s="43">
        <v>31</v>
      </c>
      <c r="W63" s="43">
        <v>3</v>
      </c>
      <c r="X63" s="43">
        <v>1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31">
        <f t="shared" si="34"/>
        <v>251</v>
      </c>
      <c r="AQ63" s="35">
        <v>19</v>
      </c>
      <c r="AR63" s="112">
        <v>33.900001525878906</v>
      </c>
      <c r="AS63" s="112">
        <v>33.099998474121094</v>
      </c>
      <c r="AT63" s="112">
        <v>33.799999237060547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290</v>
      </c>
      <c r="C64" s="43">
        <v>17</v>
      </c>
      <c r="D64" s="43">
        <v>0</v>
      </c>
      <c r="E64" s="43">
        <v>0</v>
      </c>
      <c r="F64" s="43">
        <v>1</v>
      </c>
      <c r="G64" s="43">
        <v>0</v>
      </c>
      <c r="H64" s="43">
        <v>0</v>
      </c>
      <c r="I64" s="43">
        <v>1</v>
      </c>
      <c r="J64" s="43">
        <v>0</v>
      </c>
      <c r="K64" s="43">
        <v>0</v>
      </c>
      <c r="L64" s="43">
        <v>0</v>
      </c>
      <c r="M64" s="43">
        <v>19</v>
      </c>
      <c r="N64" s="43">
        <v>0</v>
      </c>
      <c r="O64" s="31">
        <f t="shared" si="33"/>
        <v>328</v>
      </c>
      <c r="Q64" s="30">
        <v>20</v>
      </c>
      <c r="R64" s="43">
        <v>0</v>
      </c>
      <c r="S64" s="43">
        <v>20</v>
      </c>
      <c r="T64" s="43">
        <v>75</v>
      </c>
      <c r="U64" s="43">
        <v>184</v>
      </c>
      <c r="V64" s="43">
        <v>44</v>
      </c>
      <c r="W64" s="43">
        <v>3</v>
      </c>
      <c r="X64" s="43">
        <v>2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31">
        <f t="shared" si="34"/>
        <v>328</v>
      </c>
      <c r="AQ64" s="35">
        <v>20</v>
      </c>
      <c r="AR64" s="112">
        <v>33.400001525878906</v>
      </c>
      <c r="AS64" s="112">
        <v>33.099998474121094</v>
      </c>
      <c r="AT64" s="112">
        <v>33.400001525878906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243</v>
      </c>
      <c r="C65" s="43">
        <v>6</v>
      </c>
      <c r="D65" s="43">
        <v>0</v>
      </c>
      <c r="E65" s="43">
        <v>1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14</v>
      </c>
      <c r="N65" s="43">
        <v>0</v>
      </c>
      <c r="O65" s="31">
        <f t="shared" si="33"/>
        <v>264</v>
      </c>
      <c r="Q65" s="30">
        <v>21</v>
      </c>
      <c r="R65" s="43">
        <v>0</v>
      </c>
      <c r="S65" s="43">
        <v>1</v>
      </c>
      <c r="T65" s="43">
        <v>55</v>
      </c>
      <c r="U65" s="43">
        <v>159</v>
      </c>
      <c r="V65" s="43">
        <v>35</v>
      </c>
      <c r="W65" s="43">
        <v>12</v>
      </c>
      <c r="X65" s="43">
        <v>1</v>
      </c>
      <c r="Y65" s="43">
        <v>0</v>
      </c>
      <c r="Z65" s="43">
        <v>1</v>
      </c>
      <c r="AA65" s="43">
        <v>0</v>
      </c>
      <c r="AB65" s="43">
        <v>0</v>
      </c>
      <c r="AC65" s="43">
        <v>0</v>
      </c>
      <c r="AD65" s="31">
        <f t="shared" si="34"/>
        <v>264</v>
      </c>
      <c r="AQ65" s="35">
        <v>21</v>
      </c>
      <c r="AR65" s="112">
        <v>33.5</v>
      </c>
      <c r="AS65" s="112">
        <v>33.799999237060547</v>
      </c>
      <c r="AT65" s="112">
        <v>33.299999237060547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198</v>
      </c>
      <c r="C66" s="43">
        <v>9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15</v>
      </c>
      <c r="N66" s="43">
        <v>0</v>
      </c>
      <c r="O66" s="31">
        <f t="shared" si="33"/>
        <v>222</v>
      </c>
      <c r="Q66" s="30">
        <v>22</v>
      </c>
      <c r="R66" s="43">
        <v>1</v>
      </c>
      <c r="S66" s="43">
        <v>5</v>
      </c>
      <c r="T66" s="43">
        <v>34</v>
      </c>
      <c r="U66" s="43">
        <v>133</v>
      </c>
      <c r="V66" s="43">
        <v>40</v>
      </c>
      <c r="W66" s="43">
        <v>9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31">
        <f t="shared" si="34"/>
        <v>222</v>
      </c>
      <c r="AQ66" s="35">
        <v>22</v>
      </c>
      <c r="AR66" s="112">
        <v>33.799999237060547</v>
      </c>
      <c r="AS66" s="112">
        <v>33.299999237060547</v>
      </c>
      <c r="AT66" s="112">
        <v>33.900001525878906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131</v>
      </c>
      <c r="C67" s="43">
        <v>4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15</v>
      </c>
      <c r="N67" s="43">
        <v>0</v>
      </c>
      <c r="O67" s="31">
        <f t="shared" si="33"/>
        <v>150</v>
      </c>
      <c r="Q67" s="30">
        <v>23</v>
      </c>
      <c r="R67" s="43">
        <v>1</v>
      </c>
      <c r="S67" s="43">
        <v>1</v>
      </c>
      <c r="T67" s="43">
        <v>15</v>
      </c>
      <c r="U67" s="43">
        <v>92</v>
      </c>
      <c r="V67" s="43">
        <v>31</v>
      </c>
      <c r="W67" s="43">
        <v>10</v>
      </c>
      <c r="X67" s="43">
        <v>0</v>
      </c>
      <c r="Y67" s="43">
        <v>0</v>
      </c>
      <c r="Z67" s="43">
        <v>0</v>
      </c>
      <c r="AA67" s="43">
        <v>0</v>
      </c>
      <c r="AB67" s="43">
        <v>0</v>
      </c>
      <c r="AC67" s="43">
        <v>0</v>
      </c>
      <c r="AD67" s="31">
        <f t="shared" si="34"/>
        <v>150</v>
      </c>
      <c r="AQ67" s="35">
        <v>23</v>
      </c>
      <c r="AR67" s="112">
        <v>38.099998474121094</v>
      </c>
      <c r="AS67" s="112">
        <v>33</v>
      </c>
      <c r="AT67" s="112">
        <v>33.599998474121094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74</v>
      </c>
      <c r="C68" s="43">
        <v>6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1</v>
      </c>
      <c r="J68" s="43">
        <v>0</v>
      </c>
      <c r="K68" s="43">
        <v>0</v>
      </c>
      <c r="L68" s="43">
        <v>0</v>
      </c>
      <c r="M68" s="43">
        <v>7</v>
      </c>
      <c r="N68" s="43">
        <v>0</v>
      </c>
      <c r="O68" s="31">
        <f t="shared" si="33"/>
        <v>88</v>
      </c>
      <c r="Q68" s="30">
        <v>24</v>
      </c>
      <c r="R68" s="43">
        <v>0</v>
      </c>
      <c r="S68" s="43">
        <v>0</v>
      </c>
      <c r="T68" s="43">
        <v>7</v>
      </c>
      <c r="U68" s="43">
        <v>45</v>
      </c>
      <c r="V68" s="43">
        <v>22</v>
      </c>
      <c r="W68" s="43">
        <v>8</v>
      </c>
      <c r="X68" s="43">
        <v>4</v>
      </c>
      <c r="Y68" s="43">
        <v>0</v>
      </c>
      <c r="Z68" s="43">
        <v>1</v>
      </c>
      <c r="AA68" s="43">
        <v>1</v>
      </c>
      <c r="AB68" s="43">
        <v>0</v>
      </c>
      <c r="AC68" s="43">
        <v>0</v>
      </c>
      <c r="AD68" s="31">
        <f t="shared" si="34"/>
        <v>88</v>
      </c>
      <c r="AQ68" s="35">
        <v>24</v>
      </c>
      <c r="AR68" s="112">
        <v>33.599998474121094</v>
      </c>
      <c r="AS68" s="112">
        <v>38.299999237060547</v>
      </c>
      <c r="AT68" s="112">
        <v>33.599998474121094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3978</v>
      </c>
      <c r="C70" s="92">
        <f t="shared" si="36"/>
        <v>229</v>
      </c>
      <c r="D70" s="92">
        <f t="shared" si="36"/>
        <v>4</v>
      </c>
      <c r="E70" s="92">
        <f t="shared" si="36"/>
        <v>2</v>
      </c>
      <c r="F70" s="92">
        <f t="shared" si="36"/>
        <v>5</v>
      </c>
      <c r="G70" s="92">
        <f t="shared" si="36"/>
        <v>0</v>
      </c>
      <c r="H70" s="92">
        <f t="shared" si="36"/>
        <v>1</v>
      </c>
      <c r="I70" s="92">
        <f t="shared" si="36"/>
        <v>3</v>
      </c>
      <c r="J70" s="92">
        <f t="shared" si="36"/>
        <v>4</v>
      </c>
      <c r="K70" s="92">
        <f t="shared" si="36"/>
        <v>0</v>
      </c>
      <c r="L70" s="92">
        <f t="shared" si="36"/>
        <v>0</v>
      </c>
      <c r="M70" s="92">
        <f t="shared" si="36"/>
        <v>18</v>
      </c>
      <c r="N70" s="92">
        <f t="shared" si="36"/>
        <v>0</v>
      </c>
      <c r="O70" s="93">
        <f t="shared" si="36"/>
        <v>4244</v>
      </c>
      <c r="Q70" s="91" t="s">
        <v>34</v>
      </c>
      <c r="R70" s="92">
        <f t="shared" ref="R70:AD70" si="37">SUM(R52:R63)</f>
        <v>19</v>
      </c>
      <c r="S70" s="92">
        <f t="shared" si="37"/>
        <v>277</v>
      </c>
      <c r="T70" s="92">
        <f t="shared" si="37"/>
        <v>1912</v>
      </c>
      <c r="U70" s="92">
        <f t="shared" si="37"/>
        <v>1814</v>
      </c>
      <c r="V70" s="92">
        <f t="shared" si="37"/>
        <v>198</v>
      </c>
      <c r="W70" s="92">
        <f t="shared" si="37"/>
        <v>19</v>
      </c>
      <c r="X70" s="92">
        <f t="shared" si="37"/>
        <v>3</v>
      </c>
      <c r="Y70" s="92">
        <f t="shared" si="37"/>
        <v>1</v>
      </c>
      <c r="Z70" s="92">
        <f t="shared" si="37"/>
        <v>1</v>
      </c>
      <c r="AA70" s="92">
        <f t="shared" si="37"/>
        <v>0</v>
      </c>
      <c r="AB70" s="92">
        <f t="shared" si="37"/>
        <v>0</v>
      </c>
      <c r="AC70" s="92">
        <f t="shared" si="37"/>
        <v>0</v>
      </c>
      <c r="AD70" s="93">
        <f t="shared" si="37"/>
        <v>4244</v>
      </c>
      <c r="AQ70" s="95" t="s">
        <v>38</v>
      </c>
      <c r="AR70" s="96">
        <v>28.5</v>
      </c>
      <c r="AS70" s="96">
        <v>28.399999618530273</v>
      </c>
      <c r="AT70" s="96">
        <v>28.399999618530273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4775</v>
      </c>
      <c r="C71" s="98">
        <f t="shared" si="38"/>
        <v>271</v>
      </c>
      <c r="D71" s="98">
        <f t="shared" si="38"/>
        <v>4</v>
      </c>
      <c r="E71" s="98">
        <f t="shared" si="38"/>
        <v>3</v>
      </c>
      <c r="F71" s="98">
        <f t="shared" si="38"/>
        <v>6</v>
      </c>
      <c r="G71" s="98">
        <f t="shared" si="38"/>
        <v>0</v>
      </c>
      <c r="H71" s="98">
        <f t="shared" si="38"/>
        <v>1</v>
      </c>
      <c r="I71" s="98">
        <f t="shared" si="38"/>
        <v>4</v>
      </c>
      <c r="J71" s="98">
        <f t="shared" si="38"/>
        <v>4</v>
      </c>
      <c r="K71" s="98">
        <f t="shared" si="38"/>
        <v>0</v>
      </c>
      <c r="L71" s="98">
        <f t="shared" si="38"/>
        <v>0</v>
      </c>
      <c r="M71" s="98">
        <f t="shared" si="38"/>
        <v>71</v>
      </c>
      <c r="N71" s="98">
        <f t="shared" si="38"/>
        <v>0</v>
      </c>
      <c r="O71" s="93">
        <f t="shared" si="38"/>
        <v>5139</v>
      </c>
      <c r="Q71" s="97" t="s">
        <v>35</v>
      </c>
      <c r="R71" s="98">
        <f t="shared" ref="R71:AD71" si="39">SUM(R51:R66)</f>
        <v>20</v>
      </c>
      <c r="S71" s="98">
        <f t="shared" si="39"/>
        <v>310</v>
      </c>
      <c r="T71" s="98">
        <f t="shared" si="39"/>
        <v>2088</v>
      </c>
      <c r="U71" s="98">
        <f t="shared" si="39"/>
        <v>2328</v>
      </c>
      <c r="V71" s="98">
        <f t="shared" si="39"/>
        <v>337</v>
      </c>
      <c r="W71" s="98">
        <f t="shared" si="39"/>
        <v>46</v>
      </c>
      <c r="X71" s="98">
        <f t="shared" si="39"/>
        <v>7</v>
      </c>
      <c r="Y71" s="98">
        <f t="shared" si="39"/>
        <v>1</v>
      </c>
      <c r="Z71" s="98">
        <f t="shared" si="39"/>
        <v>2</v>
      </c>
      <c r="AA71" s="98">
        <f t="shared" si="39"/>
        <v>0</v>
      </c>
      <c r="AB71" s="98">
        <f t="shared" si="39"/>
        <v>0</v>
      </c>
      <c r="AC71" s="98">
        <f t="shared" si="39"/>
        <v>0</v>
      </c>
      <c r="AD71" s="93">
        <f t="shared" si="39"/>
        <v>5139</v>
      </c>
      <c r="AQ71" s="99" t="s">
        <v>39</v>
      </c>
      <c r="AR71" s="100">
        <v>28.299999237060547</v>
      </c>
      <c r="AS71" s="100">
        <v>28.299999237060547</v>
      </c>
      <c r="AT71" s="100">
        <v>28.100000381469727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4980</v>
      </c>
      <c r="C72" s="102">
        <f t="shared" si="40"/>
        <v>281</v>
      </c>
      <c r="D72" s="102">
        <f t="shared" si="40"/>
        <v>4</v>
      </c>
      <c r="E72" s="102">
        <f t="shared" si="40"/>
        <v>3</v>
      </c>
      <c r="F72" s="102">
        <f t="shared" si="40"/>
        <v>6</v>
      </c>
      <c r="G72" s="102">
        <f t="shared" si="40"/>
        <v>0</v>
      </c>
      <c r="H72" s="102">
        <f t="shared" si="40"/>
        <v>1</v>
      </c>
      <c r="I72" s="102">
        <f t="shared" si="40"/>
        <v>5</v>
      </c>
      <c r="J72" s="102">
        <f t="shared" si="40"/>
        <v>4</v>
      </c>
      <c r="K72" s="102">
        <f t="shared" si="40"/>
        <v>0</v>
      </c>
      <c r="L72" s="102">
        <f t="shared" si="40"/>
        <v>0</v>
      </c>
      <c r="M72" s="102">
        <f t="shared" si="40"/>
        <v>93</v>
      </c>
      <c r="N72" s="102">
        <f t="shared" si="40"/>
        <v>0</v>
      </c>
      <c r="O72" s="93">
        <f t="shared" si="40"/>
        <v>5377</v>
      </c>
      <c r="Q72" s="101" t="s">
        <v>36</v>
      </c>
      <c r="R72" s="102">
        <f t="shared" ref="R72:AD72" si="41">SUM(R51:R68)</f>
        <v>21</v>
      </c>
      <c r="S72" s="102">
        <f t="shared" si="41"/>
        <v>311</v>
      </c>
      <c r="T72" s="102">
        <f t="shared" si="41"/>
        <v>2110</v>
      </c>
      <c r="U72" s="102">
        <f t="shared" si="41"/>
        <v>2465</v>
      </c>
      <c r="V72" s="102">
        <f t="shared" si="41"/>
        <v>390</v>
      </c>
      <c r="W72" s="102">
        <f t="shared" si="41"/>
        <v>64</v>
      </c>
      <c r="X72" s="102">
        <f t="shared" si="41"/>
        <v>11</v>
      </c>
      <c r="Y72" s="102">
        <f t="shared" si="41"/>
        <v>1</v>
      </c>
      <c r="Z72" s="102">
        <f t="shared" si="41"/>
        <v>3</v>
      </c>
      <c r="AA72" s="102">
        <f t="shared" si="41"/>
        <v>1</v>
      </c>
      <c r="AB72" s="102">
        <f t="shared" si="41"/>
        <v>0</v>
      </c>
      <c r="AC72" s="102">
        <f t="shared" si="41"/>
        <v>0</v>
      </c>
      <c r="AD72" s="93">
        <f t="shared" si="41"/>
        <v>5377</v>
      </c>
      <c r="AQ72" s="103" t="s">
        <v>37</v>
      </c>
      <c r="AR72" s="104">
        <v>28.600000381469727</v>
      </c>
      <c r="AS72" s="104">
        <v>28.899999618530273</v>
      </c>
      <c r="AT72" s="104">
        <v>28.600000381469727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5107</v>
      </c>
      <c r="C73" s="106">
        <f t="shared" si="42"/>
        <v>294</v>
      </c>
      <c r="D73" s="106">
        <f t="shared" si="42"/>
        <v>5</v>
      </c>
      <c r="E73" s="106">
        <f t="shared" si="42"/>
        <v>3</v>
      </c>
      <c r="F73" s="106">
        <f t="shared" si="42"/>
        <v>7</v>
      </c>
      <c r="G73" s="106">
        <f t="shared" si="42"/>
        <v>0</v>
      </c>
      <c r="H73" s="106">
        <f t="shared" si="42"/>
        <v>1</v>
      </c>
      <c r="I73" s="106">
        <f t="shared" si="42"/>
        <v>5</v>
      </c>
      <c r="J73" s="106">
        <f t="shared" si="42"/>
        <v>4</v>
      </c>
      <c r="K73" s="106">
        <f t="shared" si="42"/>
        <v>0</v>
      </c>
      <c r="L73" s="106">
        <f t="shared" si="42"/>
        <v>1</v>
      </c>
      <c r="M73" s="106">
        <f t="shared" si="42"/>
        <v>102</v>
      </c>
      <c r="N73" s="106">
        <f t="shared" si="42"/>
        <v>0</v>
      </c>
      <c r="O73" s="93">
        <f t="shared" si="42"/>
        <v>5529</v>
      </c>
      <c r="Q73" s="105" t="s">
        <v>37</v>
      </c>
      <c r="R73" s="106">
        <f t="shared" ref="R73:AD73" si="43">SUM(R45:R68)</f>
        <v>23</v>
      </c>
      <c r="S73" s="106">
        <f t="shared" si="43"/>
        <v>318</v>
      </c>
      <c r="T73" s="106">
        <f t="shared" si="43"/>
        <v>2124</v>
      </c>
      <c r="U73" s="106">
        <f t="shared" si="43"/>
        <v>2535</v>
      </c>
      <c r="V73" s="106">
        <f t="shared" si="43"/>
        <v>430</v>
      </c>
      <c r="W73" s="106">
        <f t="shared" si="43"/>
        <v>78</v>
      </c>
      <c r="X73" s="106">
        <f t="shared" si="43"/>
        <v>14</v>
      </c>
      <c r="Y73" s="106">
        <f t="shared" si="43"/>
        <v>3</v>
      </c>
      <c r="Z73" s="106">
        <f t="shared" si="43"/>
        <v>3</v>
      </c>
      <c r="AA73" s="106">
        <f t="shared" si="43"/>
        <v>1</v>
      </c>
      <c r="AB73" s="106">
        <f t="shared" si="43"/>
        <v>0</v>
      </c>
      <c r="AC73" s="106">
        <f t="shared" si="43"/>
        <v>0</v>
      </c>
      <c r="AD73" s="93">
        <f t="shared" si="43"/>
        <v>5529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28.700000127156574</v>
      </c>
    </row>
    <row r="76" spans="1:65" x14ac:dyDescent="0.2">
      <c r="A76" s="5"/>
      <c r="B76" s="3" t="s">
        <v>0</v>
      </c>
      <c r="C76" s="5" t="str">
        <f>C6</f>
        <v>Eastbound</v>
      </c>
      <c r="R76" s="3" t="s">
        <v>0</v>
      </c>
      <c r="S76" s="5" t="str">
        <f>C6</f>
        <v>Eastbound</v>
      </c>
      <c r="AF76" s="6"/>
      <c r="AG76" s="3" t="s">
        <v>40</v>
      </c>
      <c r="AH76" s="7" t="str">
        <f>C41</f>
        <v>Westbound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Westbound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Westbound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Westbound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19</v>
      </c>
      <c r="C80" s="43">
        <v>3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31">
        <f t="shared" ref="O80:O103" si="51">SUM(B80:N80)</f>
        <v>22</v>
      </c>
      <c r="Q80" s="30">
        <v>1</v>
      </c>
      <c r="R80" s="43">
        <v>0</v>
      </c>
      <c r="S80" s="43">
        <v>0</v>
      </c>
      <c r="T80" s="43">
        <v>2</v>
      </c>
      <c r="U80" s="43">
        <v>8</v>
      </c>
      <c r="V80" s="43">
        <v>8</v>
      </c>
      <c r="W80" s="43">
        <v>4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31">
        <f t="shared" ref="AD80:AD103" si="52">SUM(R80:AC80)</f>
        <v>22</v>
      </c>
      <c r="AF80" s="30">
        <v>1</v>
      </c>
      <c r="AG80" s="44">
        <f t="shared" ref="AG80:AG103" si="53">O45</f>
        <v>33</v>
      </c>
      <c r="AH80" s="45">
        <f t="shared" ref="AH80:AH103" si="54">O115</f>
        <v>43</v>
      </c>
      <c r="AI80" s="45">
        <f t="shared" ref="AI80:AI103" si="55">O185</f>
        <v>40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38.666666666666664</v>
      </c>
      <c r="AO80" s="47">
        <f>SUM(AG80:AM80)/3</f>
        <v>38.666666666666664</v>
      </c>
      <c r="AQ80" s="35">
        <v>1</v>
      </c>
      <c r="AR80" s="48">
        <v>30</v>
      </c>
      <c r="AS80" s="48">
        <v>30.9</v>
      </c>
      <c r="AT80" s="48">
        <v>31.5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2465</v>
      </c>
      <c r="BB80" s="50">
        <f>SUM(R143:T143)</f>
        <v>2321</v>
      </c>
      <c r="BC80" s="50">
        <f>SUM(R213:T213)</f>
        <v>2505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20</v>
      </c>
      <c r="C81" s="43">
        <v>5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31">
        <f t="shared" si="51"/>
        <v>25</v>
      </c>
      <c r="Q81" s="30">
        <v>2</v>
      </c>
      <c r="R81" s="43">
        <v>0</v>
      </c>
      <c r="S81" s="43">
        <v>0</v>
      </c>
      <c r="T81" s="43">
        <v>1</v>
      </c>
      <c r="U81" s="43">
        <v>12</v>
      </c>
      <c r="V81" s="43">
        <v>5</v>
      </c>
      <c r="W81" s="43">
        <v>3</v>
      </c>
      <c r="X81" s="43">
        <v>4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25</v>
      </c>
      <c r="AF81" s="56">
        <v>2</v>
      </c>
      <c r="AG81" s="44">
        <f t="shared" si="53"/>
        <v>23</v>
      </c>
      <c r="AH81" s="45">
        <f t="shared" si="54"/>
        <v>23</v>
      </c>
      <c r="AI81" s="45">
        <f t="shared" si="55"/>
        <v>19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21.666666666666668</v>
      </c>
      <c r="AO81" s="47">
        <f t="shared" ref="AO81:AO103" si="61">SUM(AG81:AM81)/3</f>
        <v>21.666666666666668</v>
      </c>
      <c r="AQ81" s="57">
        <v>2</v>
      </c>
      <c r="AR81" s="48">
        <v>32.6</v>
      </c>
      <c r="AS81" s="48">
        <v>31.8</v>
      </c>
      <c r="AT81" s="48">
        <v>32.200000000000003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3043</v>
      </c>
      <c r="BB81" s="59">
        <f>SUM(U143:W143)</f>
        <v>3031</v>
      </c>
      <c r="BC81" s="59">
        <f>SUM(U213:W213)</f>
        <v>2932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3978</v>
      </c>
      <c r="BK81" s="88">
        <f>SUM(C70:D70,F70:H70,M70)</f>
        <v>257</v>
      </c>
      <c r="BL81" s="89">
        <f>SUM(E70,I70:L70,N70)</f>
        <v>9</v>
      </c>
      <c r="BM81" s="64">
        <f>SUM(BJ81:BL81)</f>
        <v>4244</v>
      </c>
    </row>
    <row r="82" spans="1:65" x14ac:dyDescent="0.2">
      <c r="A82" s="30">
        <v>3</v>
      </c>
      <c r="B82" s="43">
        <v>6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1</v>
      </c>
      <c r="N82" s="43">
        <v>0</v>
      </c>
      <c r="O82" s="31">
        <f t="shared" si="51"/>
        <v>7</v>
      </c>
      <c r="Q82" s="30">
        <v>3</v>
      </c>
      <c r="R82" s="43">
        <v>0</v>
      </c>
      <c r="S82" s="43">
        <v>0</v>
      </c>
      <c r="T82" s="43">
        <v>2</v>
      </c>
      <c r="U82" s="43">
        <v>1</v>
      </c>
      <c r="V82" s="43">
        <v>2</v>
      </c>
      <c r="W82" s="43">
        <v>1</v>
      </c>
      <c r="X82" s="43">
        <v>1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31">
        <f t="shared" si="52"/>
        <v>7</v>
      </c>
      <c r="AF82" s="30">
        <v>3</v>
      </c>
      <c r="AG82" s="44">
        <f t="shared" si="53"/>
        <v>9</v>
      </c>
      <c r="AH82" s="45">
        <f t="shared" si="54"/>
        <v>14</v>
      </c>
      <c r="AI82" s="45">
        <f t="shared" si="55"/>
        <v>11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11.333333333333334</v>
      </c>
      <c r="AO82" s="47">
        <f t="shared" si="61"/>
        <v>11.333333333333334</v>
      </c>
      <c r="AQ82" s="35">
        <v>3</v>
      </c>
      <c r="AR82" s="48">
        <v>33</v>
      </c>
      <c r="AS82" s="48">
        <v>32.299999999999997</v>
      </c>
      <c r="AT82" s="48">
        <v>30.3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20</v>
      </c>
      <c r="BB82" s="66">
        <f>SUM(X143:Z143)</f>
        <v>26</v>
      </c>
      <c r="BC82" s="66">
        <f>SUM(X213:Z213)</f>
        <v>15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4775</v>
      </c>
      <c r="BK82" s="69">
        <f>SUM(C71:D71,F71:H71,M71)</f>
        <v>353</v>
      </c>
      <c r="BL82" s="70">
        <f>SUM(E71,I71:L71,N71)</f>
        <v>11</v>
      </c>
      <c r="BM82" s="64">
        <f>SUM(BJ82:BL82)</f>
        <v>5139</v>
      </c>
    </row>
    <row r="83" spans="1:65" x14ac:dyDescent="0.2">
      <c r="A83" s="30">
        <v>4</v>
      </c>
      <c r="B83" s="43">
        <v>23</v>
      </c>
      <c r="C83" s="43">
        <v>1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1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31">
        <f t="shared" si="51"/>
        <v>25</v>
      </c>
      <c r="Q83" s="30">
        <v>4</v>
      </c>
      <c r="R83" s="43">
        <v>0</v>
      </c>
      <c r="S83" s="43">
        <v>1</v>
      </c>
      <c r="T83" s="43">
        <v>2</v>
      </c>
      <c r="U83" s="43">
        <v>12</v>
      </c>
      <c r="V83" s="43">
        <v>6</v>
      </c>
      <c r="W83" s="43">
        <v>4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31">
        <f t="shared" si="52"/>
        <v>25</v>
      </c>
      <c r="AF83" s="30">
        <v>4</v>
      </c>
      <c r="AG83" s="44">
        <f t="shared" si="53"/>
        <v>14</v>
      </c>
      <c r="AH83" s="45">
        <f t="shared" si="54"/>
        <v>11</v>
      </c>
      <c r="AI83" s="45">
        <f t="shared" si="55"/>
        <v>11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12</v>
      </c>
      <c r="AO83" s="47">
        <f t="shared" si="61"/>
        <v>12</v>
      </c>
      <c r="AQ83" s="35">
        <v>4</v>
      </c>
      <c r="AR83" s="48">
        <v>30.3</v>
      </c>
      <c r="AS83" s="48">
        <v>31.4</v>
      </c>
      <c r="AT83" s="48">
        <v>30.9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1</v>
      </c>
      <c r="BB83" s="72">
        <f>SUM(AA143:AC143)</f>
        <v>1</v>
      </c>
      <c r="BC83" s="72">
        <f>SUM(AA213:AC213)</f>
        <v>0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4980</v>
      </c>
      <c r="BK83" s="75">
        <f>SUM(C72:D72,F72:H72,M72)</f>
        <v>385</v>
      </c>
      <c r="BL83" s="76">
        <f>SUM(E72,I72:L72,N72)</f>
        <v>12</v>
      </c>
      <c r="BM83" s="64">
        <f>SUM(BJ83:BL83)</f>
        <v>5377</v>
      </c>
    </row>
    <row r="84" spans="1:65" x14ac:dyDescent="0.2">
      <c r="A84" s="30">
        <v>5</v>
      </c>
      <c r="B84" s="43">
        <v>39</v>
      </c>
      <c r="C84" s="43">
        <v>3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31">
        <f t="shared" si="51"/>
        <v>42</v>
      </c>
      <c r="Q84" s="30">
        <v>5</v>
      </c>
      <c r="R84" s="43">
        <v>1</v>
      </c>
      <c r="S84" s="43">
        <v>4</v>
      </c>
      <c r="T84" s="43">
        <v>1</v>
      </c>
      <c r="U84" s="43">
        <v>14</v>
      </c>
      <c r="V84" s="43">
        <v>14</v>
      </c>
      <c r="W84" s="43">
        <v>3</v>
      </c>
      <c r="X84" s="43">
        <v>2</v>
      </c>
      <c r="Y84" s="43">
        <v>2</v>
      </c>
      <c r="Z84" s="43">
        <v>1</v>
      </c>
      <c r="AA84" s="43">
        <v>0</v>
      </c>
      <c r="AB84" s="43">
        <v>0</v>
      </c>
      <c r="AC84" s="43">
        <v>0</v>
      </c>
      <c r="AD84" s="31">
        <f t="shared" si="52"/>
        <v>42</v>
      </c>
      <c r="AF84" s="30">
        <v>5</v>
      </c>
      <c r="AG84" s="44">
        <f t="shared" si="53"/>
        <v>29</v>
      </c>
      <c r="AH84" s="45">
        <f t="shared" si="54"/>
        <v>15</v>
      </c>
      <c r="AI84" s="45">
        <f t="shared" si="55"/>
        <v>10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18</v>
      </c>
      <c r="AO84" s="47">
        <f t="shared" si="61"/>
        <v>18</v>
      </c>
      <c r="AQ84" s="35">
        <v>5</v>
      </c>
      <c r="AR84" s="48">
        <v>28.2</v>
      </c>
      <c r="AS84" s="48">
        <v>31.5</v>
      </c>
      <c r="AT84" s="48">
        <v>31.5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5107</v>
      </c>
      <c r="BK84" s="79">
        <f>SUM(C73:D73,F73:H73,M73)</f>
        <v>409</v>
      </c>
      <c r="BL84" s="80">
        <f>SUM(E73,I73:L73,N73)</f>
        <v>13</v>
      </c>
      <c r="BM84" s="64">
        <f>SUM(BJ84:BL84)</f>
        <v>5529</v>
      </c>
    </row>
    <row r="85" spans="1:65" x14ac:dyDescent="0.2">
      <c r="A85" s="30">
        <v>6</v>
      </c>
      <c r="B85" s="43">
        <v>87</v>
      </c>
      <c r="C85" s="43">
        <v>9</v>
      </c>
      <c r="D85" s="43">
        <v>0</v>
      </c>
      <c r="E85" s="43">
        <v>0</v>
      </c>
      <c r="F85" s="43">
        <v>1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1</v>
      </c>
      <c r="N85" s="43">
        <v>0</v>
      </c>
      <c r="O85" s="31">
        <f t="shared" si="51"/>
        <v>98</v>
      </c>
      <c r="Q85" s="30">
        <v>6</v>
      </c>
      <c r="R85" s="43">
        <v>0</v>
      </c>
      <c r="S85" s="43">
        <v>7</v>
      </c>
      <c r="T85" s="43">
        <v>7</v>
      </c>
      <c r="U85" s="43">
        <v>31</v>
      </c>
      <c r="V85" s="43">
        <v>39</v>
      </c>
      <c r="W85" s="43">
        <v>10</v>
      </c>
      <c r="X85" s="43">
        <v>4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31">
        <f t="shared" si="52"/>
        <v>98</v>
      </c>
      <c r="AF85" s="30">
        <v>6</v>
      </c>
      <c r="AG85" s="44">
        <f t="shared" si="53"/>
        <v>44</v>
      </c>
      <c r="AH85" s="45">
        <f t="shared" si="54"/>
        <v>33</v>
      </c>
      <c r="AI85" s="45">
        <f t="shared" si="55"/>
        <v>36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37.666666666666664</v>
      </c>
      <c r="AO85" s="47">
        <f t="shared" si="61"/>
        <v>37.666666666666664</v>
      </c>
      <c r="AQ85" s="35">
        <v>6</v>
      </c>
      <c r="AR85" s="48">
        <v>27.3</v>
      </c>
      <c r="AS85" s="48">
        <v>26.4</v>
      </c>
      <c r="AT85" s="48">
        <v>27.3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5529</v>
      </c>
      <c r="BB85" s="82">
        <f t="shared" si="62"/>
        <v>5379</v>
      </c>
      <c r="BC85" s="82">
        <f t="shared" si="62"/>
        <v>5452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124</v>
      </c>
      <c r="C86" s="43">
        <v>11</v>
      </c>
      <c r="D86" s="43">
        <v>1</v>
      </c>
      <c r="E86" s="43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1</v>
      </c>
      <c r="N86" s="43">
        <v>0</v>
      </c>
      <c r="O86" s="31">
        <f t="shared" si="51"/>
        <v>137</v>
      </c>
      <c r="Q86" s="30">
        <v>7</v>
      </c>
      <c r="R86" s="43">
        <v>0</v>
      </c>
      <c r="S86" s="43">
        <v>5</v>
      </c>
      <c r="T86" s="43">
        <v>12</v>
      </c>
      <c r="U86" s="43">
        <v>53</v>
      </c>
      <c r="V86" s="43">
        <v>52</v>
      </c>
      <c r="W86" s="43">
        <v>10</v>
      </c>
      <c r="X86" s="43">
        <v>3</v>
      </c>
      <c r="Y86" s="43">
        <v>2</v>
      </c>
      <c r="Z86" s="43">
        <v>0</v>
      </c>
      <c r="AA86" s="43">
        <v>0</v>
      </c>
      <c r="AB86" s="43">
        <v>0</v>
      </c>
      <c r="AC86" s="43">
        <v>0</v>
      </c>
      <c r="AD86" s="31">
        <f t="shared" si="52"/>
        <v>137</v>
      </c>
      <c r="AF86" s="30">
        <v>7</v>
      </c>
      <c r="AG86" s="44">
        <f t="shared" si="53"/>
        <v>81</v>
      </c>
      <c r="AH86" s="45">
        <f t="shared" si="54"/>
        <v>86</v>
      </c>
      <c r="AI86" s="45">
        <f t="shared" si="55"/>
        <v>83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83.333333333333329</v>
      </c>
      <c r="AO86" s="47">
        <f t="shared" si="61"/>
        <v>83.333333333333329</v>
      </c>
      <c r="AQ86" s="35">
        <v>7</v>
      </c>
      <c r="AR86" s="48">
        <v>28</v>
      </c>
      <c r="AS86" s="48">
        <v>27.3</v>
      </c>
      <c r="AT86" s="48">
        <v>28.3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3821</v>
      </c>
      <c r="BK86" s="88">
        <f>SUM(C140:D140,F140:H140,M140)</f>
        <v>259</v>
      </c>
      <c r="BL86" s="89">
        <f>SUM(E140,I140:L140,N140)</f>
        <v>21</v>
      </c>
      <c r="BM86" s="64">
        <f>SUM(BJ86:BL86)</f>
        <v>4101</v>
      </c>
    </row>
    <row r="87" spans="1:65" x14ac:dyDescent="0.2">
      <c r="A87" s="30">
        <v>8</v>
      </c>
      <c r="B87" s="43">
        <v>246</v>
      </c>
      <c r="C87" s="43">
        <v>33</v>
      </c>
      <c r="D87" s="43">
        <v>2</v>
      </c>
      <c r="E87" s="43">
        <v>0</v>
      </c>
      <c r="F87" s="43">
        <v>1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2</v>
      </c>
      <c r="M87" s="43">
        <v>4</v>
      </c>
      <c r="N87" s="43">
        <v>0</v>
      </c>
      <c r="O87" s="31">
        <f t="shared" si="51"/>
        <v>288</v>
      </c>
      <c r="Q87" s="30">
        <v>8</v>
      </c>
      <c r="R87" s="43">
        <v>0</v>
      </c>
      <c r="S87" s="43">
        <v>11</v>
      </c>
      <c r="T87" s="43">
        <v>32</v>
      </c>
      <c r="U87" s="43">
        <v>180</v>
      </c>
      <c r="V87" s="43">
        <v>53</v>
      </c>
      <c r="W87" s="43">
        <v>9</v>
      </c>
      <c r="X87" s="43">
        <v>2</v>
      </c>
      <c r="Y87" s="43">
        <v>1</v>
      </c>
      <c r="Z87" s="43">
        <v>0</v>
      </c>
      <c r="AA87" s="43">
        <v>0</v>
      </c>
      <c r="AB87" s="43">
        <v>0</v>
      </c>
      <c r="AC87" s="43">
        <v>0</v>
      </c>
      <c r="AD87" s="31">
        <f t="shared" si="52"/>
        <v>288</v>
      </c>
      <c r="AF87" s="30">
        <v>8</v>
      </c>
      <c r="AG87" s="44">
        <f t="shared" si="53"/>
        <v>178</v>
      </c>
      <c r="AH87" s="45">
        <f t="shared" si="54"/>
        <v>185</v>
      </c>
      <c r="AI87" s="45">
        <f t="shared" si="55"/>
        <v>259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207.33333333333334</v>
      </c>
      <c r="AO87" s="47">
        <f t="shared" si="61"/>
        <v>207.33333333333334</v>
      </c>
      <c r="AQ87" s="35">
        <v>8</v>
      </c>
      <c r="AR87" s="48">
        <v>27.3</v>
      </c>
      <c r="AS87" s="48">
        <v>27.5</v>
      </c>
      <c r="AT87" s="48">
        <v>27.3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4639</v>
      </c>
      <c r="BK87" s="69">
        <f>SUM(C141:D141,F141:H141,M141)</f>
        <v>346</v>
      </c>
      <c r="BL87" s="70">
        <f>SUM(E141,I141:L141,N141)</f>
        <v>23</v>
      </c>
      <c r="BM87" s="64">
        <f>SUM(BJ87:BL87)</f>
        <v>5008</v>
      </c>
    </row>
    <row r="88" spans="1:65" x14ac:dyDescent="0.2">
      <c r="A88" s="30">
        <v>9</v>
      </c>
      <c r="B88" s="43">
        <v>410</v>
      </c>
      <c r="C88" s="43">
        <v>29</v>
      </c>
      <c r="D88" s="43">
        <v>2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1</v>
      </c>
      <c r="M88" s="43">
        <v>1</v>
      </c>
      <c r="N88" s="43">
        <v>0</v>
      </c>
      <c r="O88" s="31">
        <f t="shared" si="51"/>
        <v>443</v>
      </c>
      <c r="Q88" s="30">
        <v>9</v>
      </c>
      <c r="R88" s="43">
        <v>0</v>
      </c>
      <c r="S88" s="43">
        <v>15</v>
      </c>
      <c r="T88" s="43">
        <v>105</v>
      </c>
      <c r="U88" s="43">
        <v>260</v>
      </c>
      <c r="V88" s="43">
        <v>58</v>
      </c>
      <c r="W88" s="43">
        <v>4</v>
      </c>
      <c r="X88" s="43">
        <v>1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31">
        <f t="shared" si="52"/>
        <v>443</v>
      </c>
      <c r="AF88" s="30">
        <v>9</v>
      </c>
      <c r="AG88" s="44">
        <f t="shared" si="53"/>
        <v>310</v>
      </c>
      <c r="AH88" s="45">
        <f t="shared" si="54"/>
        <v>288</v>
      </c>
      <c r="AI88" s="45">
        <f t="shared" si="55"/>
        <v>317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305</v>
      </c>
      <c r="AO88" s="47">
        <f t="shared" si="61"/>
        <v>305</v>
      </c>
      <c r="AQ88" s="35">
        <v>9</v>
      </c>
      <c r="AR88" s="48">
        <v>26.1</v>
      </c>
      <c r="AS88" s="48">
        <v>26</v>
      </c>
      <c r="AT88" s="48">
        <v>25.3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4832</v>
      </c>
      <c r="BK88" s="75">
        <f>SUM(C142:D142,F142:H142,M142)</f>
        <v>383</v>
      </c>
      <c r="BL88" s="76">
        <f>SUM(E142,I142:L142,N142)</f>
        <v>25</v>
      </c>
      <c r="BM88" s="64">
        <f>SUM(BJ88:BL88)</f>
        <v>5240</v>
      </c>
    </row>
    <row r="89" spans="1:65" x14ac:dyDescent="0.2">
      <c r="A89" s="30">
        <v>10</v>
      </c>
      <c r="B89" s="43">
        <v>459</v>
      </c>
      <c r="C89" s="43">
        <v>38</v>
      </c>
      <c r="D89" s="43">
        <v>1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1</v>
      </c>
      <c r="K89" s="43">
        <v>0</v>
      </c>
      <c r="L89" s="43">
        <v>0</v>
      </c>
      <c r="M89" s="43">
        <v>2</v>
      </c>
      <c r="N89" s="43">
        <v>0</v>
      </c>
      <c r="O89" s="31">
        <f t="shared" si="51"/>
        <v>501</v>
      </c>
      <c r="Q89" s="30">
        <v>10</v>
      </c>
      <c r="R89" s="43">
        <v>1</v>
      </c>
      <c r="S89" s="43">
        <v>29</v>
      </c>
      <c r="T89" s="43">
        <v>221</v>
      </c>
      <c r="U89" s="43">
        <v>213</v>
      </c>
      <c r="V89" s="43">
        <v>32</v>
      </c>
      <c r="W89" s="43">
        <v>3</v>
      </c>
      <c r="X89" s="43">
        <v>0</v>
      </c>
      <c r="Y89" s="43">
        <v>2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501</v>
      </c>
      <c r="AF89" s="30">
        <v>10</v>
      </c>
      <c r="AG89" s="44">
        <f t="shared" si="53"/>
        <v>307</v>
      </c>
      <c r="AH89" s="45">
        <f t="shared" si="54"/>
        <v>297</v>
      </c>
      <c r="AI89" s="45">
        <f t="shared" si="55"/>
        <v>377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327</v>
      </c>
      <c r="AO89" s="47">
        <f t="shared" si="61"/>
        <v>327</v>
      </c>
      <c r="AQ89" s="35">
        <v>10</v>
      </c>
      <c r="AR89" s="48">
        <v>25</v>
      </c>
      <c r="AS89" s="48">
        <v>25.7</v>
      </c>
      <c r="AT89" s="48">
        <v>24.1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4958</v>
      </c>
      <c r="BK89" s="79">
        <f>SUM(C143:D143,F143:H143,M143)</f>
        <v>395</v>
      </c>
      <c r="BL89" s="80">
        <f>SUM(E143,I143:L143,N143)</f>
        <v>26</v>
      </c>
      <c r="BM89" s="64">
        <f>SUM(BJ89:BL89)</f>
        <v>5379</v>
      </c>
    </row>
    <row r="90" spans="1:65" x14ac:dyDescent="0.2">
      <c r="A90" s="30">
        <v>11</v>
      </c>
      <c r="B90" s="43">
        <v>488</v>
      </c>
      <c r="C90" s="43">
        <v>38</v>
      </c>
      <c r="D90" s="43">
        <v>0</v>
      </c>
      <c r="E90" s="43">
        <v>0</v>
      </c>
      <c r="F90" s="43">
        <v>0</v>
      </c>
      <c r="G90" s="43">
        <v>0</v>
      </c>
      <c r="H90" s="43">
        <v>0</v>
      </c>
      <c r="I90" s="43">
        <v>0</v>
      </c>
      <c r="J90" s="43">
        <v>1</v>
      </c>
      <c r="K90" s="43">
        <v>0</v>
      </c>
      <c r="L90" s="43">
        <v>0</v>
      </c>
      <c r="M90" s="43">
        <v>2</v>
      </c>
      <c r="N90" s="43">
        <v>0</v>
      </c>
      <c r="O90" s="31">
        <f t="shared" si="51"/>
        <v>529</v>
      </c>
      <c r="Q90" s="30">
        <v>11</v>
      </c>
      <c r="R90" s="43">
        <v>2</v>
      </c>
      <c r="S90" s="43">
        <v>57</v>
      </c>
      <c r="T90" s="43">
        <v>255</v>
      </c>
      <c r="U90" s="43">
        <v>192</v>
      </c>
      <c r="V90" s="43">
        <v>21</v>
      </c>
      <c r="W90" s="43">
        <v>2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31">
        <f t="shared" si="52"/>
        <v>529</v>
      </c>
      <c r="AF90" s="30">
        <v>11</v>
      </c>
      <c r="AG90" s="44">
        <f t="shared" si="53"/>
        <v>356</v>
      </c>
      <c r="AH90" s="45">
        <f t="shared" si="54"/>
        <v>313</v>
      </c>
      <c r="AI90" s="45">
        <f t="shared" si="55"/>
        <v>303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324</v>
      </c>
      <c r="AO90" s="47">
        <f t="shared" si="61"/>
        <v>324</v>
      </c>
      <c r="AQ90" s="35">
        <v>11</v>
      </c>
      <c r="AR90" s="48">
        <v>25.1</v>
      </c>
      <c r="AS90" s="48">
        <v>25.1</v>
      </c>
      <c r="AT90" s="48">
        <v>25.5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484</v>
      </c>
      <c r="C91" s="43">
        <v>37</v>
      </c>
      <c r="D91" s="43">
        <v>3</v>
      </c>
      <c r="E91" s="43">
        <v>0</v>
      </c>
      <c r="F91" s="43">
        <v>2</v>
      </c>
      <c r="G91" s="43">
        <v>0</v>
      </c>
      <c r="H91" s="43">
        <v>0</v>
      </c>
      <c r="I91" s="43">
        <v>1</v>
      </c>
      <c r="J91" s="43">
        <v>0</v>
      </c>
      <c r="K91" s="43">
        <v>0</v>
      </c>
      <c r="L91" s="43">
        <v>0</v>
      </c>
      <c r="M91" s="43">
        <v>2</v>
      </c>
      <c r="N91" s="43">
        <v>0</v>
      </c>
      <c r="O91" s="31">
        <f t="shared" si="51"/>
        <v>529</v>
      </c>
      <c r="Q91" s="30">
        <v>12</v>
      </c>
      <c r="R91" s="43">
        <v>4</v>
      </c>
      <c r="S91" s="43">
        <v>56</v>
      </c>
      <c r="T91" s="43">
        <v>261</v>
      </c>
      <c r="U91" s="43">
        <v>195</v>
      </c>
      <c r="V91" s="43">
        <v>12</v>
      </c>
      <c r="W91" s="43">
        <v>0</v>
      </c>
      <c r="X91" s="43">
        <v>1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31">
        <f t="shared" si="52"/>
        <v>529</v>
      </c>
      <c r="AF91" s="30">
        <v>12</v>
      </c>
      <c r="AG91" s="44">
        <f t="shared" si="53"/>
        <v>408</v>
      </c>
      <c r="AH91" s="45">
        <f t="shared" si="54"/>
        <v>376</v>
      </c>
      <c r="AI91" s="45">
        <f t="shared" si="55"/>
        <v>374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386</v>
      </c>
      <c r="AO91" s="47">
        <f t="shared" si="61"/>
        <v>386</v>
      </c>
      <c r="AQ91" s="35">
        <v>12</v>
      </c>
      <c r="AR91" s="48">
        <v>24.6</v>
      </c>
      <c r="AS91" s="48">
        <v>23.9</v>
      </c>
      <c r="AT91" s="48">
        <v>25.4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3972</v>
      </c>
      <c r="BK91" s="88">
        <f>SUM(C210:D210,F210:H210,M210)</f>
        <v>270</v>
      </c>
      <c r="BL91" s="89">
        <f>SUM(E210,I210:L210,N210)</f>
        <v>17</v>
      </c>
      <c r="BM91" s="64">
        <f>SUM(BJ91:BL91)</f>
        <v>4259</v>
      </c>
    </row>
    <row r="92" spans="1:65" x14ac:dyDescent="0.2">
      <c r="A92" s="30">
        <v>13</v>
      </c>
      <c r="B92" s="43">
        <v>508</v>
      </c>
      <c r="C92" s="43">
        <v>22</v>
      </c>
      <c r="D92" s="43">
        <v>1</v>
      </c>
      <c r="E92" s="43">
        <v>0</v>
      </c>
      <c r="F92" s="43">
        <v>1</v>
      </c>
      <c r="G92" s="43">
        <v>0</v>
      </c>
      <c r="H92" s="43">
        <v>0</v>
      </c>
      <c r="I92" s="43">
        <v>2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31">
        <f t="shared" si="51"/>
        <v>534</v>
      </c>
      <c r="Q92" s="30">
        <v>13</v>
      </c>
      <c r="R92" s="43">
        <v>4</v>
      </c>
      <c r="S92" s="43">
        <v>117</v>
      </c>
      <c r="T92" s="43">
        <v>267</v>
      </c>
      <c r="U92" s="43">
        <v>128</v>
      </c>
      <c r="V92" s="43">
        <v>18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31">
        <f t="shared" si="52"/>
        <v>534</v>
      </c>
      <c r="AF92" s="30">
        <v>13</v>
      </c>
      <c r="AG92" s="44">
        <f t="shared" si="53"/>
        <v>399</v>
      </c>
      <c r="AH92" s="45">
        <f t="shared" si="54"/>
        <v>404</v>
      </c>
      <c r="AI92" s="45">
        <f t="shared" si="55"/>
        <v>391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398</v>
      </c>
      <c r="AO92" s="47">
        <f t="shared" si="61"/>
        <v>398</v>
      </c>
      <c r="AQ92" s="35">
        <v>13</v>
      </c>
      <c r="AR92" s="48">
        <v>24</v>
      </c>
      <c r="AS92" s="48">
        <v>24.6</v>
      </c>
      <c r="AT92" s="48">
        <v>24.6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4751</v>
      </c>
      <c r="BK92" s="69">
        <f>SUM(C211:D211,F211:H211,M211)</f>
        <v>352</v>
      </c>
      <c r="BL92" s="70">
        <f>SUM(E211,I211:L211,N211)</f>
        <v>18</v>
      </c>
      <c r="BM92" s="64">
        <f>SUM(BJ92:BL92)</f>
        <v>5121</v>
      </c>
    </row>
    <row r="93" spans="1:65" x14ac:dyDescent="0.2">
      <c r="A93" s="30">
        <v>14</v>
      </c>
      <c r="B93" s="43">
        <v>486</v>
      </c>
      <c r="C93" s="43">
        <v>30</v>
      </c>
      <c r="D93" s="43">
        <v>1</v>
      </c>
      <c r="E93" s="43">
        <v>0</v>
      </c>
      <c r="F93" s="43">
        <v>2</v>
      </c>
      <c r="G93" s="43">
        <v>0</v>
      </c>
      <c r="H93" s="43">
        <v>0</v>
      </c>
      <c r="I93" s="43">
        <v>1</v>
      </c>
      <c r="J93" s="43">
        <v>0</v>
      </c>
      <c r="K93" s="43">
        <v>0</v>
      </c>
      <c r="L93" s="43">
        <v>0</v>
      </c>
      <c r="M93" s="43">
        <v>2</v>
      </c>
      <c r="N93" s="43">
        <v>0</v>
      </c>
      <c r="O93" s="31">
        <f t="shared" si="51"/>
        <v>522</v>
      </c>
      <c r="Q93" s="30">
        <v>14</v>
      </c>
      <c r="R93" s="43">
        <v>2</v>
      </c>
      <c r="S93" s="43">
        <v>68</v>
      </c>
      <c r="T93" s="43">
        <v>239</v>
      </c>
      <c r="U93" s="43">
        <v>188</v>
      </c>
      <c r="V93" s="43">
        <v>22</v>
      </c>
      <c r="W93" s="43">
        <v>2</v>
      </c>
      <c r="X93" s="43">
        <v>0</v>
      </c>
      <c r="Y93" s="43">
        <v>0</v>
      </c>
      <c r="Z93" s="43">
        <v>1</v>
      </c>
      <c r="AA93" s="43">
        <v>0</v>
      </c>
      <c r="AB93" s="43">
        <v>0</v>
      </c>
      <c r="AC93" s="43">
        <v>0</v>
      </c>
      <c r="AD93" s="31">
        <f t="shared" si="52"/>
        <v>522</v>
      </c>
      <c r="AF93" s="30">
        <v>14</v>
      </c>
      <c r="AG93" s="44">
        <f t="shared" si="53"/>
        <v>373</v>
      </c>
      <c r="AH93" s="45">
        <f t="shared" si="54"/>
        <v>363</v>
      </c>
      <c r="AI93" s="45">
        <f t="shared" si="55"/>
        <v>366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367.33333333333331</v>
      </c>
      <c r="AO93" s="47">
        <f t="shared" si="61"/>
        <v>367.33333333333331</v>
      </c>
      <c r="AQ93" s="35">
        <v>14</v>
      </c>
      <c r="AR93" s="48">
        <v>24.8</v>
      </c>
      <c r="AS93" s="48">
        <v>25.3</v>
      </c>
      <c r="AT93" s="48">
        <v>24.6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4935</v>
      </c>
      <c r="BK93" s="75">
        <f>SUM(C212:D212,F212:H212,M212)</f>
        <v>372</v>
      </c>
      <c r="BL93" s="76">
        <f>SUM(E212,I212:L212,N212)</f>
        <v>18</v>
      </c>
      <c r="BM93" s="64">
        <f>SUM(BJ93:BL93)</f>
        <v>5325</v>
      </c>
    </row>
    <row r="94" spans="1:65" x14ac:dyDescent="0.2">
      <c r="A94" s="30">
        <v>15</v>
      </c>
      <c r="B94" s="43">
        <v>528</v>
      </c>
      <c r="C94" s="43">
        <v>25</v>
      </c>
      <c r="D94" s="43">
        <v>1</v>
      </c>
      <c r="E94" s="43">
        <v>0</v>
      </c>
      <c r="F94" s="43">
        <v>1</v>
      </c>
      <c r="G94" s="43">
        <v>0</v>
      </c>
      <c r="H94" s="43">
        <v>0</v>
      </c>
      <c r="I94" s="43">
        <v>1</v>
      </c>
      <c r="J94" s="43">
        <v>0</v>
      </c>
      <c r="K94" s="43">
        <v>0</v>
      </c>
      <c r="L94" s="43">
        <v>0</v>
      </c>
      <c r="M94" s="43">
        <v>3</v>
      </c>
      <c r="N94" s="43">
        <v>0</v>
      </c>
      <c r="O94" s="31">
        <f t="shared" si="51"/>
        <v>559</v>
      </c>
      <c r="Q94" s="30">
        <v>15</v>
      </c>
      <c r="R94" s="43">
        <v>6</v>
      </c>
      <c r="S94" s="43">
        <v>98</v>
      </c>
      <c r="T94" s="43">
        <v>241</v>
      </c>
      <c r="U94" s="43">
        <v>186</v>
      </c>
      <c r="V94" s="43">
        <v>25</v>
      </c>
      <c r="W94" s="43">
        <v>3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31">
        <f t="shared" si="52"/>
        <v>559</v>
      </c>
      <c r="AF94" s="30">
        <v>15</v>
      </c>
      <c r="AG94" s="44">
        <f t="shared" si="53"/>
        <v>423</v>
      </c>
      <c r="AH94" s="45">
        <f t="shared" si="54"/>
        <v>415</v>
      </c>
      <c r="AI94" s="45">
        <f t="shared" si="55"/>
        <v>406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414.66666666666669</v>
      </c>
      <c r="AO94" s="47">
        <f t="shared" si="61"/>
        <v>414.66666666666669</v>
      </c>
      <c r="AQ94" s="35">
        <v>15</v>
      </c>
      <c r="AR94" s="48">
        <v>24</v>
      </c>
      <c r="AS94" s="48">
        <v>24.4</v>
      </c>
      <c r="AT94" s="48">
        <v>24.7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5049</v>
      </c>
      <c r="BK94" s="79">
        <f>SUM(C213:D213,F213:H213,M213)</f>
        <v>384</v>
      </c>
      <c r="BL94" s="80">
        <f>SUM(E213,I213:L213,N213)</f>
        <v>19</v>
      </c>
      <c r="BM94" s="64">
        <f>SUM(BJ94:BL94)</f>
        <v>5452</v>
      </c>
    </row>
    <row r="95" spans="1:65" x14ac:dyDescent="0.2">
      <c r="A95" s="30">
        <v>16</v>
      </c>
      <c r="B95" s="43">
        <v>500</v>
      </c>
      <c r="C95" s="43">
        <v>34</v>
      </c>
      <c r="D95" s="43">
        <v>0</v>
      </c>
      <c r="E95" s="43">
        <v>0</v>
      </c>
      <c r="F95" s="43">
        <v>0</v>
      </c>
      <c r="G95" s="43">
        <v>0</v>
      </c>
      <c r="H95" s="43">
        <v>0</v>
      </c>
      <c r="I95" s="43">
        <v>1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31">
        <f t="shared" si="51"/>
        <v>535</v>
      </c>
      <c r="Q95" s="30">
        <v>16</v>
      </c>
      <c r="R95" s="43">
        <v>1</v>
      </c>
      <c r="S95" s="43">
        <v>37</v>
      </c>
      <c r="T95" s="43">
        <v>230</v>
      </c>
      <c r="U95" s="43">
        <v>233</v>
      </c>
      <c r="V95" s="43">
        <v>30</v>
      </c>
      <c r="W95" s="43">
        <v>2</v>
      </c>
      <c r="X95" s="43">
        <v>0</v>
      </c>
      <c r="Y95" s="43">
        <v>0</v>
      </c>
      <c r="Z95" s="43">
        <v>2</v>
      </c>
      <c r="AA95" s="43">
        <v>0</v>
      </c>
      <c r="AB95" s="43">
        <v>0</v>
      </c>
      <c r="AC95" s="43">
        <v>0</v>
      </c>
      <c r="AD95" s="31">
        <f t="shared" si="52"/>
        <v>535</v>
      </c>
      <c r="AF95" s="30">
        <v>16</v>
      </c>
      <c r="AG95" s="44">
        <f t="shared" si="53"/>
        <v>408</v>
      </c>
      <c r="AH95" s="45">
        <f t="shared" si="54"/>
        <v>380</v>
      </c>
      <c r="AI95" s="45">
        <f t="shared" si="55"/>
        <v>402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396.66666666666669</v>
      </c>
      <c r="AO95" s="47">
        <f t="shared" si="61"/>
        <v>396.66666666666669</v>
      </c>
      <c r="AQ95" s="35">
        <v>16</v>
      </c>
      <c r="AR95" s="48">
        <v>25.1</v>
      </c>
      <c r="AS95" s="48">
        <v>24.7</v>
      </c>
      <c r="AT95" s="48">
        <v>24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488</v>
      </c>
      <c r="C96" s="43">
        <v>27</v>
      </c>
      <c r="D96" s="43">
        <v>0</v>
      </c>
      <c r="E96" s="43">
        <v>0</v>
      </c>
      <c r="F96" s="43">
        <v>0</v>
      </c>
      <c r="G96" s="43">
        <v>0</v>
      </c>
      <c r="H96" s="43">
        <v>0</v>
      </c>
      <c r="I96" s="43">
        <v>2</v>
      </c>
      <c r="J96" s="43">
        <v>0</v>
      </c>
      <c r="K96" s="43">
        <v>0</v>
      </c>
      <c r="L96" s="43">
        <v>0</v>
      </c>
      <c r="M96" s="43">
        <v>1</v>
      </c>
      <c r="N96" s="43">
        <v>0</v>
      </c>
      <c r="O96" s="31">
        <f t="shared" si="51"/>
        <v>518</v>
      </c>
      <c r="Q96" s="30">
        <v>17</v>
      </c>
      <c r="R96" s="43">
        <v>2</v>
      </c>
      <c r="S96" s="43">
        <v>37</v>
      </c>
      <c r="T96" s="43">
        <v>195</v>
      </c>
      <c r="U96" s="43">
        <v>241</v>
      </c>
      <c r="V96" s="43">
        <v>40</v>
      </c>
      <c r="W96" s="43">
        <v>2</v>
      </c>
      <c r="X96" s="43">
        <v>0</v>
      </c>
      <c r="Y96" s="43">
        <v>1</v>
      </c>
      <c r="Z96" s="43">
        <v>0</v>
      </c>
      <c r="AA96" s="43">
        <v>0</v>
      </c>
      <c r="AB96" s="43">
        <v>0</v>
      </c>
      <c r="AC96" s="43">
        <v>0</v>
      </c>
      <c r="AD96" s="31">
        <f t="shared" si="52"/>
        <v>518</v>
      </c>
      <c r="AF96" s="30">
        <v>17</v>
      </c>
      <c r="AG96" s="44">
        <f t="shared" si="53"/>
        <v>414</v>
      </c>
      <c r="AH96" s="45">
        <f t="shared" si="54"/>
        <v>385</v>
      </c>
      <c r="AI96" s="45">
        <f t="shared" si="55"/>
        <v>400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399.66666666666669</v>
      </c>
      <c r="AO96" s="47">
        <f t="shared" si="61"/>
        <v>399.66666666666669</v>
      </c>
      <c r="AQ96" s="35">
        <v>17</v>
      </c>
      <c r="AR96" s="48">
        <v>25.6</v>
      </c>
      <c r="AS96" s="48">
        <v>25.5</v>
      </c>
      <c r="AT96" s="48">
        <v>24.2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511</v>
      </c>
      <c r="C97" s="43">
        <v>16</v>
      </c>
      <c r="D97" s="43">
        <v>0</v>
      </c>
      <c r="E97" s="43">
        <v>0</v>
      </c>
      <c r="F97" s="43">
        <v>0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0</v>
      </c>
      <c r="M97" s="43">
        <v>1</v>
      </c>
      <c r="N97" s="43">
        <v>0</v>
      </c>
      <c r="O97" s="31">
        <f t="shared" si="51"/>
        <v>528</v>
      </c>
      <c r="Q97" s="30">
        <v>18</v>
      </c>
      <c r="R97" s="43">
        <v>1</v>
      </c>
      <c r="S97" s="43">
        <v>30</v>
      </c>
      <c r="T97" s="43">
        <v>207</v>
      </c>
      <c r="U97" s="43">
        <v>234</v>
      </c>
      <c r="V97" s="43">
        <v>51</v>
      </c>
      <c r="W97" s="43">
        <v>4</v>
      </c>
      <c r="X97" s="43">
        <v>1</v>
      </c>
      <c r="Y97" s="43">
        <v>0</v>
      </c>
      <c r="Z97" s="43">
        <v>0</v>
      </c>
      <c r="AA97" s="43">
        <v>0</v>
      </c>
      <c r="AB97" s="43">
        <v>0</v>
      </c>
      <c r="AC97" s="43">
        <v>0</v>
      </c>
      <c r="AD97" s="31">
        <f t="shared" si="52"/>
        <v>528</v>
      </c>
      <c r="AF97" s="30">
        <v>18</v>
      </c>
      <c r="AG97" s="44">
        <f t="shared" si="53"/>
        <v>417</v>
      </c>
      <c r="AH97" s="45">
        <f t="shared" si="54"/>
        <v>402</v>
      </c>
      <c r="AI97" s="45">
        <f t="shared" si="55"/>
        <v>393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404</v>
      </c>
      <c r="AO97" s="47">
        <f t="shared" si="61"/>
        <v>404</v>
      </c>
      <c r="AQ97" s="35">
        <v>18</v>
      </c>
      <c r="AR97" s="48">
        <v>24.8</v>
      </c>
      <c r="AS97" s="48">
        <v>25.2</v>
      </c>
      <c r="AT97" s="48">
        <v>24.8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378</v>
      </c>
      <c r="C98" s="43">
        <v>21</v>
      </c>
      <c r="D98" s="43">
        <v>0</v>
      </c>
      <c r="E98" s="43">
        <v>0</v>
      </c>
      <c r="F98" s="43">
        <v>1</v>
      </c>
      <c r="G98" s="43">
        <v>0</v>
      </c>
      <c r="H98" s="43">
        <v>1</v>
      </c>
      <c r="I98" s="43">
        <v>1</v>
      </c>
      <c r="J98" s="43">
        <v>0</v>
      </c>
      <c r="K98" s="43">
        <v>0</v>
      </c>
      <c r="L98" s="43">
        <v>0</v>
      </c>
      <c r="M98" s="43">
        <v>7</v>
      </c>
      <c r="N98" s="43">
        <v>0</v>
      </c>
      <c r="O98" s="31">
        <f t="shared" si="51"/>
        <v>409</v>
      </c>
      <c r="Q98" s="30">
        <v>19</v>
      </c>
      <c r="R98" s="43">
        <v>0</v>
      </c>
      <c r="S98" s="43">
        <v>6</v>
      </c>
      <c r="T98" s="43">
        <v>87</v>
      </c>
      <c r="U98" s="43">
        <v>232</v>
      </c>
      <c r="V98" s="43">
        <v>76</v>
      </c>
      <c r="W98" s="43">
        <v>6</v>
      </c>
      <c r="X98" s="43">
        <v>2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31">
        <f t="shared" si="52"/>
        <v>409</v>
      </c>
      <c r="AF98" s="30">
        <v>19</v>
      </c>
      <c r="AG98" s="44">
        <f t="shared" si="53"/>
        <v>251</v>
      </c>
      <c r="AH98" s="45">
        <f t="shared" si="54"/>
        <v>293</v>
      </c>
      <c r="AI98" s="45">
        <f t="shared" si="55"/>
        <v>271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271.66666666666669</v>
      </c>
      <c r="AO98" s="47">
        <f t="shared" si="61"/>
        <v>271.66666666666669</v>
      </c>
      <c r="AQ98" s="35">
        <v>19</v>
      </c>
      <c r="AR98" s="48">
        <v>27.5</v>
      </c>
      <c r="AS98" s="48">
        <v>26.9</v>
      </c>
      <c r="AT98" s="48">
        <v>26.9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270</v>
      </c>
      <c r="C99" s="43">
        <v>8</v>
      </c>
      <c r="D99" s="43">
        <v>0</v>
      </c>
      <c r="E99" s="43">
        <v>0</v>
      </c>
      <c r="F99" s="43">
        <v>2</v>
      </c>
      <c r="G99" s="43">
        <v>0</v>
      </c>
      <c r="H99" s="43">
        <v>0</v>
      </c>
      <c r="I99" s="43">
        <v>1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31">
        <f t="shared" si="51"/>
        <v>281</v>
      </c>
      <c r="Q99" s="30">
        <v>20</v>
      </c>
      <c r="R99" s="43">
        <v>2</v>
      </c>
      <c r="S99" s="43">
        <v>5</v>
      </c>
      <c r="T99" s="43">
        <v>48</v>
      </c>
      <c r="U99" s="43">
        <v>167</v>
      </c>
      <c r="V99" s="43">
        <v>48</v>
      </c>
      <c r="W99" s="43">
        <v>9</v>
      </c>
      <c r="X99" s="43">
        <v>1</v>
      </c>
      <c r="Y99" s="43">
        <v>1</v>
      </c>
      <c r="Z99" s="43">
        <v>0</v>
      </c>
      <c r="AA99" s="43">
        <v>0</v>
      </c>
      <c r="AB99" s="43">
        <v>0</v>
      </c>
      <c r="AC99" s="43">
        <v>0</v>
      </c>
      <c r="AD99" s="31">
        <f t="shared" si="52"/>
        <v>281</v>
      </c>
      <c r="AF99" s="30">
        <v>20</v>
      </c>
      <c r="AG99" s="44">
        <f t="shared" si="53"/>
        <v>328</v>
      </c>
      <c r="AH99" s="45">
        <f t="shared" si="54"/>
        <v>374</v>
      </c>
      <c r="AI99" s="45">
        <f t="shared" si="55"/>
        <v>350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350.66666666666669</v>
      </c>
      <c r="AO99" s="47">
        <f t="shared" si="61"/>
        <v>350.66666666666669</v>
      </c>
      <c r="AQ99" s="35">
        <v>20</v>
      </c>
      <c r="AR99" s="48">
        <v>26.9</v>
      </c>
      <c r="AS99" s="48">
        <v>27.2</v>
      </c>
      <c r="AT99" s="48">
        <v>26.7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131</v>
      </c>
      <c r="C100" s="43">
        <v>5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1</v>
      </c>
      <c r="N100" s="43">
        <v>0</v>
      </c>
      <c r="O100" s="31">
        <f t="shared" si="51"/>
        <v>137</v>
      </c>
      <c r="Q100" s="30">
        <v>21</v>
      </c>
      <c r="R100" s="43">
        <v>0</v>
      </c>
      <c r="S100" s="43">
        <v>0</v>
      </c>
      <c r="T100" s="43">
        <v>12</v>
      </c>
      <c r="U100" s="43">
        <v>75</v>
      </c>
      <c r="V100" s="43">
        <v>39</v>
      </c>
      <c r="W100" s="43">
        <v>8</v>
      </c>
      <c r="X100" s="43">
        <v>2</v>
      </c>
      <c r="Y100" s="43">
        <v>1</v>
      </c>
      <c r="Z100" s="43">
        <v>0</v>
      </c>
      <c r="AA100" s="43">
        <v>0</v>
      </c>
      <c r="AB100" s="43">
        <v>0</v>
      </c>
      <c r="AC100" s="43">
        <v>0</v>
      </c>
      <c r="AD100" s="31">
        <f t="shared" si="52"/>
        <v>137</v>
      </c>
      <c r="AF100" s="30">
        <v>21</v>
      </c>
      <c r="AG100" s="44">
        <f t="shared" si="53"/>
        <v>264</v>
      </c>
      <c r="AH100" s="45">
        <f t="shared" si="54"/>
        <v>230</v>
      </c>
      <c r="AI100" s="45">
        <f t="shared" si="55"/>
        <v>246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246.66666666666666</v>
      </c>
      <c r="AO100" s="47">
        <f t="shared" si="61"/>
        <v>246.66666666666666</v>
      </c>
      <c r="AQ100" s="35">
        <v>21</v>
      </c>
      <c r="AR100" s="48">
        <v>28.2</v>
      </c>
      <c r="AS100" s="48">
        <v>28</v>
      </c>
      <c r="AT100" s="48">
        <v>27.6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105</v>
      </c>
      <c r="C101" s="43">
        <v>6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1</v>
      </c>
      <c r="J101" s="43">
        <v>1</v>
      </c>
      <c r="K101" s="43">
        <v>0</v>
      </c>
      <c r="L101" s="43">
        <v>0</v>
      </c>
      <c r="M101" s="43">
        <v>0</v>
      </c>
      <c r="N101" s="43">
        <v>0</v>
      </c>
      <c r="O101" s="31">
        <f t="shared" si="51"/>
        <v>113</v>
      </c>
      <c r="Q101" s="30">
        <v>22</v>
      </c>
      <c r="R101" s="43">
        <v>0</v>
      </c>
      <c r="S101" s="43">
        <v>5</v>
      </c>
      <c r="T101" s="43">
        <v>13</v>
      </c>
      <c r="U101" s="43">
        <v>59</v>
      </c>
      <c r="V101" s="43">
        <v>29</v>
      </c>
      <c r="W101" s="43">
        <v>6</v>
      </c>
      <c r="X101" s="43">
        <v>1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31">
        <f t="shared" si="52"/>
        <v>113</v>
      </c>
      <c r="AF101" s="30">
        <v>22</v>
      </c>
      <c r="AG101" s="44">
        <f t="shared" si="53"/>
        <v>222</v>
      </c>
      <c r="AH101" s="45">
        <f t="shared" si="54"/>
        <v>217</v>
      </c>
      <c r="AI101" s="45">
        <f t="shared" si="55"/>
        <v>183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207.33333333333334</v>
      </c>
      <c r="AO101" s="47">
        <f t="shared" si="61"/>
        <v>207.33333333333334</v>
      </c>
      <c r="AQ101" s="35">
        <v>22</v>
      </c>
      <c r="AR101" s="48">
        <v>28.2</v>
      </c>
      <c r="AS101" s="48">
        <v>28.3</v>
      </c>
      <c r="AT101" s="48">
        <v>27.6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83</v>
      </c>
      <c r="C102" s="43">
        <v>2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31">
        <f t="shared" si="51"/>
        <v>85</v>
      </c>
      <c r="Q102" s="30">
        <v>23</v>
      </c>
      <c r="R102" s="43">
        <v>1</v>
      </c>
      <c r="S102" s="43">
        <v>0</v>
      </c>
      <c r="T102" s="43">
        <v>11</v>
      </c>
      <c r="U102" s="43">
        <v>34</v>
      </c>
      <c r="V102" s="43">
        <v>34</v>
      </c>
      <c r="W102" s="43">
        <v>4</v>
      </c>
      <c r="X102" s="43">
        <v>1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31">
        <f t="shared" si="52"/>
        <v>85</v>
      </c>
      <c r="AF102" s="30">
        <v>23</v>
      </c>
      <c r="AG102" s="44">
        <f t="shared" si="53"/>
        <v>150</v>
      </c>
      <c r="AH102" s="45">
        <f t="shared" si="54"/>
        <v>152</v>
      </c>
      <c r="AI102" s="45">
        <f t="shared" si="55"/>
        <v>128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143.33333333333334</v>
      </c>
      <c r="AO102" s="47">
        <f t="shared" si="61"/>
        <v>143.33333333333334</v>
      </c>
      <c r="AQ102" s="35">
        <v>23</v>
      </c>
      <c r="AR102" s="48">
        <v>29</v>
      </c>
      <c r="AS102" s="48">
        <v>30.1</v>
      </c>
      <c r="AT102" s="48">
        <v>28.6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66</v>
      </c>
      <c r="C103" s="43">
        <v>2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4</v>
      </c>
      <c r="N103" s="43">
        <v>0</v>
      </c>
      <c r="O103" s="31">
        <f t="shared" si="51"/>
        <v>72</v>
      </c>
      <c r="Q103" s="30">
        <v>24</v>
      </c>
      <c r="R103" s="43">
        <v>0</v>
      </c>
      <c r="S103" s="43">
        <v>1</v>
      </c>
      <c r="T103" s="43">
        <v>10</v>
      </c>
      <c r="U103" s="43">
        <v>29</v>
      </c>
      <c r="V103" s="43">
        <v>22</v>
      </c>
      <c r="W103" s="43">
        <v>8</v>
      </c>
      <c r="X103" s="43">
        <v>1</v>
      </c>
      <c r="Y103" s="43">
        <v>1</v>
      </c>
      <c r="Z103" s="43">
        <v>0</v>
      </c>
      <c r="AA103" s="43">
        <v>0</v>
      </c>
      <c r="AB103" s="43">
        <v>0</v>
      </c>
      <c r="AC103" s="43">
        <v>0</v>
      </c>
      <c r="AD103" s="31">
        <f t="shared" si="52"/>
        <v>72</v>
      </c>
      <c r="AF103" s="30">
        <v>24</v>
      </c>
      <c r="AG103" s="44">
        <f t="shared" si="53"/>
        <v>88</v>
      </c>
      <c r="AH103" s="45">
        <f t="shared" si="54"/>
        <v>80</v>
      </c>
      <c r="AI103" s="45">
        <f t="shared" si="55"/>
        <v>76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81.333333333333329</v>
      </c>
      <c r="AO103" s="47">
        <f t="shared" si="61"/>
        <v>81.333333333333329</v>
      </c>
      <c r="AQ103" s="35">
        <v>24</v>
      </c>
      <c r="AR103" s="48">
        <v>31.1</v>
      </c>
      <c r="AS103" s="48">
        <v>29.4</v>
      </c>
      <c r="AT103" s="48">
        <v>29.4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5486</v>
      </c>
      <c r="C105" s="92">
        <f t="shared" si="63"/>
        <v>350</v>
      </c>
      <c r="D105" s="92">
        <f t="shared" si="63"/>
        <v>11</v>
      </c>
      <c r="E105" s="92">
        <f t="shared" si="63"/>
        <v>0</v>
      </c>
      <c r="F105" s="92">
        <f t="shared" si="63"/>
        <v>8</v>
      </c>
      <c r="G105" s="92">
        <f t="shared" si="63"/>
        <v>0</v>
      </c>
      <c r="H105" s="92">
        <f t="shared" si="63"/>
        <v>1</v>
      </c>
      <c r="I105" s="92">
        <f t="shared" si="63"/>
        <v>9</v>
      </c>
      <c r="J105" s="92">
        <f t="shared" si="63"/>
        <v>2</v>
      </c>
      <c r="K105" s="92">
        <f t="shared" si="63"/>
        <v>0</v>
      </c>
      <c r="L105" s="92">
        <f t="shared" si="63"/>
        <v>3</v>
      </c>
      <c r="M105" s="92">
        <f t="shared" si="63"/>
        <v>25</v>
      </c>
      <c r="N105" s="92">
        <f t="shared" si="63"/>
        <v>0</v>
      </c>
      <c r="O105" s="93">
        <f t="shared" si="63"/>
        <v>5895</v>
      </c>
      <c r="Q105" s="91" t="s">
        <v>34</v>
      </c>
      <c r="R105" s="92">
        <f t="shared" ref="R105:AD105" si="64">SUM(R87:R98)</f>
        <v>23</v>
      </c>
      <c r="S105" s="92">
        <f t="shared" si="64"/>
        <v>561</v>
      </c>
      <c r="T105" s="92">
        <f t="shared" si="64"/>
        <v>2340</v>
      </c>
      <c r="U105" s="92">
        <f t="shared" si="64"/>
        <v>2482</v>
      </c>
      <c r="V105" s="92">
        <f t="shared" si="64"/>
        <v>438</v>
      </c>
      <c r="W105" s="92">
        <f t="shared" si="64"/>
        <v>37</v>
      </c>
      <c r="X105" s="92">
        <f t="shared" si="64"/>
        <v>7</v>
      </c>
      <c r="Y105" s="92">
        <f t="shared" si="64"/>
        <v>4</v>
      </c>
      <c r="Z105" s="92">
        <f t="shared" si="64"/>
        <v>3</v>
      </c>
      <c r="AA105" s="92">
        <f t="shared" si="64"/>
        <v>0</v>
      </c>
      <c r="AB105" s="92">
        <f t="shared" si="64"/>
        <v>0</v>
      </c>
      <c r="AC105" s="92">
        <f t="shared" si="64"/>
        <v>0</v>
      </c>
      <c r="AD105" s="93">
        <f t="shared" si="64"/>
        <v>5895</v>
      </c>
      <c r="AF105" s="91" t="s">
        <v>34</v>
      </c>
      <c r="AG105" s="92">
        <f t="shared" ref="AG105:AO105" si="65">SUM(AG87:AG98)</f>
        <v>4244</v>
      </c>
      <c r="AH105" s="92">
        <f t="shared" si="65"/>
        <v>4101</v>
      </c>
      <c r="AI105" s="92">
        <f t="shared" si="65"/>
        <v>4259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4201.333333333333</v>
      </c>
      <c r="AO105" s="94">
        <f t="shared" si="65"/>
        <v>4201.333333333333</v>
      </c>
      <c r="AQ105" s="95" t="s">
        <v>38</v>
      </c>
      <c r="AR105" s="96">
        <v>24.8</v>
      </c>
      <c r="AS105" s="96">
        <v>24.4</v>
      </c>
      <c r="AT105" s="96">
        <v>25.4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6116</v>
      </c>
      <c r="C106" s="98">
        <f t="shared" si="66"/>
        <v>380</v>
      </c>
      <c r="D106" s="98">
        <f t="shared" si="66"/>
        <v>12</v>
      </c>
      <c r="E106" s="98">
        <f t="shared" si="66"/>
        <v>0</v>
      </c>
      <c r="F106" s="98">
        <f t="shared" si="66"/>
        <v>10</v>
      </c>
      <c r="G106" s="98">
        <f t="shared" si="66"/>
        <v>0</v>
      </c>
      <c r="H106" s="98">
        <f t="shared" si="66"/>
        <v>1</v>
      </c>
      <c r="I106" s="98">
        <f t="shared" si="66"/>
        <v>11</v>
      </c>
      <c r="J106" s="98">
        <f t="shared" si="66"/>
        <v>3</v>
      </c>
      <c r="K106" s="98">
        <f t="shared" si="66"/>
        <v>0</v>
      </c>
      <c r="L106" s="98">
        <f t="shared" si="66"/>
        <v>3</v>
      </c>
      <c r="M106" s="98">
        <f t="shared" si="66"/>
        <v>27</v>
      </c>
      <c r="N106" s="98">
        <f t="shared" si="66"/>
        <v>0</v>
      </c>
      <c r="O106" s="93">
        <f t="shared" si="66"/>
        <v>6563</v>
      </c>
      <c r="Q106" s="97" t="s">
        <v>35</v>
      </c>
      <c r="R106" s="98">
        <f t="shared" ref="R106:AD106" si="67">SUM(R86:R101)</f>
        <v>25</v>
      </c>
      <c r="S106" s="98">
        <f t="shared" si="67"/>
        <v>576</v>
      </c>
      <c r="T106" s="98">
        <f t="shared" si="67"/>
        <v>2425</v>
      </c>
      <c r="U106" s="98">
        <f t="shared" si="67"/>
        <v>2836</v>
      </c>
      <c r="V106" s="98">
        <f t="shared" si="67"/>
        <v>606</v>
      </c>
      <c r="W106" s="98">
        <f t="shared" si="67"/>
        <v>70</v>
      </c>
      <c r="X106" s="98">
        <f t="shared" si="67"/>
        <v>14</v>
      </c>
      <c r="Y106" s="98">
        <f t="shared" si="67"/>
        <v>8</v>
      </c>
      <c r="Z106" s="98">
        <f t="shared" si="67"/>
        <v>3</v>
      </c>
      <c r="AA106" s="98">
        <f t="shared" si="67"/>
        <v>0</v>
      </c>
      <c r="AB106" s="98">
        <f t="shared" si="67"/>
        <v>0</v>
      </c>
      <c r="AC106" s="98">
        <f t="shared" si="67"/>
        <v>0</v>
      </c>
      <c r="AD106" s="93">
        <f t="shared" si="67"/>
        <v>6563</v>
      </c>
      <c r="AF106" s="97" t="s">
        <v>35</v>
      </c>
      <c r="AG106" s="98">
        <f t="shared" ref="AG106:AO106" si="68">SUM(AG86:AG101)</f>
        <v>5139</v>
      </c>
      <c r="AH106" s="98">
        <f t="shared" si="68"/>
        <v>5008</v>
      </c>
      <c r="AI106" s="98">
        <f t="shared" si="68"/>
        <v>5121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5089.333333333333</v>
      </c>
      <c r="AO106" s="94">
        <f t="shared" si="68"/>
        <v>5089.333333333333</v>
      </c>
      <c r="AQ106" s="99" t="s">
        <v>39</v>
      </c>
      <c r="AR106" s="100">
        <v>24.5</v>
      </c>
      <c r="AS106" s="100">
        <v>24.5</v>
      </c>
      <c r="AT106" s="100">
        <v>24.4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6265</v>
      </c>
      <c r="C107" s="102">
        <f t="shared" si="69"/>
        <v>384</v>
      </c>
      <c r="D107" s="102">
        <f t="shared" si="69"/>
        <v>12</v>
      </c>
      <c r="E107" s="102">
        <f t="shared" si="69"/>
        <v>0</v>
      </c>
      <c r="F107" s="102">
        <f t="shared" si="69"/>
        <v>10</v>
      </c>
      <c r="G107" s="102">
        <f t="shared" si="69"/>
        <v>0</v>
      </c>
      <c r="H107" s="102">
        <f t="shared" si="69"/>
        <v>1</v>
      </c>
      <c r="I107" s="102">
        <f t="shared" si="69"/>
        <v>11</v>
      </c>
      <c r="J107" s="102">
        <f t="shared" si="69"/>
        <v>3</v>
      </c>
      <c r="K107" s="102">
        <f t="shared" si="69"/>
        <v>0</v>
      </c>
      <c r="L107" s="102">
        <f t="shared" si="69"/>
        <v>3</v>
      </c>
      <c r="M107" s="102">
        <f t="shared" si="69"/>
        <v>31</v>
      </c>
      <c r="N107" s="102">
        <f t="shared" si="69"/>
        <v>0</v>
      </c>
      <c r="O107" s="93">
        <f t="shared" si="69"/>
        <v>6720</v>
      </c>
      <c r="Q107" s="101" t="s">
        <v>36</v>
      </c>
      <c r="R107" s="102">
        <f t="shared" ref="R107:AD107" si="70">SUM(R86:R103)</f>
        <v>26</v>
      </c>
      <c r="S107" s="102">
        <f t="shared" si="70"/>
        <v>577</v>
      </c>
      <c r="T107" s="102">
        <f t="shared" si="70"/>
        <v>2446</v>
      </c>
      <c r="U107" s="102">
        <f t="shared" si="70"/>
        <v>2899</v>
      </c>
      <c r="V107" s="102">
        <f t="shared" si="70"/>
        <v>662</v>
      </c>
      <c r="W107" s="102">
        <f t="shared" si="70"/>
        <v>82</v>
      </c>
      <c r="X107" s="102">
        <f t="shared" si="70"/>
        <v>16</v>
      </c>
      <c r="Y107" s="102">
        <f t="shared" si="70"/>
        <v>9</v>
      </c>
      <c r="Z107" s="102">
        <f t="shared" si="70"/>
        <v>3</v>
      </c>
      <c r="AA107" s="102">
        <f t="shared" si="70"/>
        <v>0</v>
      </c>
      <c r="AB107" s="102">
        <f t="shared" si="70"/>
        <v>0</v>
      </c>
      <c r="AC107" s="102">
        <f t="shared" si="70"/>
        <v>0</v>
      </c>
      <c r="AD107" s="93">
        <f t="shared" si="70"/>
        <v>6720</v>
      </c>
      <c r="AF107" s="101" t="s">
        <v>36</v>
      </c>
      <c r="AG107" s="102">
        <f t="shared" ref="AG107:AO107" si="71">SUM(AG86:AG103)</f>
        <v>5377</v>
      </c>
      <c r="AH107" s="102">
        <f t="shared" si="71"/>
        <v>5240</v>
      </c>
      <c r="AI107" s="102">
        <f t="shared" si="71"/>
        <v>5325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5313.9999999999991</v>
      </c>
      <c r="AO107" s="94">
        <f t="shared" si="71"/>
        <v>5313.9999999999991</v>
      </c>
      <c r="AQ107" s="103" t="s">
        <v>37</v>
      </c>
      <c r="AR107" s="104">
        <v>25.9</v>
      </c>
      <c r="AS107" s="104">
        <v>26</v>
      </c>
      <c r="AT107" s="104">
        <v>25.6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6459</v>
      </c>
      <c r="C108" s="106">
        <f t="shared" si="72"/>
        <v>405</v>
      </c>
      <c r="D108" s="106">
        <f t="shared" si="72"/>
        <v>12</v>
      </c>
      <c r="E108" s="106">
        <f t="shared" si="72"/>
        <v>0</v>
      </c>
      <c r="F108" s="106">
        <f t="shared" si="72"/>
        <v>11</v>
      </c>
      <c r="G108" s="106">
        <f t="shared" si="72"/>
        <v>0</v>
      </c>
      <c r="H108" s="106">
        <f t="shared" si="72"/>
        <v>1</v>
      </c>
      <c r="I108" s="106">
        <f t="shared" si="72"/>
        <v>12</v>
      </c>
      <c r="J108" s="106">
        <f t="shared" si="72"/>
        <v>3</v>
      </c>
      <c r="K108" s="106">
        <f t="shared" si="72"/>
        <v>0</v>
      </c>
      <c r="L108" s="106">
        <f t="shared" si="72"/>
        <v>3</v>
      </c>
      <c r="M108" s="106">
        <f t="shared" si="72"/>
        <v>33</v>
      </c>
      <c r="N108" s="106">
        <f t="shared" si="72"/>
        <v>0</v>
      </c>
      <c r="O108" s="93">
        <f t="shared" si="72"/>
        <v>6939</v>
      </c>
      <c r="Q108" s="105" t="s">
        <v>37</v>
      </c>
      <c r="R108" s="106">
        <f t="shared" ref="R108:AD108" si="73">SUM(R80:R103)</f>
        <v>27</v>
      </c>
      <c r="S108" s="106">
        <f t="shared" si="73"/>
        <v>589</v>
      </c>
      <c r="T108" s="106">
        <f t="shared" si="73"/>
        <v>2461</v>
      </c>
      <c r="U108" s="106">
        <f t="shared" si="73"/>
        <v>2977</v>
      </c>
      <c r="V108" s="106">
        <f t="shared" si="73"/>
        <v>736</v>
      </c>
      <c r="W108" s="106">
        <f t="shared" si="73"/>
        <v>107</v>
      </c>
      <c r="X108" s="106">
        <f t="shared" si="73"/>
        <v>27</v>
      </c>
      <c r="Y108" s="106">
        <f t="shared" si="73"/>
        <v>11</v>
      </c>
      <c r="Z108" s="106">
        <f t="shared" si="73"/>
        <v>4</v>
      </c>
      <c r="AA108" s="106">
        <f t="shared" si="73"/>
        <v>0</v>
      </c>
      <c r="AB108" s="106">
        <f t="shared" si="73"/>
        <v>0</v>
      </c>
      <c r="AC108" s="106">
        <f t="shared" si="73"/>
        <v>0</v>
      </c>
      <c r="AD108" s="93">
        <f t="shared" si="73"/>
        <v>6939</v>
      </c>
      <c r="AF108" s="105" t="s">
        <v>37</v>
      </c>
      <c r="AG108" s="106">
        <f t="shared" ref="AG108:AO108" si="74">SUM(AG80:AG103)</f>
        <v>5529</v>
      </c>
      <c r="AH108" s="106">
        <f t="shared" si="74"/>
        <v>5379</v>
      </c>
      <c r="AI108" s="106">
        <f t="shared" si="74"/>
        <v>5452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5453.333333333333</v>
      </c>
      <c r="AO108" s="94">
        <f t="shared" si="74"/>
        <v>5453.333333333333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25.833333333333332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Westbound</v>
      </c>
      <c r="R111" s="3" t="s">
        <v>40</v>
      </c>
      <c r="S111" s="5" t="str">
        <f>C41</f>
        <v>Westbound</v>
      </c>
      <c r="AR111" s="12" t="s">
        <v>40</v>
      </c>
      <c r="AS111" s="13" t="str">
        <f>C41</f>
        <v>Westbound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40</v>
      </c>
      <c r="C115" s="43">
        <v>3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31">
        <f t="shared" ref="O115:O138" si="78">SUM(B115:N115)</f>
        <v>43</v>
      </c>
      <c r="Q115" s="30">
        <v>1</v>
      </c>
      <c r="R115" s="43">
        <v>0</v>
      </c>
      <c r="S115" s="43">
        <v>0</v>
      </c>
      <c r="T115" s="43">
        <v>3</v>
      </c>
      <c r="U115" s="43">
        <v>23</v>
      </c>
      <c r="V115" s="43">
        <v>12</v>
      </c>
      <c r="W115" s="43">
        <v>2</v>
      </c>
      <c r="X115" s="43">
        <v>2</v>
      </c>
      <c r="Y115" s="43">
        <v>0</v>
      </c>
      <c r="Z115" s="43">
        <v>0</v>
      </c>
      <c r="AA115" s="43">
        <v>1</v>
      </c>
      <c r="AB115" s="43">
        <v>0</v>
      </c>
      <c r="AC115" s="43">
        <v>0</v>
      </c>
      <c r="AD115" s="31">
        <f t="shared" ref="AD115:AD138" si="79">SUM(R115:AC115)</f>
        <v>43</v>
      </c>
      <c r="AQ115" s="35">
        <v>1</v>
      </c>
      <c r="AR115" s="112">
        <v>33.700000762939453</v>
      </c>
      <c r="AS115" s="112">
        <v>33.900001525878906</v>
      </c>
      <c r="AT115" s="112">
        <v>33.700000762939453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22</v>
      </c>
      <c r="C116" s="43">
        <v>1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31">
        <f t="shared" si="78"/>
        <v>23</v>
      </c>
      <c r="Q116" s="30">
        <v>2</v>
      </c>
      <c r="R116" s="43">
        <v>0</v>
      </c>
      <c r="S116" s="43">
        <v>1</v>
      </c>
      <c r="T116" s="43">
        <v>3</v>
      </c>
      <c r="U116" s="43">
        <v>6</v>
      </c>
      <c r="V116" s="43">
        <v>5</v>
      </c>
      <c r="W116" s="43">
        <v>6</v>
      </c>
      <c r="X116" s="43">
        <v>2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31">
        <f t="shared" si="79"/>
        <v>23</v>
      </c>
      <c r="AQ116" s="57">
        <v>2</v>
      </c>
      <c r="AR116" s="112">
        <v>38.900001525878906</v>
      </c>
      <c r="AS116" s="112">
        <v>38.700000762939453</v>
      </c>
      <c r="AT116" s="112">
        <v>38.900001525878906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13</v>
      </c>
      <c r="C117" s="43">
        <v>1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31">
        <f t="shared" si="78"/>
        <v>14</v>
      </c>
      <c r="Q117" s="30">
        <v>3</v>
      </c>
      <c r="R117" s="43">
        <v>0</v>
      </c>
      <c r="S117" s="43">
        <v>0</v>
      </c>
      <c r="T117" s="43">
        <v>0</v>
      </c>
      <c r="U117" s="43">
        <v>7</v>
      </c>
      <c r="V117" s="43">
        <v>4</v>
      </c>
      <c r="W117" s="43">
        <v>1</v>
      </c>
      <c r="X117" s="43">
        <v>2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31">
        <f t="shared" si="79"/>
        <v>14</v>
      </c>
      <c r="AQ117" s="35">
        <v>3</v>
      </c>
      <c r="AR117" s="112">
        <v>43.799999237060547</v>
      </c>
      <c r="AS117" s="112">
        <v>38.5</v>
      </c>
      <c r="AT117" s="112">
        <v>38.5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1681.5714285714287</v>
      </c>
      <c r="BK117" s="88">
        <f t="shared" si="80"/>
        <v>112.28571428571429</v>
      </c>
      <c r="BL117" s="89">
        <f t="shared" si="80"/>
        <v>6.7142857142857144</v>
      </c>
      <c r="BM117" s="114">
        <f>SUM(BJ117:BL117)</f>
        <v>1800.5714285714287</v>
      </c>
    </row>
    <row r="118" spans="1:65" x14ac:dyDescent="0.2">
      <c r="A118" s="30">
        <v>4</v>
      </c>
      <c r="B118" s="43">
        <v>10</v>
      </c>
      <c r="C118" s="43">
        <v>1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31">
        <f t="shared" si="78"/>
        <v>11</v>
      </c>
      <c r="Q118" s="30">
        <v>4</v>
      </c>
      <c r="R118" s="43">
        <v>0</v>
      </c>
      <c r="S118" s="43">
        <v>1</v>
      </c>
      <c r="T118" s="43">
        <v>2</v>
      </c>
      <c r="U118" s="43">
        <v>2</v>
      </c>
      <c r="V118" s="43">
        <v>1</v>
      </c>
      <c r="W118" s="43">
        <v>4</v>
      </c>
      <c r="X118" s="43">
        <v>1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11</v>
      </c>
      <c r="AQ118" s="35">
        <v>4</v>
      </c>
      <c r="AR118" s="112">
        <v>38</v>
      </c>
      <c r="AS118" s="112">
        <v>38.400001525878906</v>
      </c>
      <c r="AT118" s="112">
        <v>38.099998474121094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2023.5714285714287</v>
      </c>
      <c r="BK118" s="116">
        <f t="shared" si="80"/>
        <v>150.14285714285714</v>
      </c>
      <c r="BL118" s="117">
        <f t="shared" si="80"/>
        <v>7.4285714285714288</v>
      </c>
      <c r="BM118" s="114">
        <f>SUM(BJ118:BL118)</f>
        <v>2181.1428571428573</v>
      </c>
    </row>
    <row r="119" spans="1:65" x14ac:dyDescent="0.2">
      <c r="A119" s="30">
        <v>5</v>
      </c>
      <c r="B119" s="43">
        <v>13</v>
      </c>
      <c r="C119" s="43">
        <v>0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2</v>
      </c>
      <c r="N119" s="43">
        <v>0</v>
      </c>
      <c r="O119" s="31">
        <f t="shared" si="78"/>
        <v>15</v>
      </c>
      <c r="Q119" s="30">
        <v>5</v>
      </c>
      <c r="R119" s="43">
        <v>0</v>
      </c>
      <c r="S119" s="43">
        <v>1</v>
      </c>
      <c r="T119" s="43">
        <v>2</v>
      </c>
      <c r="U119" s="43">
        <v>5</v>
      </c>
      <c r="V119" s="43">
        <v>3</v>
      </c>
      <c r="W119" s="43">
        <v>1</v>
      </c>
      <c r="X119" s="43">
        <v>2</v>
      </c>
      <c r="Y119" s="43">
        <v>1</v>
      </c>
      <c r="Z119" s="43">
        <v>0</v>
      </c>
      <c r="AA119" s="43">
        <v>0</v>
      </c>
      <c r="AB119" s="43">
        <v>0</v>
      </c>
      <c r="AC119" s="43">
        <v>0</v>
      </c>
      <c r="AD119" s="31">
        <f t="shared" si="79"/>
        <v>15</v>
      </c>
      <c r="AQ119" s="35">
        <v>5</v>
      </c>
      <c r="AR119" s="112">
        <v>33.5</v>
      </c>
      <c r="AS119" s="112">
        <v>43.099998474121094</v>
      </c>
      <c r="AT119" s="112">
        <v>33.799999237060547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2106.7142857142858</v>
      </c>
      <c r="BK119" s="119">
        <f t="shared" si="80"/>
        <v>162.85714285714286</v>
      </c>
      <c r="BL119" s="120">
        <f t="shared" si="80"/>
        <v>7.8571428571428568</v>
      </c>
      <c r="BM119" s="114">
        <f>SUM(BJ119:BL119)</f>
        <v>2277.4285714285711</v>
      </c>
    </row>
    <row r="120" spans="1:65" x14ac:dyDescent="0.2">
      <c r="A120" s="30">
        <v>6</v>
      </c>
      <c r="B120" s="43">
        <v>28</v>
      </c>
      <c r="C120" s="43">
        <v>2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1</v>
      </c>
      <c r="K120" s="43">
        <v>0</v>
      </c>
      <c r="L120" s="43">
        <v>0</v>
      </c>
      <c r="M120" s="43">
        <v>2</v>
      </c>
      <c r="N120" s="43">
        <v>0</v>
      </c>
      <c r="O120" s="31">
        <f t="shared" si="78"/>
        <v>33</v>
      </c>
      <c r="Q120" s="30">
        <v>6</v>
      </c>
      <c r="R120" s="43">
        <v>3</v>
      </c>
      <c r="S120" s="43">
        <v>1</v>
      </c>
      <c r="T120" s="43">
        <v>3</v>
      </c>
      <c r="U120" s="43">
        <v>17</v>
      </c>
      <c r="V120" s="43">
        <v>9</v>
      </c>
      <c r="W120" s="43">
        <v>0</v>
      </c>
      <c r="X120" s="43">
        <v>0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31">
        <f t="shared" si="79"/>
        <v>33</v>
      </c>
      <c r="AQ120" s="35">
        <v>6</v>
      </c>
      <c r="AR120" s="112">
        <v>33.900001525878906</v>
      </c>
      <c r="AS120" s="112">
        <v>33.799999237060547</v>
      </c>
      <c r="AT120" s="112">
        <v>33.400001525878906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2159.1428571428573</v>
      </c>
      <c r="BK120" s="79">
        <f t="shared" si="80"/>
        <v>169.71428571428572</v>
      </c>
      <c r="BL120" s="80">
        <f t="shared" si="80"/>
        <v>8.2857142857142865</v>
      </c>
      <c r="BM120" s="114">
        <f>SUM(BJ120:BL120)</f>
        <v>2337.1428571428573</v>
      </c>
    </row>
    <row r="121" spans="1:65" x14ac:dyDescent="0.2">
      <c r="A121" s="30">
        <v>7</v>
      </c>
      <c r="B121" s="43">
        <v>68</v>
      </c>
      <c r="C121" s="43">
        <v>12</v>
      </c>
      <c r="D121" s="43">
        <v>1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5</v>
      </c>
      <c r="N121" s="43">
        <v>0</v>
      </c>
      <c r="O121" s="31">
        <f t="shared" si="78"/>
        <v>86</v>
      </c>
      <c r="Q121" s="30">
        <v>7</v>
      </c>
      <c r="R121" s="43">
        <v>0</v>
      </c>
      <c r="S121" s="43">
        <v>7</v>
      </c>
      <c r="T121" s="43">
        <v>16</v>
      </c>
      <c r="U121" s="43">
        <v>45</v>
      </c>
      <c r="V121" s="43">
        <v>15</v>
      </c>
      <c r="W121" s="43">
        <v>3</v>
      </c>
      <c r="X121" s="43">
        <v>0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31">
        <f t="shared" si="79"/>
        <v>86</v>
      </c>
      <c r="AQ121" s="35">
        <v>7</v>
      </c>
      <c r="AR121" s="112">
        <v>33.400001525878906</v>
      </c>
      <c r="AS121" s="112">
        <v>33.5</v>
      </c>
      <c r="AT121" s="112">
        <v>33.5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157</v>
      </c>
      <c r="C122" s="43">
        <v>19</v>
      </c>
      <c r="D122" s="43">
        <v>1</v>
      </c>
      <c r="E122" s="43">
        <v>1</v>
      </c>
      <c r="F122" s="43">
        <v>0</v>
      </c>
      <c r="G122" s="43">
        <v>0</v>
      </c>
      <c r="H122" s="43">
        <v>1</v>
      </c>
      <c r="I122" s="43">
        <v>1</v>
      </c>
      <c r="J122" s="43">
        <v>0</v>
      </c>
      <c r="K122" s="43">
        <v>0</v>
      </c>
      <c r="L122" s="43">
        <v>0</v>
      </c>
      <c r="M122" s="43">
        <v>5</v>
      </c>
      <c r="N122" s="43">
        <v>0</v>
      </c>
      <c r="O122" s="31">
        <f t="shared" si="78"/>
        <v>185</v>
      </c>
      <c r="Q122" s="30">
        <v>8</v>
      </c>
      <c r="R122" s="43">
        <v>1</v>
      </c>
      <c r="S122" s="43">
        <v>7</v>
      </c>
      <c r="T122" s="43">
        <v>34</v>
      </c>
      <c r="U122" s="43">
        <v>111</v>
      </c>
      <c r="V122" s="43">
        <v>27</v>
      </c>
      <c r="W122" s="43">
        <v>5</v>
      </c>
      <c r="X122" s="43">
        <v>0</v>
      </c>
      <c r="Y122" s="43">
        <v>0</v>
      </c>
      <c r="Z122" s="43">
        <v>0</v>
      </c>
      <c r="AA122" s="43">
        <v>0</v>
      </c>
      <c r="AB122" s="43">
        <v>0</v>
      </c>
      <c r="AC122" s="43">
        <v>0</v>
      </c>
      <c r="AD122" s="31">
        <f t="shared" si="79"/>
        <v>185</v>
      </c>
      <c r="AQ122" s="35">
        <v>8</v>
      </c>
      <c r="AR122" s="112">
        <v>33.700000762939453</v>
      </c>
      <c r="AS122" s="112">
        <v>33.799999237060547</v>
      </c>
      <c r="AT122" s="112">
        <v>33.5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260</v>
      </c>
      <c r="C123" s="43">
        <v>21</v>
      </c>
      <c r="D123" s="43">
        <v>2</v>
      </c>
      <c r="E123" s="43">
        <v>0</v>
      </c>
      <c r="F123" s="43">
        <v>0</v>
      </c>
      <c r="G123" s="43">
        <v>0</v>
      </c>
      <c r="H123" s="43">
        <v>0</v>
      </c>
      <c r="I123" s="43">
        <v>1</v>
      </c>
      <c r="J123" s="43">
        <v>1</v>
      </c>
      <c r="K123" s="43">
        <v>0</v>
      </c>
      <c r="L123" s="43">
        <v>1</v>
      </c>
      <c r="M123" s="43">
        <v>2</v>
      </c>
      <c r="N123" s="43">
        <v>0</v>
      </c>
      <c r="O123" s="31">
        <f t="shared" si="78"/>
        <v>288</v>
      </c>
      <c r="Q123" s="30">
        <v>9</v>
      </c>
      <c r="R123" s="43">
        <v>0</v>
      </c>
      <c r="S123" s="43">
        <v>7</v>
      </c>
      <c r="T123" s="43">
        <v>122</v>
      </c>
      <c r="U123" s="43">
        <v>138</v>
      </c>
      <c r="V123" s="43">
        <v>17</v>
      </c>
      <c r="W123" s="43">
        <v>3</v>
      </c>
      <c r="X123" s="43">
        <v>0</v>
      </c>
      <c r="Y123" s="43">
        <v>1</v>
      </c>
      <c r="Z123" s="43">
        <v>0</v>
      </c>
      <c r="AA123" s="43">
        <v>0</v>
      </c>
      <c r="AB123" s="43">
        <v>0</v>
      </c>
      <c r="AC123" s="43">
        <v>0</v>
      </c>
      <c r="AD123" s="31">
        <f t="shared" si="79"/>
        <v>288</v>
      </c>
      <c r="AQ123" s="35">
        <v>9</v>
      </c>
      <c r="AR123" s="112">
        <v>28.5</v>
      </c>
      <c r="AS123" s="112">
        <v>28.600000381469727</v>
      </c>
      <c r="AT123" s="112">
        <v>28.200000762939453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271</v>
      </c>
      <c r="C124" s="43">
        <v>20</v>
      </c>
      <c r="D124" s="43">
        <v>1</v>
      </c>
      <c r="E124" s="43">
        <v>0</v>
      </c>
      <c r="F124" s="43">
        <v>1</v>
      </c>
      <c r="G124" s="43">
        <v>0</v>
      </c>
      <c r="H124" s="43">
        <v>0</v>
      </c>
      <c r="I124" s="43">
        <v>1</v>
      </c>
      <c r="J124" s="43">
        <v>1</v>
      </c>
      <c r="K124" s="43">
        <v>0</v>
      </c>
      <c r="L124" s="43">
        <v>0</v>
      </c>
      <c r="M124" s="43">
        <v>2</v>
      </c>
      <c r="N124" s="43">
        <v>0</v>
      </c>
      <c r="O124" s="31">
        <f t="shared" si="78"/>
        <v>297</v>
      </c>
      <c r="Q124" s="30">
        <v>10</v>
      </c>
      <c r="R124" s="43">
        <v>1</v>
      </c>
      <c r="S124" s="43">
        <v>21</v>
      </c>
      <c r="T124" s="43">
        <v>109</v>
      </c>
      <c r="U124" s="43">
        <v>143</v>
      </c>
      <c r="V124" s="43">
        <v>20</v>
      </c>
      <c r="W124" s="43">
        <v>2</v>
      </c>
      <c r="X124" s="43">
        <v>0</v>
      </c>
      <c r="Y124" s="43">
        <v>1</v>
      </c>
      <c r="Z124" s="43">
        <v>0</v>
      </c>
      <c r="AA124" s="43">
        <v>0</v>
      </c>
      <c r="AB124" s="43">
        <v>0</v>
      </c>
      <c r="AC124" s="43">
        <v>0</v>
      </c>
      <c r="AD124" s="31">
        <f t="shared" si="79"/>
        <v>297</v>
      </c>
      <c r="AQ124" s="35">
        <v>10</v>
      </c>
      <c r="AR124" s="112">
        <v>28.5</v>
      </c>
      <c r="AS124" s="112">
        <v>28.799999237060547</v>
      </c>
      <c r="AT124" s="112">
        <v>28.299999237060547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286</v>
      </c>
      <c r="C125" s="43">
        <v>23</v>
      </c>
      <c r="D125" s="43">
        <v>1</v>
      </c>
      <c r="E125" s="43">
        <v>0</v>
      </c>
      <c r="F125" s="43">
        <v>1</v>
      </c>
      <c r="G125" s="43">
        <v>0</v>
      </c>
      <c r="H125" s="43">
        <v>0</v>
      </c>
      <c r="I125" s="43">
        <v>1</v>
      </c>
      <c r="J125" s="43">
        <v>0</v>
      </c>
      <c r="K125" s="43">
        <v>0</v>
      </c>
      <c r="L125" s="43">
        <v>0</v>
      </c>
      <c r="M125" s="43">
        <v>1</v>
      </c>
      <c r="N125" s="43">
        <v>0</v>
      </c>
      <c r="O125" s="31">
        <f t="shared" si="78"/>
        <v>313</v>
      </c>
      <c r="Q125" s="30">
        <v>11</v>
      </c>
      <c r="R125" s="43">
        <v>0</v>
      </c>
      <c r="S125" s="43">
        <v>19</v>
      </c>
      <c r="T125" s="43">
        <v>144</v>
      </c>
      <c r="U125" s="43">
        <v>140</v>
      </c>
      <c r="V125" s="43">
        <v>10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313</v>
      </c>
      <c r="AQ125" s="35">
        <v>11</v>
      </c>
      <c r="AR125" s="112">
        <v>28.5</v>
      </c>
      <c r="AS125" s="112">
        <v>28</v>
      </c>
      <c r="AT125" s="112">
        <v>28.100000381469727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354</v>
      </c>
      <c r="C126" s="43">
        <v>19</v>
      </c>
      <c r="D126" s="43">
        <v>0</v>
      </c>
      <c r="E126" s="43">
        <v>0</v>
      </c>
      <c r="F126" s="43">
        <v>0</v>
      </c>
      <c r="G126" s="43">
        <v>0</v>
      </c>
      <c r="H126" s="43">
        <v>0</v>
      </c>
      <c r="I126" s="43">
        <v>1</v>
      </c>
      <c r="J126" s="43">
        <v>2</v>
      </c>
      <c r="K126" s="43">
        <v>0</v>
      </c>
      <c r="L126" s="43">
        <v>0</v>
      </c>
      <c r="M126" s="43">
        <v>0</v>
      </c>
      <c r="N126" s="43">
        <v>0</v>
      </c>
      <c r="O126" s="31">
        <f t="shared" si="78"/>
        <v>376</v>
      </c>
      <c r="Q126" s="30">
        <v>12</v>
      </c>
      <c r="R126" s="43">
        <v>3</v>
      </c>
      <c r="S126" s="43">
        <v>48</v>
      </c>
      <c r="T126" s="43">
        <v>189</v>
      </c>
      <c r="U126" s="43">
        <v>127</v>
      </c>
      <c r="V126" s="43">
        <v>7</v>
      </c>
      <c r="W126" s="43">
        <v>2</v>
      </c>
      <c r="X126" s="43">
        <v>0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31">
        <f t="shared" si="79"/>
        <v>376</v>
      </c>
      <c r="AQ126" s="35">
        <v>12</v>
      </c>
      <c r="AR126" s="112">
        <v>28.399999618530273</v>
      </c>
      <c r="AS126" s="112">
        <v>28.200000762939453</v>
      </c>
      <c r="AT126" s="112">
        <v>28.600000381469727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383</v>
      </c>
      <c r="C127" s="43">
        <v>19</v>
      </c>
      <c r="D127" s="43">
        <v>0</v>
      </c>
      <c r="E127" s="43">
        <v>1</v>
      </c>
      <c r="F127" s="43">
        <v>1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31">
        <f t="shared" si="78"/>
        <v>404</v>
      </c>
      <c r="Q127" s="30">
        <v>13</v>
      </c>
      <c r="R127" s="43">
        <v>1</v>
      </c>
      <c r="S127" s="43">
        <v>34</v>
      </c>
      <c r="T127" s="43">
        <v>199</v>
      </c>
      <c r="U127" s="43">
        <v>156</v>
      </c>
      <c r="V127" s="43">
        <v>14</v>
      </c>
      <c r="W127" s="43">
        <v>0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31">
        <f t="shared" si="79"/>
        <v>404</v>
      </c>
      <c r="AQ127" s="35">
        <v>13</v>
      </c>
      <c r="AR127" s="112">
        <v>28.399999618530273</v>
      </c>
      <c r="AS127" s="112">
        <v>28.100000381469727</v>
      </c>
      <c r="AT127" s="112">
        <v>28.200000762939453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346</v>
      </c>
      <c r="C128" s="43">
        <v>16</v>
      </c>
      <c r="D128" s="43">
        <v>0</v>
      </c>
      <c r="E128" s="43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1</v>
      </c>
      <c r="K128" s="43">
        <v>0</v>
      </c>
      <c r="L128" s="43">
        <v>0</v>
      </c>
      <c r="M128" s="43">
        <v>0</v>
      </c>
      <c r="N128" s="43">
        <v>0</v>
      </c>
      <c r="O128" s="31">
        <f t="shared" si="78"/>
        <v>363</v>
      </c>
      <c r="Q128" s="30">
        <v>14</v>
      </c>
      <c r="R128" s="43">
        <v>2</v>
      </c>
      <c r="S128" s="43">
        <v>20</v>
      </c>
      <c r="T128" s="43">
        <v>163</v>
      </c>
      <c r="U128" s="43">
        <v>155</v>
      </c>
      <c r="V128" s="43">
        <v>21</v>
      </c>
      <c r="W128" s="43">
        <v>1</v>
      </c>
      <c r="X128" s="43">
        <v>0</v>
      </c>
      <c r="Y128" s="43">
        <v>0</v>
      </c>
      <c r="Z128" s="43">
        <v>1</v>
      </c>
      <c r="AA128" s="43">
        <v>0</v>
      </c>
      <c r="AB128" s="43">
        <v>0</v>
      </c>
      <c r="AC128" s="43">
        <v>0</v>
      </c>
      <c r="AD128" s="31">
        <f t="shared" si="79"/>
        <v>363</v>
      </c>
      <c r="AQ128" s="35">
        <v>14</v>
      </c>
      <c r="AR128" s="112">
        <v>28.299999237060547</v>
      </c>
      <c r="AS128" s="112">
        <v>28.100000381469727</v>
      </c>
      <c r="AT128" s="112">
        <v>28.899999618530273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392</v>
      </c>
      <c r="C129" s="43">
        <v>18</v>
      </c>
      <c r="D129" s="43">
        <v>2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1</v>
      </c>
      <c r="K129" s="43">
        <v>0</v>
      </c>
      <c r="L129" s="43">
        <v>0</v>
      </c>
      <c r="M129" s="43">
        <v>2</v>
      </c>
      <c r="N129" s="43">
        <v>0</v>
      </c>
      <c r="O129" s="31">
        <f t="shared" si="78"/>
        <v>415</v>
      </c>
      <c r="Q129" s="30">
        <v>15</v>
      </c>
      <c r="R129" s="43">
        <v>3</v>
      </c>
      <c r="S129" s="43">
        <v>52</v>
      </c>
      <c r="T129" s="43">
        <v>178</v>
      </c>
      <c r="U129" s="43">
        <v>162</v>
      </c>
      <c r="V129" s="43">
        <v>19</v>
      </c>
      <c r="W129" s="43">
        <v>1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31">
        <f t="shared" si="79"/>
        <v>415</v>
      </c>
      <c r="AQ129" s="35">
        <v>15</v>
      </c>
      <c r="AR129" s="112">
        <v>28.100000381469727</v>
      </c>
      <c r="AS129" s="112">
        <v>28.299999237060547</v>
      </c>
      <c r="AT129" s="112">
        <v>28.100000381469727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356</v>
      </c>
      <c r="C130" s="43">
        <v>21</v>
      </c>
      <c r="D130" s="43">
        <v>0</v>
      </c>
      <c r="E130" s="43">
        <v>1</v>
      </c>
      <c r="F130" s="43">
        <v>0</v>
      </c>
      <c r="G130" s="43">
        <v>0</v>
      </c>
      <c r="H130" s="43">
        <v>0</v>
      </c>
      <c r="I130" s="43">
        <v>1</v>
      </c>
      <c r="J130" s="43">
        <v>1</v>
      </c>
      <c r="K130" s="43">
        <v>0</v>
      </c>
      <c r="L130" s="43">
        <v>0</v>
      </c>
      <c r="M130" s="43">
        <v>0</v>
      </c>
      <c r="N130" s="43">
        <v>0</v>
      </c>
      <c r="O130" s="31">
        <f t="shared" si="78"/>
        <v>380</v>
      </c>
      <c r="Q130" s="30">
        <v>16</v>
      </c>
      <c r="R130" s="43">
        <v>0</v>
      </c>
      <c r="S130" s="43">
        <v>45</v>
      </c>
      <c r="T130" s="43">
        <v>171</v>
      </c>
      <c r="U130" s="43">
        <v>142</v>
      </c>
      <c r="V130" s="43">
        <v>18</v>
      </c>
      <c r="W130" s="43">
        <v>1</v>
      </c>
      <c r="X130" s="43">
        <v>2</v>
      </c>
      <c r="Y130" s="43">
        <v>0</v>
      </c>
      <c r="Z130" s="43">
        <v>1</v>
      </c>
      <c r="AA130" s="43">
        <v>0</v>
      </c>
      <c r="AB130" s="43">
        <v>0</v>
      </c>
      <c r="AC130" s="43">
        <v>0</v>
      </c>
      <c r="AD130" s="31">
        <f t="shared" si="79"/>
        <v>380</v>
      </c>
      <c r="AQ130" s="35">
        <v>16</v>
      </c>
      <c r="AR130" s="112">
        <v>28.200000762939453</v>
      </c>
      <c r="AS130" s="112">
        <v>28.100000381469727</v>
      </c>
      <c r="AT130" s="112">
        <v>28.399999618530273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354</v>
      </c>
      <c r="C131" s="43">
        <v>25</v>
      </c>
      <c r="D131" s="43">
        <v>0</v>
      </c>
      <c r="E131" s="43">
        <v>1</v>
      </c>
      <c r="F131" s="43">
        <v>2</v>
      </c>
      <c r="G131" s="43">
        <v>0</v>
      </c>
      <c r="H131" s="43">
        <v>0</v>
      </c>
      <c r="I131" s="43">
        <v>2</v>
      </c>
      <c r="J131" s="43">
        <v>0</v>
      </c>
      <c r="K131" s="43">
        <v>0</v>
      </c>
      <c r="L131" s="43">
        <v>0</v>
      </c>
      <c r="M131" s="43">
        <v>1</v>
      </c>
      <c r="N131" s="43">
        <v>0</v>
      </c>
      <c r="O131" s="31">
        <f t="shared" si="78"/>
        <v>385</v>
      </c>
      <c r="Q131" s="30">
        <v>17</v>
      </c>
      <c r="R131" s="43">
        <v>1</v>
      </c>
      <c r="S131" s="43">
        <v>32</v>
      </c>
      <c r="T131" s="43">
        <v>152</v>
      </c>
      <c r="U131" s="43">
        <v>161</v>
      </c>
      <c r="V131" s="43">
        <v>34</v>
      </c>
      <c r="W131" s="43">
        <v>3</v>
      </c>
      <c r="X131" s="43">
        <v>2</v>
      </c>
      <c r="Y131" s="43">
        <v>0</v>
      </c>
      <c r="Z131" s="43">
        <v>0</v>
      </c>
      <c r="AA131" s="43">
        <v>0</v>
      </c>
      <c r="AB131" s="43">
        <v>0</v>
      </c>
      <c r="AC131" s="43">
        <v>0</v>
      </c>
      <c r="AD131" s="31">
        <f t="shared" si="79"/>
        <v>385</v>
      </c>
      <c r="AQ131" s="35">
        <v>17</v>
      </c>
      <c r="AR131" s="112">
        <v>29</v>
      </c>
      <c r="AS131" s="112">
        <v>28</v>
      </c>
      <c r="AT131" s="112">
        <v>28.299999237060547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381</v>
      </c>
      <c r="C132" s="43">
        <v>17</v>
      </c>
      <c r="D132" s="43">
        <v>1</v>
      </c>
      <c r="E132" s="43">
        <v>0</v>
      </c>
      <c r="F132" s="43">
        <v>2</v>
      </c>
      <c r="G132" s="43">
        <v>0</v>
      </c>
      <c r="H132" s="43">
        <v>0</v>
      </c>
      <c r="I132" s="43">
        <v>0</v>
      </c>
      <c r="J132" s="43">
        <v>1</v>
      </c>
      <c r="K132" s="43">
        <v>0</v>
      </c>
      <c r="L132" s="43">
        <v>0</v>
      </c>
      <c r="M132" s="43">
        <v>0</v>
      </c>
      <c r="N132" s="43">
        <v>0</v>
      </c>
      <c r="O132" s="31">
        <f t="shared" si="78"/>
        <v>402</v>
      </c>
      <c r="Q132" s="30">
        <v>18</v>
      </c>
      <c r="R132" s="43">
        <v>2</v>
      </c>
      <c r="S132" s="43">
        <v>34</v>
      </c>
      <c r="T132" s="43">
        <v>158</v>
      </c>
      <c r="U132" s="43">
        <v>181</v>
      </c>
      <c r="V132" s="43">
        <v>27</v>
      </c>
      <c r="W132" s="43">
        <v>0</v>
      </c>
      <c r="X132" s="43">
        <v>0</v>
      </c>
      <c r="Y132" s="43">
        <v>0</v>
      </c>
      <c r="Z132" s="43">
        <v>0</v>
      </c>
      <c r="AA132" s="43">
        <v>0</v>
      </c>
      <c r="AB132" s="43">
        <v>0</v>
      </c>
      <c r="AC132" s="43">
        <v>0</v>
      </c>
      <c r="AD132" s="31">
        <f t="shared" si="79"/>
        <v>402</v>
      </c>
      <c r="AQ132" s="35">
        <v>18</v>
      </c>
      <c r="AR132" s="112">
        <v>28.100000381469727</v>
      </c>
      <c r="AS132" s="112">
        <v>28.5</v>
      </c>
      <c r="AT132" s="112">
        <v>28.899999618530273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281</v>
      </c>
      <c r="C133" s="43">
        <v>11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1</v>
      </c>
      <c r="N133" s="43">
        <v>0</v>
      </c>
      <c r="O133" s="31">
        <f t="shared" si="78"/>
        <v>293</v>
      </c>
      <c r="Q133" s="30">
        <v>19</v>
      </c>
      <c r="R133" s="43">
        <v>0</v>
      </c>
      <c r="S133" s="43">
        <v>6</v>
      </c>
      <c r="T133" s="43">
        <v>86</v>
      </c>
      <c r="U133" s="43">
        <v>166</v>
      </c>
      <c r="V133" s="43">
        <v>33</v>
      </c>
      <c r="W133" s="43">
        <v>2</v>
      </c>
      <c r="X133" s="43">
        <v>0</v>
      </c>
      <c r="Y133" s="43">
        <v>0</v>
      </c>
      <c r="Z133" s="43">
        <v>0</v>
      </c>
      <c r="AA133" s="43">
        <v>0</v>
      </c>
      <c r="AB133" s="43">
        <v>0</v>
      </c>
      <c r="AC133" s="43">
        <v>0</v>
      </c>
      <c r="AD133" s="31">
        <f t="shared" si="79"/>
        <v>293</v>
      </c>
      <c r="AQ133" s="35">
        <v>19</v>
      </c>
      <c r="AR133" s="112">
        <v>33.400001525878906</v>
      </c>
      <c r="AS133" s="112">
        <v>28.700000762939453</v>
      </c>
      <c r="AT133" s="112">
        <v>28.799999237060547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345</v>
      </c>
      <c r="C134" s="43">
        <v>9</v>
      </c>
      <c r="D134" s="43">
        <v>0</v>
      </c>
      <c r="E134" s="43">
        <v>0</v>
      </c>
      <c r="F134" s="43">
        <v>1</v>
      </c>
      <c r="G134" s="43">
        <v>0</v>
      </c>
      <c r="H134" s="43">
        <v>0</v>
      </c>
      <c r="I134" s="43">
        <v>1</v>
      </c>
      <c r="J134" s="43">
        <v>0</v>
      </c>
      <c r="K134" s="43">
        <v>0</v>
      </c>
      <c r="L134" s="43">
        <v>0</v>
      </c>
      <c r="M134" s="43">
        <v>18</v>
      </c>
      <c r="N134" s="43">
        <v>0</v>
      </c>
      <c r="O134" s="31">
        <f t="shared" si="78"/>
        <v>374</v>
      </c>
      <c r="Q134" s="30">
        <v>20</v>
      </c>
      <c r="R134" s="43">
        <v>0</v>
      </c>
      <c r="S134" s="43">
        <v>6</v>
      </c>
      <c r="T134" s="43">
        <v>120</v>
      </c>
      <c r="U134" s="43">
        <v>186</v>
      </c>
      <c r="V134" s="43">
        <v>52</v>
      </c>
      <c r="W134" s="43">
        <v>8</v>
      </c>
      <c r="X134" s="43">
        <v>1</v>
      </c>
      <c r="Y134" s="43">
        <v>1</v>
      </c>
      <c r="Z134" s="43">
        <v>0</v>
      </c>
      <c r="AA134" s="43">
        <v>0</v>
      </c>
      <c r="AB134" s="43">
        <v>0</v>
      </c>
      <c r="AC134" s="43">
        <v>0</v>
      </c>
      <c r="AD134" s="31">
        <f t="shared" si="79"/>
        <v>374</v>
      </c>
      <c r="AQ134" s="35">
        <v>20</v>
      </c>
      <c r="AR134" s="112">
        <v>33.400001525878906</v>
      </c>
      <c r="AS134" s="112">
        <v>33.5</v>
      </c>
      <c r="AT134" s="112">
        <v>28.299999237060547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209</v>
      </c>
      <c r="C135" s="43">
        <v>9</v>
      </c>
      <c r="D135" s="43">
        <v>0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12</v>
      </c>
      <c r="N135" s="43">
        <v>0</v>
      </c>
      <c r="O135" s="31">
        <f t="shared" si="78"/>
        <v>230</v>
      </c>
      <c r="Q135" s="30">
        <v>21</v>
      </c>
      <c r="R135" s="43">
        <v>0</v>
      </c>
      <c r="S135" s="43">
        <v>3</v>
      </c>
      <c r="T135" s="43">
        <v>45</v>
      </c>
      <c r="U135" s="43">
        <v>135</v>
      </c>
      <c r="V135" s="43">
        <v>42</v>
      </c>
      <c r="W135" s="43">
        <v>4</v>
      </c>
      <c r="X135" s="43">
        <v>1</v>
      </c>
      <c r="Y135" s="43">
        <v>0</v>
      </c>
      <c r="Z135" s="43">
        <v>0</v>
      </c>
      <c r="AA135" s="43">
        <v>0</v>
      </c>
      <c r="AB135" s="43">
        <v>0</v>
      </c>
      <c r="AC135" s="43">
        <v>0</v>
      </c>
      <c r="AD135" s="31">
        <f t="shared" si="79"/>
        <v>230</v>
      </c>
      <c r="AQ135" s="35">
        <v>21</v>
      </c>
      <c r="AR135" s="112">
        <v>33.5</v>
      </c>
      <c r="AS135" s="112">
        <v>33.799999237060547</v>
      </c>
      <c r="AT135" s="112">
        <v>33.700000762939453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196</v>
      </c>
      <c r="C136" s="43">
        <v>5</v>
      </c>
      <c r="D136" s="43">
        <v>0</v>
      </c>
      <c r="E136" s="43">
        <v>1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15</v>
      </c>
      <c r="N136" s="43">
        <v>0</v>
      </c>
      <c r="O136" s="31">
        <f t="shared" si="78"/>
        <v>217</v>
      </c>
      <c r="Q136" s="30">
        <v>22</v>
      </c>
      <c r="R136" s="43">
        <v>1</v>
      </c>
      <c r="S136" s="43">
        <v>5</v>
      </c>
      <c r="T136" s="43">
        <v>34</v>
      </c>
      <c r="U136" s="43">
        <v>125</v>
      </c>
      <c r="V136" s="43">
        <v>41</v>
      </c>
      <c r="W136" s="43">
        <v>9</v>
      </c>
      <c r="X136" s="43">
        <v>1</v>
      </c>
      <c r="Y136" s="43">
        <v>1</v>
      </c>
      <c r="Z136" s="43">
        <v>0</v>
      </c>
      <c r="AA136" s="43">
        <v>0</v>
      </c>
      <c r="AB136" s="43">
        <v>0</v>
      </c>
      <c r="AC136" s="43">
        <v>0</v>
      </c>
      <c r="AD136" s="31">
        <f t="shared" si="79"/>
        <v>217</v>
      </c>
      <c r="AQ136" s="35">
        <v>22</v>
      </c>
      <c r="AR136" s="112">
        <v>33.200000762939453</v>
      </c>
      <c r="AS136" s="112">
        <v>33.099998474121094</v>
      </c>
      <c r="AT136" s="112">
        <v>33.299999237060547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130</v>
      </c>
      <c r="C137" s="43">
        <v>6</v>
      </c>
      <c r="D137" s="43">
        <v>0</v>
      </c>
      <c r="E137" s="43">
        <v>1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15</v>
      </c>
      <c r="N137" s="43">
        <v>0</v>
      </c>
      <c r="O137" s="31">
        <f t="shared" si="78"/>
        <v>152</v>
      </c>
      <c r="Q137" s="30">
        <v>23</v>
      </c>
      <c r="R137" s="43">
        <v>0</v>
      </c>
      <c r="S137" s="43">
        <v>0</v>
      </c>
      <c r="T137" s="43">
        <v>10</v>
      </c>
      <c r="U137" s="43">
        <v>87</v>
      </c>
      <c r="V137" s="43">
        <v>44</v>
      </c>
      <c r="W137" s="43">
        <v>8</v>
      </c>
      <c r="X137" s="43">
        <v>1</v>
      </c>
      <c r="Y137" s="43">
        <v>0</v>
      </c>
      <c r="Z137" s="43">
        <v>2</v>
      </c>
      <c r="AA137" s="43">
        <v>0</v>
      </c>
      <c r="AB137" s="43">
        <v>0</v>
      </c>
      <c r="AC137" s="43">
        <v>0</v>
      </c>
      <c r="AD137" s="31">
        <f t="shared" si="79"/>
        <v>152</v>
      </c>
      <c r="AQ137" s="35">
        <v>23</v>
      </c>
      <c r="AR137" s="112">
        <v>33.5</v>
      </c>
      <c r="AS137" s="112">
        <v>33.200000762939453</v>
      </c>
      <c r="AT137" s="112">
        <v>33.099998474121094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63</v>
      </c>
      <c r="C138" s="43">
        <v>7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1</v>
      </c>
      <c r="J138" s="43">
        <v>0</v>
      </c>
      <c r="K138" s="43">
        <v>0</v>
      </c>
      <c r="L138" s="43">
        <v>0</v>
      </c>
      <c r="M138" s="43">
        <v>9</v>
      </c>
      <c r="N138" s="43">
        <v>0</v>
      </c>
      <c r="O138" s="31">
        <f t="shared" si="78"/>
        <v>80</v>
      </c>
      <c r="Q138" s="30">
        <v>24</v>
      </c>
      <c r="R138" s="43">
        <v>0</v>
      </c>
      <c r="S138" s="43">
        <v>0</v>
      </c>
      <c r="T138" s="43">
        <v>10</v>
      </c>
      <c r="U138" s="43">
        <v>45</v>
      </c>
      <c r="V138" s="43">
        <v>18</v>
      </c>
      <c r="W138" s="43">
        <v>7</v>
      </c>
      <c r="X138" s="43">
        <v>0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31">
        <f t="shared" si="79"/>
        <v>80</v>
      </c>
      <c r="AQ138" s="35">
        <v>24</v>
      </c>
      <c r="AR138" s="112">
        <v>38.299999237060547</v>
      </c>
      <c r="AS138" s="112">
        <v>33.700000762939453</v>
      </c>
      <c r="AT138" s="112">
        <v>33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3821</v>
      </c>
      <c r="C140" s="92">
        <f t="shared" si="81"/>
        <v>229</v>
      </c>
      <c r="D140" s="92">
        <f t="shared" si="81"/>
        <v>8</v>
      </c>
      <c r="E140" s="92">
        <f t="shared" si="81"/>
        <v>4</v>
      </c>
      <c r="F140" s="92">
        <f t="shared" si="81"/>
        <v>7</v>
      </c>
      <c r="G140" s="92">
        <f t="shared" si="81"/>
        <v>0</v>
      </c>
      <c r="H140" s="92">
        <f t="shared" si="81"/>
        <v>1</v>
      </c>
      <c r="I140" s="92">
        <f t="shared" si="81"/>
        <v>8</v>
      </c>
      <c r="J140" s="92">
        <f t="shared" si="81"/>
        <v>8</v>
      </c>
      <c r="K140" s="92">
        <f t="shared" si="81"/>
        <v>0</v>
      </c>
      <c r="L140" s="92">
        <f t="shared" si="81"/>
        <v>1</v>
      </c>
      <c r="M140" s="92">
        <f t="shared" si="81"/>
        <v>14</v>
      </c>
      <c r="N140" s="92">
        <f t="shared" si="81"/>
        <v>0</v>
      </c>
      <c r="O140" s="93">
        <f t="shared" si="81"/>
        <v>4101</v>
      </c>
      <c r="Q140" s="91" t="s">
        <v>34</v>
      </c>
      <c r="R140" s="92">
        <f t="shared" ref="R140:AD140" si="82">SUM(R122:R133)</f>
        <v>14</v>
      </c>
      <c r="S140" s="92">
        <f t="shared" si="82"/>
        <v>325</v>
      </c>
      <c r="T140" s="92">
        <f t="shared" si="82"/>
        <v>1705</v>
      </c>
      <c r="U140" s="92">
        <f t="shared" si="82"/>
        <v>1782</v>
      </c>
      <c r="V140" s="92">
        <f t="shared" si="82"/>
        <v>247</v>
      </c>
      <c r="W140" s="92">
        <f t="shared" si="82"/>
        <v>20</v>
      </c>
      <c r="X140" s="92">
        <f t="shared" si="82"/>
        <v>4</v>
      </c>
      <c r="Y140" s="92">
        <f t="shared" si="82"/>
        <v>2</v>
      </c>
      <c r="Z140" s="92">
        <f t="shared" si="82"/>
        <v>2</v>
      </c>
      <c r="AA140" s="92">
        <f t="shared" si="82"/>
        <v>0</v>
      </c>
      <c r="AB140" s="92">
        <f t="shared" si="82"/>
        <v>0</v>
      </c>
      <c r="AC140" s="92">
        <f t="shared" si="82"/>
        <v>0</v>
      </c>
      <c r="AD140" s="93">
        <f t="shared" si="82"/>
        <v>4101</v>
      </c>
      <c r="AQ140" s="95" t="s">
        <v>38</v>
      </c>
      <c r="AR140" s="96">
        <v>28.600000381469727</v>
      </c>
      <c r="AS140" s="96">
        <v>28.5</v>
      </c>
      <c r="AT140" s="96">
        <v>28.299999237060547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4639</v>
      </c>
      <c r="C141" s="98">
        <f t="shared" si="83"/>
        <v>264</v>
      </c>
      <c r="D141" s="98">
        <f t="shared" si="83"/>
        <v>9</v>
      </c>
      <c r="E141" s="98">
        <f t="shared" si="83"/>
        <v>5</v>
      </c>
      <c r="F141" s="98">
        <f t="shared" si="83"/>
        <v>8</v>
      </c>
      <c r="G141" s="98">
        <f t="shared" si="83"/>
        <v>0</v>
      </c>
      <c r="H141" s="98">
        <f t="shared" si="83"/>
        <v>1</v>
      </c>
      <c r="I141" s="98">
        <f t="shared" si="83"/>
        <v>9</v>
      </c>
      <c r="J141" s="98">
        <f t="shared" si="83"/>
        <v>8</v>
      </c>
      <c r="K141" s="98">
        <f t="shared" si="83"/>
        <v>0</v>
      </c>
      <c r="L141" s="98">
        <f t="shared" si="83"/>
        <v>1</v>
      </c>
      <c r="M141" s="98">
        <f t="shared" si="83"/>
        <v>64</v>
      </c>
      <c r="N141" s="98">
        <f t="shared" si="83"/>
        <v>0</v>
      </c>
      <c r="O141" s="93">
        <f t="shared" si="83"/>
        <v>5008</v>
      </c>
      <c r="Q141" s="97" t="s">
        <v>35</v>
      </c>
      <c r="R141" s="98">
        <f t="shared" ref="R141:AD141" si="84">SUM(R121:R136)</f>
        <v>15</v>
      </c>
      <c r="S141" s="98">
        <f t="shared" si="84"/>
        <v>346</v>
      </c>
      <c r="T141" s="98">
        <f t="shared" si="84"/>
        <v>1920</v>
      </c>
      <c r="U141" s="98">
        <f t="shared" si="84"/>
        <v>2273</v>
      </c>
      <c r="V141" s="98">
        <f t="shared" si="84"/>
        <v>397</v>
      </c>
      <c r="W141" s="98">
        <f t="shared" si="84"/>
        <v>44</v>
      </c>
      <c r="X141" s="98">
        <f t="shared" si="84"/>
        <v>7</v>
      </c>
      <c r="Y141" s="98">
        <f t="shared" si="84"/>
        <v>4</v>
      </c>
      <c r="Z141" s="98">
        <f t="shared" si="84"/>
        <v>2</v>
      </c>
      <c r="AA141" s="98">
        <f t="shared" si="84"/>
        <v>0</v>
      </c>
      <c r="AB141" s="98">
        <f t="shared" si="84"/>
        <v>0</v>
      </c>
      <c r="AC141" s="98">
        <f t="shared" si="84"/>
        <v>0</v>
      </c>
      <c r="AD141" s="93">
        <f t="shared" si="84"/>
        <v>5008</v>
      </c>
      <c r="AQ141" s="99" t="s">
        <v>39</v>
      </c>
      <c r="AR141" s="100">
        <v>28.5</v>
      </c>
      <c r="AS141" s="100">
        <v>28.399999618530273</v>
      </c>
      <c r="AT141" s="100">
        <v>28.799999237060547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4832</v>
      </c>
      <c r="C142" s="102">
        <f t="shared" si="85"/>
        <v>277</v>
      </c>
      <c r="D142" s="102">
        <f t="shared" si="85"/>
        <v>9</v>
      </c>
      <c r="E142" s="102">
        <f t="shared" si="85"/>
        <v>6</v>
      </c>
      <c r="F142" s="102">
        <f t="shared" si="85"/>
        <v>8</v>
      </c>
      <c r="G142" s="102">
        <f t="shared" si="85"/>
        <v>0</v>
      </c>
      <c r="H142" s="102">
        <f t="shared" si="85"/>
        <v>1</v>
      </c>
      <c r="I142" s="102">
        <f t="shared" si="85"/>
        <v>10</v>
      </c>
      <c r="J142" s="102">
        <f t="shared" si="85"/>
        <v>8</v>
      </c>
      <c r="K142" s="102">
        <f t="shared" si="85"/>
        <v>0</v>
      </c>
      <c r="L142" s="102">
        <f t="shared" si="85"/>
        <v>1</v>
      </c>
      <c r="M142" s="102">
        <f t="shared" si="85"/>
        <v>88</v>
      </c>
      <c r="N142" s="102">
        <f t="shared" si="85"/>
        <v>0</v>
      </c>
      <c r="O142" s="93">
        <f t="shared" si="85"/>
        <v>5240</v>
      </c>
      <c r="Q142" s="101" t="s">
        <v>36</v>
      </c>
      <c r="R142" s="102">
        <f t="shared" ref="R142:AD142" si="86">SUM(R121:R138)</f>
        <v>15</v>
      </c>
      <c r="S142" s="102">
        <f t="shared" si="86"/>
        <v>346</v>
      </c>
      <c r="T142" s="102">
        <f t="shared" si="86"/>
        <v>1940</v>
      </c>
      <c r="U142" s="102">
        <f t="shared" si="86"/>
        <v>2405</v>
      </c>
      <c r="V142" s="102">
        <f t="shared" si="86"/>
        <v>459</v>
      </c>
      <c r="W142" s="102">
        <f t="shared" si="86"/>
        <v>59</v>
      </c>
      <c r="X142" s="102">
        <f t="shared" si="86"/>
        <v>8</v>
      </c>
      <c r="Y142" s="102">
        <f t="shared" si="86"/>
        <v>4</v>
      </c>
      <c r="Z142" s="102">
        <f t="shared" si="86"/>
        <v>4</v>
      </c>
      <c r="AA142" s="102">
        <f t="shared" si="86"/>
        <v>0</v>
      </c>
      <c r="AB142" s="102">
        <f t="shared" si="86"/>
        <v>0</v>
      </c>
      <c r="AC142" s="102">
        <f t="shared" si="86"/>
        <v>0</v>
      </c>
      <c r="AD142" s="93">
        <f t="shared" si="86"/>
        <v>5240</v>
      </c>
      <c r="AQ142" s="103" t="s">
        <v>37</v>
      </c>
      <c r="AR142" s="104">
        <v>28.200000762939453</v>
      </c>
      <c r="AS142" s="104">
        <v>28.100000381469727</v>
      </c>
      <c r="AT142" s="104">
        <v>28.299999237060547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4958</v>
      </c>
      <c r="C143" s="106">
        <f t="shared" si="87"/>
        <v>285</v>
      </c>
      <c r="D143" s="106">
        <f t="shared" si="87"/>
        <v>9</v>
      </c>
      <c r="E143" s="106">
        <f t="shared" si="87"/>
        <v>6</v>
      </c>
      <c r="F143" s="106">
        <f t="shared" si="87"/>
        <v>8</v>
      </c>
      <c r="G143" s="106">
        <f t="shared" si="87"/>
        <v>0</v>
      </c>
      <c r="H143" s="106">
        <f t="shared" si="87"/>
        <v>1</v>
      </c>
      <c r="I143" s="106">
        <f t="shared" si="87"/>
        <v>10</v>
      </c>
      <c r="J143" s="106">
        <f t="shared" si="87"/>
        <v>9</v>
      </c>
      <c r="K143" s="106">
        <f t="shared" si="87"/>
        <v>0</v>
      </c>
      <c r="L143" s="106">
        <f t="shared" si="87"/>
        <v>1</v>
      </c>
      <c r="M143" s="106">
        <f t="shared" si="87"/>
        <v>92</v>
      </c>
      <c r="N143" s="106">
        <f t="shared" si="87"/>
        <v>0</v>
      </c>
      <c r="O143" s="93">
        <f t="shared" si="87"/>
        <v>5379</v>
      </c>
      <c r="Q143" s="105" t="s">
        <v>37</v>
      </c>
      <c r="R143" s="106">
        <f t="shared" ref="R143:AD143" si="88">SUM(R115:R138)</f>
        <v>18</v>
      </c>
      <c r="S143" s="106">
        <f t="shared" si="88"/>
        <v>350</v>
      </c>
      <c r="T143" s="106">
        <f t="shared" si="88"/>
        <v>1953</v>
      </c>
      <c r="U143" s="106">
        <f t="shared" si="88"/>
        <v>2465</v>
      </c>
      <c r="V143" s="106">
        <f t="shared" si="88"/>
        <v>493</v>
      </c>
      <c r="W143" s="106">
        <f t="shared" si="88"/>
        <v>73</v>
      </c>
      <c r="X143" s="106">
        <f t="shared" si="88"/>
        <v>17</v>
      </c>
      <c r="Y143" s="106">
        <f t="shared" si="88"/>
        <v>5</v>
      </c>
      <c r="Z143" s="106">
        <f t="shared" si="88"/>
        <v>4</v>
      </c>
      <c r="AA143" s="106">
        <f t="shared" si="88"/>
        <v>1</v>
      </c>
      <c r="AB143" s="106">
        <f t="shared" si="88"/>
        <v>0</v>
      </c>
      <c r="AC143" s="106">
        <f t="shared" si="88"/>
        <v>0</v>
      </c>
      <c r="AD143" s="93">
        <f t="shared" si="88"/>
        <v>5379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28.200000127156574</v>
      </c>
    </row>
    <row r="146" spans="1:30" x14ac:dyDescent="0.2">
      <c r="A146" s="5"/>
      <c r="B146" s="3" t="s">
        <v>0</v>
      </c>
      <c r="C146" s="5" t="str">
        <f>C6</f>
        <v>Eastbound</v>
      </c>
      <c r="R146" s="3" t="s">
        <v>0</v>
      </c>
      <c r="S146" s="5" t="str">
        <f>C6</f>
        <v>Eastbound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23</v>
      </c>
      <c r="C150" s="43">
        <v>1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31">
        <f t="shared" ref="O150:O173" si="90">SUM(B150:N150)</f>
        <v>24</v>
      </c>
      <c r="Q150" s="30">
        <v>1</v>
      </c>
      <c r="R150" s="43">
        <v>0</v>
      </c>
      <c r="S150" s="43">
        <v>0</v>
      </c>
      <c r="T150" s="43">
        <v>4</v>
      </c>
      <c r="U150" s="43">
        <v>13</v>
      </c>
      <c r="V150" s="43">
        <v>6</v>
      </c>
      <c r="W150" s="43">
        <v>1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24</v>
      </c>
    </row>
    <row r="151" spans="1:30" x14ac:dyDescent="0.2">
      <c r="A151" s="30">
        <v>2</v>
      </c>
      <c r="B151" s="43">
        <v>14</v>
      </c>
      <c r="C151" s="43">
        <v>3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1</v>
      </c>
      <c r="M151" s="43">
        <v>0</v>
      </c>
      <c r="N151" s="43">
        <v>0</v>
      </c>
      <c r="O151" s="31">
        <f t="shared" si="90"/>
        <v>18</v>
      </c>
      <c r="Q151" s="30">
        <v>2</v>
      </c>
      <c r="R151" s="43">
        <v>0</v>
      </c>
      <c r="S151" s="43">
        <v>0</v>
      </c>
      <c r="T151" s="43">
        <v>2</v>
      </c>
      <c r="U151" s="43">
        <v>4</v>
      </c>
      <c r="V151" s="43">
        <v>5</v>
      </c>
      <c r="W151" s="43">
        <v>4</v>
      </c>
      <c r="X151" s="43">
        <v>1</v>
      </c>
      <c r="Y151" s="43">
        <v>2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18</v>
      </c>
    </row>
    <row r="152" spans="1:30" x14ac:dyDescent="0.2">
      <c r="A152" s="30">
        <v>3</v>
      </c>
      <c r="B152" s="43">
        <v>7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1</v>
      </c>
      <c r="N152" s="43">
        <v>0</v>
      </c>
      <c r="O152" s="31">
        <f t="shared" si="90"/>
        <v>8</v>
      </c>
      <c r="Q152" s="30">
        <v>3</v>
      </c>
      <c r="R152" s="43">
        <v>0</v>
      </c>
      <c r="S152" s="43">
        <v>0</v>
      </c>
      <c r="T152" s="43">
        <v>1</v>
      </c>
      <c r="U152" s="43">
        <v>2</v>
      </c>
      <c r="V152" s="43">
        <v>5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8</v>
      </c>
    </row>
    <row r="153" spans="1:30" x14ac:dyDescent="0.2">
      <c r="A153" s="30">
        <v>4</v>
      </c>
      <c r="B153" s="43">
        <v>14</v>
      </c>
      <c r="C153" s="43">
        <v>3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1</v>
      </c>
      <c r="J153" s="43">
        <v>0</v>
      </c>
      <c r="K153" s="43">
        <v>0</v>
      </c>
      <c r="L153" s="43">
        <v>0</v>
      </c>
      <c r="M153" s="43">
        <v>1</v>
      </c>
      <c r="N153" s="43">
        <v>0</v>
      </c>
      <c r="O153" s="31">
        <f t="shared" si="90"/>
        <v>19</v>
      </c>
      <c r="Q153" s="30">
        <v>4</v>
      </c>
      <c r="R153" s="43">
        <v>0</v>
      </c>
      <c r="S153" s="43">
        <v>0</v>
      </c>
      <c r="T153" s="43">
        <v>1</v>
      </c>
      <c r="U153" s="43">
        <v>8</v>
      </c>
      <c r="V153" s="43">
        <v>5</v>
      </c>
      <c r="W153" s="43">
        <v>2</v>
      </c>
      <c r="X153" s="43">
        <v>2</v>
      </c>
      <c r="Y153" s="43">
        <v>1</v>
      </c>
      <c r="Z153" s="43">
        <v>0</v>
      </c>
      <c r="AA153" s="43">
        <v>0</v>
      </c>
      <c r="AB153" s="43">
        <v>0</v>
      </c>
      <c r="AC153" s="43">
        <v>0</v>
      </c>
      <c r="AD153" s="31">
        <f t="shared" si="91"/>
        <v>19</v>
      </c>
    </row>
    <row r="154" spans="1:30" x14ac:dyDescent="0.2">
      <c r="A154" s="30">
        <v>5</v>
      </c>
      <c r="B154" s="43">
        <v>44</v>
      </c>
      <c r="C154" s="43">
        <v>4</v>
      </c>
      <c r="D154" s="43">
        <v>0</v>
      </c>
      <c r="E154" s="43">
        <v>0</v>
      </c>
      <c r="F154" s="43">
        <v>1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31">
        <f t="shared" si="90"/>
        <v>49</v>
      </c>
      <c r="Q154" s="30">
        <v>5</v>
      </c>
      <c r="R154" s="43">
        <v>0</v>
      </c>
      <c r="S154" s="43">
        <v>6</v>
      </c>
      <c r="T154" s="43">
        <v>2</v>
      </c>
      <c r="U154" s="43">
        <v>13</v>
      </c>
      <c r="V154" s="43">
        <v>19</v>
      </c>
      <c r="W154" s="43">
        <v>7</v>
      </c>
      <c r="X154" s="43">
        <v>1</v>
      </c>
      <c r="Y154" s="43">
        <v>1</v>
      </c>
      <c r="Z154" s="43">
        <v>0</v>
      </c>
      <c r="AA154" s="43">
        <v>0</v>
      </c>
      <c r="AB154" s="43">
        <v>0</v>
      </c>
      <c r="AC154" s="43">
        <v>0</v>
      </c>
      <c r="AD154" s="31">
        <f t="shared" si="91"/>
        <v>49</v>
      </c>
    </row>
    <row r="155" spans="1:30" x14ac:dyDescent="0.2">
      <c r="A155" s="30">
        <v>6</v>
      </c>
      <c r="B155" s="43">
        <v>103</v>
      </c>
      <c r="C155" s="43">
        <v>6</v>
      </c>
      <c r="D155" s="43">
        <v>1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1</v>
      </c>
      <c r="N155" s="43">
        <v>0</v>
      </c>
      <c r="O155" s="31">
        <f t="shared" si="90"/>
        <v>111</v>
      </c>
      <c r="Q155" s="30">
        <v>6</v>
      </c>
      <c r="R155" s="43">
        <v>0</v>
      </c>
      <c r="S155" s="43">
        <v>9</v>
      </c>
      <c r="T155" s="43">
        <v>2</v>
      </c>
      <c r="U155" s="43">
        <v>51</v>
      </c>
      <c r="V155" s="43">
        <v>35</v>
      </c>
      <c r="W155" s="43">
        <v>9</v>
      </c>
      <c r="X155" s="43">
        <v>4</v>
      </c>
      <c r="Y155" s="43">
        <v>0</v>
      </c>
      <c r="Z155" s="43">
        <v>1</v>
      </c>
      <c r="AA155" s="43">
        <v>0</v>
      </c>
      <c r="AB155" s="43">
        <v>0</v>
      </c>
      <c r="AC155" s="43">
        <v>0</v>
      </c>
      <c r="AD155" s="31">
        <f t="shared" si="91"/>
        <v>111</v>
      </c>
    </row>
    <row r="156" spans="1:30" x14ac:dyDescent="0.2">
      <c r="A156" s="30">
        <v>7</v>
      </c>
      <c r="B156" s="43">
        <v>116</v>
      </c>
      <c r="C156" s="43">
        <v>17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31">
        <f t="shared" si="90"/>
        <v>133</v>
      </c>
      <c r="Q156" s="30">
        <v>7</v>
      </c>
      <c r="R156" s="43">
        <v>0</v>
      </c>
      <c r="S156" s="43">
        <v>3</v>
      </c>
      <c r="T156" s="43">
        <v>19</v>
      </c>
      <c r="U156" s="43">
        <v>57</v>
      </c>
      <c r="V156" s="43">
        <v>39</v>
      </c>
      <c r="W156" s="43">
        <v>11</v>
      </c>
      <c r="X156" s="43">
        <v>4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31">
        <f t="shared" si="91"/>
        <v>133</v>
      </c>
    </row>
    <row r="157" spans="1:30" x14ac:dyDescent="0.2">
      <c r="A157" s="30">
        <v>8</v>
      </c>
      <c r="B157" s="43">
        <v>226</v>
      </c>
      <c r="C157" s="43">
        <v>35</v>
      </c>
      <c r="D157" s="43">
        <v>0</v>
      </c>
      <c r="E157" s="43">
        <v>0</v>
      </c>
      <c r="F157" s="43">
        <v>3</v>
      </c>
      <c r="G157" s="43">
        <v>0</v>
      </c>
      <c r="H157" s="43">
        <v>0</v>
      </c>
      <c r="I157" s="43">
        <v>0</v>
      </c>
      <c r="J157" s="43">
        <v>0</v>
      </c>
      <c r="K157" s="43">
        <v>1</v>
      </c>
      <c r="L157" s="43">
        <v>0</v>
      </c>
      <c r="M157" s="43">
        <v>1</v>
      </c>
      <c r="N157" s="43">
        <v>0</v>
      </c>
      <c r="O157" s="31">
        <f t="shared" si="90"/>
        <v>266</v>
      </c>
      <c r="Q157" s="30">
        <v>8</v>
      </c>
      <c r="R157" s="43">
        <v>0</v>
      </c>
      <c r="S157" s="43">
        <v>14</v>
      </c>
      <c r="T157" s="43">
        <v>34</v>
      </c>
      <c r="U157" s="43">
        <v>139</v>
      </c>
      <c r="V157" s="43">
        <v>72</v>
      </c>
      <c r="W157" s="43">
        <v>6</v>
      </c>
      <c r="X157" s="43">
        <v>1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31">
        <f t="shared" si="91"/>
        <v>266</v>
      </c>
    </row>
    <row r="158" spans="1:30" x14ac:dyDescent="0.2">
      <c r="A158" s="30">
        <v>9</v>
      </c>
      <c r="B158" s="43">
        <v>460</v>
      </c>
      <c r="C158" s="43">
        <v>50</v>
      </c>
      <c r="D158" s="43">
        <v>2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1</v>
      </c>
      <c r="K158" s="43">
        <v>0</v>
      </c>
      <c r="L158" s="43">
        <v>1</v>
      </c>
      <c r="M158" s="43">
        <v>3</v>
      </c>
      <c r="N158" s="43">
        <v>0</v>
      </c>
      <c r="O158" s="31">
        <f t="shared" si="90"/>
        <v>517</v>
      </c>
      <c r="Q158" s="30">
        <v>9</v>
      </c>
      <c r="R158" s="43">
        <v>1</v>
      </c>
      <c r="S158" s="43">
        <v>18</v>
      </c>
      <c r="T158" s="43">
        <v>157</v>
      </c>
      <c r="U158" s="43">
        <v>261</v>
      </c>
      <c r="V158" s="43">
        <v>67</v>
      </c>
      <c r="W158" s="43">
        <v>11</v>
      </c>
      <c r="X158" s="43">
        <v>2</v>
      </c>
      <c r="Y158" s="43">
        <v>0</v>
      </c>
      <c r="Z158" s="43">
        <v>0</v>
      </c>
      <c r="AA158" s="43">
        <v>0</v>
      </c>
      <c r="AB158" s="43">
        <v>0</v>
      </c>
      <c r="AC158" s="43">
        <v>0</v>
      </c>
      <c r="AD158" s="31">
        <f t="shared" si="91"/>
        <v>517</v>
      </c>
    </row>
    <row r="159" spans="1:30" x14ac:dyDescent="0.2">
      <c r="A159" s="30">
        <v>10</v>
      </c>
      <c r="B159" s="43">
        <v>490</v>
      </c>
      <c r="C159" s="43">
        <v>39</v>
      </c>
      <c r="D159" s="43">
        <v>0</v>
      </c>
      <c r="E159" s="43">
        <v>1</v>
      </c>
      <c r="F159" s="43">
        <v>1</v>
      </c>
      <c r="G159" s="43">
        <v>0</v>
      </c>
      <c r="H159" s="43">
        <v>0</v>
      </c>
      <c r="I159" s="43">
        <v>1</v>
      </c>
      <c r="J159" s="43">
        <v>1</v>
      </c>
      <c r="K159" s="43">
        <v>0</v>
      </c>
      <c r="L159" s="43">
        <v>1</v>
      </c>
      <c r="M159" s="43">
        <v>2</v>
      </c>
      <c r="N159" s="43">
        <v>0</v>
      </c>
      <c r="O159" s="31">
        <f t="shared" si="90"/>
        <v>536</v>
      </c>
      <c r="Q159" s="30">
        <v>10</v>
      </c>
      <c r="R159" s="43">
        <v>2</v>
      </c>
      <c r="S159" s="43">
        <v>71</v>
      </c>
      <c r="T159" s="43">
        <v>211</v>
      </c>
      <c r="U159" s="43">
        <v>216</v>
      </c>
      <c r="V159" s="43">
        <v>32</v>
      </c>
      <c r="W159" s="43">
        <v>3</v>
      </c>
      <c r="X159" s="43">
        <v>1</v>
      </c>
      <c r="Y159" s="43">
        <v>0</v>
      </c>
      <c r="Z159" s="43">
        <v>0</v>
      </c>
      <c r="AA159" s="43">
        <v>0</v>
      </c>
      <c r="AB159" s="43">
        <v>0</v>
      </c>
      <c r="AC159" s="43">
        <v>0</v>
      </c>
      <c r="AD159" s="31">
        <f t="shared" si="91"/>
        <v>536</v>
      </c>
    </row>
    <row r="160" spans="1:30" x14ac:dyDescent="0.2">
      <c r="A160" s="30">
        <v>11</v>
      </c>
      <c r="B160" s="43">
        <v>505</v>
      </c>
      <c r="C160" s="43">
        <v>24</v>
      </c>
      <c r="D160" s="43">
        <v>1</v>
      </c>
      <c r="E160" s="43">
        <v>0</v>
      </c>
      <c r="F160" s="43">
        <v>2</v>
      </c>
      <c r="G160" s="43">
        <v>0</v>
      </c>
      <c r="H160" s="43">
        <v>0</v>
      </c>
      <c r="I160" s="43">
        <v>0</v>
      </c>
      <c r="J160" s="43">
        <v>1</v>
      </c>
      <c r="K160" s="43">
        <v>0</v>
      </c>
      <c r="L160" s="43">
        <v>0</v>
      </c>
      <c r="M160" s="43">
        <v>3</v>
      </c>
      <c r="N160" s="43">
        <v>0</v>
      </c>
      <c r="O160" s="31">
        <f t="shared" si="90"/>
        <v>536</v>
      </c>
      <c r="Q160" s="30">
        <v>11</v>
      </c>
      <c r="R160" s="43">
        <v>0</v>
      </c>
      <c r="S160" s="43">
        <v>51</v>
      </c>
      <c r="T160" s="43">
        <v>220</v>
      </c>
      <c r="U160" s="43">
        <v>230</v>
      </c>
      <c r="V160" s="43">
        <v>34</v>
      </c>
      <c r="W160" s="43">
        <v>1</v>
      </c>
      <c r="X160" s="43">
        <v>0</v>
      </c>
      <c r="Y160" s="43">
        <v>0</v>
      </c>
      <c r="Z160" s="43">
        <v>0</v>
      </c>
      <c r="AA160" s="43">
        <v>0</v>
      </c>
      <c r="AB160" s="43">
        <v>0</v>
      </c>
      <c r="AC160" s="43">
        <v>0</v>
      </c>
      <c r="AD160" s="31">
        <f t="shared" si="91"/>
        <v>536</v>
      </c>
    </row>
    <row r="161" spans="1:30" x14ac:dyDescent="0.2">
      <c r="A161" s="30">
        <v>12</v>
      </c>
      <c r="B161" s="43">
        <v>532</v>
      </c>
      <c r="C161" s="43">
        <v>33</v>
      </c>
      <c r="D161" s="43">
        <v>0</v>
      </c>
      <c r="E161" s="43">
        <v>2</v>
      </c>
      <c r="F161" s="43">
        <v>0</v>
      </c>
      <c r="G161" s="43">
        <v>0</v>
      </c>
      <c r="H161" s="43">
        <v>0</v>
      </c>
      <c r="I161" s="43">
        <v>1</v>
      </c>
      <c r="J161" s="43">
        <v>0</v>
      </c>
      <c r="K161" s="43">
        <v>0</v>
      </c>
      <c r="L161" s="43">
        <v>0</v>
      </c>
      <c r="M161" s="43">
        <v>2</v>
      </c>
      <c r="N161" s="43">
        <v>0</v>
      </c>
      <c r="O161" s="31">
        <f t="shared" si="90"/>
        <v>570</v>
      </c>
      <c r="Q161" s="30">
        <v>12</v>
      </c>
      <c r="R161" s="43">
        <v>3</v>
      </c>
      <c r="S161" s="43">
        <v>110</v>
      </c>
      <c r="T161" s="43">
        <v>276</v>
      </c>
      <c r="U161" s="43">
        <v>153</v>
      </c>
      <c r="V161" s="43">
        <v>26</v>
      </c>
      <c r="W161" s="43">
        <v>2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31">
        <f t="shared" si="91"/>
        <v>570</v>
      </c>
    </row>
    <row r="162" spans="1:30" x14ac:dyDescent="0.2">
      <c r="A162" s="30">
        <v>13</v>
      </c>
      <c r="B162" s="43">
        <v>520</v>
      </c>
      <c r="C162" s="43">
        <v>20</v>
      </c>
      <c r="D162" s="43">
        <v>1</v>
      </c>
      <c r="E162" s="43">
        <v>0</v>
      </c>
      <c r="F162" s="43">
        <v>1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3</v>
      </c>
      <c r="N162" s="43">
        <v>0</v>
      </c>
      <c r="O162" s="31">
        <f t="shared" si="90"/>
        <v>545</v>
      </c>
      <c r="Q162" s="30">
        <v>13</v>
      </c>
      <c r="R162" s="43">
        <v>4</v>
      </c>
      <c r="S162" s="43">
        <v>105</v>
      </c>
      <c r="T162" s="43">
        <v>250</v>
      </c>
      <c r="U162" s="43">
        <v>166</v>
      </c>
      <c r="V162" s="43">
        <v>18</v>
      </c>
      <c r="W162" s="43">
        <v>1</v>
      </c>
      <c r="X162" s="43">
        <v>0</v>
      </c>
      <c r="Y162" s="43">
        <v>1</v>
      </c>
      <c r="Z162" s="43">
        <v>0</v>
      </c>
      <c r="AA162" s="43">
        <v>0</v>
      </c>
      <c r="AB162" s="43">
        <v>0</v>
      </c>
      <c r="AC162" s="43">
        <v>0</v>
      </c>
      <c r="AD162" s="31">
        <f t="shared" si="91"/>
        <v>545</v>
      </c>
    </row>
    <row r="163" spans="1:30" x14ac:dyDescent="0.2">
      <c r="A163" s="30">
        <v>14</v>
      </c>
      <c r="B163" s="43">
        <v>542</v>
      </c>
      <c r="C163" s="43">
        <v>25</v>
      </c>
      <c r="D163" s="43">
        <v>1</v>
      </c>
      <c r="E163" s="43">
        <v>0</v>
      </c>
      <c r="F163" s="43">
        <v>0</v>
      </c>
      <c r="G163" s="43">
        <v>0</v>
      </c>
      <c r="H163" s="43">
        <v>0</v>
      </c>
      <c r="I163" s="43">
        <v>1</v>
      </c>
      <c r="J163" s="43">
        <v>0</v>
      </c>
      <c r="K163" s="43">
        <v>0</v>
      </c>
      <c r="L163" s="43">
        <v>0</v>
      </c>
      <c r="M163" s="43">
        <v>6</v>
      </c>
      <c r="N163" s="43">
        <v>0</v>
      </c>
      <c r="O163" s="31">
        <f t="shared" si="90"/>
        <v>575</v>
      </c>
      <c r="Q163" s="30">
        <v>14</v>
      </c>
      <c r="R163" s="43">
        <v>3</v>
      </c>
      <c r="S163" s="43">
        <v>117</v>
      </c>
      <c r="T163" s="43">
        <v>278</v>
      </c>
      <c r="U163" s="43">
        <v>157</v>
      </c>
      <c r="V163" s="43">
        <v>17</v>
      </c>
      <c r="W163" s="43">
        <v>3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31">
        <f t="shared" si="91"/>
        <v>575</v>
      </c>
    </row>
    <row r="164" spans="1:30" x14ac:dyDescent="0.2">
      <c r="A164" s="30">
        <v>15</v>
      </c>
      <c r="B164" s="43">
        <v>516</v>
      </c>
      <c r="C164" s="43">
        <v>25</v>
      </c>
      <c r="D164" s="43">
        <v>2</v>
      </c>
      <c r="E164" s="43">
        <v>0</v>
      </c>
      <c r="F164" s="43">
        <v>0</v>
      </c>
      <c r="G164" s="43">
        <v>1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2</v>
      </c>
      <c r="N164" s="43">
        <v>0</v>
      </c>
      <c r="O164" s="31">
        <f t="shared" si="90"/>
        <v>546</v>
      </c>
      <c r="Q164" s="30">
        <v>15</v>
      </c>
      <c r="R164" s="43">
        <v>0</v>
      </c>
      <c r="S164" s="43">
        <v>36</v>
      </c>
      <c r="T164" s="43">
        <v>253</v>
      </c>
      <c r="U164" s="43">
        <v>231</v>
      </c>
      <c r="V164" s="43">
        <v>23</v>
      </c>
      <c r="W164" s="43">
        <v>3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31">
        <f t="shared" si="91"/>
        <v>546</v>
      </c>
    </row>
    <row r="165" spans="1:30" x14ac:dyDescent="0.2">
      <c r="A165" s="30">
        <v>16</v>
      </c>
      <c r="B165" s="43">
        <v>520</v>
      </c>
      <c r="C165" s="43">
        <v>30</v>
      </c>
      <c r="D165" s="43">
        <v>1</v>
      </c>
      <c r="E165" s="43">
        <v>0</v>
      </c>
      <c r="F165" s="43">
        <v>2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1</v>
      </c>
      <c r="N165" s="43">
        <v>0</v>
      </c>
      <c r="O165" s="31">
        <f t="shared" si="90"/>
        <v>554</v>
      </c>
      <c r="Q165" s="30">
        <v>16</v>
      </c>
      <c r="R165" s="43">
        <v>2</v>
      </c>
      <c r="S165" s="43">
        <v>36</v>
      </c>
      <c r="T165" s="43">
        <v>254</v>
      </c>
      <c r="U165" s="43">
        <v>218</v>
      </c>
      <c r="V165" s="43">
        <v>36</v>
      </c>
      <c r="W165" s="43">
        <v>6</v>
      </c>
      <c r="X165" s="43">
        <v>1</v>
      </c>
      <c r="Y165" s="43">
        <v>1</v>
      </c>
      <c r="Z165" s="43">
        <v>0</v>
      </c>
      <c r="AA165" s="43">
        <v>0</v>
      </c>
      <c r="AB165" s="43">
        <v>0</v>
      </c>
      <c r="AC165" s="43">
        <v>0</v>
      </c>
      <c r="AD165" s="31">
        <f t="shared" si="91"/>
        <v>554</v>
      </c>
    </row>
    <row r="166" spans="1:30" x14ac:dyDescent="0.2">
      <c r="A166" s="30">
        <v>17</v>
      </c>
      <c r="B166" s="43">
        <v>476</v>
      </c>
      <c r="C166" s="43">
        <v>27</v>
      </c>
      <c r="D166" s="43">
        <v>1</v>
      </c>
      <c r="E166" s="43">
        <v>0</v>
      </c>
      <c r="F166" s="43">
        <v>1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1</v>
      </c>
      <c r="N166" s="43">
        <v>0</v>
      </c>
      <c r="O166" s="31">
        <f t="shared" si="90"/>
        <v>506</v>
      </c>
      <c r="Q166" s="30">
        <v>17</v>
      </c>
      <c r="R166" s="43">
        <v>1</v>
      </c>
      <c r="S166" s="43">
        <v>31</v>
      </c>
      <c r="T166" s="43">
        <v>220</v>
      </c>
      <c r="U166" s="43">
        <v>213</v>
      </c>
      <c r="V166" s="43">
        <v>38</v>
      </c>
      <c r="W166" s="43">
        <v>2</v>
      </c>
      <c r="X166" s="43">
        <v>1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31">
        <f t="shared" si="91"/>
        <v>506</v>
      </c>
    </row>
    <row r="167" spans="1:30" x14ac:dyDescent="0.2">
      <c r="A167" s="30">
        <v>18</v>
      </c>
      <c r="B167" s="43">
        <v>495</v>
      </c>
      <c r="C167" s="43">
        <v>15</v>
      </c>
      <c r="D167" s="43">
        <v>0</v>
      </c>
      <c r="E167" s="43">
        <v>0</v>
      </c>
      <c r="F167" s="43">
        <v>1</v>
      </c>
      <c r="G167" s="43">
        <v>0</v>
      </c>
      <c r="H167" s="43">
        <v>0</v>
      </c>
      <c r="I167" s="43">
        <v>1</v>
      </c>
      <c r="J167" s="43">
        <v>0</v>
      </c>
      <c r="K167" s="43">
        <v>0</v>
      </c>
      <c r="L167" s="43">
        <v>0</v>
      </c>
      <c r="M167" s="43">
        <v>3</v>
      </c>
      <c r="N167" s="43">
        <v>0</v>
      </c>
      <c r="O167" s="31">
        <f t="shared" si="90"/>
        <v>515</v>
      </c>
      <c r="Q167" s="30">
        <v>18</v>
      </c>
      <c r="R167" s="43">
        <v>1</v>
      </c>
      <c r="S167" s="43">
        <v>48</v>
      </c>
      <c r="T167" s="43">
        <v>170</v>
      </c>
      <c r="U167" s="43">
        <v>230</v>
      </c>
      <c r="V167" s="43">
        <v>60</v>
      </c>
      <c r="W167" s="43">
        <v>4</v>
      </c>
      <c r="X167" s="43">
        <v>1</v>
      </c>
      <c r="Y167" s="43">
        <v>1</v>
      </c>
      <c r="Z167" s="43">
        <v>0</v>
      </c>
      <c r="AA167" s="43">
        <v>0</v>
      </c>
      <c r="AB167" s="43">
        <v>0</v>
      </c>
      <c r="AC167" s="43">
        <v>0</v>
      </c>
      <c r="AD167" s="31">
        <f t="shared" si="91"/>
        <v>515</v>
      </c>
    </row>
    <row r="168" spans="1:30" x14ac:dyDescent="0.2">
      <c r="A168" s="30">
        <v>19</v>
      </c>
      <c r="B168" s="43">
        <v>377</v>
      </c>
      <c r="C168" s="43">
        <v>20</v>
      </c>
      <c r="D168" s="43">
        <v>0</v>
      </c>
      <c r="E168" s="43">
        <v>0</v>
      </c>
      <c r="F168" s="43">
        <v>1</v>
      </c>
      <c r="G168" s="43">
        <v>0</v>
      </c>
      <c r="H168" s="43">
        <v>0</v>
      </c>
      <c r="I168" s="43">
        <v>1</v>
      </c>
      <c r="J168" s="43">
        <v>1</v>
      </c>
      <c r="K168" s="43">
        <v>0</v>
      </c>
      <c r="L168" s="43">
        <v>0</v>
      </c>
      <c r="M168" s="43">
        <v>9</v>
      </c>
      <c r="N168" s="43">
        <v>0</v>
      </c>
      <c r="O168" s="31">
        <f t="shared" si="90"/>
        <v>409</v>
      </c>
      <c r="Q168" s="30">
        <v>19</v>
      </c>
      <c r="R168" s="43">
        <v>0</v>
      </c>
      <c r="S168" s="43">
        <v>16</v>
      </c>
      <c r="T168" s="43">
        <v>89</v>
      </c>
      <c r="U168" s="43">
        <v>230</v>
      </c>
      <c r="V168" s="43">
        <v>65</v>
      </c>
      <c r="W168" s="43">
        <v>7</v>
      </c>
      <c r="X168" s="43">
        <v>2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31">
        <f t="shared" si="91"/>
        <v>409</v>
      </c>
    </row>
    <row r="169" spans="1:30" x14ac:dyDescent="0.2">
      <c r="A169" s="30">
        <v>20</v>
      </c>
      <c r="B169" s="43">
        <v>247</v>
      </c>
      <c r="C169" s="43">
        <v>9</v>
      </c>
      <c r="D169" s="43">
        <v>1</v>
      </c>
      <c r="E169" s="43">
        <v>0</v>
      </c>
      <c r="F169" s="43">
        <v>1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15</v>
      </c>
      <c r="N169" s="43">
        <v>0</v>
      </c>
      <c r="O169" s="31">
        <f t="shared" si="90"/>
        <v>273</v>
      </c>
      <c r="Q169" s="30">
        <v>20</v>
      </c>
      <c r="R169" s="43">
        <v>1</v>
      </c>
      <c r="S169" s="43">
        <v>7</v>
      </c>
      <c r="T169" s="43">
        <v>60</v>
      </c>
      <c r="U169" s="43">
        <v>143</v>
      </c>
      <c r="V169" s="43">
        <v>52</v>
      </c>
      <c r="W169" s="43">
        <v>9</v>
      </c>
      <c r="X169" s="43">
        <v>1</v>
      </c>
      <c r="Y169" s="43">
        <v>0</v>
      </c>
      <c r="Z169" s="43">
        <v>0</v>
      </c>
      <c r="AA169" s="43">
        <v>0</v>
      </c>
      <c r="AB169" s="43">
        <v>0</v>
      </c>
      <c r="AC169" s="43">
        <v>0</v>
      </c>
      <c r="AD169" s="31">
        <f t="shared" si="91"/>
        <v>273</v>
      </c>
    </row>
    <row r="170" spans="1:30" x14ac:dyDescent="0.2">
      <c r="A170" s="30">
        <v>21</v>
      </c>
      <c r="B170" s="43">
        <v>156</v>
      </c>
      <c r="C170" s="43">
        <v>9</v>
      </c>
      <c r="D170" s="43">
        <v>0</v>
      </c>
      <c r="E170" s="43">
        <v>1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8</v>
      </c>
      <c r="N170" s="43">
        <v>0</v>
      </c>
      <c r="O170" s="31">
        <f t="shared" si="90"/>
        <v>174</v>
      </c>
      <c r="Q170" s="30">
        <v>21</v>
      </c>
      <c r="R170" s="43">
        <v>0</v>
      </c>
      <c r="S170" s="43">
        <v>3</v>
      </c>
      <c r="T170" s="43">
        <v>17</v>
      </c>
      <c r="U170" s="43">
        <v>100</v>
      </c>
      <c r="V170" s="43">
        <v>47</v>
      </c>
      <c r="W170" s="43">
        <v>7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31">
        <f t="shared" si="91"/>
        <v>174</v>
      </c>
    </row>
    <row r="171" spans="1:30" x14ac:dyDescent="0.2">
      <c r="A171" s="30">
        <v>22</v>
      </c>
      <c r="B171" s="43">
        <v>110</v>
      </c>
      <c r="C171" s="43">
        <v>10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8</v>
      </c>
      <c r="N171" s="43">
        <v>0</v>
      </c>
      <c r="O171" s="31">
        <f t="shared" si="90"/>
        <v>128</v>
      </c>
      <c r="Q171" s="30">
        <v>22</v>
      </c>
      <c r="R171" s="43">
        <v>1</v>
      </c>
      <c r="S171" s="43">
        <v>4</v>
      </c>
      <c r="T171" s="43">
        <v>15</v>
      </c>
      <c r="U171" s="43">
        <v>63</v>
      </c>
      <c r="V171" s="43">
        <v>35</v>
      </c>
      <c r="W171" s="43">
        <v>9</v>
      </c>
      <c r="X171" s="43">
        <v>1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31">
        <f t="shared" si="91"/>
        <v>128</v>
      </c>
    </row>
    <row r="172" spans="1:30" x14ac:dyDescent="0.2">
      <c r="A172" s="30">
        <v>23</v>
      </c>
      <c r="B172" s="43">
        <v>80</v>
      </c>
      <c r="C172" s="43">
        <v>4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8</v>
      </c>
      <c r="N172" s="43">
        <v>0</v>
      </c>
      <c r="O172" s="31">
        <f t="shared" si="90"/>
        <v>92</v>
      </c>
      <c r="Q172" s="30">
        <v>23</v>
      </c>
      <c r="R172" s="43">
        <v>0</v>
      </c>
      <c r="S172" s="43">
        <v>5</v>
      </c>
      <c r="T172" s="43">
        <v>10</v>
      </c>
      <c r="U172" s="43">
        <v>40</v>
      </c>
      <c r="V172" s="43">
        <v>30</v>
      </c>
      <c r="W172" s="43">
        <v>6</v>
      </c>
      <c r="X172" s="43">
        <v>1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31">
        <f t="shared" si="91"/>
        <v>92</v>
      </c>
    </row>
    <row r="173" spans="1:30" x14ac:dyDescent="0.2">
      <c r="A173" s="30">
        <v>24</v>
      </c>
      <c r="B173" s="43">
        <v>36</v>
      </c>
      <c r="C173" s="43">
        <v>2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7</v>
      </c>
      <c r="N173" s="43">
        <v>0</v>
      </c>
      <c r="O173" s="31">
        <f t="shared" si="90"/>
        <v>45</v>
      </c>
      <c r="Q173" s="30">
        <v>24</v>
      </c>
      <c r="R173" s="43">
        <v>0</v>
      </c>
      <c r="S173" s="43">
        <v>2</v>
      </c>
      <c r="T173" s="43">
        <v>2</v>
      </c>
      <c r="U173" s="43">
        <v>21</v>
      </c>
      <c r="V173" s="43">
        <v>14</v>
      </c>
      <c r="W173" s="43">
        <v>5</v>
      </c>
      <c r="X173" s="43">
        <v>0</v>
      </c>
      <c r="Y173" s="43">
        <v>1</v>
      </c>
      <c r="Z173" s="43">
        <v>0</v>
      </c>
      <c r="AA173" s="43">
        <v>0</v>
      </c>
      <c r="AB173" s="43">
        <v>0</v>
      </c>
      <c r="AC173" s="43">
        <v>0</v>
      </c>
      <c r="AD173" s="31">
        <f t="shared" si="91"/>
        <v>45</v>
      </c>
    </row>
    <row r="175" spans="1:30" x14ac:dyDescent="0.2">
      <c r="A175" s="91" t="s">
        <v>34</v>
      </c>
      <c r="B175" s="92">
        <f t="shared" ref="B175:O175" si="92">SUM(B157:B168)</f>
        <v>5659</v>
      </c>
      <c r="C175" s="92">
        <f t="shared" si="92"/>
        <v>343</v>
      </c>
      <c r="D175" s="92">
        <f t="shared" si="92"/>
        <v>9</v>
      </c>
      <c r="E175" s="92">
        <f t="shared" si="92"/>
        <v>3</v>
      </c>
      <c r="F175" s="92">
        <f t="shared" si="92"/>
        <v>12</v>
      </c>
      <c r="G175" s="92">
        <f t="shared" si="92"/>
        <v>1</v>
      </c>
      <c r="H175" s="92">
        <f t="shared" si="92"/>
        <v>0</v>
      </c>
      <c r="I175" s="92">
        <f t="shared" si="92"/>
        <v>5</v>
      </c>
      <c r="J175" s="92">
        <f t="shared" si="92"/>
        <v>4</v>
      </c>
      <c r="K175" s="92">
        <f t="shared" si="92"/>
        <v>1</v>
      </c>
      <c r="L175" s="92">
        <f t="shared" si="92"/>
        <v>2</v>
      </c>
      <c r="M175" s="92">
        <f t="shared" si="92"/>
        <v>36</v>
      </c>
      <c r="N175" s="92">
        <f t="shared" si="92"/>
        <v>0</v>
      </c>
      <c r="O175" s="93">
        <f t="shared" si="92"/>
        <v>6075</v>
      </c>
      <c r="Q175" s="91" t="s">
        <v>34</v>
      </c>
      <c r="R175" s="92">
        <f t="shared" ref="R175:AD175" si="93">SUM(R157:R168)</f>
        <v>17</v>
      </c>
      <c r="S175" s="92">
        <f t="shared" si="93"/>
        <v>653</v>
      </c>
      <c r="T175" s="92">
        <f t="shared" si="93"/>
        <v>2412</v>
      </c>
      <c r="U175" s="92">
        <f t="shared" si="93"/>
        <v>2444</v>
      </c>
      <c r="V175" s="92">
        <f t="shared" si="93"/>
        <v>488</v>
      </c>
      <c r="W175" s="92">
        <f t="shared" si="93"/>
        <v>49</v>
      </c>
      <c r="X175" s="92">
        <f t="shared" si="93"/>
        <v>9</v>
      </c>
      <c r="Y175" s="92">
        <f t="shared" si="93"/>
        <v>3</v>
      </c>
      <c r="Z175" s="92">
        <f t="shared" si="93"/>
        <v>0</v>
      </c>
      <c r="AA175" s="92">
        <f t="shared" si="93"/>
        <v>0</v>
      </c>
      <c r="AB175" s="92">
        <f t="shared" si="93"/>
        <v>0</v>
      </c>
      <c r="AC175" s="92">
        <f t="shared" si="93"/>
        <v>0</v>
      </c>
      <c r="AD175" s="93">
        <f t="shared" si="93"/>
        <v>6075</v>
      </c>
    </row>
    <row r="176" spans="1:30" x14ac:dyDescent="0.2">
      <c r="A176" s="97" t="s">
        <v>35</v>
      </c>
      <c r="B176" s="98">
        <f t="shared" ref="B176:O176" si="94">SUM(B156:B171)</f>
        <v>6288</v>
      </c>
      <c r="C176" s="98">
        <f t="shared" si="94"/>
        <v>388</v>
      </c>
      <c r="D176" s="98">
        <f t="shared" si="94"/>
        <v>10</v>
      </c>
      <c r="E176" s="98">
        <f t="shared" si="94"/>
        <v>4</v>
      </c>
      <c r="F176" s="98">
        <f t="shared" si="94"/>
        <v>13</v>
      </c>
      <c r="G176" s="98">
        <f t="shared" si="94"/>
        <v>1</v>
      </c>
      <c r="H176" s="98">
        <f t="shared" si="94"/>
        <v>0</v>
      </c>
      <c r="I176" s="98">
        <f t="shared" si="94"/>
        <v>5</v>
      </c>
      <c r="J176" s="98">
        <f t="shared" si="94"/>
        <v>4</v>
      </c>
      <c r="K176" s="98">
        <f t="shared" si="94"/>
        <v>1</v>
      </c>
      <c r="L176" s="98">
        <f t="shared" si="94"/>
        <v>2</v>
      </c>
      <c r="M176" s="98">
        <f t="shared" si="94"/>
        <v>67</v>
      </c>
      <c r="N176" s="98">
        <f t="shared" si="94"/>
        <v>0</v>
      </c>
      <c r="O176" s="93">
        <f t="shared" si="94"/>
        <v>6783</v>
      </c>
      <c r="Q176" s="97" t="s">
        <v>35</v>
      </c>
      <c r="R176" s="98">
        <f t="shared" ref="R176:AD176" si="95">SUM(R156:R171)</f>
        <v>19</v>
      </c>
      <c r="S176" s="98">
        <f t="shared" si="95"/>
        <v>670</v>
      </c>
      <c r="T176" s="98">
        <f t="shared" si="95"/>
        <v>2523</v>
      </c>
      <c r="U176" s="98">
        <f t="shared" si="95"/>
        <v>2807</v>
      </c>
      <c r="V176" s="98">
        <f t="shared" si="95"/>
        <v>661</v>
      </c>
      <c r="W176" s="98">
        <f t="shared" si="95"/>
        <v>85</v>
      </c>
      <c r="X176" s="98">
        <f t="shared" si="95"/>
        <v>15</v>
      </c>
      <c r="Y176" s="98">
        <f t="shared" si="95"/>
        <v>3</v>
      </c>
      <c r="Z176" s="98">
        <f t="shared" si="95"/>
        <v>0</v>
      </c>
      <c r="AA176" s="98">
        <f t="shared" si="95"/>
        <v>0</v>
      </c>
      <c r="AB176" s="98">
        <f t="shared" si="95"/>
        <v>0</v>
      </c>
      <c r="AC176" s="98">
        <f t="shared" si="95"/>
        <v>0</v>
      </c>
      <c r="AD176" s="93">
        <f t="shared" si="95"/>
        <v>6783</v>
      </c>
    </row>
    <row r="177" spans="1:30" x14ac:dyDescent="0.2">
      <c r="A177" s="101" t="s">
        <v>36</v>
      </c>
      <c r="B177" s="102">
        <f t="shared" ref="B177:O177" si="96">SUM(B156:B173)</f>
        <v>6404</v>
      </c>
      <c r="C177" s="102">
        <f t="shared" si="96"/>
        <v>394</v>
      </c>
      <c r="D177" s="102">
        <f t="shared" si="96"/>
        <v>10</v>
      </c>
      <c r="E177" s="102">
        <f t="shared" si="96"/>
        <v>4</v>
      </c>
      <c r="F177" s="102">
        <f t="shared" si="96"/>
        <v>13</v>
      </c>
      <c r="G177" s="102">
        <f t="shared" si="96"/>
        <v>1</v>
      </c>
      <c r="H177" s="102">
        <f t="shared" si="96"/>
        <v>0</v>
      </c>
      <c r="I177" s="102">
        <f t="shared" si="96"/>
        <v>5</v>
      </c>
      <c r="J177" s="102">
        <f t="shared" si="96"/>
        <v>4</v>
      </c>
      <c r="K177" s="102">
        <f t="shared" si="96"/>
        <v>1</v>
      </c>
      <c r="L177" s="102">
        <f t="shared" si="96"/>
        <v>2</v>
      </c>
      <c r="M177" s="102">
        <f t="shared" si="96"/>
        <v>82</v>
      </c>
      <c r="N177" s="102">
        <f t="shared" si="96"/>
        <v>0</v>
      </c>
      <c r="O177" s="93">
        <f t="shared" si="96"/>
        <v>6920</v>
      </c>
      <c r="Q177" s="101" t="s">
        <v>36</v>
      </c>
      <c r="R177" s="102">
        <f t="shared" ref="R177:AD177" si="97">SUM(R156:R173)</f>
        <v>19</v>
      </c>
      <c r="S177" s="102">
        <f t="shared" si="97"/>
        <v>677</v>
      </c>
      <c r="T177" s="102">
        <f t="shared" si="97"/>
        <v>2535</v>
      </c>
      <c r="U177" s="102">
        <f t="shared" si="97"/>
        <v>2868</v>
      </c>
      <c r="V177" s="102">
        <f t="shared" si="97"/>
        <v>705</v>
      </c>
      <c r="W177" s="102">
        <f t="shared" si="97"/>
        <v>96</v>
      </c>
      <c r="X177" s="102">
        <f t="shared" si="97"/>
        <v>16</v>
      </c>
      <c r="Y177" s="102">
        <f t="shared" si="97"/>
        <v>4</v>
      </c>
      <c r="Z177" s="102">
        <f t="shared" si="97"/>
        <v>0</v>
      </c>
      <c r="AA177" s="102">
        <f t="shared" si="97"/>
        <v>0</v>
      </c>
      <c r="AB177" s="102">
        <f t="shared" si="97"/>
        <v>0</v>
      </c>
      <c r="AC177" s="102">
        <f t="shared" si="97"/>
        <v>0</v>
      </c>
      <c r="AD177" s="93">
        <f t="shared" si="97"/>
        <v>6920</v>
      </c>
    </row>
    <row r="178" spans="1:30" x14ac:dyDescent="0.2">
      <c r="A178" s="105" t="s">
        <v>37</v>
      </c>
      <c r="B178" s="106">
        <f t="shared" ref="B178:O178" si="98">SUM(B150:B173)</f>
        <v>6609</v>
      </c>
      <c r="C178" s="106">
        <f t="shared" si="98"/>
        <v>411</v>
      </c>
      <c r="D178" s="106">
        <f t="shared" si="98"/>
        <v>11</v>
      </c>
      <c r="E178" s="106">
        <f t="shared" si="98"/>
        <v>4</v>
      </c>
      <c r="F178" s="106">
        <f t="shared" si="98"/>
        <v>14</v>
      </c>
      <c r="G178" s="106">
        <f t="shared" si="98"/>
        <v>1</v>
      </c>
      <c r="H178" s="106">
        <f t="shared" si="98"/>
        <v>0</v>
      </c>
      <c r="I178" s="106">
        <f t="shared" si="98"/>
        <v>6</v>
      </c>
      <c r="J178" s="106">
        <f t="shared" si="98"/>
        <v>4</v>
      </c>
      <c r="K178" s="106">
        <f t="shared" si="98"/>
        <v>1</v>
      </c>
      <c r="L178" s="106">
        <f t="shared" si="98"/>
        <v>3</v>
      </c>
      <c r="M178" s="106">
        <f t="shared" si="98"/>
        <v>85</v>
      </c>
      <c r="N178" s="106">
        <f t="shared" si="98"/>
        <v>0</v>
      </c>
      <c r="O178" s="93">
        <f t="shared" si="98"/>
        <v>7149</v>
      </c>
      <c r="Q178" s="105" t="s">
        <v>37</v>
      </c>
      <c r="R178" s="106">
        <f t="shared" ref="R178:AD178" si="99">SUM(R150:R173)</f>
        <v>19</v>
      </c>
      <c r="S178" s="106">
        <f t="shared" si="99"/>
        <v>692</v>
      </c>
      <c r="T178" s="106">
        <f t="shared" si="99"/>
        <v>2547</v>
      </c>
      <c r="U178" s="106">
        <f t="shared" si="99"/>
        <v>2959</v>
      </c>
      <c r="V178" s="106">
        <f t="shared" si="99"/>
        <v>780</v>
      </c>
      <c r="W178" s="106">
        <f t="shared" si="99"/>
        <v>119</v>
      </c>
      <c r="X178" s="106">
        <f t="shared" si="99"/>
        <v>24</v>
      </c>
      <c r="Y178" s="106">
        <f t="shared" si="99"/>
        <v>8</v>
      </c>
      <c r="Z178" s="106">
        <f t="shared" si="99"/>
        <v>1</v>
      </c>
      <c r="AA178" s="106">
        <f t="shared" si="99"/>
        <v>0</v>
      </c>
      <c r="AB178" s="106">
        <f t="shared" si="99"/>
        <v>0</v>
      </c>
      <c r="AC178" s="106">
        <f t="shared" si="99"/>
        <v>0</v>
      </c>
      <c r="AD178" s="93">
        <f t="shared" si="99"/>
        <v>7149</v>
      </c>
    </row>
    <row r="181" spans="1:30" x14ac:dyDescent="0.2">
      <c r="A181" s="5"/>
      <c r="B181" s="3" t="s">
        <v>40</v>
      </c>
      <c r="C181" s="5" t="str">
        <f>C41</f>
        <v>Westbound</v>
      </c>
      <c r="R181" s="3" t="s">
        <v>40</v>
      </c>
      <c r="S181" s="5" t="str">
        <f>C41</f>
        <v>Westbound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39</v>
      </c>
      <c r="C185" s="43">
        <v>1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31">
        <f t="shared" ref="O185:O208" si="101">SUM(B185:N185)</f>
        <v>40</v>
      </c>
      <c r="Q185" s="30">
        <v>1</v>
      </c>
      <c r="R185" s="43">
        <v>0</v>
      </c>
      <c r="S185" s="43">
        <v>0</v>
      </c>
      <c r="T185" s="43">
        <v>2</v>
      </c>
      <c r="U185" s="43">
        <v>14</v>
      </c>
      <c r="V185" s="43">
        <v>20</v>
      </c>
      <c r="W185" s="43">
        <v>3</v>
      </c>
      <c r="X185" s="43">
        <v>0</v>
      </c>
      <c r="Y185" s="43">
        <v>1</v>
      </c>
      <c r="Z185" s="43">
        <v>0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40</v>
      </c>
    </row>
    <row r="186" spans="1:30" x14ac:dyDescent="0.2">
      <c r="A186" s="30">
        <v>2</v>
      </c>
      <c r="B186" s="43">
        <v>16</v>
      </c>
      <c r="C186" s="43">
        <v>3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31">
        <f t="shared" si="101"/>
        <v>19</v>
      </c>
      <c r="Q186" s="30">
        <v>2</v>
      </c>
      <c r="R186" s="43">
        <v>0</v>
      </c>
      <c r="S186" s="43">
        <v>0</v>
      </c>
      <c r="T186" s="43">
        <v>0</v>
      </c>
      <c r="U186" s="43">
        <v>8</v>
      </c>
      <c r="V186" s="43">
        <v>7</v>
      </c>
      <c r="W186" s="43">
        <v>3</v>
      </c>
      <c r="X186" s="43">
        <v>1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19</v>
      </c>
    </row>
    <row r="187" spans="1:30" x14ac:dyDescent="0.2">
      <c r="A187" s="30">
        <v>3</v>
      </c>
      <c r="B187" s="43">
        <v>11</v>
      </c>
      <c r="C187" s="43">
        <v>0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11</v>
      </c>
      <c r="Q187" s="30">
        <v>3</v>
      </c>
      <c r="R187" s="43">
        <v>0</v>
      </c>
      <c r="S187" s="43">
        <v>0</v>
      </c>
      <c r="T187" s="43">
        <v>0</v>
      </c>
      <c r="U187" s="43">
        <v>8</v>
      </c>
      <c r="V187" s="43">
        <v>1</v>
      </c>
      <c r="W187" s="43">
        <v>2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31">
        <f t="shared" si="102"/>
        <v>11</v>
      </c>
    </row>
    <row r="188" spans="1:30" x14ac:dyDescent="0.2">
      <c r="A188" s="30">
        <v>4</v>
      </c>
      <c r="B188" s="43">
        <v>9</v>
      </c>
      <c r="C188" s="43">
        <v>2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31">
        <f t="shared" si="101"/>
        <v>11</v>
      </c>
      <c r="Q188" s="30">
        <v>4</v>
      </c>
      <c r="R188" s="43">
        <v>1</v>
      </c>
      <c r="S188" s="43">
        <v>0</v>
      </c>
      <c r="T188" s="43">
        <v>0</v>
      </c>
      <c r="U188" s="43">
        <v>5</v>
      </c>
      <c r="V188" s="43">
        <v>1</v>
      </c>
      <c r="W188" s="43">
        <v>3</v>
      </c>
      <c r="X188" s="43">
        <v>0</v>
      </c>
      <c r="Y188" s="43">
        <v>1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11</v>
      </c>
    </row>
    <row r="189" spans="1:30" x14ac:dyDescent="0.2">
      <c r="A189" s="30">
        <v>5</v>
      </c>
      <c r="B189" s="43">
        <v>9</v>
      </c>
      <c r="C189" s="43">
        <v>0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1</v>
      </c>
      <c r="N189" s="43">
        <v>0</v>
      </c>
      <c r="O189" s="31">
        <f t="shared" si="101"/>
        <v>10</v>
      </c>
      <c r="Q189" s="30">
        <v>5</v>
      </c>
      <c r="R189" s="43">
        <v>0</v>
      </c>
      <c r="S189" s="43">
        <v>0</v>
      </c>
      <c r="T189" s="43">
        <v>0</v>
      </c>
      <c r="U189" s="43">
        <v>4</v>
      </c>
      <c r="V189" s="43">
        <v>5</v>
      </c>
      <c r="W189" s="43">
        <v>1</v>
      </c>
      <c r="X189" s="43">
        <v>0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10</v>
      </c>
    </row>
    <row r="190" spans="1:30" x14ac:dyDescent="0.2">
      <c r="A190" s="30">
        <v>6</v>
      </c>
      <c r="B190" s="43">
        <v>30</v>
      </c>
      <c r="C190" s="43">
        <v>4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1</v>
      </c>
      <c r="M190" s="43">
        <v>1</v>
      </c>
      <c r="N190" s="43">
        <v>0</v>
      </c>
      <c r="O190" s="31">
        <f t="shared" si="101"/>
        <v>36</v>
      </c>
      <c r="Q190" s="30">
        <v>6</v>
      </c>
      <c r="R190" s="43">
        <v>3</v>
      </c>
      <c r="S190" s="43">
        <v>1</v>
      </c>
      <c r="T190" s="43">
        <v>2</v>
      </c>
      <c r="U190" s="43">
        <v>19</v>
      </c>
      <c r="V190" s="43">
        <v>9</v>
      </c>
      <c r="W190" s="43">
        <v>2</v>
      </c>
      <c r="X190" s="43">
        <v>0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31">
        <f t="shared" si="102"/>
        <v>36</v>
      </c>
    </row>
    <row r="191" spans="1:30" x14ac:dyDescent="0.2">
      <c r="A191" s="30">
        <v>7</v>
      </c>
      <c r="B191" s="43">
        <v>65</v>
      </c>
      <c r="C191" s="43">
        <v>8</v>
      </c>
      <c r="D191" s="43">
        <v>0</v>
      </c>
      <c r="E191" s="43">
        <v>0</v>
      </c>
      <c r="F191" s="43">
        <v>2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8</v>
      </c>
      <c r="N191" s="43">
        <v>0</v>
      </c>
      <c r="O191" s="31">
        <f t="shared" si="101"/>
        <v>83</v>
      </c>
      <c r="Q191" s="30">
        <v>7</v>
      </c>
      <c r="R191" s="43">
        <v>0</v>
      </c>
      <c r="S191" s="43">
        <v>1</v>
      </c>
      <c r="T191" s="43">
        <v>17</v>
      </c>
      <c r="U191" s="43">
        <v>46</v>
      </c>
      <c r="V191" s="43">
        <v>14</v>
      </c>
      <c r="W191" s="43">
        <v>4</v>
      </c>
      <c r="X191" s="43">
        <v>1</v>
      </c>
      <c r="Y191" s="43">
        <v>0</v>
      </c>
      <c r="Z191" s="43">
        <v>0</v>
      </c>
      <c r="AA191" s="43">
        <v>0</v>
      </c>
      <c r="AB191" s="43">
        <v>0</v>
      </c>
      <c r="AC191" s="43">
        <v>0</v>
      </c>
      <c r="AD191" s="31">
        <f t="shared" si="102"/>
        <v>83</v>
      </c>
    </row>
    <row r="192" spans="1:30" x14ac:dyDescent="0.2">
      <c r="A192" s="30">
        <v>8</v>
      </c>
      <c r="B192" s="43">
        <v>215</v>
      </c>
      <c r="C192" s="43">
        <v>32</v>
      </c>
      <c r="D192" s="43">
        <v>0</v>
      </c>
      <c r="E192" s="43">
        <v>2</v>
      </c>
      <c r="F192" s="43">
        <v>1</v>
      </c>
      <c r="G192" s="43">
        <v>0</v>
      </c>
      <c r="H192" s="43">
        <v>0</v>
      </c>
      <c r="I192" s="43">
        <v>0</v>
      </c>
      <c r="J192" s="43">
        <v>1</v>
      </c>
      <c r="K192" s="43">
        <v>0</v>
      </c>
      <c r="L192" s="43">
        <v>0</v>
      </c>
      <c r="M192" s="43">
        <v>8</v>
      </c>
      <c r="N192" s="43">
        <v>0</v>
      </c>
      <c r="O192" s="31">
        <f t="shared" si="101"/>
        <v>259</v>
      </c>
      <c r="Q192" s="30">
        <v>8</v>
      </c>
      <c r="R192" s="43">
        <v>2</v>
      </c>
      <c r="S192" s="43">
        <v>7</v>
      </c>
      <c r="T192" s="43">
        <v>59</v>
      </c>
      <c r="U192" s="43">
        <v>149</v>
      </c>
      <c r="V192" s="43">
        <v>38</v>
      </c>
      <c r="W192" s="43">
        <v>3</v>
      </c>
      <c r="X192" s="43">
        <v>0</v>
      </c>
      <c r="Y192" s="43">
        <v>0</v>
      </c>
      <c r="Z192" s="43">
        <v>1</v>
      </c>
      <c r="AA192" s="43">
        <v>0</v>
      </c>
      <c r="AB192" s="43">
        <v>0</v>
      </c>
      <c r="AC192" s="43">
        <v>0</v>
      </c>
      <c r="AD192" s="31">
        <f t="shared" si="102"/>
        <v>259</v>
      </c>
    </row>
    <row r="193" spans="1:30" x14ac:dyDescent="0.2">
      <c r="A193" s="30">
        <v>9</v>
      </c>
      <c r="B193" s="43">
        <v>275</v>
      </c>
      <c r="C193" s="43">
        <v>34</v>
      </c>
      <c r="D193" s="43">
        <v>0</v>
      </c>
      <c r="E193" s="43">
        <v>0</v>
      </c>
      <c r="F193" s="43">
        <v>1</v>
      </c>
      <c r="G193" s="43">
        <v>0</v>
      </c>
      <c r="H193" s="43">
        <v>0</v>
      </c>
      <c r="I193" s="43">
        <v>1</v>
      </c>
      <c r="J193" s="43">
        <v>0</v>
      </c>
      <c r="K193" s="43">
        <v>0</v>
      </c>
      <c r="L193" s="43">
        <v>0</v>
      </c>
      <c r="M193" s="43">
        <v>6</v>
      </c>
      <c r="N193" s="43">
        <v>0</v>
      </c>
      <c r="O193" s="31">
        <f t="shared" si="101"/>
        <v>317</v>
      </c>
      <c r="Q193" s="30">
        <v>9</v>
      </c>
      <c r="R193" s="43">
        <v>2</v>
      </c>
      <c r="S193" s="43">
        <v>30</v>
      </c>
      <c r="T193" s="43">
        <v>116</v>
      </c>
      <c r="U193" s="43">
        <v>142</v>
      </c>
      <c r="V193" s="43">
        <v>24</v>
      </c>
      <c r="W193" s="43">
        <v>3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0</v>
      </c>
      <c r="AD193" s="31">
        <f t="shared" si="102"/>
        <v>317</v>
      </c>
    </row>
    <row r="194" spans="1:30" x14ac:dyDescent="0.2">
      <c r="A194" s="30">
        <v>10</v>
      </c>
      <c r="B194" s="43">
        <v>352</v>
      </c>
      <c r="C194" s="43">
        <v>18</v>
      </c>
      <c r="D194" s="43">
        <v>3</v>
      </c>
      <c r="E194" s="43">
        <v>0</v>
      </c>
      <c r="F194" s="43">
        <v>1</v>
      </c>
      <c r="G194" s="43">
        <v>0</v>
      </c>
      <c r="H194" s="43">
        <v>0</v>
      </c>
      <c r="I194" s="43">
        <v>0</v>
      </c>
      <c r="J194" s="43">
        <v>1</v>
      </c>
      <c r="K194" s="43">
        <v>0</v>
      </c>
      <c r="L194" s="43">
        <v>0</v>
      </c>
      <c r="M194" s="43">
        <v>2</v>
      </c>
      <c r="N194" s="43">
        <v>0</v>
      </c>
      <c r="O194" s="31">
        <f t="shared" si="101"/>
        <v>377</v>
      </c>
      <c r="Q194" s="30">
        <v>10</v>
      </c>
      <c r="R194" s="43">
        <v>0</v>
      </c>
      <c r="S194" s="43">
        <v>52</v>
      </c>
      <c r="T194" s="43">
        <v>192</v>
      </c>
      <c r="U194" s="43">
        <v>110</v>
      </c>
      <c r="V194" s="43">
        <v>21</v>
      </c>
      <c r="W194" s="43">
        <v>2</v>
      </c>
      <c r="X194" s="43">
        <v>0</v>
      </c>
      <c r="Y194" s="43">
        <v>0</v>
      </c>
      <c r="Z194" s="43">
        <v>0</v>
      </c>
      <c r="AA194" s="43">
        <v>0</v>
      </c>
      <c r="AB194" s="43">
        <v>0</v>
      </c>
      <c r="AC194" s="43">
        <v>0</v>
      </c>
      <c r="AD194" s="31">
        <f t="shared" si="102"/>
        <v>377</v>
      </c>
    </row>
    <row r="195" spans="1:30" x14ac:dyDescent="0.2">
      <c r="A195" s="30">
        <v>11</v>
      </c>
      <c r="B195" s="43">
        <v>273</v>
      </c>
      <c r="C195" s="43">
        <v>22</v>
      </c>
      <c r="D195" s="43">
        <v>2</v>
      </c>
      <c r="E195" s="43">
        <v>1</v>
      </c>
      <c r="F195" s="43">
        <v>1</v>
      </c>
      <c r="G195" s="43">
        <v>0</v>
      </c>
      <c r="H195" s="43">
        <v>0</v>
      </c>
      <c r="I195" s="43">
        <v>3</v>
      </c>
      <c r="J195" s="43">
        <v>0</v>
      </c>
      <c r="K195" s="43">
        <v>0</v>
      </c>
      <c r="L195" s="43">
        <v>0</v>
      </c>
      <c r="M195" s="43">
        <v>1</v>
      </c>
      <c r="N195" s="43">
        <v>0</v>
      </c>
      <c r="O195" s="31">
        <f t="shared" si="101"/>
        <v>303</v>
      </c>
      <c r="Q195" s="30">
        <v>11</v>
      </c>
      <c r="R195" s="43">
        <v>0</v>
      </c>
      <c r="S195" s="43">
        <v>12</v>
      </c>
      <c r="T195" s="43">
        <v>139</v>
      </c>
      <c r="U195" s="43">
        <v>135</v>
      </c>
      <c r="V195" s="43">
        <v>15</v>
      </c>
      <c r="W195" s="43">
        <v>1</v>
      </c>
      <c r="X195" s="43">
        <v>1</v>
      </c>
      <c r="Y195" s="43">
        <v>0</v>
      </c>
      <c r="Z195" s="43">
        <v>0</v>
      </c>
      <c r="AA195" s="43">
        <v>0</v>
      </c>
      <c r="AB195" s="43">
        <v>0</v>
      </c>
      <c r="AC195" s="43">
        <v>0</v>
      </c>
      <c r="AD195" s="31">
        <f t="shared" si="102"/>
        <v>303</v>
      </c>
    </row>
    <row r="196" spans="1:30" x14ac:dyDescent="0.2">
      <c r="A196" s="30">
        <v>12</v>
      </c>
      <c r="B196" s="43">
        <v>356</v>
      </c>
      <c r="C196" s="43">
        <v>16</v>
      </c>
      <c r="D196" s="43">
        <v>0</v>
      </c>
      <c r="E196" s="43">
        <v>0</v>
      </c>
      <c r="F196" s="43">
        <v>0</v>
      </c>
      <c r="G196" s="43">
        <v>0</v>
      </c>
      <c r="H196" s="43">
        <v>0</v>
      </c>
      <c r="I196" s="43">
        <v>2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31">
        <f t="shared" si="101"/>
        <v>374</v>
      </c>
      <c r="Q196" s="30">
        <v>12</v>
      </c>
      <c r="R196" s="43">
        <v>2</v>
      </c>
      <c r="S196" s="43">
        <v>19</v>
      </c>
      <c r="T196" s="43">
        <v>163</v>
      </c>
      <c r="U196" s="43">
        <v>171</v>
      </c>
      <c r="V196" s="43">
        <v>18</v>
      </c>
      <c r="W196" s="43">
        <v>0</v>
      </c>
      <c r="X196" s="43">
        <v>0</v>
      </c>
      <c r="Y196" s="43">
        <v>1</v>
      </c>
      <c r="Z196" s="43">
        <v>0</v>
      </c>
      <c r="AA196" s="43">
        <v>0</v>
      </c>
      <c r="AB196" s="43">
        <v>0</v>
      </c>
      <c r="AC196" s="43">
        <v>0</v>
      </c>
      <c r="AD196" s="31">
        <f t="shared" si="102"/>
        <v>374</v>
      </c>
    </row>
    <row r="197" spans="1:30" x14ac:dyDescent="0.2">
      <c r="A197" s="30">
        <v>13</v>
      </c>
      <c r="B197" s="43">
        <v>370</v>
      </c>
      <c r="C197" s="43">
        <v>17</v>
      </c>
      <c r="D197" s="43">
        <v>2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2</v>
      </c>
      <c r="N197" s="43">
        <v>0</v>
      </c>
      <c r="O197" s="31">
        <f t="shared" si="101"/>
        <v>391</v>
      </c>
      <c r="Q197" s="30">
        <v>13</v>
      </c>
      <c r="R197" s="43">
        <v>6</v>
      </c>
      <c r="S197" s="43">
        <v>35</v>
      </c>
      <c r="T197" s="43">
        <v>172</v>
      </c>
      <c r="U197" s="43">
        <v>160</v>
      </c>
      <c r="V197" s="43">
        <v>17</v>
      </c>
      <c r="W197" s="43">
        <v>1</v>
      </c>
      <c r="X197" s="43">
        <v>0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31">
        <f t="shared" si="102"/>
        <v>391</v>
      </c>
    </row>
    <row r="198" spans="1:30" x14ac:dyDescent="0.2">
      <c r="A198" s="30">
        <v>14</v>
      </c>
      <c r="B198" s="43">
        <v>340</v>
      </c>
      <c r="C198" s="43">
        <v>21</v>
      </c>
      <c r="D198" s="43">
        <v>0</v>
      </c>
      <c r="E198" s="43">
        <v>0</v>
      </c>
      <c r="F198" s="43">
        <v>1</v>
      </c>
      <c r="G198" s="43">
        <v>0</v>
      </c>
      <c r="H198" s="43">
        <v>0</v>
      </c>
      <c r="I198" s="43">
        <v>0</v>
      </c>
      <c r="J198" s="43">
        <v>0</v>
      </c>
      <c r="K198" s="43">
        <v>1</v>
      </c>
      <c r="L198" s="43">
        <v>0</v>
      </c>
      <c r="M198" s="43">
        <v>3</v>
      </c>
      <c r="N198" s="43">
        <v>0</v>
      </c>
      <c r="O198" s="31">
        <f t="shared" si="101"/>
        <v>366</v>
      </c>
      <c r="Q198" s="30">
        <v>14</v>
      </c>
      <c r="R198" s="43">
        <v>2</v>
      </c>
      <c r="S198" s="43">
        <v>46</v>
      </c>
      <c r="T198" s="43">
        <v>154</v>
      </c>
      <c r="U198" s="43">
        <v>140</v>
      </c>
      <c r="V198" s="43">
        <v>22</v>
      </c>
      <c r="W198" s="43">
        <v>2</v>
      </c>
      <c r="X198" s="43">
        <v>0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31">
        <f t="shared" si="102"/>
        <v>366</v>
      </c>
    </row>
    <row r="199" spans="1:30" x14ac:dyDescent="0.2">
      <c r="A199" s="30">
        <v>15</v>
      </c>
      <c r="B199" s="43">
        <v>392</v>
      </c>
      <c r="C199" s="43">
        <v>12</v>
      </c>
      <c r="D199" s="43">
        <v>0</v>
      </c>
      <c r="E199" s="43">
        <v>0</v>
      </c>
      <c r="F199" s="43">
        <v>0</v>
      </c>
      <c r="G199" s="43">
        <v>0</v>
      </c>
      <c r="H199" s="43">
        <v>0</v>
      </c>
      <c r="I199" s="43">
        <v>1</v>
      </c>
      <c r="J199" s="43">
        <v>0</v>
      </c>
      <c r="K199" s="43">
        <v>0</v>
      </c>
      <c r="L199" s="43">
        <v>0</v>
      </c>
      <c r="M199" s="43">
        <v>1</v>
      </c>
      <c r="N199" s="43">
        <v>0</v>
      </c>
      <c r="O199" s="31">
        <f t="shared" si="101"/>
        <v>406</v>
      </c>
      <c r="Q199" s="30">
        <v>15</v>
      </c>
      <c r="R199" s="43">
        <v>2</v>
      </c>
      <c r="S199" s="43">
        <v>41</v>
      </c>
      <c r="T199" s="43">
        <v>180</v>
      </c>
      <c r="U199" s="43">
        <v>165</v>
      </c>
      <c r="V199" s="43">
        <v>14</v>
      </c>
      <c r="W199" s="43">
        <v>3</v>
      </c>
      <c r="X199" s="43">
        <v>1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31">
        <f t="shared" si="102"/>
        <v>406</v>
      </c>
    </row>
    <row r="200" spans="1:30" x14ac:dyDescent="0.2">
      <c r="A200" s="30">
        <v>16</v>
      </c>
      <c r="B200" s="43">
        <v>385</v>
      </c>
      <c r="C200" s="43">
        <v>16</v>
      </c>
      <c r="D200" s="43">
        <v>0</v>
      </c>
      <c r="E200" s="43">
        <v>1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31">
        <f t="shared" si="101"/>
        <v>402</v>
      </c>
      <c r="Q200" s="30">
        <v>16</v>
      </c>
      <c r="R200" s="43">
        <v>2</v>
      </c>
      <c r="S200" s="43">
        <v>63</v>
      </c>
      <c r="T200" s="43">
        <v>171</v>
      </c>
      <c r="U200" s="43">
        <v>147</v>
      </c>
      <c r="V200" s="43">
        <v>18</v>
      </c>
      <c r="W200" s="43">
        <v>1</v>
      </c>
      <c r="X200" s="43">
        <v>0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31">
        <f t="shared" si="102"/>
        <v>402</v>
      </c>
    </row>
    <row r="201" spans="1:30" x14ac:dyDescent="0.2">
      <c r="A201" s="30">
        <v>17</v>
      </c>
      <c r="B201" s="43">
        <v>378</v>
      </c>
      <c r="C201" s="43">
        <v>17</v>
      </c>
      <c r="D201" s="43">
        <v>1</v>
      </c>
      <c r="E201" s="43">
        <v>1</v>
      </c>
      <c r="F201" s="43">
        <v>1</v>
      </c>
      <c r="G201" s="43">
        <v>0</v>
      </c>
      <c r="H201" s="43">
        <v>0</v>
      </c>
      <c r="I201" s="43">
        <v>1</v>
      </c>
      <c r="J201" s="43">
        <v>0</v>
      </c>
      <c r="K201" s="43">
        <v>0</v>
      </c>
      <c r="L201" s="43">
        <v>0</v>
      </c>
      <c r="M201" s="43">
        <v>1</v>
      </c>
      <c r="N201" s="43">
        <v>0</v>
      </c>
      <c r="O201" s="31">
        <f t="shared" si="101"/>
        <v>400</v>
      </c>
      <c r="Q201" s="30">
        <v>17</v>
      </c>
      <c r="R201" s="43">
        <v>3</v>
      </c>
      <c r="S201" s="43">
        <v>46</v>
      </c>
      <c r="T201" s="43">
        <v>196</v>
      </c>
      <c r="U201" s="43">
        <v>138</v>
      </c>
      <c r="V201" s="43">
        <v>15</v>
      </c>
      <c r="W201" s="43">
        <v>2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31">
        <f t="shared" si="102"/>
        <v>400</v>
      </c>
    </row>
    <row r="202" spans="1:30" x14ac:dyDescent="0.2">
      <c r="A202" s="30">
        <v>18</v>
      </c>
      <c r="B202" s="43">
        <v>376</v>
      </c>
      <c r="C202" s="43">
        <v>13</v>
      </c>
      <c r="D202" s="43">
        <v>2</v>
      </c>
      <c r="E202" s="43">
        <v>0</v>
      </c>
      <c r="F202" s="43">
        <v>0</v>
      </c>
      <c r="G202" s="43">
        <v>0</v>
      </c>
      <c r="H202" s="43">
        <v>0</v>
      </c>
      <c r="I202" s="43">
        <v>1</v>
      </c>
      <c r="J202" s="43">
        <v>0</v>
      </c>
      <c r="K202" s="43">
        <v>0</v>
      </c>
      <c r="L202" s="43">
        <v>0</v>
      </c>
      <c r="M202" s="43">
        <v>1</v>
      </c>
      <c r="N202" s="43">
        <v>0</v>
      </c>
      <c r="O202" s="31">
        <f t="shared" si="101"/>
        <v>393</v>
      </c>
      <c r="Q202" s="30">
        <v>18</v>
      </c>
      <c r="R202" s="43">
        <v>2</v>
      </c>
      <c r="S202" s="43">
        <v>37</v>
      </c>
      <c r="T202" s="43">
        <v>173</v>
      </c>
      <c r="U202" s="43">
        <v>159</v>
      </c>
      <c r="V202" s="43">
        <v>21</v>
      </c>
      <c r="W202" s="43">
        <v>1</v>
      </c>
      <c r="X202" s="43">
        <v>0</v>
      </c>
      <c r="Y202" s="43">
        <v>0</v>
      </c>
      <c r="Z202" s="43">
        <v>0</v>
      </c>
      <c r="AA202" s="43">
        <v>0</v>
      </c>
      <c r="AB202" s="43">
        <v>0</v>
      </c>
      <c r="AC202" s="43">
        <v>0</v>
      </c>
      <c r="AD202" s="31">
        <f t="shared" si="102"/>
        <v>393</v>
      </c>
    </row>
    <row r="203" spans="1:30" x14ac:dyDescent="0.2">
      <c r="A203" s="30">
        <v>19</v>
      </c>
      <c r="B203" s="43">
        <v>260</v>
      </c>
      <c r="C203" s="43">
        <v>11</v>
      </c>
      <c r="D203" s="43">
        <v>0</v>
      </c>
      <c r="E203" s="43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31">
        <f t="shared" si="101"/>
        <v>271</v>
      </c>
      <c r="Q203" s="30">
        <v>19</v>
      </c>
      <c r="R203" s="43">
        <v>0</v>
      </c>
      <c r="S203" s="43">
        <v>6</v>
      </c>
      <c r="T203" s="43">
        <v>72</v>
      </c>
      <c r="U203" s="43">
        <v>169</v>
      </c>
      <c r="V203" s="43">
        <v>23</v>
      </c>
      <c r="W203" s="43">
        <v>1</v>
      </c>
      <c r="X203" s="43">
        <v>0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31">
        <f t="shared" si="102"/>
        <v>271</v>
      </c>
    </row>
    <row r="204" spans="1:30" x14ac:dyDescent="0.2">
      <c r="A204" s="30">
        <v>20</v>
      </c>
      <c r="B204" s="43">
        <v>320</v>
      </c>
      <c r="C204" s="43">
        <v>17</v>
      </c>
      <c r="D204" s="43">
        <v>1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1</v>
      </c>
      <c r="L204" s="43">
        <v>0</v>
      </c>
      <c r="M204" s="43">
        <v>11</v>
      </c>
      <c r="N204" s="43">
        <v>0</v>
      </c>
      <c r="O204" s="31">
        <f t="shared" si="101"/>
        <v>350</v>
      </c>
      <c r="Q204" s="30">
        <v>20</v>
      </c>
      <c r="R204" s="43">
        <v>1</v>
      </c>
      <c r="S204" s="43">
        <v>8</v>
      </c>
      <c r="T204" s="43">
        <v>113</v>
      </c>
      <c r="U204" s="43">
        <v>192</v>
      </c>
      <c r="V204" s="43">
        <v>28</v>
      </c>
      <c r="W204" s="43">
        <v>7</v>
      </c>
      <c r="X204" s="43">
        <v>1</v>
      </c>
      <c r="Y204" s="43">
        <v>0</v>
      </c>
      <c r="Z204" s="43">
        <v>0</v>
      </c>
      <c r="AA204" s="43">
        <v>0</v>
      </c>
      <c r="AB204" s="43">
        <v>0</v>
      </c>
      <c r="AC204" s="43">
        <v>0</v>
      </c>
      <c r="AD204" s="31">
        <f t="shared" si="102"/>
        <v>350</v>
      </c>
    </row>
    <row r="205" spans="1:30" x14ac:dyDescent="0.2">
      <c r="A205" s="30">
        <v>21</v>
      </c>
      <c r="B205" s="43">
        <v>228</v>
      </c>
      <c r="C205" s="43">
        <v>13</v>
      </c>
      <c r="D205" s="43">
        <v>0</v>
      </c>
      <c r="E205" s="43">
        <v>0</v>
      </c>
      <c r="F205" s="43">
        <v>0</v>
      </c>
      <c r="G205" s="43">
        <v>0</v>
      </c>
      <c r="H205" s="43">
        <v>0</v>
      </c>
      <c r="I205" s="43">
        <v>0</v>
      </c>
      <c r="J205" s="43">
        <v>0</v>
      </c>
      <c r="K205" s="43">
        <v>0</v>
      </c>
      <c r="L205" s="43">
        <v>0</v>
      </c>
      <c r="M205" s="43">
        <v>5</v>
      </c>
      <c r="N205" s="43">
        <v>0</v>
      </c>
      <c r="O205" s="31">
        <f t="shared" si="101"/>
        <v>246</v>
      </c>
      <c r="Q205" s="30">
        <v>21</v>
      </c>
      <c r="R205" s="43">
        <v>1</v>
      </c>
      <c r="S205" s="43">
        <v>7</v>
      </c>
      <c r="T205" s="43">
        <v>62</v>
      </c>
      <c r="U205" s="43">
        <v>127</v>
      </c>
      <c r="V205" s="43">
        <v>40</v>
      </c>
      <c r="W205" s="43">
        <v>7</v>
      </c>
      <c r="X205" s="43">
        <v>1</v>
      </c>
      <c r="Y205" s="43">
        <v>0</v>
      </c>
      <c r="Z205" s="43">
        <v>1</v>
      </c>
      <c r="AA205" s="43">
        <v>0</v>
      </c>
      <c r="AB205" s="43">
        <v>0</v>
      </c>
      <c r="AC205" s="43">
        <v>0</v>
      </c>
      <c r="AD205" s="31">
        <f t="shared" si="102"/>
        <v>246</v>
      </c>
    </row>
    <row r="206" spans="1:30" x14ac:dyDescent="0.2">
      <c r="A206" s="30">
        <v>22</v>
      </c>
      <c r="B206" s="43">
        <v>166</v>
      </c>
      <c r="C206" s="43">
        <v>11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6</v>
      </c>
      <c r="N206" s="43">
        <v>0</v>
      </c>
      <c r="O206" s="31">
        <f t="shared" si="101"/>
        <v>183</v>
      </c>
      <c r="Q206" s="30">
        <v>22</v>
      </c>
      <c r="R206" s="43">
        <v>1</v>
      </c>
      <c r="S206" s="43">
        <v>2</v>
      </c>
      <c r="T206" s="43">
        <v>47</v>
      </c>
      <c r="U206" s="43">
        <v>99</v>
      </c>
      <c r="V206" s="43">
        <v>27</v>
      </c>
      <c r="W206" s="43">
        <v>6</v>
      </c>
      <c r="X206" s="43">
        <v>1</v>
      </c>
      <c r="Y206" s="43">
        <v>0</v>
      </c>
      <c r="Z206" s="43">
        <v>0</v>
      </c>
      <c r="AA206" s="43">
        <v>0</v>
      </c>
      <c r="AB206" s="43">
        <v>0</v>
      </c>
      <c r="AC206" s="43">
        <v>0</v>
      </c>
      <c r="AD206" s="31">
        <f t="shared" si="102"/>
        <v>183</v>
      </c>
    </row>
    <row r="207" spans="1:30" x14ac:dyDescent="0.2">
      <c r="A207" s="30">
        <v>23</v>
      </c>
      <c r="B207" s="43">
        <v>114</v>
      </c>
      <c r="C207" s="43">
        <v>5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9</v>
      </c>
      <c r="N207" s="43">
        <v>0</v>
      </c>
      <c r="O207" s="31">
        <f t="shared" si="101"/>
        <v>128</v>
      </c>
      <c r="Q207" s="30">
        <v>23</v>
      </c>
      <c r="R207" s="43">
        <v>3</v>
      </c>
      <c r="S207" s="43">
        <v>0</v>
      </c>
      <c r="T207" s="43">
        <v>18</v>
      </c>
      <c r="U207" s="43">
        <v>67</v>
      </c>
      <c r="V207" s="43">
        <v>36</v>
      </c>
      <c r="W207" s="43">
        <v>2</v>
      </c>
      <c r="X207" s="43">
        <v>2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31">
        <f t="shared" si="102"/>
        <v>128</v>
      </c>
    </row>
    <row r="208" spans="1:30" x14ac:dyDescent="0.2">
      <c r="A208" s="30">
        <v>24</v>
      </c>
      <c r="B208" s="43">
        <v>70</v>
      </c>
      <c r="C208" s="43">
        <v>3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3</v>
      </c>
      <c r="N208" s="43">
        <v>0</v>
      </c>
      <c r="O208" s="31">
        <f t="shared" si="101"/>
        <v>76</v>
      </c>
      <c r="Q208" s="30">
        <v>24</v>
      </c>
      <c r="R208" s="43">
        <v>0</v>
      </c>
      <c r="S208" s="43">
        <v>1</v>
      </c>
      <c r="T208" s="43">
        <v>10</v>
      </c>
      <c r="U208" s="43">
        <v>40</v>
      </c>
      <c r="V208" s="43">
        <v>17</v>
      </c>
      <c r="W208" s="43">
        <v>7</v>
      </c>
      <c r="X208" s="43">
        <v>1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31">
        <f t="shared" si="102"/>
        <v>76</v>
      </c>
    </row>
    <row r="210" spans="1:30" x14ac:dyDescent="0.2">
      <c r="A210" s="91" t="s">
        <v>34</v>
      </c>
      <c r="B210" s="92">
        <f t="shared" ref="B210:O210" si="103">SUM(B192:B203)</f>
        <v>3972</v>
      </c>
      <c r="C210" s="92">
        <f t="shared" si="103"/>
        <v>229</v>
      </c>
      <c r="D210" s="92">
        <f t="shared" si="103"/>
        <v>10</v>
      </c>
      <c r="E210" s="92">
        <f t="shared" si="103"/>
        <v>5</v>
      </c>
      <c r="F210" s="92">
        <f t="shared" si="103"/>
        <v>6</v>
      </c>
      <c r="G210" s="92">
        <f t="shared" si="103"/>
        <v>0</v>
      </c>
      <c r="H210" s="92">
        <f t="shared" si="103"/>
        <v>0</v>
      </c>
      <c r="I210" s="92">
        <f t="shared" si="103"/>
        <v>9</v>
      </c>
      <c r="J210" s="92">
        <f t="shared" si="103"/>
        <v>2</v>
      </c>
      <c r="K210" s="92">
        <f t="shared" si="103"/>
        <v>1</v>
      </c>
      <c r="L210" s="92">
        <f t="shared" si="103"/>
        <v>0</v>
      </c>
      <c r="M210" s="92">
        <f t="shared" si="103"/>
        <v>25</v>
      </c>
      <c r="N210" s="92">
        <f t="shared" si="103"/>
        <v>0</v>
      </c>
      <c r="O210" s="93">
        <f t="shared" si="103"/>
        <v>4259</v>
      </c>
      <c r="Q210" s="91" t="s">
        <v>34</v>
      </c>
      <c r="R210" s="92">
        <f t="shared" ref="R210:AD210" si="104">SUM(R192:R203)</f>
        <v>23</v>
      </c>
      <c r="S210" s="92">
        <f t="shared" si="104"/>
        <v>394</v>
      </c>
      <c r="T210" s="92">
        <f t="shared" si="104"/>
        <v>1787</v>
      </c>
      <c r="U210" s="92">
        <f t="shared" si="104"/>
        <v>1785</v>
      </c>
      <c r="V210" s="92">
        <f t="shared" si="104"/>
        <v>246</v>
      </c>
      <c r="W210" s="92">
        <f t="shared" si="104"/>
        <v>20</v>
      </c>
      <c r="X210" s="92">
        <f t="shared" si="104"/>
        <v>2</v>
      </c>
      <c r="Y210" s="92">
        <f t="shared" si="104"/>
        <v>1</v>
      </c>
      <c r="Z210" s="92">
        <f t="shared" si="104"/>
        <v>1</v>
      </c>
      <c r="AA210" s="92">
        <f t="shared" si="104"/>
        <v>0</v>
      </c>
      <c r="AB210" s="92">
        <f t="shared" si="104"/>
        <v>0</v>
      </c>
      <c r="AC210" s="92">
        <f t="shared" si="104"/>
        <v>0</v>
      </c>
      <c r="AD210" s="93">
        <f t="shared" si="104"/>
        <v>4259</v>
      </c>
    </row>
    <row r="211" spans="1:30" x14ac:dyDescent="0.2">
      <c r="A211" s="97" t="s">
        <v>35</v>
      </c>
      <c r="B211" s="98">
        <f t="shared" ref="B211:O211" si="105">SUM(B191:B206)</f>
        <v>4751</v>
      </c>
      <c r="C211" s="98">
        <f t="shared" si="105"/>
        <v>278</v>
      </c>
      <c r="D211" s="98">
        <f t="shared" si="105"/>
        <v>11</v>
      </c>
      <c r="E211" s="98">
        <f t="shared" si="105"/>
        <v>5</v>
      </c>
      <c r="F211" s="98">
        <f t="shared" si="105"/>
        <v>8</v>
      </c>
      <c r="G211" s="98">
        <f t="shared" si="105"/>
        <v>0</v>
      </c>
      <c r="H211" s="98">
        <f t="shared" si="105"/>
        <v>0</v>
      </c>
      <c r="I211" s="98">
        <f t="shared" si="105"/>
        <v>9</v>
      </c>
      <c r="J211" s="98">
        <f t="shared" si="105"/>
        <v>2</v>
      </c>
      <c r="K211" s="98">
        <f t="shared" si="105"/>
        <v>2</v>
      </c>
      <c r="L211" s="98">
        <f t="shared" si="105"/>
        <v>0</v>
      </c>
      <c r="M211" s="98">
        <f t="shared" si="105"/>
        <v>55</v>
      </c>
      <c r="N211" s="98">
        <f t="shared" si="105"/>
        <v>0</v>
      </c>
      <c r="O211" s="93">
        <f t="shared" si="105"/>
        <v>5121</v>
      </c>
      <c r="Q211" s="97" t="s">
        <v>35</v>
      </c>
      <c r="R211" s="98">
        <f t="shared" ref="R211:AD211" si="106">SUM(R191:R206)</f>
        <v>26</v>
      </c>
      <c r="S211" s="98">
        <f t="shared" si="106"/>
        <v>412</v>
      </c>
      <c r="T211" s="98">
        <f t="shared" si="106"/>
        <v>2026</v>
      </c>
      <c r="U211" s="98">
        <f t="shared" si="106"/>
        <v>2249</v>
      </c>
      <c r="V211" s="98">
        <f t="shared" si="106"/>
        <v>355</v>
      </c>
      <c r="W211" s="98">
        <f t="shared" si="106"/>
        <v>44</v>
      </c>
      <c r="X211" s="98">
        <f t="shared" si="106"/>
        <v>6</v>
      </c>
      <c r="Y211" s="98">
        <f t="shared" si="106"/>
        <v>1</v>
      </c>
      <c r="Z211" s="98">
        <f t="shared" si="106"/>
        <v>2</v>
      </c>
      <c r="AA211" s="98">
        <f t="shared" si="106"/>
        <v>0</v>
      </c>
      <c r="AB211" s="98">
        <f t="shared" si="106"/>
        <v>0</v>
      </c>
      <c r="AC211" s="98">
        <f t="shared" si="106"/>
        <v>0</v>
      </c>
      <c r="AD211" s="93">
        <f t="shared" si="106"/>
        <v>5121</v>
      </c>
    </row>
    <row r="212" spans="1:30" x14ac:dyDescent="0.2">
      <c r="A212" s="101" t="s">
        <v>36</v>
      </c>
      <c r="B212" s="102">
        <f t="shared" ref="B212:O212" si="107">SUM(B191:B208)</f>
        <v>4935</v>
      </c>
      <c r="C212" s="102">
        <f t="shared" si="107"/>
        <v>286</v>
      </c>
      <c r="D212" s="102">
        <f t="shared" si="107"/>
        <v>11</v>
      </c>
      <c r="E212" s="102">
        <f t="shared" si="107"/>
        <v>5</v>
      </c>
      <c r="F212" s="102">
        <f t="shared" si="107"/>
        <v>8</v>
      </c>
      <c r="G212" s="102">
        <f t="shared" si="107"/>
        <v>0</v>
      </c>
      <c r="H212" s="102">
        <f t="shared" si="107"/>
        <v>0</v>
      </c>
      <c r="I212" s="102">
        <f t="shared" si="107"/>
        <v>9</v>
      </c>
      <c r="J212" s="102">
        <f t="shared" si="107"/>
        <v>2</v>
      </c>
      <c r="K212" s="102">
        <f t="shared" si="107"/>
        <v>2</v>
      </c>
      <c r="L212" s="102">
        <f t="shared" si="107"/>
        <v>0</v>
      </c>
      <c r="M212" s="102">
        <f t="shared" si="107"/>
        <v>67</v>
      </c>
      <c r="N212" s="102">
        <f t="shared" si="107"/>
        <v>0</v>
      </c>
      <c r="O212" s="93">
        <f t="shared" si="107"/>
        <v>5325</v>
      </c>
      <c r="Q212" s="101" t="s">
        <v>36</v>
      </c>
      <c r="R212" s="102">
        <f t="shared" ref="R212:AD212" si="108">SUM(R191:R208)</f>
        <v>29</v>
      </c>
      <c r="S212" s="102">
        <f t="shared" si="108"/>
        <v>413</v>
      </c>
      <c r="T212" s="102">
        <f t="shared" si="108"/>
        <v>2054</v>
      </c>
      <c r="U212" s="102">
        <f t="shared" si="108"/>
        <v>2356</v>
      </c>
      <c r="V212" s="102">
        <f t="shared" si="108"/>
        <v>408</v>
      </c>
      <c r="W212" s="102">
        <f t="shared" si="108"/>
        <v>53</v>
      </c>
      <c r="X212" s="102">
        <f t="shared" si="108"/>
        <v>9</v>
      </c>
      <c r="Y212" s="102">
        <f t="shared" si="108"/>
        <v>1</v>
      </c>
      <c r="Z212" s="102">
        <f t="shared" si="108"/>
        <v>2</v>
      </c>
      <c r="AA212" s="102">
        <f t="shared" si="108"/>
        <v>0</v>
      </c>
      <c r="AB212" s="102">
        <f t="shared" si="108"/>
        <v>0</v>
      </c>
      <c r="AC212" s="102">
        <f t="shared" si="108"/>
        <v>0</v>
      </c>
      <c r="AD212" s="93">
        <f t="shared" si="108"/>
        <v>5325</v>
      </c>
    </row>
    <row r="213" spans="1:30" x14ac:dyDescent="0.2">
      <c r="A213" s="105" t="s">
        <v>37</v>
      </c>
      <c r="B213" s="106">
        <f t="shared" ref="B213:O213" si="109">SUM(B185:B208)</f>
        <v>5049</v>
      </c>
      <c r="C213" s="106">
        <f t="shared" si="109"/>
        <v>296</v>
      </c>
      <c r="D213" s="106">
        <f t="shared" si="109"/>
        <v>11</v>
      </c>
      <c r="E213" s="106">
        <f t="shared" si="109"/>
        <v>5</v>
      </c>
      <c r="F213" s="106">
        <f t="shared" si="109"/>
        <v>8</v>
      </c>
      <c r="G213" s="106">
        <f t="shared" si="109"/>
        <v>0</v>
      </c>
      <c r="H213" s="106">
        <f t="shared" si="109"/>
        <v>0</v>
      </c>
      <c r="I213" s="106">
        <f t="shared" si="109"/>
        <v>9</v>
      </c>
      <c r="J213" s="106">
        <f t="shared" si="109"/>
        <v>2</v>
      </c>
      <c r="K213" s="106">
        <f t="shared" si="109"/>
        <v>2</v>
      </c>
      <c r="L213" s="106">
        <f t="shared" si="109"/>
        <v>1</v>
      </c>
      <c r="M213" s="106">
        <f t="shared" si="109"/>
        <v>69</v>
      </c>
      <c r="N213" s="106">
        <f t="shared" si="109"/>
        <v>0</v>
      </c>
      <c r="O213" s="93">
        <f t="shared" si="109"/>
        <v>5452</v>
      </c>
      <c r="Q213" s="105" t="s">
        <v>37</v>
      </c>
      <c r="R213" s="106">
        <f t="shared" ref="R213:AD213" si="110">SUM(R185:R208)</f>
        <v>33</v>
      </c>
      <c r="S213" s="106">
        <f t="shared" si="110"/>
        <v>414</v>
      </c>
      <c r="T213" s="106">
        <f t="shared" si="110"/>
        <v>2058</v>
      </c>
      <c r="U213" s="106">
        <f t="shared" si="110"/>
        <v>2414</v>
      </c>
      <c r="V213" s="106">
        <f t="shared" si="110"/>
        <v>451</v>
      </c>
      <c r="W213" s="106">
        <f t="shared" si="110"/>
        <v>67</v>
      </c>
      <c r="X213" s="106">
        <f t="shared" si="110"/>
        <v>10</v>
      </c>
      <c r="Y213" s="106">
        <f t="shared" si="110"/>
        <v>3</v>
      </c>
      <c r="Z213" s="106">
        <f t="shared" si="110"/>
        <v>2</v>
      </c>
      <c r="AA213" s="106">
        <f t="shared" si="110"/>
        <v>0</v>
      </c>
      <c r="AB213" s="106">
        <f t="shared" si="110"/>
        <v>0</v>
      </c>
      <c r="AC213" s="106">
        <f t="shared" si="110"/>
        <v>0</v>
      </c>
      <c r="AD213" s="93">
        <f t="shared" si="110"/>
        <v>5452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19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M1614"/>
  <sheetViews>
    <sheetView topLeftCell="T1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60</v>
      </c>
      <c r="Q1" s="129" t="str">
        <f>A1</f>
        <v>1508 19 Grimsby ATC 7, A16 (B1203) Bargate</v>
      </c>
      <c r="AF1" s="129" t="str">
        <f>A1</f>
        <v>1508 19 Grimsby ATC 7, A16 (B1203) Bargate</v>
      </c>
      <c r="AQ1" s="130" t="str">
        <f>A1</f>
        <v>1508 19 Grimsby ATC 7, A16 (B1203) Bargate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7, A16 (B1203) Bargate</v>
      </c>
      <c r="BI1" s="129" t="str">
        <f>A1</f>
        <v>1508 19 Grimsby ATC 7, A16 (B1203) Bargate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45</v>
      </c>
      <c r="R6" s="3" t="s">
        <v>0</v>
      </c>
      <c r="S6" s="5" t="str">
        <f>C6</f>
        <v>Northbound</v>
      </c>
      <c r="AF6" s="6"/>
      <c r="AG6" s="3" t="s">
        <v>0</v>
      </c>
      <c r="AH6" s="7" t="str">
        <f>C6</f>
        <v>Northbound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Northbound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Northbound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Northbound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38</v>
      </c>
      <c r="C10" s="43">
        <v>0</v>
      </c>
      <c r="D10" s="43">
        <v>1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39</v>
      </c>
      <c r="Q10" s="30">
        <v>1</v>
      </c>
      <c r="R10" s="43">
        <v>0</v>
      </c>
      <c r="S10" s="43">
        <v>0</v>
      </c>
      <c r="T10" s="43">
        <v>1</v>
      </c>
      <c r="U10" s="43">
        <v>21</v>
      </c>
      <c r="V10" s="43">
        <v>15</v>
      </c>
      <c r="W10" s="43">
        <v>0</v>
      </c>
      <c r="X10" s="43">
        <v>1</v>
      </c>
      <c r="Y10" s="43">
        <v>0</v>
      </c>
      <c r="Z10" s="43">
        <v>0</v>
      </c>
      <c r="AA10" s="43">
        <v>1</v>
      </c>
      <c r="AB10" s="43">
        <v>0</v>
      </c>
      <c r="AC10" s="43">
        <v>0</v>
      </c>
      <c r="AD10" s="31">
        <f t="shared" ref="AD10:AD33" si="7">SUM(R10:AC10)</f>
        <v>39</v>
      </c>
      <c r="AF10" s="30">
        <v>1</v>
      </c>
      <c r="AG10" s="44">
        <f t="shared" ref="AG10:AG33" si="8">O10</f>
        <v>39</v>
      </c>
      <c r="AH10" s="45">
        <f t="shared" ref="AH10:AH33" si="9">O80</f>
        <v>49</v>
      </c>
      <c r="AI10" s="45">
        <f t="shared" ref="AI10:AI33" si="10">O150</f>
        <v>46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44.666666666666664</v>
      </c>
      <c r="AO10" s="47">
        <f>SUM(AG10:AM10)/3</f>
        <v>44.666666666666664</v>
      </c>
      <c r="AQ10" s="35">
        <v>1</v>
      </c>
      <c r="AR10" s="48">
        <v>30.9</v>
      </c>
      <c r="AS10" s="48">
        <v>30.7</v>
      </c>
      <c r="AT10" s="48">
        <v>29.6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6697</v>
      </c>
      <c r="BB10" s="50">
        <f>SUM(R108:T108)</f>
        <v>6332</v>
      </c>
      <c r="BC10" s="50">
        <f>SUM(R178:T178)</f>
        <v>6052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21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31">
        <f t="shared" si="6"/>
        <v>21</v>
      </c>
      <c r="Q11" s="30">
        <v>2</v>
      </c>
      <c r="R11" s="43">
        <v>0</v>
      </c>
      <c r="S11" s="43">
        <v>1</v>
      </c>
      <c r="T11" s="43">
        <v>0</v>
      </c>
      <c r="U11" s="43">
        <v>10</v>
      </c>
      <c r="V11" s="43">
        <v>8</v>
      </c>
      <c r="W11" s="43">
        <v>2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31">
        <f t="shared" si="7"/>
        <v>21</v>
      </c>
      <c r="AF11" s="56">
        <v>2</v>
      </c>
      <c r="AG11" s="44">
        <f t="shared" si="8"/>
        <v>21</v>
      </c>
      <c r="AH11" s="45">
        <f t="shared" si="9"/>
        <v>30</v>
      </c>
      <c r="AI11" s="45">
        <f t="shared" si="10"/>
        <v>23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24.666666666666668</v>
      </c>
      <c r="AO11" s="47">
        <f t="shared" ref="AO11:AO33" si="16">SUM(AG11:AM11)/3</f>
        <v>24.666666666666668</v>
      </c>
      <c r="AQ11" s="57">
        <v>2</v>
      </c>
      <c r="AR11" s="48">
        <v>30.3</v>
      </c>
      <c r="AS11" s="48">
        <v>29.5</v>
      </c>
      <c r="AT11" s="48">
        <v>30.6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5077</v>
      </c>
      <c r="BB11" s="59">
        <f>SUM(U108:W108)</f>
        <v>5309</v>
      </c>
      <c r="BC11" s="59">
        <f>SUM(U178:W178)</f>
        <v>5644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9763</v>
      </c>
      <c r="BK11" s="62">
        <f>SUM(C35:D35,F35:H35,M35)</f>
        <v>183</v>
      </c>
      <c r="BL11" s="63">
        <f>SUM(E35,I35:L35,N35)</f>
        <v>34</v>
      </c>
      <c r="BM11" s="64">
        <f>SUM(BJ11:BL11)</f>
        <v>9980</v>
      </c>
    </row>
    <row r="12" spans="1:65" x14ac:dyDescent="0.2">
      <c r="A12" s="30">
        <v>3</v>
      </c>
      <c r="B12" s="43">
        <v>13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31">
        <f t="shared" si="6"/>
        <v>13</v>
      </c>
      <c r="Q12" s="30">
        <v>3</v>
      </c>
      <c r="R12" s="43">
        <v>0</v>
      </c>
      <c r="S12" s="43">
        <v>1</v>
      </c>
      <c r="T12" s="43">
        <v>1</v>
      </c>
      <c r="U12" s="43">
        <v>9</v>
      </c>
      <c r="V12" s="43">
        <v>2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31">
        <f t="shared" si="7"/>
        <v>13</v>
      </c>
      <c r="AF12" s="30">
        <v>3</v>
      </c>
      <c r="AG12" s="44">
        <f t="shared" si="8"/>
        <v>13</v>
      </c>
      <c r="AH12" s="45">
        <f t="shared" si="9"/>
        <v>28</v>
      </c>
      <c r="AI12" s="45">
        <f t="shared" si="10"/>
        <v>14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18.333333333333332</v>
      </c>
      <c r="AO12" s="47">
        <f t="shared" si="16"/>
        <v>18.333333333333332</v>
      </c>
      <c r="AQ12" s="35">
        <v>3</v>
      </c>
      <c r="AR12" s="48">
        <v>27.4</v>
      </c>
      <c r="AS12" s="48">
        <v>31.8</v>
      </c>
      <c r="AT12" s="48">
        <v>29.8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35</v>
      </c>
      <c r="BB12" s="66">
        <f>SUM(X108:Z108)</f>
        <v>31</v>
      </c>
      <c r="BC12" s="66">
        <f>SUM(X178:Z178)</f>
        <v>33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11044</v>
      </c>
      <c r="BK12" s="69">
        <f>SUM(C36:D36,F36:H36,M36)</f>
        <v>193</v>
      </c>
      <c r="BL12" s="70">
        <f>SUM(E36,I36:L36,N36)</f>
        <v>38</v>
      </c>
      <c r="BM12" s="64">
        <f>SUM(BJ12:BL12)</f>
        <v>11275</v>
      </c>
    </row>
    <row r="13" spans="1:65" x14ac:dyDescent="0.2">
      <c r="A13" s="30">
        <v>4</v>
      </c>
      <c r="B13" s="43">
        <v>23</v>
      </c>
      <c r="C13" s="43">
        <v>0</v>
      </c>
      <c r="D13" s="43">
        <v>1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31">
        <f t="shared" si="6"/>
        <v>24</v>
      </c>
      <c r="Q13" s="30">
        <v>4</v>
      </c>
      <c r="R13" s="43">
        <v>0</v>
      </c>
      <c r="S13" s="43">
        <v>1</v>
      </c>
      <c r="T13" s="43">
        <v>1</v>
      </c>
      <c r="U13" s="43">
        <v>8</v>
      </c>
      <c r="V13" s="43">
        <v>9</v>
      </c>
      <c r="W13" s="43">
        <v>4</v>
      </c>
      <c r="X13" s="43">
        <v>1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31">
        <f t="shared" si="7"/>
        <v>24</v>
      </c>
      <c r="AF13" s="30">
        <v>4</v>
      </c>
      <c r="AG13" s="44">
        <f t="shared" si="8"/>
        <v>24</v>
      </c>
      <c r="AH13" s="45">
        <f t="shared" si="9"/>
        <v>34</v>
      </c>
      <c r="AI13" s="45">
        <f t="shared" si="10"/>
        <v>22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26.666666666666668</v>
      </c>
      <c r="AO13" s="47">
        <f t="shared" si="16"/>
        <v>26.666666666666668</v>
      </c>
      <c r="AQ13" s="35">
        <v>4</v>
      </c>
      <c r="AR13" s="48">
        <v>31.4</v>
      </c>
      <c r="AS13" s="48">
        <v>32.1</v>
      </c>
      <c r="AT13" s="48">
        <v>32.700000000000003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9</v>
      </c>
      <c r="BB13" s="72">
        <f>SUM(AA108:AC108)</f>
        <v>8</v>
      </c>
      <c r="BC13" s="72">
        <f>SUM(AA178:AC178)</f>
        <v>15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11272</v>
      </c>
      <c r="BK13" s="75">
        <f>SUM(C37:D37,F37:H37,M37)</f>
        <v>194</v>
      </c>
      <c r="BL13" s="76">
        <f>SUM(E37,I37:L37,N37)</f>
        <v>40</v>
      </c>
      <c r="BM13" s="64">
        <f>SUM(BJ13:BL13)</f>
        <v>11506</v>
      </c>
    </row>
    <row r="14" spans="1:65" x14ac:dyDescent="0.2">
      <c r="A14" s="30">
        <v>5</v>
      </c>
      <c r="B14" s="43">
        <v>58</v>
      </c>
      <c r="C14" s="43">
        <v>1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31">
        <f t="shared" si="6"/>
        <v>59</v>
      </c>
      <c r="Q14" s="30">
        <v>5</v>
      </c>
      <c r="R14" s="43">
        <v>1</v>
      </c>
      <c r="S14" s="43">
        <v>5</v>
      </c>
      <c r="T14" s="43">
        <v>2</v>
      </c>
      <c r="U14" s="43">
        <v>23</v>
      </c>
      <c r="V14" s="43">
        <v>19</v>
      </c>
      <c r="W14" s="43">
        <v>6</v>
      </c>
      <c r="X14" s="43">
        <v>3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31">
        <f t="shared" si="7"/>
        <v>59</v>
      </c>
      <c r="AF14" s="30">
        <v>5</v>
      </c>
      <c r="AG14" s="44">
        <f t="shared" si="8"/>
        <v>59</v>
      </c>
      <c r="AH14" s="45">
        <f t="shared" si="9"/>
        <v>58</v>
      </c>
      <c r="AI14" s="45">
        <f t="shared" si="10"/>
        <v>48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55</v>
      </c>
      <c r="AO14" s="47">
        <f t="shared" si="16"/>
        <v>55</v>
      </c>
      <c r="AQ14" s="35">
        <v>5</v>
      </c>
      <c r="AR14" s="48">
        <v>29.8</v>
      </c>
      <c r="AS14" s="48">
        <v>30.1</v>
      </c>
      <c r="AT14" s="48">
        <v>30.4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11579</v>
      </c>
      <c r="BK14" s="79">
        <f>SUM(C38:D38,F38:H38,M38)</f>
        <v>198</v>
      </c>
      <c r="BL14" s="80">
        <f>SUM(E38,I38:L38,N38)</f>
        <v>41</v>
      </c>
      <c r="BM14" s="64">
        <f>SUM(BJ14:BL14)</f>
        <v>11818</v>
      </c>
    </row>
    <row r="15" spans="1:65" x14ac:dyDescent="0.2">
      <c r="A15" s="30">
        <v>6</v>
      </c>
      <c r="B15" s="43">
        <v>154</v>
      </c>
      <c r="C15" s="43">
        <v>1</v>
      </c>
      <c r="D15" s="43">
        <v>0</v>
      </c>
      <c r="E15" s="43">
        <v>1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31">
        <f t="shared" si="6"/>
        <v>156</v>
      </c>
      <c r="Q15" s="30">
        <v>6</v>
      </c>
      <c r="R15" s="43">
        <v>0</v>
      </c>
      <c r="S15" s="43">
        <v>13</v>
      </c>
      <c r="T15" s="43">
        <v>6</v>
      </c>
      <c r="U15" s="43">
        <v>76</v>
      </c>
      <c r="V15" s="43">
        <v>55</v>
      </c>
      <c r="W15" s="43">
        <v>3</v>
      </c>
      <c r="X15" s="43">
        <v>3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31">
        <f t="shared" si="7"/>
        <v>156</v>
      </c>
      <c r="AF15" s="30">
        <v>6</v>
      </c>
      <c r="AG15" s="44">
        <f t="shared" si="8"/>
        <v>156</v>
      </c>
      <c r="AH15" s="45">
        <f t="shared" si="9"/>
        <v>161</v>
      </c>
      <c r="AI15" s="45">
        <f t="shared" si="10"/>
        <v>153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156.66666666666666</v>
      </c>
      <c r="AO15" s="47">
        <f t="shared" si="16"/>
        <v>156.66666666666666</v>
      </c>
      <c r="AQ15" s="35">
        <v>6</v>
      </c>
      <c r="AR15" s="48">
        <v>29</v>
      </c>
      <c r="AS15" s="48">
        <v>28.9</v>
      </c>
      <c r="AT15" s="48">
        <v>28.5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11818</v>
      </c>
      <c r="BB15" s="82">
        <f t="shared" si="17"/>
        <v>11680</v>
      </c>
      <c r="BC15" s="82">
        <f t="shared" si="17"/>
        <v>11744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278</v>
      </c>
      <c r="C16" s="43">
        <v>2</v>
      </c>
      <c r="D16" s="43">
        <v>2</v>
      </c>
      <c r="E16" s="43">
        <v>2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1</v>
      </c>
      <c r="N16" s="43">
        <v>0</v>
      </c>
      <c r="O16" s="31">
        <f t="shared" si="6"/>
        <v>285</v>
      </c>
      <c r="Q16" s="30">
        <v>7</v>
      </c>
      <c r="R16" s="43">
        <v>1</v>
      </c>
      <c r="S16" s="43">
        <v>30</v>
      </c>
      <c r="T16" s="43">
        <v>46</v>
      </c>
      <c r="U16" s="43">
        <v>136</v>
      </c>
      <c r="V16" s="43">
        <v>60</v>
      </c>
      <c r="W16" s="43">
        <v>7</v>
      </c>
      <c r="X16" s="43">
        <v>5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31">
        <f t="shared" si="7"/>
        <v>285</v>
      </c>
      <c r="AF16" s="30">
        <v>7</v>
      </c>
      <c r="AG16" s="44">
        <f t="shared" si="8"/>
        <v>285</v>
      </c>
      <c r="AH16" s="45">
        <f t="shared" si="9"/>
        <v>261</v>
      </c>
      <c r="AI16" s="45">
        <f t="shared" si="10"/>
        <v>277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274.33333333333331</v>
      </c>
      <c r="AO16" s="47">
        <f t="shared" si="16"/>
        <v>274.33333333333331</v>
      </c>
      <c r="AQ16" s="35">
        <v>7</v>
      </c>
      <c r="AR16" s="48">
        <v>27.4</v>
      </c>
      <c r="AS16" s="48">
        <v>28.5</v>
      </c>
      <c r="AT16" s="48">
        <v>28.4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9620</v>
      </c>
      <c r="BK16" s="88">
        <f>SUM(C105:D105,F105:H105,M105)</f>
        <v>151</v>
      </c>
      <c r="BL16" s="89">
        <f>SUM(E105,I105:L105,N105)</f>
        <v>29</v>
      </c>
      <c r="BM16" s="64">
        <f>SUM(BJ16:BL16)</f>
        <v>9800</v>
      </c>
    </row>
    <row r="17" spans="1:65" x14ac:dyDescent="0.2">
      <c r="A17" s="30">
        <v>8</v>
      </c>
      <c r="B17" s="43">
        <v>638</v>
      </c>
      <c r="C17" s="43">
        <v>3</v>
      </c>
      <c r="D17" s="43">
        <v>0</v>
      </c>
      <c r="E17" s="43">
        <v>1</v>
      </c>
      <c r="F17" s="43">
        <v>0</v>
      </c>
      <c r="G17" s="43">
        <v>0</v>
      </c>
      <c r="H17" s="43">
        <v>0</v>
      </c>
      <c r="I17" s="43">
        <v>1</v>
      </c>
      <c r="J17" s="43">
        <v>1</v>
      </c>
      <c r="K17" s="43">
        <v>0</v>
      </c>
      <c r="L17" s="43">
        <v>0</v>
      </c>
      <c r="M17" s="43">
        <v>2</v>
      </c>
      <c r="N17" s="43">
        <v>0</v>
      </c>
      <c r="O17" s="31">
        <f t="shared" si="6"/>
        <v>646</v>
      </c>
      <c r="Q17" s="30">
        <v>8</v>
      </c>
      <c r="R17" s="43">
        <v>9</v>
      </c>
      <c r="S17" s="43">
        <v>64</v>
      </c>
      <c r="T17" s="43">
        <v>188</v>
      </c>
      <c r="U17" s="43">
        <v>315</v>
      </c>
      <c r="V17" s="43">
        <v>62</v>
      </c>
      <c r="W17" s="43">
        <v>7</v>
      </c>
      <c r="X17" s="43">
        <v>0</v>
      </c>
      <c r="Y17" s="43">
        <v>1</v>
      </c>
      <c r="Z17" s="43">
        <v>0</v>
      </c>
      <c r="AA17" s="43">
        <v>0</v>
      </c>
      <c r="AB17" s="43">
        <v>0</v>
      </c>
      <c r="AC17" s="43">
        <v>0</v>
      </c>
      <c r="AD17" s="31">
        <f t="shared" si="7"/>
        <v>646</v>
      </c>
      <c r="AF17" s="30">
        <v>8</v>
      </c>
      <c r="AG17" s="44">
        <f t="shared" si="8"/>
        <v>646</v>
      </c>
      <c r="AH17" s="45">
        <f t="shared" si="9"/>
        <v>650</v>
      </c>
      <c r="AI17" s="45">
        <f t="shared" si="10"/>
        <v>629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641.66666666666663</v>
      </c>
      <c r="AO17" s="47">
        <f t="shared" si="16"/>
        <v>641.66666666666663</v>
      </c>
      <c r="AQ17" s="35">
        <v>8</v>
      </c>
      <c r="AR17" s="48">
        <v>25.6</v>
      </c>
      <c r="AS17" s="48">
        <v>25.3</v>
      </c>
      <c r="AT17" s="48">
        <v>26.4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10860</v>
      </c>
      <c r="BK17" s="69">
        <f>SUM(C106:D106,F106:H106,M106)</f>
        <v>156</v>
      </c>
      <c r="BL17" s="70">
        <f>SUM(E106,I106:L106,N106)</f>
        <v>35</v>
      </c>
      <c r="BM17" s="64">
        <f>SUM(BJ17:BL17)</f>
        <v>11051</v>
      </c>
    </row>
    <row r="18" spans="1:65" x14ac:dyDescent="0.2">
      <c r="A18" s="30">
        <v>9</v>
      </c>
      <c r="B18" s="43">
        <v>970</v>
      </c>
      <c r="C18" s="43">
        <v>26</v>
      </c>
      <c r="D18" s="43">
        <v>1</v>
      </c>
      <c r="E18" s="43">
        <v>1</v>
      </c>
      <c r="F18" s="43">
        <v>7</v>
      </c>
      <c r="G18" s="43">
        <v>0</v>
      </c>
      <c r="H18" s="43">
        <v>0</v>
      </c>
      <c r="I18" s="43">
        <v>1</v>
      </c>
      <c r="J18" s="43">
        <v>0</v>
      </c>
      <c r="K18" s="43">
        <v>2</v>
      </c>
      <c r="L18" s="43">
        <v>0</v>
      </c>
      <c r="M18" s="43">
        <v>6</v>
      </c>
      <c r="N18" s="43">
        <v>0</v>
      </c>
      <c r="O18" s="31">
        <f t="shared" si="6"/>
        <v>1014</v>
      </c>
      <c r="Q18" s="30">
        <v>9</v>
      </c>
      <c r="R18" s="43">
        <v>56</v>
      </c>
      <c r="S18" s="43">
        <v>460</v>
      </c>
      <c r="T18" s="43">
        <v>326</v>
      </c>
      <c r="U18" s="43">
        <v>154</v>
      </c>
      <c r="V18" s="43">
        <v>14</v>
      </c>
      <c r="W18" s="43">
        <v>0</v>
      </c>
      <c r="X18" s="43">
        <v>1</v>
      </c>
      <c r="Y18" s="43">
        <v>0</v>
      </c>
      <c r="Z18" s="43">
        <v>0</v>
      </c>
      <c r="AA18" s="43">
        <v>0</v>
      </c>
      <c r="AB18" s="43">
        <v>0</v>
      </c>
      <c r="AC18" s="43">
        <v>3</v>
      </c>
      <c r="AD18" s="31">
        <f t="shared" si="7"/>
        <v>1014</v>
      </c>
      <c r="AF18" s="30">
        <v>9</v>
      </c>
      <c r="AG18" s="44">
        <f t="shared" si="8"/>
        <v>1014</v>
      </c>
      <c r="AH18" s="45">
        <f t="shared" si="9"/>
        <v>986</v>
      </c>
      <c r="AI18" s="45">
        <f t="shared" si="10"/>
        <v>1040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1013.3333333333334</v>
      </c>
      <c r="AO18" s="47">
        <f t="shared" si="16"/>
        <v>1013.3333333333334</v>
      </c>
      <c r="AQ18" s="35">
        <v>9</v>
      </c>
      <c r="AR18" s="48">
        <v>19.7</v>
      </c>
      <c r="AS18" s="48">
        <v>21.5</v>
      </c>
      <c r="AT18" s="48">
        <v>20.7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11127</v>
      </c>
      <c r="BK18" s="75">
        <f>SUM(C107:D107,F107:H107,M107)</f>
        <v>158</v>
      </c>
      <c r="BL18" s="76">
        <f>SUM(E107,I107:L107,N107)</f>
        <v>35</v>
      </c>
      <c r="BM18" s="64">
        <f>SUM(BJ18:BL18)</f>
        <v>11320</v>
      </c>
    </row>
    <row r="19" spans="1:65" x14ac:dyDescent="0.2">
      <c r="A19" s="30">
        <v>10</v>
      </c>
      <c r="B19" s="43">
        <v>952</v>
      </c>
      <c r="C19" s="43">
        <v>23</v>
      </c>
      <c r="D19" s="43">
        <v>1</v>
      </c>
      <c r="E19" s="43">
        <v>0</v>
      </c>
      <c r="F19" s="43">
        <v>2</v>
      </c>
      <c r="G19" s="43">
        <v>0</v>
      </c>
      <c r="H19" s="43">
        <v>0</v>
      </c>
      <c r="I19" s="43">
        <v>4</v>
      </c>
      <c r="J19" s="43">
        <v>2</v>
      </c>
      <c r="K19" s="43">
        <v>0</v>
      </c>
      <c r="L19" s="43">
        <v>0</v>
      </c>
      <c r="M19" s="43">
        <v>6</v>
      </c>
      <c r="N19" s="43">
        <v>0</v>
      </c>
      <c r="O19" s="31">
        <f t="shared" si="6"/>
        <v>990</v>
      </c>
      <c r="Q19" s="30">
        <v>10</v>
      </c>
      <c r="R19" s="43">
        <v>35</v>
      </c>
      <c r="S19" s="43">
        <v>330</v>
      </c>
      <c r="T19" s="43">
        <v>372</v>
      </c>
      <c r="U19" s="43">
        <v>225</v>
      </c>
      <c r="V19" s="43">
        <v>25</v>
      </c>
      <c r="W19" s="43">
        <v>1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2</v>
      </c>
      <c r="AD19" s="31">
        <f t="shared" si="7"/>
        <v>990</v>
      </c>
      <c r="AF19" s="30">
        <v>10</v>
      </c>
      <c r="AG19" s="44">
        <f t="shared" si="8"/>
        <v>990</v>
      </c>
      <c r="AH19" s="45">
        <f t="shared" si="9"/>
        <v>893</v>
      </c>
      <c r="AI19" s="45">
        <f t="shared" si="10"/>
        <v>902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928.33333333333337</v>
      </c>
      <c r="AO19" s="47">
        <f t="shared" si="16"/>
        <v>928.33333333333337</v>
      </c>
      <c r="AQ19" s="35">
        <v>10</v>
      </c>
      <c r="AR19" s="48">
        <v>21.4</v>
      </c>
      <c r="AS19" s="48">
        <v>22.7</v>
      </c>
      <c r="AT19" s="48">
        <v>23.5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11483</v>
      </c>
      <c r="BK19" s="79">
        <f>SUM(C108:D108,F108:H108,M108)</f>
        <v>161</v>
      </c>
      <c r="BL19" s="80">
        <f>SUM(E108,I108:L108,N108)</f>
        <v>36</v>
      </c>
      <c r="BM19" s="64">
        <f>SUM(BJ19:BL19)</f>
        <v>11680</v>
      </c>
    </row>
    <row r="20" spans="1:65" x14ac:dyDescent="0.2">
      <c r="A20" s="30">
        <v>11</v>
      </c>
      <c r="B20" s="43">
        <v>853</v>
      </c>
      <c r="C20" s="43">
        <v>10</v>
      </c>
      <c r="D20" s="43">
        <v>0</v>
      </c>
      <c r="E20" s="43">
        <v>1</v>
      </c>
      <c r="F20" s="43">
        <v>2</v>
      </c>
      <c r="G20" s="43">
        <v>0</v>
      </c>
      <c r="H20" s="43">
        <v>0</v>
      </c>
      <c r="I20" s="43">
        <v>3</v>
      </c>
      <c r="J20" s="43">
        <v>0</v>
      </c>
      <c r="K20" s="43">
        <v>0</v>
      </c>
      <c r="L20" s="43">
        <v>0</v>
      </c>
      <c r="M20" s="43">
        <v>5</v>
      </c>
      <c r="N20" s="43">
        <v>0</v>
      </c>
      <c r="O20" s="31">
        <f t="shared" si="6"/>
        <v>874</v>
      </c>
      <c r="Q20" s="30">
        <v>11</v>
      </c>
      <c r="R20" s="43">
        <v>31</v>
      </c>
      <c r="S20" s="43">
        <v>272</v>
      </c>
      <c r="T20" s="43">
        <v>283</v>
      </c>
      <c r="U20" s="43">
        <v>252</v>
      </c>
      <c r="V20" s="43">
        <v>35</v>
      </c>
      <c r="W20" s="43">
        <v>1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874</v>
      </c>
      <c r="AF20" s="30">
        <v>11</v>
      </c>
      <c r="AG20" s="44">
        <f t="shared" si="8"/>
        <v>874</v>
      </c>
      <c r="AH20" s="45">
        <f t="shared" si="9"/>
        <v>877</v>
      </c>
      <c r="AI20" s="45">
        <f t="shared" si="10"/>
        <v>847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866</v>
      </c>
      <c r="AO20" s="47">
        <f t="shared" si="16"/>
        <v>866</v>
      </c>
      <c r="AQ20" s="35">
        <v>11</v>
      </c>
      <c r="AR20" s="48">
        <v>21.9</v>
      </c>
      <c r="AS20" s="48">
        <v>22.5</v>
      </c>
      <c r="AT20" s="48">
        <v>22.6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870</v>
      </c>
      <c r="C21" s="43">
        <v>8</v>
      </c>
      <c r="D21" s="43">
        <v>0</v>
      </c>
      <c r="E21" s="43">
        <v>1</v>
      </c>
      <c r="F21" s="43">
        <v>0</v>
      </c>
      <c r="G21" s="43">
        <v>0</v>
      </c>
      <c r="H21" s="43">
        <v>1</v>
      </c>
      <c r="I21" s="43">
        <v>5</v>
      </c>
      <c r="J21" s="43">
        <v>0</v>
      </c>
      <c r="K21" s="43">
        <v>0</v>
      </c>
      <c r="L21" s="43">
        <v>0</v>
      </c>
      <c r="M21" s="43">
        <v>1</v>
      </c>
      <c r="N21" s="43">
        <v>0</v>
      </c>
      <c r="O21" s="31">
        <f t="shared" si="6"/>
        <v>886</v>
      </c>
      <c r="Q21" s="30">
        <v>12</v>
      </c>
      <c r="R21" s="43">
        <v>19</v>
      </c>
      <c r="S21" s="43">
        <v>227</v>
      </c>
      <c r="T21" s="43">
        <v>329</v>
      </c>
      <c r="U21" s="43">
        <v>283</v>
      </c>
      <c r="V21" s="43">
        <v>26</v>
      </c>
      <c r="W21" s="43">
        <v>2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31">
        <f t="shared" si="7"/>
        <v>886</v>
      </c>
      <c r="AF21" s="30">
        <v>12</v>
      </c>
      <c r="AG21" s="44">
        <f t="shared" si="8"/>
        <v>886</v>
      </c>
      <c r="AH21" s="45">
        <f t="shared" si="9"/>
        <v>854</v>
      </c>
      <c r="AI21" s="45">
        <f t="shared" si="10"/>
        <v>920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886.66666666666663</v>
      </c>
      <c r="AO21" s="47">
        <f t="shared" si="16"/>
        <v>886.66666666666663</v>
      </c>
      <c r="AQ21" s="35">
        <v>12</v>
      </c>
      <c r="AR21" s="48">
        <v>22.6</v>
      </c>
      <c r="AS21" s="48">
        <v>23.1</v>
      </c>
      <c r="AT21" s="48">
        <v>23.7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9726</v>
      </c>
      <c r="BK21" s="88">
        <f>SUM(C175:D175,F175:H175,M175)</f>
        <v>151</v>
      </c>
      <c r="BL21" s="89">
        <f>SUM(E175,I175:L175,N175)</f>
        <v>35</v>
      </c>
      <c r="BM21" s="64">
        <f>SUM(BJ21:BL21)</f>
        <v>9912</v>
      </c>
    </row>
    <row r="22" spans="1:65" x14ac:dyDescent="0.2">
      <c r="A22" s="30">
        <v>13</v>
      </c>
      <c r="B22" s="43">
        <v>834</v>
      </c>
      <c r="C22" s="43">
        <v>16</v>
      </c>
      <c r="D22" s="43">
        <v>1</v>
      </c>
      <c r="E22" s="43">
        <v>0</v>
      </c>
      <c r="F22" s="43">
        <v>1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2</v>
      </c>
      <c r="N22" s="43">
        <v>0</v>
      </c>
      <c r="O22" s="31">
        <f t="shared" si="6"/>
        <v>854</v>
      </c>
      <c r="Q22" s="30">
        <v>13</v>
      </c>
      <c r="R22" s="43">
        <v>23</v>
      </c>
      <c r="S22" s="43">
        <v>154</v>
      </c>
      <c r="T22" s="43">
        <v>339</v>
      </c>
      <c r="U22" s="43">
        <v>317</v>
      </c>
      <c r="V22" s="43">
        <v>17</v>
      </c>
      <c r="W22" s="43">
        <v>0</v>
      </c>
      <c r="X22" s="43">
        <v>0</v>
      </c>
      <c r="Y22" s="43">
        <v>2</v>
      </c>
      <c r="Z22" s="43">
        <v>2</v>
      </c>
      <c r="AA22" s="43">
        <v>0</v>
      </c>
      <c r="AB22" s="43">
        <v>0</v>
      </c>
      <c r="AC22" s="43">
        <v>0</v>
      </c>
      <c r="AD22" s="31">
        <f t="shared" si="7"/>
        <v>854</v>
      </c>
      <c r="AF22" s="30">
        <v>13</v>
      </c>
      <c r="AG22" s="44">
        <f t="shared" si="8"/>
        <v>854</v>
      </c>
      <c r="AH22" s="45">
        <f t="shared" si="9"/>
        <v>793</v>
      </c>
      <c r="AI22" s="45">
        <f t="shared" si="10"/>
        <v>885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844</v>
      </c>
      <c r="AO22" s="47">
        <f t="shared" si="16"/>
        <v>844</v>
      </c>
      <c r="AQ22" s="35">
        <v>13</v>
      </c>
      <c r="AR22" s="48">
        <v>23.3</v>
      </c>
      <c r="AS22" s="48">
        <v>23.4</v>
      </c>
      <c r="AT22" s="48">
        <v>23.4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10994</v>
      </c>
      <c r="BK22" s="69">
        <f>SUM(C176:D176,F176:H176,M176)</f>
        <v>161</v>
      </c>
      <c r="BL22" s="70">
        <f>SUM(E176,I176:L176,N176)</f>
        <v>38</v>
      </c>
      <c r="BM22" s="64">
        <f>SUM(BJ22:BL22)</f>
        <v>11193</v>
      </c>
    </row>
    <row r="23" spans="1:65" x14ac:dyDescent="0.2">
      <c r="A23" s="30">
        <v>14</v>
      </c>
      <c r="B23" s="43">
        <v>851</v>
      </c>
      <c r="C23" s="43">
        <v>7</v>
      </c>
      <c r="D23" s="43">
        <v>0</v>
      </c>
      <c r="E23" s="43">
        <v>1</v>
      </c>
      <c r="F23" s="43">
        <v>0</v>
      </c>
      <c r="G23" s="43">
        <v>0</v>
      </c>
      <c r="H23" s="43">
        <v>0</v>
      </c>
      <c r="I23" s="43">
        <v>1</v>
      </c>
      <c r="J23" s="43">
        <v>0</v>
      </c>
      <c r="K23" s="43">
        <v>0</v>
      </c>
      <c r="L23" s="43">
        <v>0</v>
      </c>
      <c r="M23" s="43">
        <v>1</v>
      </c>
      <c r="N23" s="43">
        <v>0</v>
      </c>
      <c r="O23" s="31">
        <f t="shared" si="6"/>
        <v>861</v>
      </c>
      <c r="Q23" s="30">
        <v>14</v>
      </c>
      <c r="R23" s="43">
        <v>16</v>
      </c>
      <c r="S23" s="43">
        <v>157</v>
      </c>
      <c r="T23" s="43">
        <v>374</v>
      </c>
      <c r="U23" s="43">
        <v>280</v>
      </c>
      <c r="V23" s="43">
        <v>30</v>
      </c>
      <c r="W23" s="43">
        <v>4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31">
        <f t="shared" si="7"/>
        <v>861</v>
      </c>
      <c r="AF23" s="30">
        <v>14</v>
      </c>
      <c r="AG23" s="44">
        <f t="shared" si="8"/>
        <v>861</v>
      </c>
      <c r="AH23" s="45">
        <f t="shared" si="9"/>
        <v>777</v>
      </c>
      <c r="AI23" s="45">
        <f t="shared" si="10"/>
        <v>794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810.66666666666663</v>
      </c>
      <c r="AO23" s="47">
        <f t="shared" si="16"/>
        <v>810.66666666666663</v>
      </c>
      <c r="AQ23" s="35">
        <v>14</v>
      </c>
      <c r="AR23" s="48">
        <v>23.3</v>
      </c>
      <c r="AS23" s="48">
        <v>24.6</v>
      </c>
      <c r="AT23" s="48">
        <v>24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11236</v>
      </c>
      <c r="BK23" s="75">
        <f>SUM(C177:D177,F177:H177,M177)</f>
        <v>163</v>
      </c>
      <c r="BL23" s="76">
        <f>SUM(E177,I177:L177,N177)</f>
        <v>39</v>
      </c>
      <c r="BM23" s="64">
        <f>SUM(BJ23:BL23)</f>
        <v>11438</v>
      </c>
    </row>
    <row r="24" spans="1:65" x14ac:dyDescent="0.2">
      <c r="A24" s="30">
        <v>15</v>
      </c>
      <c r="B24" s="43">
        <v>799</v>
      </c>
      <c r="C24" s="43">
        <v>4</v>
      </c>
      <c r="D24" s="43">
        <v>1</v>
      </c>
      <c r="E24" s="43">
        <v>0</v>
      </c>
      <c r="F24" s="43">
        <v>1</v>
      </c>
      <c r="G24" s="43">
        <v>0</v>
      </c>
      <c r="H24" s="43">
        <v>0</v>
      </c>
      <c r="I24" s="43">
        <v>2</v>
      </c>
      <c r="J24" s="43">
        <v>0</v>
      </c>
      <c r="K24" s="43">
        <v>0</v>
      </c>
      <c r="L24" s="43">
        <v>0</v>
      </c>
      <c r="M24" s="43">
        <v>1</v>
      </c>
      <c r="N24" s="43">
        <v>0</v>
      </c>
      <c r="O24" s="31">
        <f t="shared" si="6"/>
        <v>808</v>
      </c>
      <c r="Q24" s="30">
        <v>15</v>
      </c>
      <c r="R24" s="43">
        <v>12</v>
      </c>
      <c r="S24" s="43">
        <v>143</v>
      </c>
      <c r="T24" s="43">
        <v>336</v>
      </c>
      <c r="U24" s="43">
        <v>283</v>
      </c>
      <c r="V24" s="43">
        <v>31</v>
      </c>
      <c r="W24" s="43">
        <v>2</v>
      </c>
      <c r="X24" s="43">
        <v>0</v>
      </c>
      <c r="Y24" s="43">
        <v>1</v>
      </c>
      <c r="Z24" s="43">
        <v>0</v>
      </c>
      <c r="AA24" s="43">
        <v>0</v>
      </c>
      <c r="AB24" s="43">
        <v>0</v>
      </c>
      <c r="AC24" s="43">
        <v>0</v>
      </c>
      <c r="AD24" s="31">
        <f t="shared" si="7"/>
        <v>808</v>
      </c>
      <c r="AF24" s="30">
        <v>15</v>
      </c>
      <c r="AG24" s="44">
        <f t="shared" si="8"/>
        <v>808</v>
      </c>
      <c r="AH24" s="45">
        <f t="shared" si="9"/>
        <v>835</v>
      </c>
      <c r="AI24" s="45">
        <f t="shared" si="10"/>
        <v>835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826</v>
      </c>
      <c r="AO24" s="47">
        <f t="shared" si="16"/>
        <v>826</v>
      </c>
      <c r="AQ24" s="35">
        <v>15</v>
      </c>
      <c r="AR24" s="48">
        <v>23.6</v>
      </c>
      <c r="AS24" s="48">
        <v>22.5</v>
      </c>
      <c r="AT24" s="48">
        <v>23.4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11533</v>
      </c>
      <c r="BK24" s="79">
        <f>SUM(C178:D178,F178:H178,M178)</f>
        <v>169</v>
      </c>
      <c r="BL24" s="80">
        <f>SUM(E178,I178:L178,N178)</f>
        <v>42</v>
      </c>
      <c r="BM24" s="64">
        <f>SUM(BJ24:BL24)</f>
        <v>11744</v>
      </c>
    </row>
    <row r="25" spans="1:65" x14ac:dyDescent="0.2">
      <c r="A25" s="30">
        <v>16</v>
      </c>
      <c r="B25" s="43">
        <v>847</v>
      </c>
      <c r="C25" s="43">
        <v>11</v>
      </c>
      <c r="D25" s="43">
        <v>1</v>
      </c>
      <c r="E25" s="43">
        <v>0</v>
      </c>
      <c r="F25" s="43">
        <v>0</v>
      </c>
      <c r="G25" s="43">
        <v>0</v>
      </c>
      <c r="H25" s="43">
        <v>0</v>
      </c>
      <c r="I25" s="43">
        <v>1</v>
      </c>
      <c r="J25" s="43">
        <v>0</v>
      </c>
      <c r="K25" s="43">
        <v>0</v>
      </c>
      <c r="L25" s="43">
        <v>0</v>
      </c>
      <c r="M25" s="43">
        <v>2</v>
      </c>
      <c r="N25" s="43">
        <v>0</v>
      </c>
      <c r="O25" s="31">
        <f t="shared" si="6"/>
        <v>862</v>
      </c>
      <c r="Q25" s="30">
        <v>16</v>
      </c>
      <c r="R25" s="43">
        <v>37</v>
      </c>
      <c r="S25" s="43">
        <v>168</v>
      </c>
      <c r="T25" s="43">
        <v>310</v>
      </c>
      <c r="U25" s="43">
        <v>293</v>
      </c>
      <c r="V25" s="43">
        <v>47</v>
      </c>
      <c r="W25" s="43">
        <v>3</v>
      </c>
      <c r="X25" s="43">
        <v>0</v>
      </c>
      <c r="Y25" s="43">
        <v>2</v>
      </c>
      <c r="Z25" s="43">
        <v>0</v>
      </c>
      <c r="AA25" s="43">
        <v>0</v>
      </c>
      <c r="AB25" s="43">
        <v>0</v>
      </c>
      <c r="AC25" s="43">
        <v>2</v>
      </c>
      <c r="AD25" s="31">
        <f t="shared" si="7"/>
        <v>862</v>
      </c>
      <c r="AF25" s="30">
        <v>16</v>
      </c>
      <c r="AG25" s="44">
        <f t="shared" si="8"/>
        <v>862</v>
      </c>
      <c r="AH25" s="45">
        <f t="shared" si="9"/>
        <v>945</v>
      </c>
      <c r="AI25" s="45">
        <f t="shared" si="10"/>
        <v>851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886</v>
      </c>
      <c r="AO25" s="47">
        <f t="shared" si="16"/>
        <v>886</v>
      </c>
      <c r="AQ25" s="35">
        <v>16</v>
      </c>
      <c r="AR25" s="48">
        <v>23.3</v>
      </c>
      <c r="AS25" s="48">
        <v>21.5</v>
      </c>
      <c r="AT25" s="48">
        <v>22.7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850</v>
      </c>
      <c r="C26" s="43">
        <v>15</v>
      </c>
      <c r="D26" s="43">
        <v>0</v>
      </c>
      <c r="E26" s="43">
        <v>0</v>
      </c>
      <c r="F26" s="43">
        <v>2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1</v>
      </c>
      <c r="N26" s="43">
        <v>0</v>
      </c>
      <c r="O26" s="31">
        <f t="shared" si="6"/>
        <v>868</v>
      </c>
      <c r="Q26" s="30">
        <v>17</v>
      </c>
      <c r="R26" s="43">
        <v>21</v>
      </c>
      <c r="S26" s="43">
        <v>272</v>
      </c>
      <c r="T26" s="43">
        <v>331</v>
      </c>
      <c r="U26" s="43">
        <v>211</v>
      </c>
      <c r="V26" s="43">
        <v>30</v>
      </c>
      <c r="W26" s="43">
        <v>3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31">
        <f t="shared" si="7"/>
        <v>868</v>
      </c>
      <c r="AF26" s="30">
        <v>17</v>
      </c>
      <c r="AG26" s="44">
        <f t="shared" si="8"/>
        <v>868</v>
      </c>
      <c r="AH26" s="45">
        <f t="shared" si="9"/>
        <v>836</v>
      </c>
      <c r="AI26" s="45">
        <f t="shared" si="10"/>
        <v>783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829</v>
      </c>
      <c r="AO26" s="47">
        <f t="shared" si="16"/>
        <v>829</v>
      </c>
      <c r="AQ26" s="35">
        <v>17</v>
      </c>
      <c r="AR26" s="48">
        <v>21.8</v>
      </c>
      <c r="AS26" s="48">
        <v>23</v>
      </c>
      <c r="AT26" s="48">
        <v>24.6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724</v>
      </c>
      <c r="C27" s="43">
        <v>7</v>
      </c>
      <c r="D27" s="43">
        <v>1</v>
      </c>
      <c r="E27" s="43">
        <v>1</v>
      </c>
      <c r="F27" s="43">
        <v>0</v>
      </c>
      <c r="G27" s="43">
        <v>0</v>
      </c>
      <c r="H27" s="43">
        <v>0</v>
      </c>
      <c r="I27" s="43">
        <v>1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31">
        <f t="shared" si="6"/>
        <v>734</v>
      </c>
      <c r="Q27" s="30">
        <v>18</v>
      </c>
      <c r="R27" s="43">
        <v>6</v>
      </c>
      <c r="S27" s="43">
        <v>127</v>
      </c>
      <c r="T27" s="43">
        <v>265</v>
      </c>
      <c r="U27" s="43">
        <v>290</v>
      </c>
      <c r="V27" s="43">
        <v>38</v>
      </c>
      <c r="W27" s="43">
        <v>5</v>
      </c>
      <c r="X27" s="43">
        <v>0</v>
      </c>
      <c r="Y27" s="43">
        <v>0</v>
      </c>
      <c r="Z27" s="43">
        <v>2</v>
      </c>
      <c r="AA27" s="43">
        <v>0</v>
      </c>
      <c r="AB27" s="43">
        <v>0</v>
      </c>
      <c r="AC27" s="43">
        <v>1</v>
      </c>
      <c r="AD27" s="31">
        <f t="shared" si="7"/>
        <v>734</v>
      </c>
      <c r="AF27" s="30">
        <v>18</v>
      </c>
      <c r="AG27" s="44">
        <f t="shared" si="8"/>
        <v>734</v>
      </c>
      <c r="AH27" s="45">
        <f t="shared" si="9"/>
        <v>785</v>
      </c>
      <c r="AI27" s="45">
        <f t="shared" si="10"/>
        <v>759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759.33333333333337</v>
      </c>
      <c r="AO27" s="47">
        <f t="shared" si="16"/>
        <v>759.33333333333337</v>
      </c>
      <c r="AQ27" s="35">
        <v>18</v>
      </c>
      <c r="AR27" s="48">
        <v>24.3</v>
      </c>
      <c r="AS27" s="48">
        <v>24</v>
      </c>
      <c r="AT27" s="48">
        <v>23.9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575</v>
      </c>
      <c r="C28" s="43">
        <v>2</v>
      </c>
      <c r="D28" s="43">
        <v>1</v>
      </c>
      <c r="E28" s="43">
        <v>2</v>
      </c>
      <c r="F28" s="43">
        <v>0</v>
      </c>
      <c r="G28" s="43">
        <v>0</v>
      </c>
      <c r="H28" s="43">
        <v>0</v>
      </c>
      <c r="I28" s="43">
        <v>1</v>
      </c>
      <c r="J28" s="43">
        <v>1</v>
      </c>
      <c r="K28" s="43">
        <v>0</v>
      </c>
      <c r="L28" s="43">
        <v>0</v>
      </c>
      <c r="M28" s="43">
        <v>1</v>
      </c>
      <c r="N28" s="43">
        <v>0</v>
      </c>
      <c r="O28" s="31">
        <f t="shared" si="6"/>
        <v>583</v>
      </c>
      <c r="Q28" s="30">
        <v>19</v>
      </c>
      <c r="R28" s="43">
        <v>6</v>
      </c>
      <c r="S28" s="43">
        <v>39</v>
      </c>
      <c r="T28" s="43">
        <v>155</v>
      </c>
      <c r="U28" s="43">
        <v>299</v>
      </c>
      <c r="V28" s="43">
        <v>74</v>
      </c>
      <c r="W28" s="43">
        <v>9</v>
      </c>
      <c r="X28" s="43">
        <v>1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31">
        <f t="shared" si="7"/>
        <v>583</v>
      </c>
      <c r="AF28" s="30">
        <v>19</v>
      </c>
      <c r="AG28" s="44">
        <f t="shared" si="8"/>
        <v>583</v>
      </c>
      <c r="AH28" s="45">
        <f t="shared" si="9"/>
        <v>569</v>
      </c>
      <c r="AI28" s="45">
        <f t="shared" si="10"/>
        <v>667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606.33333333333337</v>
      </c>
      <c r="AO28" s="47">
        <f t="shared" si="16"/>
        <v>606.33333333333337</v>
      </c>
      <c r="AQ28" s="35">
        <v>19</v>
      </c>
      <c r="AR28" s="48">
        <v>26.4</v>
      </c>
      <c r="AS28" s="48">
        <v>26.8</v>
      </c>
      <c r="AT28" s="48">
        <v>25.4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450</v>
      </c>
      <c r="C29" s="43">
        <v>1</v>
      </c>
      <c r="D29" s="43">
        <v>1</v>
      </c>
      <c r="E29" s="43">
        <v>2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31">
        <f t="shared" si="6"/>
        <v>454</v>
      </c>
      <c r="Q29" s="30">
        <v>20</v>
      </c>
      <c r="R29" s="43">
        <v>1</v>
      </c>
      <c r="S29" s="43">
        <v>13</v>
      </c>
      <c r="T29" s="43">
        <v>123</v>
      </c>
      <c r="U29" s="43">
        <v>257</v>
      </c>
      <c r="V29" s="43">
        <v>50</v>
      </c>
      <c r="W29" s="43">
        <v>7</v>
      </c>
      <c r="X29" s="43">
        <v>2</v>
      </c>
      <c r="Y29" s="43">
        <v>1</v>
      </c>
      <c r="Z29" s="43">
        <v>0</v>
      </c>
      <c r="AA29" s="43">
        <v>0</v>
      </c>
      <c r="AB29" s="43">
        <v>0</v>
      </c>
      <c r="AC29" s="43">
        <v>0</v>
      </c>
      <c r="AD29" s="31">
        <f t="shared" si="7"/>
        <v>454</v>
      </c>
      <c r="AF29" s="30">
        <v>20</v>
      </c>
      <c r="AG29" s="44">
        <f t="shared" si="8"/>
        <v>454</v>
      </c>
      <c r="AH29" s="45">
        <f t="shared" si="9"/>
        <v>492</v>
      </c>
      <c r="AI29" s="45">
        <f t="shared" si="10"/>
        <v>475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473.66666666666669</v>
      </c>
      <c r="AO29" s="47">
        <f t="shared" si="16"/>
        <v>473.66666666666669</v>
      </c>
      <c r="AQ29" s="35">
        <v>20</v>
      </c>
      <c r="AR29" s="48">
        <v>27.1</v>
      </c>
      <c r="AS29" s="48">
        <v>26.4</v>
      </c>
      <c r="AT29" s="48">
        <v>26.3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321</v>
      </c>
      <c r="C30" s="43">
        <v>1</v>
      </c>
      <c r="D30" s="43">
        <v>1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31">
        <f t="shared" si="6"/>
        <v>323</v>
      </c>
      <c r="Q30" s="30">
        <v>21</v>
      </c>
      <c r="R30" s="43">
        <v>0</v>
      </c>
      <c r="S30" s="43">
        <v>19</v>
      </c>
      <c r="T30" s="43">
        <v>69</v>
      </c>
      <c r="U30" s="43">
        <v>182</v>
      </c>
      <c r="V30" s="43">
        <v>42</v>
      </c>
      <c r="W30" s="43">
        <v>11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31">
        <f t="shared" si="7"/>
        <v>323</v>
      </c>
      <c r="AF30" s="30">
        <v>21</v>
      </c>
      <c r="AG30" s="44">
        <f t="shared" si="8"/>
        <v>323</v>
      </c>
      <c r="AH30" s="45">
        <f t="shared" si="9"/>
        <v>280</v>
      </c>
      <c r="AI30" s="45">
        <f t="shared" si="10"/>
        <v>318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307</v>
      </c>
      <c r="AO30" s="47">
        <f t="shared" si="16"/>
        <v>307</v>
      </c>
      <c r="AQ30" s="35">
        <v>21</v>
      </c>
      <c r="AR30" s="48">
        <v>27.2</v>
      </c>
      <c r="AS30" s="48">
        <v>27.8</v>
      </c>
      <c r="AT30" s="48">
        <v>27.8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232</v>
      </c>
      <c r="C31" s="43">
        <v>1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31">
        <f t="shared" si="6"/>
        <v>233</v>
      </c>
      <c r="Q31" s="30">
        <v>22</v>
      </c>
      <c r="R31" s="43">
        <v>0</v>
      </c>
      <c r="S31" s="43">
        <v>7</v>
      </c>
      <c r="T31" s="43">
        <v>36</v>
      </c>
      <c r="U31" s="43">
        <v>143</v>
      </c>
      <c r="V31" s="43">
        <v>44</v>
      </c>
      <c r="W31" s="43">
        <v>2</v>
      </c>
      <c r="X31" s="43">
        <v>0</v>
      </c>
      <c r="Y31" s="43">
        <v>0</v>
      </c>
      <c r="Z31" s="43">
        <v>1</v>
      </c>
      <c r="AA31" s="43">
        <v>0</v>
      </c>
      <c r="AB31" s="43">
        <v>0</v>
      </c>
      <c r="AC31" s="43">
        <v>0</v>
      </c>
      <c r="AD31" s="31">
        <f t="shared" si="7"/>
        <v>233</v>
      </c>
      <c r="AF31" s="30">
        <v>22</v>
      </c>
      <c r="AG31" s="44">
        <f t="shared" si="8"/>
        <v>233</v>
      </c>
      <c r="AH31" s="45">
        <f t="shared" si="9"/>
        <v>218</v>
      </c>
      <c r="AI31" s="45">
        <f t="shared" si="10"/>
        <v>211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220.66666666666666</v>
      </c>
      <c r="AO31" s="47">
        <f t="shared" si="16"/>
        <v>220.66666666666666</v>
      </c>
      <c r="AQ31" s="35">
        <v>22</v>
      </c>
      <c r="AR31" s="48">
        <v>28</v>
      </c>
      <c r="AS31" s="48">
        <v>27.2</v>
      </c>
      <c r="AT31" s="48">
        <v>28.8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157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31">
        <f t="shared" si="6"/>
        <v>157</v>
      </c>
      <c r="Q32" s="30">
        <v>23</v>
      </c>
      <c r="R32" s="43">
        <v>0</v>
      </c>
      <c r="S32" s="43">
        <v>4</v>
      </c>
      <c r="T32" s="43">
        <v>16</v>
      </c>
      <c r="U32" s="43">
        <v>100</v>
      </c>
      <c r="V32" s="43">
        <v>29</v>
      </c>
      <c r="W32" s="43">
        <v>4</v>
      </c>
      <c r="X32" s="43">
        <v>2</v>
      </c>
      <c r="Y32" s="43">
        <v>1</v>
      </c>
      <c r="Z32" s="43">
        <v>1</v>
      </c>
      <c r="AA32" s="43">
        <v>0</v>
      </c>
      <c r="AB32" s="43">
        <v>0</v>
      </c>
      <c r="AC32" s="43">
        <v>0</v>
      </c>
      <c r="AD32" s="31">
        <f t="shared" si="7"/>
        <v>157</v>
      </c>
      <c r="AF32" s="30">
        <v>23</v>
      </c>
      <c r="AG32" s="44">
        <f t="shared" si="8"/>
        <v>157</v>
      </c>
      <c r="AH32" s="45">
        <f t="shared" si="9"/>
        <v>183</v>
      </c>
      <c r="AI32" s="45">
        <f t="shared" si="10"/>
        <v>155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165</v>
      </c>
      <c r="AO32" s="47">
        <f t="shared" si="16"/>
        <v>165</v>
      </c>
      <c r="AQ32" s="35">
        <v>23</v>
      </c>
      <c r="AR32" s="48">
        <v>28.8</v>
      </c>
      <c r="AS32" s="48">
        <v>29.2</v>
      </c>
      <c r="AT32" s="48">
        <v>28.6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71</v>
      </c>
      <c r="C33" s="43">
        <v>0</v>
      </c>
      <c r="D33" s="43">
        <v>0</v>
      </c>
      <c r="E33" s="43">
        <v>2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1</v>
      </c>
      <c r="N33" s="43">
        <v>0</v>
      </c>
      <c r="O33" s="31">
        <f t="shared" si="6"/>
        <v>74</v>
      </c>
      <c r="Q33" s="30">
        <v>24</v>
      </c>
      <c r="R33" s="43">
        <v>0</v>
      </c>
      <c r="S33" s="43">
        <v>1</v>
      </c>
      <c r="T33" s="43">
        <v>6</v>
      </c>
      <c r="U33" s="43">
        <v>42</v>
      </c>
      <c r="V33" s="43">
        <v>19</v>
      </c>
      <c r="W33" s="43">
        <v>4</v>
      </c>
      <c r="X33" s="43">
        <v>1</v>
      </c>
      <c r="Y33" s="43">
        <v>0</v>
      </c>
      <c r="Z33" s="43">
        <v>1</v>
      </c>
      <c r="AA33" s="43">
        <v>0</v>
      </c>
      <c r="AB33" s="43">
        <v>0</v>
      </c>
      <c r="AC33" s="43">
        <v>0</v>
      </c>
      <c r="AD33" s="31">
        <f t="shared" si="7"/>
        <v>74</v>
      </c>
      <c r="AF33" s="30">
        <v>24</v>
      </c>
      <c r="AG33" s="44">
        <f t="shared" si="8"/>
        <v>74</v>
      </c>
      <c r="AH33" s="45">
        <f t="shared" si="9"/>
        <v>86</v>
      </c>
      <c r="AI33" s="45">
        <f t="shared" si="10"/>
        <v>90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83.333333333333329</v>
      </c>
      <c r="AO33" s="47">
        <f t="shared" si="16"/>
        <v>83.333333333333329</v>
      </c>
      <c r="AQ33" s="35">
        <v>24</v>
      </c>
      <c r="AR33" s="48">
        <v>29.8</v>
      </c>
      <c r="AS33" s="48">
        <v>29.2</v>
      </c>
      <c r="AT33" s="48">
        <v>29.8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9763</v>
      </c>
      <c r="C35" s="92">
        <f t="shared" si="18"/>
        <v>132</v>
      </c>
      <c r="D35" s="92">
        <f t="shared" si="18"/>
        <v>7</v>
      </c>
      <c r="E35" s="92">
        <f t="shared" si="18"/>
        <v>8</v>
      </c>
      <c r="F35" s="92">
        <f t="shared" si="18"/>
        <v>15</v>
      </c>
      <c r="G35" s="92">
        <f t="shared" si="18"/>
        <v>0</v>
      </c>
      <c r="H35" s="92">
        <f t="shared" si="18"/>
        <v>1</v>
      </c>
      <c r="I35" s="92">
        <f t="shared" si="18"/>
        <v>20</v>
      </c>
      <c r="J35" s="92">
        <f t="shared" si="18"/>
        <v>4</v>
      </c>
      <c r="K35" s="92">
        <f t="shared" si="18"/>
        <v>2</v>
      </c>
      <c r="L35" s="92">
        <f t="shared" si="18"/>
        <v>0</v>
      </c>
      <c r="M35" s="92">
        <f t="shared" si="18"/>
        <v>28</v>
      </c>
      <c r="N35" s="92">
        <f t="shared" si="18"/>
        <v>0</v>
      </c>
      <c r="O35" s="93">
        <f t="shared" si="18"/>
        <v>9980</v>
      </c>
      <c r="Q35" s="91" t="s">
        <v>34</v>
      </c>
      <c r="R35" s="92">
        <f t="shared" ref="R35:AD35" si="19">SUM(R17:R28)</f>
        <v>271</v>
      </c>
      <c r="S35" s="92">
        <f t="shared" si="19"/>
        <v>2413</v>
      </c>
      <c r="T35" s="92">
        <f t="shared" si="19"/>
        <v>3608</v>
      </c>
      <c r="U35" s="92">
        <f t="shared" si="19"/>
        <v>3202</v>
      </c>
      <c r="V35" s="92">
        <f t="shared" si="19"/>
        <v>429</v>
      </c>
      <c r="W35" s="92">
        <f t="shared" si="19"/>
        <v>37</v>
      </c>
      <c r="X35" s="92">
        <f t="shared" si="19"/>
        <v>2</v>
      </c>
      <c r="Y35" s="92">
        <f t="shared" si="19"/>
        <v>6</v>
      </c>
      <c r="Z35" s="92">
        <f t="shared" si="19"/>
        <v>4</v>
      </c>
      <c r="AA35" s="92">
        <f t="shared" si="19"/>
        <v>0</v>
      </c>
      <c r="AB35" s="92">
        <f t="shared" si="19"/>
        <v>0</v>
      </c>
      <c r="AC35" s="92">
        <f t="shared" si="19"/>
        <v>8</v>
      </c>
      <c r="AD35" s="93">
        <f t="shared" si="19"/>
        <v>9980</v>
      </c>
      <c r="AF35" s="91" t="s">
        <v>34</v>
      </c>
      <c r="AG35" s="92">
        <f t="shared" ref="AG35:AO35" si="20">SUM(AG17:AG28)</f>
        <v>9980</v>
      </c>
      <c r="AH35" s="92">
        <f t="shared" si="20"/>
        <v>9800</v>
      </c>
      <c r="AI35" s="92">
        <f t="shared" si="20"/>
        <v>9912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9897.3333333333358</v>
      </c>
      <c r="AO35" s="94">
        <f t="shared" si="20"/>
        <v>9897.3333333333358</v>
      </c>
      <c r="AQ35" s="95" t="s">
        <v>38</v>
      </c>
      <c r="AR35" s="96">
        <v>22.3</v>
      </c>
      <c r="AS35" s="96">
        <v>22.8</v>
      </c>
      <c r="AT35" s="96">
        <v>23.2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11044</v>
      </c>
      <c r="C36" s="98">
        <f t="shared" si="21"/>
        <v>137</v>
      </c>
      <c r="D36" s="98">
        <f t="shared" si="21"/>
        <v>11</v>
      </c>
      <c r="E36" s="98">
        <f t="shared" si="21"/>
        <v>12</v>
      </c>
      <c r="F36" s="98">
        <f t="shared" si="21"/>
        <v>15</v>
      </c>
      <c r="G36" s="98">
        <f t="shared" si="21"/>
        <v>0</v>
      </c>
      <c r="H36" s="98">
        <f t="shared" si="21"/>
        <v>1</v>
      </c>
      <c r="I36" s="98">
        <f t="shared" si="21"/>
        <v>20</v>
      </c>
      <c r="J36" s="98">
        <f t="shared" si="21"/>
        <v>4</v>
      </c>
      <c r="K36" s="98">
        <f t="shared" si="21"/>
        <v>2</v>
      </c>
      <c r="L36" s="98">
        <f t="shared" si="21"/>
        <v>0</v>
      </c>
      <c r="M36" s="98">
        <f t="shared" si="21"/>
        <v>29</v>
      </c>
      <c r="N36" s="98">
        <f t="shared" si="21"/>
        <v>0</v>
      </c>
      <c r="O36" s="93">
        <f t="shared" si="21"/>
        <v>11275</v>
      </c>
      <c r="Q36" s="97" t="s">
        <v>35</v>
      </c>
      <c r="R36" s="98">
        <f t="shared" ref="R36:AD36" si="22">SUM(R16:R31)</f>
        <v>273</v>
      </c>
      <c r="S36" s="98">
        <f t="shared" si="22"/>
        <v>2482</v>
      </c>
      <c r="T36" s="98">
        <f t="shared" si="22"/>
        <v>3882</v>
      </c>
      <c r="U36" s="98">
        <f t="shared" si="22"/>
        <v>3920</v>
      </c>
      <c r="V36" s="98">
        <f t="shared" si="22"/>
        <v>625</v>
      </c>
      <c r="W36" s="98">
        <f t="shared" si="22"/>
        <v>64</v>
      </c>
      <c r="X36" s="98">
        <f t="shared" si="22"/>
        <v>9</v>
      </c>
      <c r="Y36" s="98">
        <f t="shared" si="22"/>
        <v>7</v>
      </c>
      <c r="Z36" s="98">
        <f t="shared" si="22"/>
        <v>5</v>
      </c>
      <c r="AA36" s="98">
        <f t="shared" si="22"/>
        <v>0</v>
      </c>
      <c r="AB36" s="98">
        <f t="shared" si="22"/>
        <v>0</v>
      </c>
      <c r="AC36" s="98">
        <f t="shared" si="22"/>
        <v>8</v>
      </c>
      <c r="AD36" s="93">
        <f t="shared" si="22"/>
        <v>11275</v>
      </c>
      <c r="AF36" s="97" t="s">
        <v>35</v>
      </c>
      <c r="AG36" s="98">
        <f t="shared" ref="AG36:AO36" si="23">SUM(AG16:AG31)</f>
        <v>11275</v>
      </c>
      <c r="AH36" s="98">
        <f t="shared" si="23"/>
        <v>11051</v>
      </c>
      <c r="AI36" s="98">
        <f t="shared" si="23"/>
        <v>11193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11173</v>
      </c>
      <c r="AO36" s="94">
        <f t="shared" si="23"/>
        <v>11173</v>
      </c>
      <c r="AQ36" s="99" t="s">
        <v>39</v>
      </c>
      <c r="AR36" s="100">
        <v>23.4</v>
      </c>
      <c r="AS36" s="100">
        <v>22</v>
      </c>
      <c r="AT36" s="100">
        <v>23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11272</v>
      </c>
      <c r="C37" s="102">
        <f t="shared" si="24"/>
        <v>137</v>
      </c>
      <c r="D37" s="102">
        <f t="shared" si="24"/>
        <v>11</v>
      </c>
      <c r="E37" s="102">
        <f t="shared" si="24"/>
        <v>14</v>
      </c>
      <c r="F37" s="102">
        <f t="shared" si="24"/>
        <v>15</v>
      </c>
      <c r="G37" s="102">
        <f t="shared" si="24"/>
        <v>0</v>
      </c>
      <c r="H37" s="102">
        <f t="shared" si="24"/>
        <v>1</v>
      </c>
      <c r="I37" s="102">
        <f t="shared" si="24"/>
        <v>20</v>
      </c>
      <c r="J37" s="102">
        <f t="shared" si="24"/>
        <v>4</v>
      </c>
      <c r="K37" s="102">
        <f t="shared" si="24"/>
        <v>2</v>
      </c>
      <c r="L37" s="102">
        <f t="shared" si="24"/>
        <v>0</v>
      </c>
      <c r="M37" s="102">
        <f t="shared" si="24"/>
        <v>30</v>
      </c>
      <c r="N37" s="102">
        <f t="shared" si="24"/>
        <v>0</v>
      </c>
      <c r="O37" s="93">
        <f t="shared" si="24"/>
        <v>11506</v>
      </c>
      <c r="Q37" s="101" t="s">
        <v>36</v>
      </c>
      <c r="R37" s="102">
        <f t="shared" ref="R37:AD37" si="25">SUM(R16:R33)</f>
        <v>273</v>
      </c>
      <c r="S37" s="102">
        <f t="shared" si="25"/>
        <v>2487</v>
      </c>
      <c r="T37" s="102">
        <f t="shared" si="25"/>
        <v>3904</v>
      </c>
      <c r="U37" s="102">
        <f t="shared" si="25"/>
        <v>4062</v>
      </c>
      <c r="V37" s="102">
        <f t="shared" si="25"/>
        <v>673</v>
      </c>
      <c r="W37" s="102">
        <f t="shared" si="25"/>
        <v>72</v>
      </c>
      <c r="X37" s="102">
        <f t="shared" si="25"/>
        <v>12</v>
      </c>
      <c r="Y37" s="102">
        <f t="shared" si="25"/>
        <v>8</v>
      </c>
      <c r="Z37" s="102">
        <f t="shared" si="25"/>
        <v>7</v>
      </c>
      <c r="AA37" s="102">
        <f t="shared" si="25"/>
        <v>0</v>
      </c>
      <c r="AB37" s="102">
        <f t="shared" si="25"/>
        <v>0</v>
      </c>
      <c r="AC37" s="102">
        <f t="shared" si="25"/>
        <v>8</v>
      </c>
      <c r="AD37" s="93">
        <f t="shared" si="25"/>
        <v>11506</v>
      </c>
      <c r="AF37" s="101" t="s">
        <v>36</v>
      </c>
      <c r="AG37" s="102">
        <f t="shared" ref="AG37:AO37" si="26">SUM(AG16:AG33)</f>
        <v>11506</v>
      </c>
      <c r="AH37" s="102">
        <f t="shared" si="26"/>
        <v>11320</v>
      </c>
      <c r="AI37" s="102">
        <f t="shared" si="26"/>
        <v>11438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11421.333333333334</v>
      </c>
      <c r="AO37" s="94">
        <f t="shared" si="26"/>
        <v>11421.333333333334</v>
      </c>
      <c r="AQ37" s="103" t="s">
        <v>37</v>
      </c>
      <c r="AR37" s="104">
        <v>23.7</v>
      </c>
      <c r="AS37" s="104">
        <v>24</v>
      </c>
      <c r="AT37" s="104">
        <v>24.2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11579</v>
      </c>
      <c r="C38" s="106">
        <f t="shared" si="27"/>
        <v>139</v>
      </c>
      <c r="D38" s="106">
        <f t="shared" si="27"/>
        <v>13</v>
      </c>
      <c r="E38" s="106">
        <f t="shared" si="27"/>
        <v>15</v>
      </c>
      <c r="F38" s="106">
        <f t="shared" si="27"/>
        <v>15</v>
      </c>
      <c r="G38" s="106">
        <f t="shared" si="27"/>
        <v>0</v>
      </c>
      <c r="H38" s="106">
        <f t="shared" si="27"/>
        <v>1</v>
      </c>
      <c r="I38" s="106">
        <f t="shared" si="27"/>
        <v>20</v>
      </c>
      <c r="J38" s="106">
        <f t="shared" si="27"/>
        <v>4</v>
      </c>
      <c r="K38" s="106">
        <f t="shared" si="27"/>
        <v>2</v>
      </c>
      <c r="L38" s="106">
        <f t="shared" si="27"/>
        <v>0</v>
      </c>
      <c r="M38" s="106">
        <f t="shared" si="27"/>
        <v>30</v>
      </c>
      <c r="N38" s="106">
        <f t="shared" si="27"/>
        <v>0</v>
      </c>
      <c r="O38" s="93">
        <f t="shared" si="27"/>
        <v>11818</v>
      </c>
      <c r="Q38" s="105" t="s">
        <v>37</v>
      </c>
      <c r="R38" s="106">
        <f t="shared" ref="R38:AD38" si="28">SUM(R10:R33)</f>
        <v>274</v>
      </c>
      <c r="S38" s="106">
        <f t="shared" si="28"/>
        <v>2508</v>
      </c>
      <c r="T38" s="106">
        <f t="shared" si="28"/>
        <v>3915</v>
      </c>
      <c r="U38" s="106">
        <f t="shared" si="28"/>
        <v>4209</v>
      </c>
      <c r="V38" s="106">
        <f t="shared" si="28"/>
        <v>781</v>
      </c>
      <c r="W38" s="106">
        <f t="shared" si="28"/>
        <v>87</v>
      </c>
      <c r="X38" s="106">
        <f t="shared" si="28"/>
        <v>20</v>
      </c>
      <c r="Y38" s="106">
        <f t="shared" si="28"/>
        <v>8</v>
      </c>
      <c r="Z38" s="106">
        <f t="shared" si="28"/>
        <v>7</v>
      </c>
      <c r="AA38" s="106">
        <f t="shared" si="28"/>
        <v>1</v>
      </c>
      <c r="AB38" s="106">
        <f t="shared" si="28"/>
        <v>0</v>
      </c>
      <c r="AC38" s="106">
        <f t="shared" si="28"/>
        <v>8</v>
      </c>
      <c r="AD38" s="93">
        <f t="shared" si="28"/>
        <v>11818</v>
      </c>
      <c r="AF38" s="105" t="s">
        <v>37</v>
      </c>
      <c r="AG38" s="106">
        <f t="shared" ref="AG38:AO38" si="29">SUM(AG10:AG33)</f>
        <v>11818</v>
      </c>
      <c r="AH38" s="106">
        <f t="shared" si="29"/>
        <v>11680</v>
      </c>
      <c r="AI38" s="106">
        <f t="shared" si="29"/>
        <v>11744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11747.333333333334</v>
      </c>
      <c r="AO38" s="94">
        <f t="shared" si="29"/>
        <v>11747.333333333334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23.966666666666669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44</v>
      </c>
      <c r="R41" s="3" t="s">
        <v>40</v>
      </c>
      <c r="S41" s="5" t="str">
        <f>C41</f>
        <v>Southbound</v>
      </c>
      <c r="AR41" s="12" t="s">
        <v>0</v>
      </c>
      <c r="AS41" s="13" t="str">
        <f>C6</f>
        <v>Northbound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44</v>
      </c>
      <c r="C45" s="43">
        <v>2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31">
        <f t="shared" ref="O45:O68" si="33">SUM(B45:N45)</f>
        <v>46</v>
      </c>
      <c r="Q45" s="30">
        <v>1</v>
      </c>
      <c r="R45" s="43">
        <v>0</v>
      </c>
      <c r="S45" s="43">
        <v>0</v>
      </c>
      <c r="T45" s="43">
        <v>3</v>
      </c>
      <c r="U45" s="43">
        <v>23</v>
      </c>
      <c r="V45" s="43">
        <v>13</v>
      </c>
      <c r="W45" s="43">
        <v>4</v>
      </c>
      <c r="X45" s="43">
        <v>2</v>
      </c>
      <c r="Y45" s="43">
        <v>0</v>
      </c>
      <c r="Z45" s="43">
        <v>0</v>
      </c>
      <c r="AA45" s="43">
        <v>0</v>
      </c>
      <c r="AB45" s="43">
        <v>0</v>
      </c>
      <c r="AC45" s="43">
        <v>1</v>
      </c>
      <c r="AD45" s="31">
        <f t="shared" ref="AD45:AD68" si="34">SUM(R45:AC45)</f>
        <v>46</v>
      </c>
      <c r="AQ45" s="35">
        <v>1</v>
      </c>
      <c r="AR45" s="112">
        <v>33.700000762939453</v>
      </c>
      <c r="AS45" s="112">
        <v>33.599998474121094</v>
      </c>
      <c r="AT45" s="112">
        <v>34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21</v>
      </c>
      <c r="C46" s="43">
        <v>2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31">
        <f t="shared" si="33"/>
        <v>23</v>
      </c>
      <c r="Q46" s="30">
        <v>2</v>
      </c>
      <c r="R46" s="43">
        <v>0</v>
      </c>
      <c r="S46" s="43">
        <v>3</v>
      </c>
      <c r="T46" s="43">
        <v>2</v>
      </c>
      <c r="U46" s="43">
        <v>9</v>
      </c>
      <c r="V46" s="43">
        <v>8</v>
      </c>
      <c r="W46" s="43">
        <v>1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23</v>
      </c>
      <c r="AQ46" s="57">
        <v>2</v>
      </c>
      <c r="AR46" s="112">
        <v>33.5</v>
      </c>
      <c r="AS46" s="112">
        <v>33.299999237060547</v>
      </c>
      <c r="AT46" s="112">
        <v>33.400001525878906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8</v>
      </c>
      <c r="C47" s="43">
        <v>3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31">
        <f t="shared" si="33"/>
        <v>11</v>
      </c>
      <c r="Q47" s="30">
        <v>3</v>
      </c>
      <c r="R47" s="43">
        <v>0</v>
      </c>
      <c r="S47" s="43">
        <v>1</v>
      </c>
      <c r="T47" s="43">
        <v>0</v>
      </c>
      <c r="U47" s="43">
        <v>6</v>
      </c>
      <c r="V47" s="43">
        <v>4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31">
        <f t="shared" si="34"/>
        <v>11</v>
      </c>
      <c r="AQ47" s="35">
        <v>3</v>
      </c>
      <c r="AR47" s="112">
        <v>33.599998474121094</v>
      </c>
      <c r="AS47" s="112">
        <v>38.299999237060547</v>
      </c>
      <c r="AT47" s="112">
        <v>33.299999237060547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4158.4285714285716</v>
      </c>
      <c r="BK47" s="88">
        <f t="shared" si="35"/>
        <v>69.285714285714292</v>
      </c>
      <c r="BL47" s="89">
        <f t="shared" si="35"/>
        <v>14</v>
      </c>
      <c r="BM47" s="114">
        <f>SUM(BJ47:BL47)</f>
        <v>4241.7142857142862</v>
      </c>
    </row>
    <row r="48" spans="1:65" x14ac:dyDescent="0.2">
      <c r="A48" s="30">
        <v>4</v>
      </c>
      <c r="B48" s="43">
        <v>13</v>
      </c>
      <c r="C48" s="43">
        <v>0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31">
        <f t="shared" si="33"/>
        <v>13</v>
      </c>
      <c r="Q48" s="30">
        <v>4</v>
      </c>
      <c r="R48" s="43">
        <v>0</v>
      </c>
      <c r="S48" s="43">
        <v>0</v>
      </c>
      <c r="T48" s="43">
        <v>2</v>
      </c>
      <c r="U48" s="43">
        <v>6</v>
      </c>
      <c r="V48" s="43">
        <v>5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31">
        <f t="shared" si="34"/>
        <v>13</v>
      </c>
      <c r="AQ48" s="35">
        <v>4</v>
      </c>
      <c r="AR48" s="112">
        <v>38.299999237060547</v>
      </c>
      <c r="AS48" s="112">
        <v>38.799999237060547</v>
      </c>
      <c r="AT48" s="112">
        <v>38.200000762939453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4699.7142857142853</v>
      </c>
      <c r="BK48" s="116">
        <f t="shared" si="35"/>
        <v>72.857142857142861</v>
      </c>
      <c r="BL48" s="117">
        <f t="shared" si="35"/>
        <v>15.857142857142858</v>
      </c>
      <c r="BM48" s="114">
        <f>SUM(BJ48:BL48)</f>
        <v>4788.4285714285716</v>
      </c>
    </row>
    <row r="49" spans="1:65" x14ac:dyDescent="0.2">
      <c r="A49" s="30">
        <v>5</v>
      </c>
      <c r="B49" s="43">
        <v>21</v>
      </c>
      <c r="C49" s="43">
        <v>2</v>
      </c>
      <c r="D49" s="43">
        <v>1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31">
        <f t="shared" si="33"/>
        <v>24</v>
      </c>
      <c r="Q49" s="30">
        <v>5</v>
      </c>
      <c r="R49" s="43">
        <v>0</v>
      </c>
      <c r="S49" s="43">
        <v>1</v>
      </c>
      <c r="T49" s="43">
        <v>6</v>
      </c>
      <c r="U49" s="43">
        <v>10</v>
      </c>
      <c r="V49" s="43">
        <v>5</v>
      </c>
      <c r="W49" s="43">
        <v>2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24</v>
      </c>
      <c r="AQ49" s="35">
        <v>5</v>
      </c>
      <c r="AR49" s="112">
        <v>38.299999237060547</v>
      </c>
      <c r="AS49" s="112">
        <v>33.799999237060547</v>
      </c>
      <c r="AT49" s="112">
        <v>33.200000762939453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4805</v>
      </c>
      <c r="BK49" s="119">
        <f t="shared" si="35"/>
        <v>73.571428571428569</v>
      </c>
      <c r="BL49" s="120">
        <f t="shared" si="35"/>
        <v>16.285714285714285</v>
      </c>
      <c r="BM49" s="114">
        <f>SUM(BJ49:BL49)</f>
        <v>4894.8571428571431</v>
      </c>
    </row>
    <row r="50" spans="1:65" x14ac:dyDescent="0.2">
      <c r="A50" s="30">
        <v>6</v>
      </c>
      <c r="B50" s="43">
        <v>50</v>
      </c>
      <c r="C50" s="43">
        <v>9</v>
      </c>
      <c r="D50" s="43">
        <v>2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1</v>
      </c>
      <c r="K50" s="43">
        <v>0</v>
      </c>
      <c r="L50" s="43">
        <v>0</v>
      </c>
      <c r="M50" s="43">
        <v>5</v>
      </c>
      <c r="N50" s="43">
        <v>0</v>
      </c>
      <c r="O50" s="31">
        <f t="shared" si="33"/>
        <v>67</v>
      </c>
      <c r="Q50" s="30">
        <v>6</v>
      </c>
      <c r="R50" s="43">
        <v>0</v>
      </c>
      <c r="S50" s="43">
        <v>0</v>
      </c>
      <c r="T50" s="43">
        <v>4</v>
      </c>
      <c r="U50" s="43">
        <v>31</v>
      </c>
      <c r="V50" s="43">
        <v>25</v>
      </c>
      <c r="W50" s="43">
        <v>7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31">
        <f t="shared" si="34"/>
        <v>67</v>
      </c>
      <c r="AQ50" s="35">
        <v>6</v>
      </c>
      <c r="AR50" s="112">
        <v>33.799999237060547</v>
      </c>
      <c r="AS50" s="112">
        <v>33.599998474121094</v>
      </c>
      <c r="AT50" s="112">
        <v>33.599998474121094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4942.1428571428569</v>
      </c>
      <c r="BK50" s="79">
        <f t="shared" si="35"/>
        <v>75.428571428571431</v>
      </c>
      <c r="BL50" s="80">
        <f t="shared" si="35"/>
        <v>17</v>
      </c>
      <c r="BM50" s="114">
        <f>SUM(BJ50:BL50)</f>
        <v>5034.5714285714284</v>
      </c>
    </row>
    <row r="51" spans="1:65" x14ac:dyDescent="0.2">
      <c r="A51" s="30">
        <v>7</v>
      </c>
      <c r="B51" s="43">
        <v>148</v>
      </c>
      <c r="C51" s="43">
        <v>2</v>
      </c>
      <c r="D51" s="43">
        <v>1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14</v>
      </c>
      <c r="N51" s="43">
        <v>0</v>
      </c>
      <c r="O51" s="31">
        <f t="shared" si="33"/>
        <v>165</v>
      </c>
      <c r="Q51" s="30">
        <v>7</v>
      </c>
      <c r="R51" s="43">
        <v>0</v>
      </c>
      <c r="S51" s="43">
        <v>6</v>
      </c>
      <c r="T51" s="43">
        <v>26</v>
      </c>
      <c r="U51" s="43">
        <v>75</v>
      </c>
      <c r="V51" s="43">
        <v>50</v>
      </c>
      <c r="W51" s="43">
        <v>6</v>
      </c>
      <c r="X51" s="43">
        <v>0</v>
      </c>
      <c r="Y51" s="43">
        <v>2</v>
      </c>
      <c r="Z51" s="43">
        <v>0</v>
      </c>
      <c r="AA51" s="43">
        <v>0</v>
      </c>
      <c r="AB51" s="43">
        <v>0</v>
      </c>
      <c r="AC51" s="43">
        <v>0</v>
      </c>
      <c r="AD51" s="31">
        <f t="shared" si="34"/>
        <v>165</v>
      </c>
      <c r="AQ51" s="35">
        <v>7</v>
      </c>
      <c r="AR51" s="112">
        <v>33</v>
      </c>
      <c r="AS51" s="112">
        <v>34</v>
      </c>
      <c r="AT51" s="112">
        <v>33.400001525878906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353</v>
      </c>
      <c r="C52" s="43">
        <v>25</v>
      </c>
      <c r="D52" s="43">
        <v>3</v>
      </c>
      <c r="E52" s="43">
        <v>0</v>
      </c>
      <c r="F52" s="43">
        <v>2</v>
      </c>
      <c r="G52" s="43">
        <v>0</v>
      </c>
      <c r="H52" s="43">
        <v>0</v>
      </c>
      <c r="I52" s="43">
        <v>0</v>
      </c>
      <c r="J52" s="43">
        <v>1</v>
      </c>
      <c r="K52" s="43">
        <v>0</v>
      </c>
      <c r="L52" s="43">
        <v>0</v>
      </c>
      <c r="M52" s="43">
        <v>10</v>
      </c>
      <c r="N52" s="43">
        <v>0</v>
      </c>
      <c r="O52" s="31">
        <f t="shared" si="33"/>
        <v>394</v>
      </c>
      <c r="Q52" s="30">
        <v>8</v>
      </c>
      <c r="R52" s="43">
        <v>1</v>
      </c>
      <c r="S52" s="43">
        <v>19</v>
      </c>
      <c r="T52" s="43">
        <v>79</v>
      </c>
      <c r="U52" s="43">
        <v>221</v>
      </c>
      <c r="V52" s="43">
        <v>68</v>
      </c>
      <c r="W52" s="43">
        <v>5</v>
      </c>
      <c r="X52" s="43">
        <v>1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31">
        <f t="shared" si="34"/>
        <v>394</v>
      </c>
      <c r="AQ52" s="35">
        <v>8</v>
      </c>
      <c r="AR52" s="112">
        <v>28.799999237060547</v>
      </c>
      <c r="AS52" s="112">
        <v>28.899999618530273</v>
      </c>
      <c r="AT52" s="112">
        <v>33.400001525878906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632</v>
      </c>
      <c r="C53" s="43">
        <v>26</v>
      </c>
      <c r="D53" s="43">
        <v>2</v>
      </c>
      <c r="E53" s="43">
        <v>1</v>
      </c>
      <c r="F53" s="43">
        <v>4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7</v>
      </c>
      <c r="N53" s="43">
        <v>0</v>
      </c>
      <c r="O53" s="31">
        <f t="shared" si="33"/>
        <v>672</v>
      </c>
      <c r="Q53" s="30">
        <v>9</v>
      </c>
      <c r="R53" s="43">
        <v>13</v>
      </c>
      <c r="S53" s="43">
        <v>55</v>
      </c>
      <c r="T53" s="43">
        <v>273</v>
      </c>
      <c r="U53" s="43">
        <v>300</v>
      </c>
      <c r="V53" s="43">
        <v>28</v>
      </c>
      <c r="W53" s="43">
        <v>0</v>
      </c>
      <c r="X53" s="43">
        <v>1</v>
      </c>
      <c r="Y53" s="43">
        <v>0</v>
      </c>
      <c r="Z53" s="43">
        <v>0</v>
      </c>
      <c r="AA53" s="43">
        <v>0</v>
      </c>
      <c r="AB53" s="43">
        <v>0</v>
      </c>
      <c r="AC53" s="43">
        <v>2</v>
      </c>
      <c r="AD53" s="31">
        <f t="shared" si="34"/>
        <v>672</v>
      </c>
      <c r="AQ53" s="35">
        <v>9</v>
      </c>
      <c r="AR53" s="112">
        <v>28.799999237060547</v>
      </c>
      <c r="AS53" s="112">
        <v>28.200000762939453</v>
      </c>
      <c r="AT53" s="112">
        <v>28.700000762939453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597</v>
      </c>
      <c r="C54" s="43">
        <v>26</v>
      </c>
      <c r="D54" s="43">
        <v>3</v>
      </c>
      <c r="E54" s="43">
        <v>0</v>
      </c>
      <c r="F54" s="43">
        <v>1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0</v>
      </c>
      <c r="M54" s="43">
        <v>8</v>
      </c>
      <c r="N54" s="43">
        <v>0</v>
      </c>
      <c r="O54" s="31">
        <f t="shared" si="33"/>
        <v>635</v>
      </c>
      <c r="Q54" s="30">
        <v>10</v>
      </c>
      <c r="R54" s="43">
        <v>2</v>
      </c>
      <c r="S54" s="43">
        <v>55</v>
      </c>
      <c r="T54" s="43">
        <v>200</v>
      </c>
      <c r="U54" s="43">
        <v>342</v>
      </c>
      <c r="V54" s="43">
        <v>32</v>
      </c>
      <c r="W54" s="43">
        <v>1</v>
      </c>
      <c r="X54" s="43">
        <v>1</v>
      </c>
      <c r="Y54" s="43">
        <v>0</v>
      </c>
      <c r="Z54" s="43">
        <v>0</v>
      </c>
      <c r="AA54" s="43">
        <v>0</v>
      </c>
      <c r="AB54" s="43">
        <v>0</v>
      </c>
      <c r="AC54" s="43">
        <v>2</v>
      </c>
      <c r="AD54" s="31">
        <f t="shared" si="34"/>
        <v>635</v>
      </c>
      <c r="AQ54" s="35">
        <v>10</v>
      </c>
      <c r="AR54" s="112">
        <v>28.700000762939453</v>
      </c>
      <c r="AS54" s="112">
        <v>28.700000762939453</v>
      </c>
      <c r="AT54" s="112">
        <v>28.299999237060547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613</v>
      </c>
      <c r="C55" s="43">
        <v>36</v>
      </c>
      <c r="D55" s="43">
        <v>3</v>
      </c>
      <c r="E55" s="43">
        <v>1</v>
      </c>
      <c r="F55" s="43">
        <v>0</v>
      </c>
      <c r="G55" s="43">
        <v>0</v>
      </c>
      <c r="H55" s="43">
        <v>0</v>
      </c>
      <c r="I55" s="43">
        <v>0</v>
      </c>
      <c r="J55" s="43">
        <v>1</v>
      </c>
      <c r="K55" s="43">
        <v>0</v>
      </c>
      <c r="L55" s="43">
        <v>0</v>
      </c>
      <c r="M55" s="43">
        <v>13</v>
      </c>
      <c r="N55" s="43">
        <v>0</v>
      </c>
      <c r="O55" s="31">
        <f t="shared" si="33"/>
        <v>667</v>
      </c>
      <c r="Q55" s="30">
        <v>11</v>
      </c>
      <c r="R55" s="43">
        <v>2</v>
      </c>
      <c r="S55" s="43">
        <v>41</v>
      </c>
      <c r="T55" s="43">
        <v>271</v>
      </c>
      <c r="U55" s="43">
        <v>322</v>
      </c>
      <c r="V55" s="43">
        <v>30</v>
      </c>
      <c r="W55" s="43">
        <v>1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31">
        <f t="shared" si="34"/>
        <v>667</v>
      </c>
      <c r="AQ55" s="35">
        <v>11</v>
      </c>
      <c r="AR55" s="112">
        <v>28</v>
      </c>
      <c r="AS55" s="112">
        <v>29</v>
      </c>
      <c r="AT55" s="112">
        <v>28.600000381469727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826</v>
      </c>
      <c r="C56" s="43">
        <v>24</v>
      </c>
      <c r="D56" s="43">
        <v>4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3</v>
      </c>
      <c r="K56" s="43">
        <v>0</v>
      </c>
      <c r="L56" s="43">
        <v>0</v>
      </c>
      <c r="M56" s="43">
        <v>11</v>
      </c>
      <c r="N56" s="43">
        <v>0</v>
      </c>
      <c r="O56" s="31">
        <f t="shared" si="33"/>
        <v>868</v>
      </c>
      <c r="Q56" s="30">
        <v>12</v>
      </c>
      <c r="R56" s="43">
        <v>3</v>
      </c>
      <c r="S56" s="43">
        <v>62</v>
      </c>
      <c r="T56" s="43">
        <v>366</v>
      </c>
      <c r="U56" s="43">
        <v>406</v>
      </c>
      <c r="V56" s="43">
        <v>29</v>
      </c>
      <c r="W56" s="43">
        <v>2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31">
        <f t="shared" si="34"/>
        <v>868</v>
      </c>
      <c r="AQ56" s="35">
        <v>12</v>
      </c>
      <c r="AR56" s="112">
        <v>28.399999618530273</v>
      </c>
      <c r="AS56" s="112">
        <v>28.200000762939453</v>
      </c>
      <c r="AT56" s="112">
        <v>28.200000762939453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772</v>
      </c>
      <c r="C57" s="43">
        <v>30</v>
      </c>
      <c r="D57" s="43">
        <v>1</v>
      </c>
      <c r="E57" s="43">
        <v>2</v>
      </c>
      <c r="F57" s="43">
        <v>0</v>
      </c>
      <c r="G57" s="43">
        <v>0</v>
      </c>
      <c r="H57" s="43">
        <v>0</v>
      </c>
      <c r="I57" s="43">
        <v>0</v>
      </c>
      <c r="J57" s="43">
        <v>1</v>
      </c>
      <c r="K57" s="43">
        <v>0</v>
      </c>
      <c r="L57" s="43">
        <v>0</v>
      </c>
      <c r="M57" s="43">
        <v>8</v>
      </c>
      <c r="N57" s="43">
        <v>0</v>
      </c>
      <c r="O57" s="31">
        <f t="shared" si="33"/>
        <v>814</v>
      </c>
      <c r="Q57" s="30">
        <v>13</v>
      </c>
      <c r="R57" s="43">
        <v>4</v>
      </c>
      <c r="S57" s="43">
        <v>84</v>
      </c>
      <c r="T57" s="43">
        <v>336</v>
      </c>
      <c r="U57" s="43">
        <v>359</v>
      </c>
      <c r="V57" s="43">
        <v>27</v>
      </c>
      <c r="W57" s="43">
        <v>1</v>
      </c>
      <c r="X57" s="43">
        <v>1</v>
      </c>
      <c r="Y57" s="43">
        <v>1</v>
      </c>
      <c r="Z57" s="43">
        <v>1</v>
      </c>
      <c r="AA57" s="43">
        <v>0</v>
      </c>
      <c r="AB57" s="43">
        <v>0</v>
      </c>
      <c r="AC57" s="43">
        <v>0</v>
      </c>
      <c r="AD57" s="31">
        <f t="shared" si="34"/>
        <v>814</v>
      </c>
      <c r="AQ57" s="35">
        <v>13</v>
      </c>
      <c r="AR57" s="112">
        <v>28.899999618530273</v>
      </c>
      <c r="AS57" s="112">
        <v>28.5</v>
      </c>
      <c r="AT57" s="112">
        <v>28.200000762939453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786</v>
      </c>
      <c r="C58" s="43">
        <v>27</v>
      </c>
      <c r="D58" s="43">
        <v>1</v>
      </c>
      <c r="E58" s="43">
        <v>0</v>
      </c>
      <c r="F58" s="43">
        <v>0</v>
      </c>
      <c r="G58" s="43">
        <v>0</v>
      </c>
      <c r="H58" s="43">
        <v>0</v>
      </c>
      <c r="I58" s="43">
        <v>1</v>
      </c>
      <c r="J58" s="43">
        <v>0</v>
      </c>
      <c r="K58" s="43">
        <v>0</v>
      </c>
      <c r="L58" s="43">
        <v>0</v>
      </c>
      <c r="M58" s="43">
        <v>16</v>
      </c>
      <c r="N58" s="43">
        <v>0</v>
      </c>
      <c r="O58" s="31">
        <f t="shared" si="33"/>
        <v>831</v>
      </c>
      <c r="Q58" s="30">
        <v>14</v>
      </c>
      <c r="R58" s="43">
        <v>5</v>
      </c>
      <c r="S58" s="43">
        <v>69</v>
      </c>
      <c r="T58" s="43">
        <v>305</v>
      </c>
      <c r="U58" s="43">
        <v>425</v>
      </c>
      <c r="V58" s="43">
        <v>24</v>
      </c>
      <c r="W58" s="43">
        <v>3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831</v>
      </c>
      <c r="AQ58" s="35">
        <v>14</v>
      </c>
      <c r="AR58" s="112">
        <v>28.799999237060547</v>
      </c>
      <c r="AS58" s="112">
        <v>28.100000381469727</v>
      </c>
      <c r="AT58" s="112">
        <v>28.600000381469727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887</v>
      </c>
      <c r="C59" s="43">
        <v>32</v>
      </c>
      <c r="D59" s="43">
        <v>1</v>
      </c>
      <c r="E59" s="43">
        <v>0</v>
      </c>
      <c r="F59" s="43">
        <v>1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12</v>
      </c>
      <c r="N59" s="43">
        <v>0</v>
      </c>
      <c r="O59" s="31">
        <f t="shared" si="33"/>
        <v>933</v>
      </c>
      <c r="Q59" s="30">
        <v>15</v>
      </c>
      <c r="R59" s="43">
        <v>4</v>
      </c>
      <c r="S59" s="43">
        <v>100</v>
      </c>
      <c r="T59" s="43">
        <v>376</v>
      </c>
      <c r="U59" s="43">
        <v>402</v>
      </c>
      <c r="V59" s="43">
        <v>49</v>
      </c>
      <c r="W59" s="43">
        <v>2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31">
        <f t="shared" si="34"/>
        <v>933</v>
      </c>
      <c r="AQ59" s="35">
        <v>15</v>
      </c>
      <c r="AR59" s="112">
        <v>28.399999618530273</v>
      </c>
      <c r="AS59" s="112">
        <v>29</v>
      </c>
      <c r="AT59" s="112">
        <v>28.100000381469727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895</v>
      </c>
      <c r="C60" s="43">
        <v>33</v>
      </c>
      <c r="D60" s="43">
        <v>1</v>
      </c>
      <c r="E60" s="43">
        <v>0</v>
      </c>
      <c r="F60" s="43">
        <v>0</v>
      </c>
      <c r="G60" s="43">
        <v>0</v>
      </c>
      <c r="H60" s="43">
        <v>0</v>
      </c>
      <c r="I60" s="43">
        <v>1</v>
      </c>
      <c r="J60" s="43">
        <v>1</v>
      </c>
      <c r="K60" s="43">
        <v>0</v>
      </c>
      <c r="L60" s="43">
        <v>0</v>
      </c>
      <c r="M60" s="43">
        <v>10</v>
      </c>
      <c r="N60" s="43">
        <v>0</v>
      </c>
      <c r="O60" s="31">
        <f t="shared" si="33"/>
        <v>941</v>
      </c>
      <c r="Q60" s="30">
        <v>16</v>
      </c>
      <c r="R60" s="43">
        <v>18</v>
      </c>
      <c r="S60" s="43">
        <v>53</v>
      </c>
      <c r="T60" s="43">
        <v>367</v>
      </c>
      <c r="U60" s="43">
        <v>461</v>
      </c>
      <c r="V60" s="43">
        <v>38</v>
      </c>
      <c r="W60" s="43">
        <v>0</v>
      </c>
      <c r="X60" s="43">
        <v>0</v>
      </c>
      <c r="Y60" s="43">
        <v>1</v>
      </c>
      <c r="Z60" s="43">
        <v>1</v>
      </c>
      <c r="AA60" s="43">
        <v>0</v>
      </c>
      <c r="AB60" s="43">
        <v>0</v>
      </c>
      <c r="AC60" s="43">
        <v>2</v>
      </c>
      <c r="AD60" s="31">
        <f t="shared" si="34"/>
        <v>941</v>
      </c>
      <c r="AQ60" s="35">
        <v>16</v>
      </c>
      <c r="AR60" s="112">
        <v>29</v>
      </c>
      <c r="AS60" s="112">
        <v>28.700000762939453</v>
      </c>
      <c r="AT60" s="112">
        <v>28.5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1043</v>
      </c>
      <c r="C61" s="43">
        <v>28</v>
      </c>
      <c r="D61" s="43">
        <v>1</v>
      </c>
      <c r="E61" s="43">
        <v>1</v>
      </c>
      <c r="F61" s="43">
        <v>1</v>
      </c>
      <c r="G61" s="43">
        <v>0</v>
      </c>
      <c r="H61" s="43">
        <v>0</v>
      </c>
      <c r="I61" s="43">
        <v>1</v>
      </c>
      <c r="J61" s="43">
        <v>2</v>
      </c>
      <c r="K61" s="43">
        <v>0</v>
      </c>
      <c r="L61" s="43">
        <v>0</v>
      </c>
      <c r="M61" s="43">
        <v>9</v>
      </c>
      <c r="N61" s="43">
        <v>0</v>
      </c>
      <c r="O61" s="31">
        <f t="shared" si="33"/>
        <v>1086</v>
      </c>
      <c r="Q61" s="30">
        <v>17</v>
      </c>
      <c r="R61" s="43">
        <v>17</v>
      </c>
      <c r="S61" s="43">
        <v>278</v>
      </c>
      <c r="T61" s="43">
        <v>444</v>
      </c>
      <c r="U61" s="43">
        <v>320</v>
      </c>
      <c r="V61" s="43">
        <v>25</v>
      </c>
      <c r="W61" s="43">
        <v>2</v>
      </c>
      <c r="X61" s="43">
        <v>0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31">
        <f t="shared" si="34"/>
        <v>1086</v>
      </c>
      <c r="AQ61" s="35">
        <v>17</v>
      </c>
      <c r="AR61" s="112">
        <v>28.899999618530273</v>
      </c>
      <c r="AS61" s="112">
        <v>28</v>
      </c>
      <c r="AT61" s="112">
        <v>28.899999618530273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1091</v>
      </c>
      <c r="C62" s="43">
        <v>23</v>
      </c>
      <c r="D62" s="43">
        <v>1</v>
      </c>
      <c r="E62" s="43">
        <v>0</v>
      </c>
      <c r="F62" s="43">
        <v>0</v>
      </c>
      <c r="G62" s="43">
        <v>0</v>
      </c>
      <c r="H62" s="43">
        <v>0</v>
      </c>
      <c r="I62" s="43">
        <v>2</v>
      </c>
      <c r="J62" s="43">
        <v>3</v>
      </c>
      <c r="K62" s="43">
        <v>0</v>
      </c>
      <c r="L62" s="43">
        <v>0</v>
      </c>
      <c r="M62" s="43">
        <v>9</v>
      </c>
      <c r="N62" s="43">
        <v>0</v>
      </c>
      <c r="O62" s="31">
        <f t="shared" si="33"/>
        <v>1129</v>
      </c>
      <c r="Q62" s="30">
        <v>18</v>
      </c>
      <c r="R62" s="43">
        <v>45</v>
      </c>
      <c r="S62" s="43">
        <v>305</v>
      </c>
      <c r="T62" s="43">
        <v>427</v>
      </c>
      <c r="U62" s="43">
        <v>322</v>
      </c>
      <c r="V62" s="43">
        <v>26</v>
      </c>
      <c r="W62" s="43">
        <v>3</v>
      </c>
      <c r="X62" s="43">
        <v>1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31">
        <f t="shared" si="34"/>
        <v>1129</v>
      </c>
      <c r="AQ62" s="35">
        <v>18</v>
      </c>
      <c r="AR62" s="112">
        <v>28.100000381469727</v>
      </c>
      <c r="AS62" s="112">
        <v>28.600000381469727</v>
      </c>
      <c r="AT62" s="112">
        <v>28.299999237060547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616</v>
      </c>
      <c r="C63" s="43">
        <v>25</v>
      </c>
      <c r="D63" s="43">
        <v>2</v>
      </c>
      <c r="E63" s="43">
        <v>1</v>
      </c>
      <c r="F63" s="43">
        <v>1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8</v>
      </c>
      <c r="N63" s="43">
        <v>0</v>
      </c>
      <c r="O63" s="31">
        <f t="shared" si="33"/>
        <v>653</v>
      </c>
      <c r="Q63" s="30">
        <v>19</v>
      </c>
      <c r="R63" s="43">
        <v>1</v>
      </c>
      <c r="S63" s="43">
        <v>17</v>
      </c>
      <c r="T63" s="43">
        <v>165</v>
      </c>
      <c r="U63" s="43">
        <v>404</v>
      </c>
      <c r="V63" s="43">
        <v>62</v>
      </c>
      <c r="W63" s="43">
        <v>4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31">
        <f t="shared" si="34"/>
        <v>653</v>
      </c>
      <c r="AQ63" s="35">
        <v>19</v>
      </c>
      <c r="AR63" s="112">
        <v>33.900001525878906</v>
      </c>
      <c r="AS63" s="112">
        <v>28.100000381469727</v>
      </c>
      <c r="AT63" s="112">
        <v>28.799999237060547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459</v>
      </c>
      <c r="C64" s="43">
        <v>16</v>
      </c>
      <c r="D64" s="43">
        <v>2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2</v>
      </c>
      <c r="N64" s="43">
        <v>0</v>
      </c>
      <c r="O64" s="31">
        <f t="shared" si="33"/>
        <v>479</v>
      </c>
      <c r="Q64" s="30">
        <v>20</v>
      </c>
      <c r="R64" s="43">
        <v>0</v>
      </c>
      <c r="S64" s="43">
        <v>12</v>
      </c>
      <c r="T64" s="43">
        <v>99</v>
      </c>
      <c r="U64" s="43">
        <v>290</v>
      </c>
      <c r="V64" s="43">
        <v>65</v>
      </c>
      <c r="W64" s="43">
        <v>11</v>
      </c>
      <c r="X64" s="43">
        <v>1</v>
      </c>
      <c r="Y64" s="43">
        <v>1</v>
      </c>
      <c r="Z64" s="43">
        <v>0</v>
      </c>
      <c r="AA64" s="43">
        <v>0</v>
      </c>
      <c r="AB64" s="43">
        <v>0</v>
      </c>
      <c r="AC64" s="43">
        <v>0</v>
      </c>
      <c r="AD64" s="31">
        <f t="shared" si="34"/>
        <v>479</v>
      </c>
      <c r="AQ64" s="35">
        <v>20</v>
      </c>
      <c r="AR64" s="112">
        <v>28.399999618530273</v>
      </c>
      <c r="AS64" s="112">
        <v>28.100000381469727</v>
      </c>
      <c r="AT64" s="112">
        <v>28.399999618530273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326</v>
      </c>
      <c r="C65" s="43">
        <v>5</v>
      </c>
      <c r="D65" s="43">
        <v>1</v>
      </c>
      <c r="E65" s="43">
        <v>0</v>
      </c>
      <c r="F65" s="43">
        <v>1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4</v>
      </c>
      <c r="N65" s="43">
        <v>0</v>
      </c>
      <c r="O65" s="31">
        <f t="shared" si="33"/>
        <v>337</v>
      </c>
      <c r="Q65" s="30">
        <v>21</v>
      </c>
      <c r="R65" s="43">
        <v>0</v>
      </c>
      <c r="S65" s="43">
        <v>14</v>
      </c>
      <c r="T65" s="43">
        <v>59</v>
      </c>
      <c r="U65" s="43">
        <v>197</v>
      </c>
      <c r="V65" s="43">
        <v>55</v>
      </c>
      <c r="W65" s="43">
        <v>8</v>
      </c>
      <c r="X65" s="43">
        <v>4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31">
        <f t="shared" si="34"/>
        <v>337</v>
      </c>
      <c r="AQ65" s="35">
        <v>21</v>
      </c>
      <c r="AR65" s="112">
        <v>33.5</v>
      </c>
      <c r="AS65" s="112">
        <v>33.799999237060547</v>
      </c>
      <c r="AT65" s="112">
        <v>33.299999237060547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227</v>
      </c>
      <c r="C66" s="43">
        <v>11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2</v>
      </c>
      <c r="N66" s="43">
        <v>0</v>
      </c>
      <c r="O66" s="31">
        <f t="shared" si="33"/>
        <v>240</v>
      </c>
      <c r="Q66" s="30">
        <v>22</v>
      </c>
      <c r="R66" s="43">
        <v>0</v>
      </c>
      <c r="S66" s="43">
        <v>7</v>
      </c>
      <c r="T66" s="43">
        <v>28</v>
      </c>
      <c r="U66" s="43">
        <v>152</v>
      </c>
      <c r="V66" s="43">
        <v>44</v>
      </c>
      <c r="W66" s="43">
        <v>6</v>
      </c>
      <c r="X66" s="43">
        <v>2</v>
      </c>
      <c r="Y66" s="43">
        <v>0</v>
      </c>
      <c r="Z66" s="43">
        <v>0</v>
      </c>
      <c r="AA66" s="43">
        <v>1</v>
      </c>
      <c r="AB66" s="43">
        <v>0</v>
      </c>
      <c r="AC66" s="43">
        <v>0</v>
      </c>
      <c r="AD66" s="31">
        <f t="shared" si="34"/>
        <v>240</v>
      </c>
      <c r="AQ66" s="35">
        <v>22</v>
      </c>
      <c r="AR66" s="112">
        <v>33.799999237060547</v>
      </c>
      <c r="AS66" s="112">
        <v>33.299999237060547</v>
      </c>
      <c r="AT66" s="112">
        <v>33.900001525878906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190</v>
      </c>
      <c r="C67" s="43">
        <v>5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4</v>
      </c>
      <c r="N67" s="43">
        <v>0</v>
      </c>
      <c r="O67" s="31">
        <f t="shared" si="33"/>
        <v>199</v>
      </c>
      <c r="Q67" s="30">
        <v>23</v>
      </c>
      <c r="R67" s="43">
        <v>0</v>
      </c>
      <c r="S67" s="43">
        <v>8</v>
      </c>
      <c r="T67" s="43">
        <v>27</v>
      </c>
      <c r="U67" s="43">
        <v>123</v>
      </c>
      <c r="V67" s="43">
        <v>36</v>
      </c>
      <c r="W67" s="43">
        <v>3</v>
      </c>
      <c r="X67" s="43">
        <v>0</v>
      </c>
      <c r="Y67" s="43">
        <v>2</v>
      </c>
      <c r="Z67" s="43">
        <v>0</v>
      </c>
      <c r="AA67" s="43">
        <v>0</v>
      </c>
      <c r="AB67" s="43">
        <v>0</v>
      </c>
      <c r="AC67" s="43">
        <v>0</v>
      </c>
      <c r="AD67" s="31">
        <f t="shared" si="34"/>
        <v>199</v>
      </c>
      <c r="AQ67" s="35">
        <v>23</v>
      </c>
      <c r="AR67" s="112">
        <v>33.099998474121094</v>
      </c>
      <c r="AS67" s="112">
        <v>33</v>
      </c>
      <c r="AT67" s="112">
        <v>33.599998474121094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77</v>
      </c>
      <c r="C68" s="43">
        <v>10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3</v>
      </c>
      <c r="N68" s="43">
        <v>0</v>
      </c>
      <c r="O68" s="31">
        <f t="shared" si="33"/>
        <v>90</v>
      </c>
      <c r="Q68" s="30">
        <v>24</v>
      </c>
      <c r="R68" s="43">
        <v>1</v>
      </c>
      <c r="S68" s="43">
        <v>0</v>
      </c>
      <c r="T68" s="43">
        <v>8</v>
      </c>
      <c r="U68" s="43">
        <v>41</v>
      </c>
      <c r="V68" s="43">
        <v>33</v>
      </c>
      <c r="W68" s="43">
        <v>3</v>
      </c>
      <c r="X68" s="43">
        <v>4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31">
        <f t="shared" si="34"/>
        <v>90</v>
      </c>
      <c r="AQ68" s="35">
        <v>24</v>
      </c>
      <c r="AR68" s="112">
        <v>33.599998474121094</v>
      </c>
      <c r="AS68" s="112">
        <v>33.299999237060547</v>
      </c>
      <c r="AT68" s="112">
        <v>33.599998474121094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9111</v>
      </c>
      <c r="C70" s="92">
        <f t="shared" si="36"/>
        <v>335</v>
      </c>
      <c r="D70" s="92">
        <f t="shared" si="36"/>
        <v>23</v>
      </c>
      <c r="E70" s="92">
        <f t="shared" si="36"/>
        <v>6</v>
      </c>
      <c r="F70" s="92">
        <f t="shared" si="36"/>
        <v>10</v>
      </c>
      <c r="G70" s="92">
        <f t="shared" si="36"/>
        <v>0</v>
      </c>
      <c r="H70" s="92">
        <f t="shared" si="36"/>
        <v>0</v>
      </c>
      <c r="I70" s="92">
        <f t="shared" si="36"/>
        <v>5</v>
      </c>
      <c r="J70" s="92">
        <f t="shared" si="36"/>
        <v>12</v>
      </c>
      <c r="K70" s="92">
        <f t="shared" si="36"/>
        <v>0</v>
      </c>
      <c r="L70" s="92">
        <f t="shared" si="36"/>
        <v>0</v>
      </c>
      <c r="M70" s="92">
        <f t="shared" si="36"/>
        <v>121</v>
      </c>
      <c r="N70" s="92">
        <f t="shared" si="36"/>
        <v>0</v>
      </c>
      <c r="O70" s="93">
        <f t="shared" si="36"/>
        <v>9623</v>
      </c>
      <c r="Q70" s="91" t="s">
        <v>34</v>
      </c>
      <c r="R70" s="92">
        <f t="shared" ref="R70:AD70" si="37">SUM(R52:R63)</f>
        <v>115</v>
      </c>
      <c r="S70" s="92">
        <f t="shared" si="37"/>
        <v>1138</v>
      </c>
      <c r="T70" s="92">
        <f t="shared" si="37"/>
        <v>3609</v>
      </c>
      <c r="U70" s="92">
        <f t="shared" si="37"/>
        <v>4284</v>
      </c>
      <c r="V70" s="92">
        <f t="shared" si="37"/>
        <v>438</v>
      </c>
      <c r="W70" s="92">
        <f t="shared" si="37"/>
        <v>24</v>
      </c>
      <c r="X70" s="92">
        <f t="shared" si="37"/>
        <v>5</v>
      </c>
      <c r="Y70" s="92">
        <f t="shared" si="37"/>
        <v>2</v>
      </c>
      <c r="Z70" s="92">
        <f t="shared" si="37"/>
        <v>2</v>
      </c>
      <c r="AA70" s="92">
        <f t="shared" si="37"/>
        <v>0</v>
      </c>
      <c r="AB70" s="92">
        <f t="shared" si="37"/>
        <v>0</v>
      </c>
      <c r="AC70" s="92">
        <f t="shared" si="37"/>
        <v>6</v>
      </c>
      <c r="AD70" s="93">
        <f t="shared" si="37"/>
        <v>9623</v>
      </c>
      <c r="AQ70" s="95" t="s">
        <v>38</v>
      </c>
      <c r="AR70" s="96">
        <v>28.5</v>
      </c>
      <c r="AS70" s="96">
        <v>28.399999618530273</v>
      </c>
      <c r="AT70" s="96">
        <v>28.399999618530273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10271</v>
      </c>
      <c r="C71" s="98">
        <f t="shared" si="38"/>
        <v>369</v>
      </c>
      <c r="D71" s="98">
        <f t="shared" si="38"/>
        <v>27</v>
      </c>
      <c r="E71" s="98">
        <f t="shared" si="38"/>
        <v>6</v>
      </c>
      <c r="F71" s="98">
        <f t="shared" si="38"/>
        <v>11</v>
      </c>
      <c r="G71" s="98">
        <f t="shared" si="38"/>
        <v>0</v>
      </c>
      <c r="H71" s="98">
        <f t="shared" si="38"/>
        <v>0</v>
      </c>
      <c r="I71" s="98">
        <f t="shared" si="38"/>
        <v>5</v>
      </c>
      <c r="J71" s="98">
        <f t="shared" si="38"/>
        <v>12</v>
      </c>
      <c r="K71" s="98">
        <f t="shared" si="38"/>
        <v>0</v>
      </c>
      <c r="L71" s="98">
        <f t="shared" si="38"/>
        <v>0</v>
      </c>
      <c r="M71" s="98">
        <f t="shared" si="38"/>
        <v>143</v>
      </c>
      <c r="N71" s="98">
        <f t="shared" si="38"/>
        <v>0</v>
      </c>
      <c r="O71" s="93">
        <f t="shared" si="38"/>
        <v>10844</v>
      </c>
      <c r="Q71" s="97" t="s">
        <v>35</v>
      </c>
      <c r="R71" s="98">
        <f t="shared" ref="R71:AD71" si="39">SUM(R51:R66)</f>
        <v>115</v>
      </c>
      <c r="S71" s="98">
        <f t="shared" si="39"/>
        <v>1177</v>
      </c>
      <c r="T71" s="98">
        <f t="shared" si="39"/>
        <v>3821</v>
      </c>
      <c r="U71" s="98">
        <f t="shared" si="39"/>
        <v>4998</v>
      </c>
      <c r="V71" s="98">
        <f t="shared" si="39"/>
        <v>652</v>
      </c>
      <c r="W71" s="98">
        <f t="shared" si="39"/>
        <v>55</v>
      </c>
      <c r="X71" s="98">
        <f t="shared" si="39"/>
        <v>12</v>
      </c>
      <c r="Y71" s="98">
        <f t="shared" si="39"/>
        <v>5</v>
      </c>
      <c r="Z71" s="98">
        <f t="shared" si="39"/>
        <v>2</v>
      </c>
      <c r="AA71" s="98">
        <f t="shared" si="39"/>
        <v>1</v>
      </c>
      <c r="AB71" s="98">
        <f t="shared" si="39"/>
        <v>0</v>
      </c>
      <c r="AC71" s="98">
        <f t="shared" si="39"/>
        <v>6</v>
      </c>
      <c r="AD71" s="93">
        <f t="shared" si="39"/>
        <v>10844</v>
      </c>
      <c r="AQ71" s="99" t="s">
        <v>39</v>
      </c>
      <c r="AR71" s="100">
        <v>28.299999237060547</v>
      </c>
      <c r="AS71" s="100">
        <v>28.299999237060547</v>
      </c>
      <c r="AT71" s="100">
        <v>28.100000381469727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10538</v>
      </c>
      <c r="C72" s="102">
        <f t="shared" si="40"/>
        <v>384</v>
      </c>
      <c r="D72" s="102">
        <f t="shared" si="40"/>
        <v>27</v>
      </c>
      <c r="E72" s="102">
        <f t="shared" si="40"/>
        <v>6</v>
      </c>
      <c r="F72" s="102">
        <f t="shared" si="40"/>
        <v>11</v>
      </c>
      <c r="G72" s="102">
        <f t="shared" si="40"/>
        <v>0</v>
      </c>
      <c r="H72" s="102">
        <f t="shared" si="40"/>
        <v>0</v>
      </c>
      <c r="I72" s="102">
        <f t="shared" si="40"/>
        <v>5</v>
      </c>
      <c r="J72" s="102">
        <f t="shared" si="40"/>
        <v>12</v>
      </c>
      <c r="K72" s="102">
        <f t="shared" si="40"/>
        <v>0</v>
      </c>
      <c r="L72" s="102">
        <f t="shared" si="40"/>
        <v>0</v>
      </c>
      <c r="M72" s="102">
        <f t="shared" si="40"/>
        <v>150</v>
      </c>
      <c r="N72" s="102">
        <f t="shared" si="40"/>
        <v>0</v>
      </c>
      <c r="O72" s="93">
        <f t="shared" si="40"/>
        <v>11133</v>
      </c>
      <c r="Q72" s="101" t="s">
        <v>36</v>
      </c>
      <c r="R72" s="102">
        <f t="shared" ref="R72:AD72" si="41">SUM(R51:R68)</f>
        <v>116</v>
      </c>
      <c r="S72" s="102">
        <f t="shared" si="41"/>
        <v>1185</v>
      </c>
      <c r="T72" s="102">
        <f t="shared" si="41"/>
        <v>3856</v>
      </c>
      <c r="U72" s="102">
        <f t="shared" si="41"/>
        <v>5162</v>
      </c>
      <c r="V72" s="102">
        <f t="shared" si="41"/>
        <v>721</v>
      </c>
      <c r="W72" s="102">
        <f t="shared" si="41"/>
        <v>61</v>
      </c>
      <c r="X72" s="102">
        <f t="shared" si="41"/>
        <v>16</v>
      </c>
      <c r="Y72" s="102">
        <f t="shared" si="41"/>
        <v>7</v>
      </c>
      <c r="Z72" s="102">
        <f t="shared" si="41"/>
        <v>2</v>
      </c>
      <c r="AA72" s="102">
        <f t="shared" si="41"/>
        <v>1</v>
      </c>
      <c r="AB72" s="102">
        <f t="shared" si="41"/>
        <v>0</v>
      </c>
      <c r="AC72" s="102">
        <f t="shared" si="41"/>
        <v>6</v>
      </c>
      <c r="AD72" s="93">
        <f t="shared" si="41"/>
        <v>11133</v>
      </c>
      <c r="AQ72" s="103" t="s">
        <v>37</v>
      </c>
      <c r="AR72" s="104">
        <v>28.600000381469727</v>
      </c>
      <c r="AS72" s="104">
        <v>28.899999618530273</v>
      </c>
      <c r="AT72" s="104">
        <v>28.600000381469727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10695</v>
      </c>
      <c r="C73" s="106">
        <f t="shared" si="42"/>
        <v>402</v>
      </c>
      <c r="D73" s="106">
        <f t="shared" si="42"/>
        <v>30</v>
      </c>
      <c r="E73" s="106">
        <f t="shared" si="42"/>
        <v>6</v>
      </c>
      <c r="F73" s="106">
        <f t="shared" si="42"/>
        <v>11</v>
      </c>
      <c r="G73" s="106">
        <f t="shared" si="42"/>
        <v>0</v>
      </c>
      <c r="H73" s="106">
        <f t="shared" si="42"/>
        <v>0</v>
      </c>
      <c r="I73" s="106">
        <f t="shared" si="42"/>
        <v>5</v>
      </c>
      <c r="J73" s="106">
        <f t="shared" si="42"/>
        <v>13</v>
      </c>
      <c r="K73" s="106">
        <f t="shared" si="42"/>
        <v>0</v>
      </c>
      <c r="L73" s="106">
        <f t="shared" si="42"/>
        <v>0</v>
      </c>
      <c r="M73" s="106">
        <f t="shared" si="42"/>
        <v>155</v>
      </c>
      <c r="N73" s="106">
        <f t="shared" si="42"/>
        <v>0</v>
      </c>
      <c r="O73" s="93">
        <f t="shared" si="42"/>
        <v>11317</v>
      </c>
      <c r="Q73" s="105" t="s">
        <v>37</v>
      </c>
      <c r="R73" s="106">
        <f t="shared" ref="R73:AD73" si="43">SUM(R45:R68)</f>
        <v>116</v>
      </c>
      <c r="S73" s="106">
        <f t="shared" si="43"/>
        <v>1190</v>
      </c>
      <c r="T73" s="106">
        <f t="shared" si="43"/>
        <v>3873</v>
      </c>
      <c r="U73" s="106">
        <f t="shared" si="43"/>
        <v>5247</v>
      </c>
      <c r="V73" s="106">
        <f t="shared" si="43"/>
        <v>781</v>
      </c>
      <c r="W73" s="106">
        <f t="shared" si="43"/>
        <v>75</v>
      </c>
      <c r="X73" s="106">
        <f t="shared" si="43"/>
        <v>18</v>
      </c>
      <c r="Y73" s="106">
        <f t="shared" si="43"/>
        <v>7</v>
      </c>
      <c r="Z73" s="106">
        <f t="shared" si="43"/>
        <v>2</v>
      </c>
      <c r="AA73" s="106">
        <f t="shared" si="43"/>
        <v>1</v>
      </c>
      <c r="AB73" s="106">
        <f t="shared" si="43"/>
        <v>0</v>
      </c>
      <c r="AC73" s="106">
        <f t="shared" si="43"/>
        <v>7</v>
      </c>
      <c r="AD73" s="93">
        <f t="shared" si="43"/>
        <v>11317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28.700000127156574</v>
      </c>
    </row>
    <row r="76" spans="1:65" x14ac:dyDescent="0.2">
      <c r="A76" s="5"/>
      <c r="B76" s="3" t="s">
        <v>0</v>
      </c>
      <c r="C76" s="5" t="str">
        <f>C6</f>
        <v>Northbound</v>
      </c>
      <c r="R76" s="3" t="s">
        <v>0</v>
      </c>
      <c r="S76" s="5" t="str">
        <f>C6</f>
        <v>Northbound</v>
      </c>
      <c r="AF76" s="6"/>
      <c r="AG76" s="3" t="s">
        <v>40</v>
      </c>
      <c r="AH76" s="7" t="str">
        <f>C41</f>
        <v>Southbound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Southbound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Southbound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Southbound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49</v>
      </c>
      <c r="C80" s="43">
        <v>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31">
        <f t="shared" ref="O80:O103" si="51">SUM(B80:N80)</f>
        <v>49</v>
      </c>
      <c r="Q80" s="30">
        <v>1</v>
      </c>
      <c r="R80" s="43">
        <v>0</v>
      </c>
      <c r="S80" s="43">
        <v>0</v>
      </c>
      <c r="T80" s="43">
        <v>1</v>
      </c>
      <c r="U80" s="43">
        <v>26</v>
      </c>
      <c r="V80" s="43">
        <v>17</v>
      </c>
      <c r="W80" s="43">
        <v>5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31">
        <f t="shared" ref="AD80:AD103" si="52">SUM(R80:AC80)</f>
        <v>49</v>
      </c>
      <c r="AF80" s="30">
        <v>1</v>
      </c>
      <c r="AG80" s="44">
        <f t="shared" ref="AG80:AG103" si="53">O45</f>
        <v>46</v>
      </c>
      <c r="AH80" s="45">
        <f t="shared" ref="AH80:AH103" si="54">O115</f>
        <v>61</v>
      </c>
      <c r="AI80" s="45">
        <f t="shared" ref="AI80:AI103" si="55">O185</f>
        <v>57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54.666666666666664</v>
      </c>
      <c r="AO80" s="47">
        <f>SUM(AG80:AM80)/3</f>
        <v>54.666666666666664</v>
      </c>
      <c r="AQ80" s="35">
        <v>1</v>
      </c>
      <c r="AR80" s="48">
        <v>31.9</v>
      </c>
      <c r="AS80" s="48">
        <v>31</v>
      </c>
      <c r="AT80" s="48">
        <v>30.4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5179</v>
      </c>
      <c r="BB80" s="50">
        <f>SUM(R143:T143)</f>
        <v>4901</v>
      </c>
      <c r="BC80" s="50">
        <f>SUM(R213:T213)</f>
        <v>4931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29</v>
      </c>
      <c r="C81" s="43">
        <v>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1</v>
      </c>
      <c r="N81" s="43">
        <v>0</v>
      </c>
      <c r="O81" s="31">
        <f t="shared" si="51"/>
        <v>30</v>
      </c>
      <c r="Q81" s="30">
        <v>2</v>
      </c>
      <c r="R81" s="43">
        <v>0</v>
      </c>
      <c r="S81" s="43">
        <v>0</v>
      </c>
      <c r="T81" s="43">
        <v>7</v>
      </c>
      <c r="U81" s="43">
        <v>10</v>
      </c>
      <c r="V81" s="43">
        <v>10</v>
      </c>
      <c r="W81" s="43">
        <v>3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30</v>
      </c>
      <c r="AF81" s="56">
        <v>2</v>
      </c>
      <c r="AG81" s="44">
        <f t="shared" si="53"/>
        <v>23</v>
      </c>
      <c r="AH81" s="45">
        <f t="shared" si="54"/>
        <v>45</v>
      </c>
      <c r="AI81" s="45">
        <f t="shared" si="55"/>
        <v>28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32</v>
      </c>
      <c r="AO81" s="47">
        <f t="shared" ref="AO81:AO103" si="61">SUM(AG81:AM81)/3</f>
        <v>32</v>
      </c>
      <c r="AQ81" s="57">
        <v>2</v>
      </c>
      <c r="AR81" s="48">
        <v>28.1</v>
      </c>
      <c r="AS81" s="48">
        <v>29.3</v>
      </c>
      <c r="AT81" s="48">
        <v>30.8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6103</v>
      </c>
      <c r="BB81" s="59">
        <f>SUM(U143:W143)</f>
        <v>6350</v>
      </c>
      <c r="BC81" s="59">
        <f>SUM(U213:W213)</f>
        <v>6496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9111</v>
      </c>
      <c r="BK81" s="88">
        <f>SUM(C70:D70,F70:H70,M70)</f>
        <v>489</v>
      </c>
      <c r="BL81" s="89">
        <f>SUM(E70,I70:L70,N70)</f>
        <v>23</v>
      </c>
      <c r="BM81" s="64">
        <f>SUM(BJ81:BL81)</f>
        <v>9623</v>
      </c>
    </row>
    <row r="82" spans="1:65" x14ac:dyDescent="0.2">
      <c r="A82" s="30">
        <v>3</v>
      </c>
      <c r="B82" s="43">
        <v>28</v>
      </c>
      <c r="C82" s="43">
        <v>0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28</v>
      </c>
      <c r="Q82" s="30">
        <v>3</v>
      </c>
      <c r="R82" s="43">
        <v>0</v>
      </c>
      <c r="S82" s="43">
        <v>1</v>
      </c>
      <c r="T82" s="43">
        <v>2</v>
      </c>
      <c r="U82" s="43">
        <v>9</v>
      </c>
      <c r="V82" s="43">
        <v>12</v>
      </c>
      <c r="W82" s="43">
        <v>3</v>
      </c>
      <c r="X82" s="43">
        <v>0</v>
      </c>
      <c r="Y82" s="43">
        <v>0</v>
      </c>
      <c r="Z82" s="43">
        <v>0</v>
      </c>
      <c r="AA82" s="43">
        <v>0</v>
      </c>
      <c r="AB82" s="43">
        <v>1</v>
      </c>
      <c r="AC82" s="43">
        <v>0</v>
      </c>
      <c r="AD82" s="31">
        <f t="shared" si="52"/>
        <v>28</v>
      </c>
      <c r="AF82" s="30">
        <v>3</v>
      </c>
      <c r="AG82" s="44">
        <f t="shared" si="53"/>
        <v>11</v>
      </c>
      <c r="AH82" s="45">
        <f t="shared" si="54"/>
        <v>30</v>
      </c>
      <c r="AI82" s="45">
        <f t="shared" si="55"/>
        <v>16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19</v>
      </c>
      <c r="AO82" s="47">
        <f t="shared" si="61"/>
        <v>19</v>
      </c>
      <c r="AQ82" s="35">
        <v>3</v>
      </c>
      <c r="AR82" s="48">
        <v>28.7</v>
      </c>
      <c r="AS82" s="48">
        <v>30.2</v>
      </c>
      <c r="AT82" s="48">
        <v>30.3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27</v>
      </c>
      <c r="BB82" s="66">
        <f>SUM(X143:Z143)</f>
        <v>23</v>
      </c>
      <c r="BC82" s="66">
        <f>SUM(X213:Z213)</f>
        <v>33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10271</v>
      </c>
      <c r="BK82" s="69">
        <f>SUM(C71:D71,F71:H71,M71)</f>
        <v>550</v>
      </c>
      <c r="BL82" s="70">
        <f>SUM(E71,I71:L71,N71)</f>
        <v>23</v>
      </c>
      <c r="BM82" s="64">
        <f>SUM(BJ82:BL82)</f>
        <v>10844</v>
      </c>
    </row>
    <row r="83" spans="1:65" x14ac:dyDescent="0.2">
      <c r="A83" s="30">
        <v>4</v>
      </c>
      <c r="B83" s="43">
        <v>32</v>
      </c>
      <c r="C83" s="43">
        <v>2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31">
        <f t="shared" si="51"/>
        <v>34</v>
      </c>
      <c r="Q83" s="30">
        <v>4</v>
      </c>
      <c r="R83" s="43">
        <v>0</v>
      </c>
      <c r="S83" s="43">
        <v>1</v>
      </c>
      <c r="T83" s="43">
        <v>0</v>
      </c>
      <c r="U83" s="43">
        <v>17</v>
      </c>
      <c r="V83" s="43">
        <v>10</v>
      </c>
      <c r="W83" s="43">
        <v>3</v>
      </c>
      <c r="X83" s="43">
        <v>1</v>
      </c>
      <c r="Y83" s="43">
        <v>1</v>
      </c>
      <c r="Z83" s="43">
        <v>0</v>
      </c>
      <c r="AA83" s="43">
        <v>0</v>
      </c>
      <c r="AB83" s="43">
        <v>1</v>
      </c>
      <c r="AC83" s="43">
        <v>0</v>
      </c>
      <c r="AD83" s="31">
        <f t="shared" si="52"/>
        <v>34</v>
      </c>
      <c r="AF83" s="30">
        <v>4</v>
      </c>
      <c r="AG83" s="44">
        <f t="shared" si="53"/>
        <v>13</v>
      </c>
      <c r="AH83" s="45">
        <f t="shared" si="54"/>
        <v>23</v>
      </c>
      <c r="AI83" s="45">
        <f t="shared" si="55"/>
        <v>13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16.333333333333332</v>
      </c>
      <c r="AO83" s="47">
        <f t="shared" si="61"/>
        <v>16.333333333333332</v>
      </c>
      <c r="AQ83" s="35">
        <v>4</v>
      </c>
      <c r="AR83" s="48">
        <v>29.2</v>
      </c>
      <c r="AS83" s="48">
        <v>28</v>
      </c>
      <c r="AT83" s="48">
        <v>25.5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8</v>
      </c>
      <c r="BB83" s="72">
        <f>SUM(AA143:AC143)</f>
        <v>4</v>
      </c>
      <c r="BC83" s="72">
        <f>SUM(AA213:AC213)</f>
        <v>10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10538</v>
      </c>
      <c r="BK83" s="75">
        <f>SUM(C72:D72,F72:H72,M72)</f>
        <v>572</v>
      </c>
      <c r="BL83" s="76">
        <f>SUM(E72,I72:L72,N72)</f>
        <v>23</v>
      </c>
      <c r="BM83" s="64">
        <f>SUM(BJ83:BL83)</f>
        <v>11133</v>
      </c>
    </row>
    <row r="84" spans="1:65" x14ac:dyDescent="0.2">
      <c r="A84" s="30">
        <v>5</v>
      </c>
      <c r="B84" s="43">
        <v>58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31">
        <f t="shared" si="51"/>
        <v>58</v>
      </c>
      <c r="Q84" s="30">
        <v>5</v>
      </c>
      <c r="R84" s="43">
        <v>2</v>
      </c>
      <c r="S84" s="43">
        <v>2</v>
      </c>
      <c r="T84" s="43">
        <v>4</v>
      </c>
      <c r="U84" s="43">
        <v>20</v>
      </c>
      <c r="V84" s="43">
        <v>23</v>
      </c>
      <c r="W84" s="43">
        <v>4</v>
      </c>
      <c r="X84" s="43">
        <v>1</v>
      </c>
      <c r="Y84" s="43">
        <v>2</v>
      </c>
      <c r="Z84" s="43">
        <v>0</v>
      </c>
      <c r="AA84" s="43">
        <v>0</v>
      </c>
      <c r="AB84" s="43">
        <v>0</v>
      </c>
      <c r="AC84" s="43">
        <v>0</v>
      </c>
      <c r="AD84" s="31">
        <f t="shared" si="52"/>
        <v>58</v>
      </c>
      <c r="AF84" s="30">
        <v>5</v>
      </c>
      <c r="AG84" s="44">
        <f t="shared" si="53"/>
        <v>24</v>
      </c>
      <c r="AH84" s="45">
        <f t="shared" si="54"/>
        <v>32</v>
      </c>
      <c r="AI84" s="45">
        <f t="shared" si="55"/>
        <v>30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28.666666666666668</v>
      </c>
      <c r="AO84" s="47">
        <f t="shared" si="61"/>
        <v>28.666666666666668</v>
      </c>
      <c r="AQ84" s="35">
        <v>5</v>
      </c>
      <c r="AR84" s="48">
        <v>28.1</v>
      </c>
      <c r="AS84" s="48">
        <v>31.8</v>
      </c>
      <c r="AT84" s="48">
        <v>28.2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10695</v>
      </c>
      <c r="BK84" s="79">
        <f>SUM(C73:D73,F73:H73,M73)</f>
        <v>598</v>
      </c>
      <c r="BL84" s="80">
        <f>SUM(E73,I73:L73,N73)</f>
        <v>24</v>
      </c>
      <c r="BM84" s="64">
        <f>SUM(BJ84:BL84)</f>
        <v>11317</v>
      </c>
    </row>
    <row r="85" spans="1:65" x14ac:dyDescent="0.2">
      <c r="A85" s="30">
        <v>6</v>
      </c>
      <c r="B85" s="43">
        <v>160</v>
      </c>
      <c r="C85" s="43">
        <v>0</v>
      </c>
      <c r="D85" s="43">
        <v>0</v>
      </c>
      <c r="E85" s="43">
        <v>1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31">
        <f t="shared" si="51"/>
        <v>161</v>
      </c>
      <c r="Q85" s="30">
        <v>6</v>
      </c>
      <c r="R85" s="43">
        <v>1</v>
      </c>
      <c r="S85" s="43">
        <v>14</v>
      </c>
      <c r="T85" s="43">
        <v>8</v>
      </c>
      <c r="U85" s="43">
        <v>70</v>
      </c>
      <c r="V85" s="43">
        <v>62</v>
      </c>
      <c r="W85" s="43">
        <v>4</v>
      </c>
      <c r="X85" s="43">
        <v>2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31">
        <f t="shared" si="52"/>
        <v>161</v>
      </c>
      <c r="AF85" s="30">
        <v>6</v>
      </c>
      <c r="AG85" s="44">
        <f t="shared" si="53"/>
        <v>67</v>
      </c>
      <c r="AH85" s="45">
        <f t="shared" si="54"/>
        <v>60</v>
      </c>
      <c r="AI85" s="45">
        <f t="shared" si="55"/>
        <v>72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66.333333333333329</v>
      </c>
      <c r="AO85" s="47">
        <f t="shared" si="61"/>
        <v>66.333333333333329</v>
      </c>
      <c r="AQ85" s="35">
        <v>6</v>
      </c>
      <c r="AR85" s="48">
        <v>30.6</v>
      </c>
      <c r="AS85" s="48">
        <v>29.5</v>
      </c>
      <c r="AT85" s="48">
        <v>29.7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11317</v>
      </c>
      <c r="BB85" s="82">
        <f t="shared" si="62"/>
        <v>11278</v>
      </c>
      <c r="BC85" s="82">
        <f t="shared" si="62"/>
        <v>11470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257</v>
      </c>
      <c r="C86" s="43">
        <v>0</v>
      </c>
      <c r="D86" s="43">
        <v>0</v>
      </c>
      <c r="E86" s="43">
        <v>2</v>
      </c>
      <c r="F86" s="43">
        <v>0</v>
      </c>
      <c r="G86" s="43">
        <v>0</v>
      </c>
      <c r="H86" s="43">
        <v>0</v>
      </c>
      <c r="I86" s="43">
        <v>0</v>
      </c>
      <c r="J86" s="43">
        <v>1</v>
      </c>
      <c r="K86" s="43">
        <v>0</v>
      </c>
      <c r="L86" s="43">
        <v>0</v>
      </c>
      <c r="M86" s="43">
        <v>1</v>
      </c>
      <c r="N86" s="43">
        <v>0</v>
      </c>
      <c r="O86" s="31">
        <f t="shared" si="51"/>
        <v>261</v>
      </c>
      <c r="Q86" s="30">
        <v>7</v>
      </c>
      <c r="R86" s="43">
        <v>1</v>
      </c>
      <c r="S86" s="43">
        <v>14</v>
      </c>
      <c r="T86" s="43">
        <v>30</v>
      </c>
      <c r="U86" s="43">
        <v>131</v>
      </c>
      <c r="V86" s="43">
        <v>74</v>
      </c>
      <c r="W86" s="43">
        <v>10</v>
      </c>
      <c r="X86" s="43">
        <v>1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31">
        <f t="shared" si="52"/>
        <v>261</v>
      </c>
      <c r="AF86" s="30">
        <v>7</v>
      </c>
      <c r="AG86" s="44">
        <f t="shared" si="53"/>
        <v>165</v>
      </c>
      <c r="AH86" s="45">
        <f t="shared" si="54"/>
        <v>186</v>
      </c>
      <c r="AI86" s="45">
        <f t="shared" si="55"/>
        <v>173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174.66666666666666</v>
      </c>
      <c r="AO86" s="47">
        <f t="shared" si="61"/>
        <v>174.66666666666666</v>
      </c>
      <c r="AQ86" s="35">
        <v>7</v>
      </c>
      <c r="AR86" s="48">
        <v>28.9</v>
      </c>
      <c r="AS86" s="48">
        <v>28.5</v>
      </c>
      <c r="AT86" s="48">
        <v>29.5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8847</v>
      </c>
      <c r="BK86" s="88">
        <f>SUM(C140:D140,F140:H140,M140)</f>
        <v>558</v>
      </c>
      <c r="BL86" s="89">
        <f>SUM(E140,I140:L140,N140)</f>
        <v>23</v>
      </c>
      <c r="BM86" s="64">
        <f>SUM(BJ86:BL86)</f>
        <v>9428</v>
      </c>
    </row>
    <row r="87" spans="1:65" x14ac:dyDescent="0.2">
      <c r="A87" s="30">
        <v>8</v>
      </c>
      <c r="B87" s="43">
        <v>644</v>
      </c>
      <c r="C87" s="43">
        <v>3</v>
      </c>
      <c r="D87" s="43">
        <v>1</v>
      </c>
      <c r="E87" s="43">
        <v>1</v>
      </c>
      <c r="F87" s="43">
        <v>1</v>
      </c>
      <c r="G87" s="43">
        <v>0</v>
      </c>
      <c r="H87" s="43">
        <v>0</v>
      </c>
      <c r="I87" s="43">
        <v>0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31">
        <f t="shared" si="51"/>
        <v>650</v>
      </c>
      <c r="Q87" s="30">
        <v>8</v>
      </c>
      <c r="R87" s="43">
        <v>9</v>
      </c>
      <c r="S87" s="43">
        <v>73</v>
      </c>
      <c r="T87" s="43">
        <v>200</v>
      </c>
      <c r="U87" s="43">
        <v>306</v>
      </c>
      <c r="V87" s="43">
        <v>52</v>
      </c>
      <c r="W87" s="43">
        <v>6</v>
      </c>
      <c r="X87" s="43">
        <v>2</v>
      </c>
      <c r="Y87" s="43">
        <v>1</v>
      </c>
      <c r="Z87" s="43">
        <v>1</v>
      </c>
      <c r="AA87" s="43">
        <v>0</v>
      </c>
      <c r="AB87" s="43">
        <v>0</v>
      </c>
      <c r="AC87" s="43">
        <v>0</v>
      </c>
      <c r="AD87" s="31">
        <f t="shared" si="52"/>
        <v>650</v>
      </c>
      <c r="AF87" s="30">
        <v>8</v>
      </c>
      <c r="AG87" s="44">
        <f t="shared" si="53"/>
        <v>394</v>
      </c>
      <c r="AH87" s="45">
        <f t="shared" si="54"/>
        <v>417</v>
      </c>
      <c r="AI87" s="45">
        <f t="shared" si="55"/>
        <v>402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404.33333333333331</v>
      </c>
      <c r="AO87" s="47">
        <f t="shared" si="61"/>
        <v>404.33333333333331</v>
      </c>
      <c r="AQ87" s="35">
        <v>8</v>
      </c>
      <c r="AR87" s="48">
        <v>27.4</v>
      </c>
      <c r="AS87" s="48">
        <v>27.3</v>
      </c>
      <c r="AT87" s="48">
        <v>27.4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10091</v>
      </c>
      <c r="BK87" s="69">
        <f>SUM(C141:D141,F141:H141,M141)</f>
        <v>621</v>
      </c>
      <c r="BL87" s="70">
        <f>SUM(E141,I141:L141,N141)</f>
        <v>24</v>
      </c>
      <c r="BM87" s="64">
        <f>SUM(BJ87:BL87)</f>
        <v>10736</v>
      </c>
    </row>
    <row r="88" spans="1:65" x14ac:dyDescent="0.2">
      <c r="A88" s="30">
        <v>9</v>
      </c>
      <c r="B88" s="43">
        <v>968</v>
      </c>
      <c r="C88" s="43">
        <v>8</v>
      </c>
      <c r="D88" s="43">
        <v>0</v>
      </c>
      <c r="E88" s="43">
        <v>0</v>
      </c>
      <c r="F88" s="43">
        <v>2</v>
      </c>
      <c r="G88" s="43">
        <v>0</v>
      </c>
      <c r="H88" s="43">
        <v>0</v>
      </c>
      <c r="I88" s="43">
        <v>5</v>
      </c>
      <c r="J88" s="43">
        <v>0</v>
      </c>
      <c r="K88" s="43">
        <v>0</v>
      </c>
      <c r="L88" s="43">
        <v>0</v>
      </c>
      <c r="M88" s="43">
        <v>3</v>
      </c>
      <c r="N88" s="43">
        <v>0</v>
      </c>
      <c r="O88" s="31">
        <f t="shared" si="51"/>
        <v>986</v>
      </c>
      <c r="Q88" s="30">
        <v>9</v>
      </c>
      <c r="R88" s="43">
        <v>35</v>
      </c>
      <c r="S88" s="43">
        <v>280</v>
      </c>
      <c r="T88" s="43">
        <v>442</v>
      </c>
      <c r="U88" s="43">
        <v>211</v>
      </c>
      <c r="V88" s="43">
        <v>17</v>
      </c>
      <c r="W88" s="43">
        <v>0</v>
      </c>
      <c r="X88" s="43">
        <v>0</v>
      </c>
      <c r="Y88" s="43">
        <v>1</v>
      </c>
      <c r="Z88" s="43">
        <v>0</v>
      </c>
      <c r="AA88" s="43">
        <v>0</v>
      </c>
      <c r="AB88" s="43">
        <v>0</v>
      </c>
      <c r="AC88" s="43">
        <v>0</v>
      </c>
      <c r="AD88" s="31">
        <f t="shared" si="52"/>
        <v>986</v>
      </c>
      <c r="AF88" s="30">
        <v>9</v>
      </c>
      <c r="AG88" s="44">
        <f t="shared" si="53"/>
        <v>672</v>
      </c>
      <c r="AH88" s="45">
        <f t="shared" si="54"/>
        <v>689</v>
      </c>
      <c r="AI88" s="45">
        <f t="shared" si="55"/>
        <v>651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670.66666666666663</v>
      </c>
      <c r="AO88" s="47">
        <f t="shared" si="61"/>
        <v>670.66666666666663</v>
      </c>
      <c r="AQ88" s="35">
        <v>9</v>
      </c>
      <c r="AR88" s="48">
        <v>24.9</v>
      </c>
      <c r="AS88" s="48">
        <v>24.5</v>
      </c>
      <c r="AT88" s="48">
        <v>25.1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10360</v>
      </c>
      <c r="BK88" s="75">
        <f>SUM(C142:D142,F142:H142,M142)</f>
        <v>643</v>
      </c>
      <c r="BL88" s="76">
        <f>SUM(E142,I142:L142,N142)</f>
        <v>24</v>
      </c>
      <c r="BM88" s="64">
        <f>SUM(BJ88:BL88)</f>
        <v>11027</v>
      </c>
    </row>
    <row r="89" spans="1:65" x14ac:dyDescent="0.2">
      <c r="A89" s="30">
        <v>10</v>
      </c>
      <c r="B89" s="43">
        <v>882</v>
      </c>
      <c r="C89" s="43">
        <v>7</v>
      </c>
      <c r="D89" s="43">
        <v>1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1</v>
      </c>
      <c r="K89" s="43">
        <v>0</v>
      </c>
      <c r="L89" s="43">
        <v>0</v>
      </c>
      <c r="M89" s="43">
        <v>2</v>
      </c>
      <c r="N89" s="43">
        <v>0</v>
      </c>
      <c r="O89" s="31">
        <f t="shared" si="51"/>
        <v>893</v>
      </c>
      <c r="Q89" s="30">
        <v>10</v>
      </c>
      <c r="R89" s="43">
        <v>20</v>
      </c>
      <c r="S89" s="43">
        <v>190</v>
      </c>
      <c r="T89" s="43">
        <v>410</v>
      </c>
      <c r="U89" s="43">
        <v>243</v>
      </c>
      <c r="V89" s="43">
        <v>28</v>
      </c>
      <c r="W89" s="43">
        <v>1</v>
      </c>
      <c r="X89" s="43">
        <v>1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893</v>
      </c>
      <c r="AF89" s="30">
        <v>10</v>
      </c>
      <c r="AG89" s="44">
        <f t="shared" si="53"/>
        <v>635</v>
      </c>
      <c r="AH89" s="45">
        <f t="shared" si="54"/>
        <v>608</v>
      </c>
      <c r="AI89" s="45">
        <f t="shared" si="55"/>
        <v>625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622.66666666666663</v>
      </c>
      <c r="AO89" s="47">
        <f t="shared" si="61"/>
        <v>622.66666666666663</v>
      </c>
      <c r="AQ89" s="35">
        <v>10</v>
      </c>
      <c r="AR89" s="48">
        <v>25.7</v>
      </c>
      <c r="AS89" s="48">
        <v>25.8</v>
      </c>
      <c r="AT89" s="48">
        <v>26.8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10589</v>
      </c>
      <c r="BK89" s="79">
        <f>SUM(C143:D143,F143:H143,M143)</f>
        <v>664</v>
      </c>
      <c r="BL89" s="80">
        <f>SUM(E143,I143:L143,N143)</f>
        <v>25</v>
      </c>
      <c r="BM89" s="64">
        <f>SUM(BJ89:BL89)</f>
        <v>11278</v>
      </c>
    </row>
    <row r="90" spans="1:65" x14ac:dyDescent="0.2">
      <c r="A90" s="30">
        <v>11</v>
      </c>
      <c r="B90" s="43">
        <v>853</v>
      </c>
      <c r="C90" s="43">
        <v>18</v>
      </c>
      <c r="D90" s="43">
        <v>0</v>
      </c>
      <c r="E90" s="43">
        <v>2</v>
      </c>
      <c r="F90" s="43">
        <v>1</v>
      </c>
      <c r="G90" s="43">
        <v>0</v>
      </c>
      <c r="H90" s="43">
        <v>0</v>
      </c>
      <c r="I90" s="43">
        <v>2</v>
      </c>
      <c r="J90" s="43">
        <v>0</v>
      </c>
      <c r="K90" s="43">
        <v>0</v>
      </c>
      <c r="L90" s="43">
        <v>0</v>
      </c>
      <c r="M90" s="43">
        <v>1</v>
      </c>
      <c r="N90" s="43">
        <v>0</v>
      </c>
      <c r="O90" s="31">
        <f t="shared" si="51"/>
        <v>877</v>
      </c>
      <c r="Q90" s="30">
        <v>11</v>
      </c>
      <c r="R90" s="43">
        <v>13</v>
      </c>
      <c r="S90" s="43">
        <v>233</v>
      </c>
      <c r="T90" s="43">
        <v>359</v>
      </c>
      <c r="U90" s="43">
        <v>242</v>
      </c>
      <c r="V90" s="43">
        <v>26</v>
      </c>
      <c r="W90" s="43">
        <v>4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31">
        <f t="shared" si="52"/>
        <v>877</v>
      </c>
      <c r="AF90" s="30">
        <v>11</v>
      </c>
      <c r="AG90" s="44">
        <f t="shared" si="53"/>
        <v>667</v>
      </c>
      <c r="AH90" s="45">
        <f t="shared" si="54"/>
        <v>646</v>
      </c>
      <c r="AI90" s="45">
        <f t="shared" si="55"/>
        <v>705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672.66666666666663</v>
      </c>
      <c r="AO90" s="47">
        <f t="shared" si="61"/>
        <v>672.66666666666663</v>
      </c>
      <c r="AQ90" s="35">
        <v>11</v>
      </c>
      <c r="AR90" s="48">
        <v>25.4</v>
      </c>
      <c r="AS90" s="48">
        <v>26</v>
      </c>
      <c r="AT90" s="48">
        <v>25.4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834</v>
      </c>
      <c r="C91" s="43">
        <v>9</v>
      </c>
      <c r="D91" s="43">
        <v>0</v>
      </c>
      <c r="E91" s="43">
        <v>0</v>
      </c>
      <c r="F91" s="43">
        <v>4</v>
      </c>
      <c r="G91" s="43">
        <v>0</v>
      </c>
      <c r="H91" s="43">
        <v>0</v>
      </c>
      <c r="I91" s="43">
        <v>1</v>
      </c>
      <c r="J91" s="43">
        <v>1</v>
      </c>
      <c r="K91" s="43">
        <v>0</v>
      </c>
      <c r="L91" s="43">
        <v>0</v>
      </c>
      <c r="M91" s="43">
        <v>5</v>
      </c>
      <c r="N91" s="43">
        <v>0</v>
      </c>
      <c r="O91" s="31">
        <f t="shared" si="51"/>
        <v>854</v>
      </c>
      <c r="Q91" s="30">
        <v>12</v>
      </c>
      <c r="R91" s="43">
        <v>16</v>
      </c>
      <c r="S91" s="43">
        <v>203</v>
      </c>
      <c r="T91" s="43">
        <v>304</v>
      </c>
      <c r="U91" s="43">
        <v>293</v>
      </c>
      <c r="V91" s="43">
        <v>35</v>
      </c>
      <c r="W91" s="43">
        <v>0</v>
      </c>
      <c r="X91" s="43">
        <v>0</v>
      </c>
      <c r="Y91" s="43">
        <v>0</v>
      </c>
      <c r="Z91" s="43">
        <v>1</v>
      </c>
      <c r="AA91" s="43">
        <v>0</v>
      </c>
      <c r="AB91" s="43">
        <v>2</v>
      </c>
      <c r="AC91" s="43">
        <v>0</v>
      </c>
      <c r="AD91" s="31">
        <f t="shared" si="52"/>
        <v>854</v>
      </c>
      <c r="AF91" s="30">
        <v>12</v>
      </c>
      <c r="AG91" s="44">
        <f t="shared" si="53"/>
        <v>868</v>
      </c>
      <c r="AH91" s="45">
        <f t="shared" si="54"/>
        <v>823</v>
      </c>
      <c r="AI91" s="45">
        <f t="shared" si="55"/>
        <v>778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823</v>
      </c>
      <c r="AO91" s="47">
        <f t="shared" si="61"/>
        <v>823</v>
      </c>
      <c r="AQ91" s="35">
        <v>12</v>
      </c>
      <c r="AR91" s="48">
        <v>25.1</v>
      </c>
      <c r="AS91" s="48">
        <v>25.7</v>
      </c>
      <c r="AT91" s="48">
        <v>26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9125</v>
      </c>
      <c r="BK91" s="88">
        <f>SUM(C210:D210,F210:H210,M210)</f>
        <v>509</v>
      </c>
      <c r="BL91" s="89">
        <f>SUM(E210,I210:L210,N210)</f>
        <v>25</v>
      </c>
      <c r="BM91" s="64">
        <f>SUM(BJ91:BL91)</f>
        <v>9659</v>
      </c>
    </row>
    <row r="92" spans="1:65" x14ac:dyDescent="0.2">
      <c r="A92" s="30">
        <v>13</v>
      </c>
      <c r="B92" s="43">
        <v>780</v>
      </c>
      <c r="C92" s="43">
        <v>6</v>
      </c>
      <c r="D92" s="43">
        <v>2</v>
      </c>
      <c r="E92" s="43">
        <v>0</v>
      </c>
      <c r="F92" s="43">
        <v>0</v>
      </c>
      <c r="G92" s="43">
        <v>0</v>
      </c>
      <c r="H92" s="43">
        <v>0</v>
      </c>
      <c r="I92" s="43">
        <v>1</v>
      </c>
      <c r="J92" s="43">
        <v>1</v>
      </c>
      <c r="K92" s="43">
        <v>0</v>
      </c>
      <c r="L92" s="43">
        <v>0</v>
      </c>
      <c r="M92" s="43">
        <v>3</v>
      </c>
      <c r="N92" s="43">
        <v>0</v>
      </c>
      <c r="O92" s="31">
        <f t="shared" si="51"/>
        <v>793</v>
      </c>
      <c r="Q92" s="30">
        <v>13</v>
      </c>
      <c r="R92" s="43">
        <v>19</v>
      </c>
      <c r="S92" s="43">
        <v>163</v>
      </c>
      <c r="T92" s="43">
        <v>281</v>
      </c>
      <c r="U92" s="43">
        <v>282</v>
      </c>
      <c r="V92" s="43">
        <v>45</v>
      </c>
      <c r="W92" s="43">
        <v>3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31">
        <f t="shared" si="52"/>
        <v>793</v>
      </c>
      <c r="AF92" s="30">
        <v>13</v>
      </c>
      <c r="AG92" s="44">
        <f t="shared" si="53"/>
        <v>814</v>
      </c>
      <c r="AH92" s="45">
        <f t="shared" si="54"/>
        <v>811</v>
      </c>
      <c r="AI92" s="45">
        <f t="shared" si="55"/>
        <v>878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834.33333333333337</v>
      </c>
      <c r="AO92" s="47">
        <f t="shared" si="61"/>
        <v>834.33333333333337</v>
      </c>
      <c r="AQ92" s="35">
        <v>13</v>
      </c>
      <c r="AR92" s="48">
        <v>24.8</v>
      </c>
      <c r="AS92" s="48">
        <v>24.6</v>
      </c>
      <c r="AT92" s="48">
        <v>25.4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10388</v>
      </c>
      <c r="BK92" s="69">
        <f>SUM(C211:D211,F211:H211,M211)</f>
        <v>583</v>
      </c>
      <c r="BL92" s="70">
        <f>SUM(E211,I211:L211,N211)</f>
        <v>27</v>
      </c>
      <c r="BM92" s="64">
        <f>SUM(BJ92:BL92)</f>
        <v>10998</v>
      </c>
    </row>
    <row r="93" spans="1:65" x14ac:dyDescent="0.2">
      <c r="A93" s="30">
        <v>14</v>
      </c>
      <c r="B93" s="43">
        <v>767</v>
      </c>
      <c r="C93" s="43">
        <v>6</v>
      </c>
      <c r="D93" s="43">
        <v>0</v>
      </c>
      <c r="E93" s="43">
        <v>1</v>
      </c>
      <c r="F93" s="43">
        <v>0</v>
      </c>
      <c r="G93" s="43">
        <v>0</v>
      </c>
      <c r="H93" s="43">
        <v>0</v>
      </c>
      <c r="I93" s="43">
        <v>2</v>
      </c>
      <c r="J93" s="43">
        <v>0</v>
      </c>
      <c r="K93" s="43">
        <v>0</v>
      </c>
      <c r="L93" s="43">
        <v>0</v>
      </c>
      <c r="M93" s="43">
        <v>1</v>
      </c>
      <c r="N93" s="43">
        <v>0</v>
      </c>
      <c r="O93" s="31">
        <f t="shared" si="51"/>
        <v>777</v>
      </c>
      <c r="Q93" s="30">
        <v>14</v>
      </c>
      <c r="R93" s="43">
        <v>6</v>
      </c>
      <c r="S93" s="43">
        <v>92</v>
      </c>
      <c r="T93" s="43">
        <v>314</v>
      </c>
      <c r="U93" s="43">
        <v>328</v>
      </c>
      <c r="V93" s="43">
        <v>34</v>
      </c>
      <c r="W93" s="43">
        <v>1</v>
      </c>
      <c r="X93" s="43">
        <v>2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31">
        <f t="shared" si="52"/>
        <v>777</v>
      </c>
      <c r="AF93" s="30">
        <v>14</v>
      </c>
      <c r="AG93" s="44">
        <f t="shared" si="53"/>
        <v>831</v>
      </c>
      <c r="AH93" s="45">
        <f t="shared" si="54"/>
        <v>816</v>
      </c>
      <c r="AI93" s="45">
        <f t="shared" si="55"/>
        <v>848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831.66666666666663</v>
      </c>
      <c r="AO93" s="47">
        <f t="shared" si="61"/>
        <v>831.66666666666663</v>
      </c>
      <c r="AQ93" s="35">
        <v>14</v>
      </c>
      <c r="AR93" s="48">
        <v>25.2</v>
      </c>
      <c r="AS93" s="48">
        <v>26.1</v>
      </c>
      <c r="AT93" s="48">
        <v>25.9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10629</v>
      </c>
      <c r="BK93" s="75">
        <f>SUM(C212:D212,F212:H212,M212)</f>
        <v>598</v>
      </c>
      <c r="BL93" s="76">
        <f>SUM(E212,I212:L212,N212)</f>
        <v>27</v>
      </c>
      <c r="BM93" s="64">
        <f>SUM(BJ93:BL93)</f>
        <v>11254</v>
      </c>
    </row>
    <row r="94" spans="1:65" x14ac:dyDescent="0.2">
      <c r="A94" s="30">
        <v>15</v>
      </c>
      <c r="B94" s="43">
        <v>814</v>
      </c>
      <c r="C94" s="43">
        <v>15</v>
      </c>
      <c r="D94" s="43">
        <v>0</v>
      </c>
      <c r="E94" s="43">
        <v>0</v>
      </c>
      <c r="F94" s="43">
        <v>2</v>
      </c>
      <c r="G94" s="43">
        <v>0</v>
      </c>
      <c r="H94" s="43">
        <v>0</v>
      </c>
      <c r="I94" s="43">
        <v>1</v>
      </c>
      <c r="J94" s="43">
        <v>1</v>
      </c>
      <c r="K94" s="43">
        <v>0</v>
      </c>
      <c r="L94" s="43">
        <v>0</v>
      </c>
      <c r="M94" s="43">
        <v>2</v>
      </c>
      <c r="N94" s="43">
        <v>0</v>
      </c>
      <c r="O94" s="31">
        <f t="shared" si="51"/>
        <v>835</v>
      </c>
      <c r="Q94" s="30">
        <v>15</v>
      </c>
      <c r="R94" s="43">
        <v>25</v>
      </c>
      <c r="S94" s="43">
        <v>224</v>
      </c>
      <c r="T94" s="43">
        <v>297</v>
      </c>
      <c r="U94" s="43">
        <v>258</v>
      </c>
      <c r="V94" s="43">
        <v>27</v>
      </c>
      <c r="W94" s="43">
        <v>1</v>
      </c>
      <c r="X94" s="43">
        <v>1</v>
      </c>
      <c r="Y94" s="43">
        <v>0</v>
      </c>
      <c r="Z94" s="43">
        <v>0</v>
      </c>
      <c r="AA94" s="43">
        <v>0</v>
      </c>
      <c r="AB94" s="43">
        <v>0</v>
      </c>
      <c r="AC94" s="43">
        <v>2</v>
      </c>
      <c r="AD94" s="31">
        <f t="shared" si="52"/>
        <v>835</v>
      </c>
      <c r="AF94" s="30">
        <v>15</v>
      </c>
      <c r="AG94" s="44">
        <f t="shared" si="53"/>
        <v>933</v>
      </c>
      <c r="AH94" s="45">
        <f t="shared" si="54"/>
        <v>867</v>
      </c>
      <c r="AI94" s="45">
        <f t="shared" si="55"/>
        <v>949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916.33333333333337</v>
      </c>
      <c r="AO94" s="47">
        <f t="shared" si="61"/>
        <v>916.33333333333337</v>
      </c>
      <c r="AQ94" s="35">
        <v>15</v>
      </c>
      <c r="AR94" s="48">
        <v>24.8</v>
      </c>
      <c r="AS94" s="48">
        <v>25.3</v>
      </c>
      <c r="AT94" s="48">
        <v>24.4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10824</v>
      </c>
      <c r="BK94" s="79">
        <f>SUM(C213:D213,F213:H213,M213)</f>
        <v>619</v>
      </c>
      <c r="BL94" s="80">
        <f>SUM(E213,I213:L213,N213)</f>
        <v>27</v>
      </c>
      <c r="BM94" s="64">
        <f>SUM(BJ94:BL94)</f>
        <v>11470</v>
      </c>
    </row>
    <row r="95" spans="1:65" x14ac:dyDescent="0.2">
      <c r="A95" s="30">
        <v>16</v>
      </c>
      <c r="B95" s="43">
        <v>916</v>
      </c>
      <c r="C95" s="43">
        <v>18</v>
      </c>
      <c r="D95" s="43">
        <v>1</v>
      </c>
      <c r="E95" s="43">
        <v>3</v>
      </c>
      <c r="F95" s="43">
        <v>1</v>
      </c>
      <c r="G95" s="43">
        <v>0</v>
      </c>
      <c r="H95" s="43">
        <v>0</v>
      </c>
      <c r="I95" s="43">
        <v>1</v>
      </c>
      <c r="J95" s="43">
        <v>0</v>
      </c>
      <c r="K95" s="43">
        <v>0</v>
      </c>
      <c r="L95" s="43">
        <v>0</v>
      </c>
      <c r="M95" s="43">
        <v>5</v>
      </c>
      <c r="N95" s="43">
        <v>0</v>
      </c>
      <c r="O95" s="31">
        <f t="shared" si="51"/>
        <v>945</v>
      </c>
      <c r="Q95" s="30">
        <v>16</v>
      </c>
      <c r="R95" s="43">
        <v>53</v>
      </c>
      <c r="S95" s="43">
        <v>286</v>
      </c>
      <c r="T95" s="43">
        <v>315</v>
      </c>
      <c r="U95" s="43">
        <v>261</v>
      </c>
      <c r="V95" s="43">
        <v>20</v>
      </c>
      <c r="W95" s="43">
        <v>7</v>
      </c>
      <c r="X95" s="43">
        <v>1</v>
      </c>
      <c r="Y95" s="43">
        <v>0</v>
      </c>
      <c r="Z95" s="43">
        <v>2</v>
      </c>
      <c r="AA95" s="43">
        <v>0</v>
      </c>
      <c r="AB95" s="43">
        <v>0</v>
      </c>
      <c r="AC95" s="43">
        <v>0</v>
      </c>
      <c r="AD95" s="31">
        <f t="shared" si="52"/>
        <v>945</v>
      </c>
      <c r="AF95" s="30">
        <v>16</v>
      </c>
      <c r="AG95" s="44">
        <f t="shared" si="53"/>
        <v>941</v>
      </c>
      <c r="AH95" s="45">
        <f t="shared" si="54"/>
        <v>922</v>
      </c>
      <c r="AI95" s="45">
        <f t="shared" si="55"/>
        <v>917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926.66666666666663</v>
      </c>
      <c r="AO95" s="47">
        <f t="shared" si="61"/>
        <v>926.66666666666663</v>
      </c>
      <c r="AQ95" s="35">
        <v>16</v>
      </c>
      <c r="AR95" s="48">
        <v>25.3</v>
      </c>
      <c r="AS95" s="48">
        <v>24.2</v>
      </c>
      <c r="AT95" s="48">
        <v>24.4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820</v>
      </c>
      <c r="C96" s="43">
        <v>9</v>
      </c>
      <c r="D96" s="43">
        <v>2</v>
      </c>
      <c r="E96" s="43">
        <v>0</v>
      </c>
      <c r="F96" s="43">
        <v>1</v>
      </c>
      <c r="G96" s="43">
        <v>0</v>
      </c>
      <c r="H96" s="43">
        <v>0</v>
      </c>
      <c r="I96" s="43">
        <v>2</v>
      </c>
      <c r="J96" s="43">
        <v>0</v>
      </c>
      <c r="K96" s="43">
        <v>0</v>
      </c>
      <c r="L96" s="43">
        <v>0</v>
      </c>
      <c r="M96" s="43">
        <v>2</v>
      </c>
      <c r="N96" s="43">
        <v>0</v>
      </c>
      <c r="O96" s="31">
        <f t="shared" si="51"/>
        <v>836</v>
      </c>
      <c r="Q96" s="30">
        <v>17</v>
      </c>
      <c r="R96" s="43">
        <v>28</v>
      </c>
      <c r="S96" s="43">
        <v>200</v>
      </c>
      <c r="T96" s="43">
        <v>274</v>
      </c>
      <c r="U96" s="43">
        <v>298</v>
      </c>
      <c r="V96" s="43">
        <v>32</v>
      </c>
      <c r="W96" s="43">
        <v>2</v>
      </c>
      <c r="X96" s="43">
        <v>0</v>
      </c>
      <c r="Y96" s="43">
        <v>0</v>
      </c>
      <c r="Z96" s="43">
        <v>0</v>
      </c>
      <c r="AA96" s="43">
        <v>0</v>
      </c>
      <c r="AB96" s="43">
        <v>0</v>
      </c>
      <c r="AC96" s="43">
        <v>2</v>
      </c>
      <c r="AD96" s="31">
        <f t="shared" si="52"/>
        <v>836</v>
      </c>
      <c r="AF96" s="30">
        <v>17</v>
      </c>
      <c r="AG96" s="44">
        <f t="shared" si="53"/>
        <v>1086</v>
      </c>
      <c r="AH96" s="45">
        <f t="shared" si="54"/>
        <v>1044</v>
      </c>
      <c r="AI96" s="45">
        <f t="shared" si="55"/>
        <v>1027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1052.3333333333333</v>
      </c>
      <c r="AO96" s="47">
        <f t="shared" si="61"/>
        <v>1052.3333333333333</v>
      </c>
      <c r="AQ96" s="35">
        <v>17</v>
      </c>
      <c r="AR96" s="48">
        <v>22.5</v>
      </c>
      <c r="AS96" s="48">
        <v>23.4</v>
      </c>
      <c r="AT96" s="48">
        <v>24.6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776</v>
      </c>
      <c r="C97" s="43">
        <v>5</v>
      </c>
      <c r="D97" s="43">
        <v>1</v>
      </c>
      <c r="E97" s="43">
        <v>0</v>
      </c>
      <c r="F97" s="43">
        <v>1</v>
      </c>
      <c r="G97" s="43">
        <v>0</v>
      </c>
      <c r="H97" s="43">
        <v>0</v>
      </c>
      <c r="I97" s="43">
        <v>2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31">
        <f t="shared" si="51"/>
        <v>785</v>
      </c>
      <c r="Q97" s="30">
        <v>18</v>
      </c>
      <c r="R97" s="43">
        <v>13</v>
      </c>
      <c r="S97" s="43">
        <v>156</v>
      </c>
      <c r="T97" s="43">
        <v>244</v>
      </c>
      <c r="U97" s="43">
        <v>317</v>
      </c>
      <c r="V97" s="43">
        <v>48</v>
      </c>
      <c r="W97" s="43">
        <v>5</v>
      </c>
      <c r="X97" s="43">
        <v>2</v>
      </c>
      <c r="Y97" s="43">
        <v>0</v>
      </c>
      <c r="Z97" s="43">
        <v>0</v>
      </c>
      <c r="AA97" s="43">
        <v>0</v>
      </c>
      <c r="AB97" s="43">
        <v>0</v>
      </c>
      <c r="AC97" s="43">
        <v>0</v>
      </c>
      <c r="AD97" s="31">
        <f t="shared" si="52"/>
        <v>785</v>
      </c>
      <c r="AF97" s="30">
        <v>18</v>
      </c>
      <c r="AG97" s="44">
        <f t="shared" si="53"/>
        <v>1129</v>
      </c>
      <c r="AH97" s="45">
        <f t="shared" si="54"/>
        <v>1074</v>
      </c>
      <c r="AI97" s="45">
        <f t="shared" si="55"/>
        <v>1109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1104</v>
      </c>
      <c r="AO97" s="47">
        <f t="shared" si="61"/>
        <v>1104</v>
      </c>
      <c r="AQ97" s="35">
        <v>18</v>
      </c>
      <c r="AR97" s="48">
        <v>22</v>
      </c>
      <c r="AS97" s="48">
        <v>23.7</v>
      </c>
      <c r="AT97" s="48">
        <v>23.4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566</v>
      </c>
      <c r="C98" s="43">
        <v>2</v>
      </c>
      <c r="D98" s="43">
        <v>0</v>
      </c>
      <c r="E98" s="43">
        <v>1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31">
        <f t="shared" si="51"/>
        <v>569</v>
      </c>
      <c r="Q98" s="30">
        <v>19</v>
      </c>
      <c r="R98" s="43">
        <v>7</v>
      </c>
      <c r="S98" s="43">
        <v>30</v>
      </c>
      <c r="T98" s="43">
        <v>126</v>
      </c>
      <c r="U98" s="43">
        <v>327</v>
      </c>
      <c r="V98" s="43">
        <v>71</v>
      </c>
      <c r="W98" s="43">
        <v>6</v>
      </c>
      <c r="X98" s="43">
        <v>1</v>
      </c>
      <c r="Y98" s="43">
        <v>0</v>
      </c>
      <c r="Z98" s="43">
        <v>1</v>
      </c>
      <c r="AA98" s="43">
        <v>0</v>
      </c>
      <c r="AB98" s="43">
        <v>0</v>
      </c>
      <c r="AC98" s="43">
        <v>0</v>
      </c>
      <c r="AD98" s="31">
        <f t="shared" si="52"/>
        <v>569</v>
      </c>
      <c r="AF98" s="30">
        <v>19</v>
      </c>
      <c r="AG98" s="44">
        <f t="shared" si="53"/>
        <v>653</v>
      </c>
      <c r="AH98" s="45">
        <f t="shared" si="54"/>
        <v>711</v>
      </c>
      <c r="AI98" s="45">
        <f t="shared" si="55"/>
        <v>770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711.33333333333337</v>
      </c>
      <c r="AO98" s="47">
        <f t="shared" si="61"/>
        <v>711.33333333333337</v>
      </c>
      <c r="AQ98" s="35">
        <v>19</v>
      </c>
      <c r="AR98" s="48">
        <v>26.9</v>
      </c>
      <c r="AS98" s="48">
        <v>26.8</v>
      </c>
      <c r="AT98" s="48">
        <v>26.4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488</v>
      </c>
      <c r="C99" s="43">
        <v>2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1</v>
      </c>
      <c r="K99" s="43">
        <v>0</v>
      </c>
      <c r="L99" s="43">
        <v>0</v>
      </c>
      <c r="M99" s="43">
        <v>1</v>
      </c>
      <c r="N99" s="43">
        <v>0</v>
      </c>
      <c r="O99" s="31">
        <f t="shared" si="51"/>
        <v>492</v>
      </c>
      <c r="Q99" s="30">
        <v>20</v>
      </c>
      <c r="R99" s="43">
        <v>2</v>
      </c>
      <c r="S99" s="43">
        <v>20</v>
      </c>
      <c r="T99" s="43">
        <v>145</v>
      </c>
      <c r="U99" s="43">
        <v>288</v>
      </c>
      <c r="V99" s="43">
        <v>33</v>
      </c>
      <c r="W99" s="43">
        <v>3</v>
      </c>
      <c r="X99" s="43">
        <v>1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31">
        <f t="shared" si="52"/>
        <v>492</v>
      </c>
      <c r="AF99" s="30">
        <v>20</v>
      </c>
      <c r="AG99" s="44">
        <f t="shared" si="53"/>
        <v>479</v>
      </c>
      <c r="AH99" s="45">
        <f t="shared" si="54"/>
        <v>526</v>
      </c>
      <c r="AI99" s="45">
        <f t="shared" si="55"/>
        <v>541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515.33333333333337</v>
      </c>
      <c r="AO99" s="47">
        <f t="shared" si="61"/>
        <v>515.33333333333337</v>
      </c>
      <c r="AQ99" s="35">
        <v>20</v>
      </c>
      <c r="AR99" s="48">
        <v>27.6</v>
      </c>
      <c r="AS99" s="48">
        <v>27.4</v>
      </c>
      <c r="AT99" s="48">
        <v>27.2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279</v>
      </c>
      <c r="C100" s="43">
        <v>0</v>
      </c>
      <c r="D100" s="43">
        <v>0</v>
      </c>
      <c r="E100" s="43">
        <v>1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31">
        <f t="shared" si="51"/>
        <v>280</v>
      </c>
      <c r="Q100" s="30">
        <v>21</v>
      </c>
      <c r="R100" s="43">
        <v>2</v>
      </c>
      <c r="S100" s="43">
        <v>9</v>
      </c>
      <c r="T100" s="43">
        <v>44</v>
      </c>
      <c r="U100" s="43">
        <v>170</v>
      </c>
      <c r="V100" s="43">
        <v>47</v>
      </c>
      <c r="W100" s="43">
        <v>8</v>
      </c>
      <c r="X100" s="43">
        <v>0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31">
        <f t="shared" si="52"/>
        <v>280</v>
      </c>
      <c r="AF100" s="30">
        <v>21</v>
      </c>
      <c r="AG100" s="44">
        <f t="shared" si="53"/>
        <v>337</v>
      </c>
      <c r="AH100" s="45">
        <f t="shared" si="54"/>
        <v>349</v>
      </c>
      <c r="AI100" s="45">
        <f t="shared" si="55"/>
        <v>355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347</v>
      </c>
      <c r="AO100" s="47">
        <f t="shared" si="61"/>
        <v>347</v>
      </c>
      <c r="AQ100" s="35">
        <v>21</v>
      </c>
      <c r="AR100" s="48">
        <v>27.8</v>
      </c>
      <c r="AS100" s="48">
        <v>28</v>
      </c>
      <c r="AT100" s="48">
        <v>28.1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216</v>
      </c>
      <c r="C101" s="43">
        <v>1</v>
      </c>
      <c r="D101" s="43">
        <v>0</v>
      </c>
      <c r="E101" s="43">
        <v>1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31">
        <f t="shared" si="51"/>
        <v>218</v>
      </c>
      <c r="Q101" s="30">
        <v>22</v>
      </c>
      <c r="R101" s="43">
        <v>1</v>
      </c>
      <c r="S101" s="43">
        <v>8</v>
      </c>
      <c r="T101" s="43">
        <v>41</v>
      </c>
      <c r="U101" s="43">
        <v>137</v>
      </c>
      <c r="V101" s="43">
        <v>30</v>
      </c>
      <c r="W101" s="43">
        <v>1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31">
        <f t="shared" si="52"/>
        <v>218</v>
      </c>
      <c r="AF101" s="30">
        <v>22</v>
      </c>
      <c r="AG101" s="44">
        <f t="shared" si="53"/>
        <v>240</v>
      </c>
      <c r="AH101" s="45">
        <f t="shared" si="54"/>
        <v>247</v>
      </c>
      <c r="AI101" s="45">
        <f t="shared" si="55"/>
        <v>270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252.33333333333334</v>
      </c>
      <c r="AO101" s="47">
        <f t="shared" si="61"/>
        <v>252.33333333333334</v>
      </c>
      <c r="AQ101" s="35">
        <v>22</v>
      </c>
      <c r="AR101" s="48">
        <v>28.5</v>
      </c>
      <c r="AS101" s="48">
        <v>28</v>
      </c>
      <c r="AT101" s="48">
        <v>28.5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182</v>
      </c>
      <c r="C102" s="43">
        <v>1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31">
        <f t="shared" si="51"/>
        <v>183</v>
      </c>
      <c r="Q102" s="30">
        <v>23</v>
      </c>
      <c r="R102" s="43">
        <v>2</v>
      </c>
      <c r="S102" s="43">
        <v>3</v>
      </c>
      <c r="T102" s="43">
        <v>18</v>
      </c>
      <c r="U102" s="43">
        <v>97</v>
      </c>
      <c r="V102" s="43">
        <v>52</v>
      </c>
      <c r="W102" s="43">
        <v>7</v>
      </c>
      <c r="X102" s="43">
        <v>3</v>
      </c>
      <c r="Y102" s="43">
        <v>1</v>
      </c>
      <c r="Z102" s="43">
        <v>0</v>
      </c>
      <c r="AA102" s="43">
        <v>0</v>
      </c>
      <c r="AB102" s="43">
        <v>0</v>
      </c>
      <c r="AC102" s="43">
        <v>0</v>
      </c>
      <c r="AD102" s="31">
        <f t="shared" si="52"/>
        <v>183</v>
      </c>
      <c r="AF102" s="30">
        <v>23</v>
      </c>
      <c r="AG102" s="44">
        <f t="shared" si="53"/>
        <v>199</v>
      </c>
      <c r="AH102" s="45">
        <f t="shared" si="54"/>
        <v>194</v>
      </c>
      <c r="AI102" s="45">
        <f t="shared" si="55"/>
        <v>157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183.33333333333334</v>
      </c>
      <c r="AO102" s="47">
        <f t="shared" si="61"/>
        <v>183.33333333333334</v>
      </c>
      <c r="AQ102" s="35">
        <v>23</v>
      </c>
      <c r="AR102" s="48">
        <v>28.1</v>
      </c>
      <c r="AS102" s="48">
        <v>28.8</v>
      </c>
      <c r="AT102" s="48">
        <v>28.6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85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1</v>
      </c>
      <c r="N103" s="43">
        <v>0</v>
      </c>
      <c r="O103" s="31">
        <f t="shared" si="51"/>
        <v>86</v>
      </c>
      <c r="Q103" s="30">
        <v>24</v>
      </c>
      <c r="R103" s="43">
        <v>1</v>
      </c>
      <c r="S103" s="43">
        <v>4</v>
      </c>
      <c r="T103" s="43">
        <v>4</v>
      </c>
      <c r="U103" s="43">
        <v>42</v>
      </c>
      <c r="V103" s="43">
        <v>32</v>
      </c>
      <c r="W103" s="43">
        <v>2</v>
      </c>
      <c r="X103" s="43">
        <v>1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31">
        <f t="shared" si="52"/>
        <v>86</v>
      </c>
      <c r="AF103" s="30">
        <v>24</v>
      </c>
      <c r="AG103" s="44">
        <f t="shared" si="53"/>
        <v>90</v>
      </c>
      <c r="AH103" s="45">
        <f t="shared" si="54"/>
        <v>97</v>
      </c>
      <c r="AI103" s="45">
        <f t="shared" si="55"/>
        <v>99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95.333333333333329</v>
      </c>
      <c r="AO103" s="47">
        <f t="shared" si="61"/>
        <v>95.333333333333329</v>
      </c>
      <c r="AQ103" s="35">
        <v>24</v>
      </c>
      <c r="AR103" s="48">
        <v>30.1</v>
      </c>
      <c r="AS103" s="48">
        <v>29.3</v>
      </c>
      <c r="AT103" s="48">
        <v>29.4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9620</v>
      </c>
      <c r="C105" s="92">
        <f t="shared" si="63"/>
        <v>106</v>
      </c>
      <c r="D105" s="92">
        <f t="shared" si="63"/>
        <v>8</v>
      </c>
      <c r="E105" s="92">
        <f t="shared" si="63"/>
        <v>8</v>
      </c>
      <c r="F105" s="92">
        <f t="shared" si="63"/>
        <v>13</v>
      </c>
      <c r="G105" s="92">
        <f t="shared" si="63"/>
        <v>0</v>
      </c>
      <c r="H105" s="92">
        <f t="shared" si="63"/>
        <v>0</v>
      </c>
      <c r="I105" s="92">
        <f t="shared" si="63"/>
        <v>17</v>
      </c>
      <c r="J105" s="92">
        <f t="shared" si="63"/>
        <v>4</v>
      </c>
      <c r="K105" s="92">
        <f t="shared" si="63"/>
        <v>0</v>
      </c>
      <c r="L105" s="92">
        <f t="shared" si="63"/>
        <v>0</v>
      </c>
      <c r="M105" s="92">
        <f t="shared" si="63"/>
        <v>24</v>
      </c>
      <c r="N105" s="92">
        <f t="shared" si="63"/>
        <v>0</v>
      </c>
      <c r="O105" s="93">
        <f t="shared" si="63"/>
        <v>9800</v>
      </c>
      <c r="Q105" s="91" t="s">
        <v>34</v>
      </c>
      <c r="R105" s="92">
        <f t="shared" ref="R105:AD105" si="64">SUM(R87:R98)</f>
        <v>244</v>
      </c>
      <c r="S105" s="92">
        <f t="shared" si="64"/>
        <v>2130</v>
      </c>
      <c r="T105" s="92">
        <f t="shared" si="64"/>
        <v>3566</v>
      </c>
      <c r="U105" s="92">
        <f t="shared" si="64"/>
        <v>3366</v>
      </c>
      <c r="V105" s="92">
        <f t="shared" si="64"/>
        <v>435</v>
      </c>
      <c r="W105" s="92">
        <f t="shared" si="64"/>
        <v>36</v>
      </c>
      <c r="X105" s="92">
        <f t="shared" si="64"/>
        <v>10</v>
      </c>
      <c r="Y105" s="92">
        <f t="shared" si="64"/>
        <v>2</v>
      </c>
      <c r="Z105" s="92">
        <f t="shared" si="64"/>
        <v>5</v>
      </c>
      <c r="AA105" s="92">
        <f t="shared" si="64"/>
        <v>0</v>
      </c>
      <c r="AB105" s="92">
        <f t="shared" si="64"/>
        <v>2</v>
      </c>
      <c r="AC105" s="92">
        <f t="shared" si="64"/>
        <v>4</v>
      </c>
      <c r="AD105" s="93">
        <f t="shared" si="64"/>
        <v>9800</v>
      </c>
      <c r="AF105" s="91" t="s">
        <v>34</v>
      </c>
      <c r="AG105" s="92">
        <f t="shared" ref="AG105:AO105" si="65">SUM(AG87:AG98)</f>
        <v>9623</v>
      </c>
      <c r="AH105" s="92">
        <f t="shared" si="65"/>
        <v>9428</v>
      </c>
      <c r="AI105" s="92">
        <f t="shared" si="65"/>
        <v>9659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9570</v>
      </c>
      <c r="AO105" s="94">
        <f t="shared" si="65"/>
        <v>9570</v>
      </c>
      <c r="AQ105" s="95" t="s">
        <v>38</v>
      </c>
      <c r="AR105" s="96">
        <v>25.2</v>
      </c>
      <c r="AS105" s="96">
        <v>25.8</v>
      </c>
      <c r="AT105" s="96">
        <v>25.7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10860</v>
      </c>
      <c r="C106" s="98">
        <f t="shared" si="66"/>
        <v>109</v>
      </c>
      <c r="D106" s="98">
        <f t="shared" si="66"/>
        <v>8</v>
      </c>
      <c r="E106" s="98">
        <f t="shared" si="66"/>
        <v>12</v>
      </c>
      <c r="F106" s="98">
        <f t="shared" si="66"/>
        <v>13</v>
      </c>
      <c r="G106" s="98">
        <f t="shared" si="66"/>
        <v>0</v>
      </c>
      <c r="H106" s="98">
        <f t="shared" si="66"/>
        <v>0</v>
      </c>
      <c r="I106" s="98">
        <f t="shared" si="66"/>
        <v>17</v>
      </c>
      <c r="J106" s="98">
        <f t="shared" si="66"/>
        <v>6</v>
      </c>
      <c r="K106" s="98">
        <f t="shared" si="66"/>
        <v>0</v>
      </c>
      <c r="L106" s="98">
        <f t="shared" si="66"/>
        <v>0</v>
      </c>
      <c r="M106" s="98">
        <f t="shared" si="66"/>
        <v>26</v>
      </c>
      <c r="N106" s="98">
        <f t="shared" si="66"/>
        <v>0</v>
      </c>
      <c r="O106" s="93">
        <f t="shared" si="66"/>
        <v>11051</v>
      </c>
      <c r="Q106" s="97" t="s">
        <v>35</v>
      </c>
      <c r="R106" s="98">
        <f t="shared" ref="R106:AD106" si="67">SUM(R86:R101)</f>
        <v>250</v>
      </c>
      <c r="S106" s="98">
        <f t="shared" si="67"/>
        <v>2181</v>
      </c>
      <c r="T106" s="98">
        <f t="shared" si="67"/>
        <v>3826</v>
      </c>
      <c r="U106" s="98">
        <f t="shared" si="67"/>
        <v>4092</v>
      </c>
      <c r="V106" s="98">
        <f t="shared" si="67"/>
        <v>619</v>
      </c>
      <c r="W106" s="98">
        <f t="shared" si="67"/>
        <v>58</v>
      </c>
      <c r="X106" s="98">
        <f t="shared" si="67"/>
        <v>12</v>
      </c>
      <c r="Y106" s="98">
        <f t="shared" si="67"/>
        <v>2</v>
      </c>
      <c r="Z106" s="98">
        <f t="shared" si="67"/>
        <v>5</v>
      </c>
      <c r="AA106" s="98">
        <f t="shared" si="67"/>
        <v>0</v>
      </c>
      <c r="AB106" s="98">
        <f t="shared" si="67"/>
        <v>2</v>
      </c>
      <c r="AC106" s="98">
        <f t="shared" si="67"/>
        <v>4</v>
      </c>
      <c r="AD106" s="93">
        <f t="shared" si="67"/>
        <v>11051</v>
      </c>
      <c r="AF106" s="97" t="s">
        <v>35</v>
      </c>
      <c r="AG106" s="98">
        <f t="shared" ref="AG106:AO106" si="68">SUM(AG86:AG101)</f>
        <v>10844</v>
      </c>
      <c r="AH106" s="98">
        <f t="shared" si="68"/>
        <v>10736</v>
      </c>
      <c r="AI106" s="98">
        <f t="shared" si="68"/>
        <v>10998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10859.333333333334</v>
      </c>
      <c r="AO106" s="94">
        <f t="shared" si="68"/>
        <v>10859.333333333334</v>
      </c>
      <c r="AQ106" s="99" t="s">
        <v>39</v>
      </c>
      <c r="AR106" s="100">
        <v>25.1</v>
      </c>
      <c r="AS106" s="100">
        <v>24.7</v>
      </c>
      <c r="AT106" s="100">
        <v>24.4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11127</v>
      </c>
      <c r="C107" s="102">
        <f t="shared" si="69"/>
        <v>110</v>
      </c>
      <c r="D107" s="102">
        <f t="shared" si="69"/>
        <v>8</v>
      </c>
      <c r="E107" s="102">
        <f t="shared" si="69"/>
        <v>12</v>
      </c>
      <c r="F107" s="102">
        <f t="shared" si="69"/>
        <v>13</v>
      </c>
      <c r="G107" s="102">
        <f t="shared" si="69"/>
        <v>0</v>
      </c>
      <c r="H107" s="102">
        <f t="shared" si="69"/>
        <v>0</v>
      </c>
      <c r="I107" s="102">
        <f t="shared" si="69"/>
        <v>17</v>
      </c>
      <c r="J107" s="102">
        <f t="shared" si="69"/>
        <v>6</v>
      </c>
      <c r="K107" s="102">
        <f t="shared" si="69"/>
        <v>0</v>
      </c>
      <c r="L107" s="102">
        <f t="shared" si="69"/>
        <v>0</v>
      </c>
      <c r="M107" s="102">
        <f t="shared" si="69"/>
        <v>27</v>
      </c>
      <c r="N107" s="102">
        <f t="shared" si="69"/>
        <v>0</v>
      </c>
      <c r="O107" s="93">
        <f t="shared" si="69"/>
        <v>11320</v>
      </c>
      <c r="Q107" s="101" t="s">
        <v>36</v>
      </c>
      <c r="R107" s="102">
        <f t="shared" ref="R107:AD107" si="70">SUM(R86:R103)</f>
        <v>253</v>
      </c>
      <c r="S107" s="102">
        <f t="shared" si="70"/>
        <v>2188</v>
      </c>
      <c r="T107" s="102">
        <f t="shared" si="70"/>
        <v>3848</v>
      </c>
      <c r="U107" s="102">
        <f t="shared" si="70"/>
        <v>4231</v>
      </c>
      <c r="V107" s="102">
        <f t="shared" si="70"/>
        <v>703</v>
      </c>
      <c r="W107" s="102">
        <f t="shared" si="70"/>
        <v>67</v>
      </c>
      <c r="X107" s="102">
        <f t="shared" si="70"/>
        <v>16</v>
      </c>
      <c r="Y107" s="102">
        <f t="shared" si="70"/>
        <v>3</v>
      </c>
      <c r="Z107" s="102">
        <f t="shared" si="70"/>
        <v>5</v>
      </c>
      <c r="AA107" s="102">
        <f t="shared" si="70"/>
        <v>0</v>
      </c>
      <c r="AB107" s="102">
        <f t="shared" si="70"/>
        <v>2</v>
      </c>
      <c r="AC107" s="102">
        <f t="shared" si="70"/>
        <v>4</v>
      </c>
      <c r="AD107" s="93">
        <f t="shared" si="70"/>
        <v>11320</v>
      </c>
      <c r="AF107" s="101" t="s">
        <v>36</v>
      </c>
      <c r="AG107" s="102">
        <f t="shared" ref="AG107:AO107" si="71">SUM(AG86:AG103)</f>
        <v>11133</v>
      </c>
      <c r="AH107" s="102">
        <f t="shared" si="71"/>
        <v>11027</v>
      </c>
      <c r="AI107" s="102">
        <f t="shared" si="71"/>
        <v>11254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11138.000000000002</v>
      </c>
      <c r="AO107" s="94">
        <f t="shared" si="71"/>
        <v>11138.000000000002</v>
      </c>
      <c r="AQ107" s="103" t="s">
        <v>37</v>
      </c>
      <c r="AR107" s="104">
        <v>25.2</v>
      </c>
      <c r="AS107" s="104">
        <v>25.6</v>
      </c>
      <c r="AT107" s="104">
        <v>25.7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11483</v>
      </c>
      <c r="C108" s="106">
        <f t="shared" si="72"/>
        <v>112</v>
      </c>
      <c r="D108" s="106">
        <f t="shared" si="72"/>
        <v>8</v>
      </c>
      <c r="E108" s="106">
        <f t="shared" si="72"/>
        <v>13</v>
      </c>
      <c r="F108" s="106">
        <f t="shared" si="72"/>
        <v>13</v>
      </c>
      <c r="G108" s="106">
        <f t="shared" si="72"/>
        <v>0</v>
      </c>
      <c r="H108" s="106">
        <f t="shared" si="72"/>
        <v>0</v>
      </c>
      <c r="I108" s="106">
        <f t="shared" si="72"/>
        <v>17</v>
      </c>
      <c r="J108" s="106">
        <f t="shared" si="72"/>
        <v>6</v>
      </c>
      <c r="K108" s="106">
        <f t="shared" si="72"/>
        <v>0</v>
      </c>
      <c r="L108" s="106">
        <f t="shared" si="72"/>
        <v>0</v>
      </c>
      <c r="M108" s="106">
        <f t="shared" si="72"/>
        <v>28</v>
      </c>
      <c r="N108" s="106">
        <f t="shared" si="72"/>
        <v>0</v>
      </c>
      <c r="O108" s="93">
        <f t="shared" si="72"/>
        <v>11680</v>
      </c>
      <c r="Q108" s="105" t="s">
        <v>37</v>
      </c>
      <c r="R108" s="106">
        <f t="shared" ref="R108:AD108" si="73">SUM(R80:R103)</f>
        <v>256</v>
      </c>
      <c r="S108" s="106">
        <f t="shared" si="73"/>
        <v>2206</v>
      </c>
      <c r="T108" s="106">
        <f t="shared" si="73"/>
        <v>3870</v>
      </c>
      <c r="U108" s="106">
        <f t="shared" si="73"/>
        <v>4383</v>
      </c>
      <c r="V108" s="106">
        <f t="shared" si="73"/>
        <v>837</v>
      </c>
      <c r="W108" s="106">
        <f t="shared" si="73"/>
        <v>89</v>
      </c>
      <c r="X108" s="106">
        <f t="shared" si="73"/>
        <v>20</v>
      </c>
      <c r="Y108" s="106">
        <f t="shared" si="73"/>
        <v>6</v>
      </c>
      <c r="Z108" s="106">
        <f t="shared" si="73"/>
        <v>5</v>
      </c>
      <c r="AA108" s="106">
        <f t="shared" si="73"/>
        <v>0</v>
      </c>
      <c r="AB108" s="106">
        <f t="shared" si="73"/>
        <v>4</v>
      </c>
      <c r="AC108" s="106">
        <f t="shared" si="73"/>
        <v>4</v>
      </c>
      <c r="AD108" s="93">
        <f t="shared" si="73"/>
        <v>11680</v>
      </c>
      <c r="AF108" s="105" t="s">
        <v>37</v>
      </c>
      <c r="AG108" s="106">
        <f t="shared" ref="AG108:AO108" si="74">SUM(AG80:AG103)</f>
        <v>11317</v>
      </c>
      <c r="AH108" s="106">
        <f t="shared" si="74"/>
        <v>11278</v>
      </c>
      <c r="AI108" s="106">
        <f t="shared" si="74"/>
        <v>11470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11355.000000000002</v>
      </c>
      <c r="AO108" s="94">
        <f t="shared" si="74"/>
        <v>11355.000000000002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25.5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Southbound</v>
      </c>
      <c r="R111" s="3" t="s">
        <v>40</v>
      </c>
      <c r="S111" s="5" t="str">
        <f>C41</f>
        <v>Southbound</v>
      </c>
      <c r="AR111" s="12" t="s">
        <v>40</v>
      </c>
      <c r="AS111" s="13" t="str">
        <f>C41</f>
        <v>Southbound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57</v>
      </c>
      <c r="C115" s="43">
        <v>4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31">
        <f t="shared" ref="O115:O138" si="78">SUM(B115:N115)</f>
        <v>61</v>
      </c>
      <c r="Q115" s="30">
        <v>1</v>
      </c>
      <c r="R115" s="43">
        <v>0</v>
      </c>
      <c r="S115" s="43">
        <v>0</v>
      </c>
      <c r="T115" s="43">
        <v>3</v>
      </c>
      <c r="U115" s="43">
        <v>29</v>
      </c>
      <c r="V115" s="43">
        <v>21</v>
      </c>
      <c r="W115" s="43">
        <v>6</v>
      </c>
      <c r="X115" s="43">
        <v>2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31">
        <f t="shared" ref="AD115:AD138" si="79">SUM(R115:AC115)</f>
        <v>61</v>
      </c>
      <c r="AQ115" s="35">
        <v>1</v>
      </c>
      <c r="AR115" s="112">
        <v>38.700000762939453</v>
      </c>
      <c r="AS115" s="112">
        <v>33.900001525878906</v>
      </c>
      <c r="AT115" s="112">
        <v>33.700000762939453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42</v>
      </c>
      <c r="C116" s="43">
        <v>3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31">
        <f t="shared" si="78"/>
        <v>45</v>
      </c>
      <c r="Q116" s="30">
        <v>2</v>
      </c>
      <c r="R116" s="43">
        <v>0</v>
      </c>
      <c r="S116" s="43">
        <v>1</v>
      </c>
      <c r="T116" s="43">
        <v>6</v>
      </c>
      <c r="U116" s="43">
        <v>24</v>
      </c>
      <c r="V116" s="43">
        <v>10</v>
      </c>
      <c r="W116" s="43">
        <v>3</v>
      </c>
      <c r="X116" s="43">
        <v>0</v>
      </c>
      <c r="Y116" s="43">
        <v>1</v>
      </c>
      <c r="Z116" s="43">
        <v>0</v>
      </c>
      <c r="AA116" s="43">
        <v>0</v>
      </c>
      <c r="AB116" s="43">
        <v>0</v>
      </c>
      <c r="AC116" s="43">
        <v>0</v>
      </c>
      <c r="AD116" s="31">
        <f t="shared" si="79"/>
        <v>45</v>
      </c>
      <c r="AQ116" s="57">
        <v>2</v>
      </c>
      <c r="AR116" s="112">
        <v>33.900001525878906</v>
      </c>
      <c r="AS116" s="112">
        <v>33.700000762939453</v>
      </c>
      <c r="AT116" s="112">
        <v>38.900001525878906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28</v>
      </c>
      <c r="C117" s="43">
        <v>0</v>
      </c>
      <c r="D117" s="43">
        <v>1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1</v>
      </c>
      <c r="N117" s="43">
        <v>0</v>
      </c>
      <c r="O117" s="31">
        <f t="shared" si="78"/>
        <v>30</v>
      </c>
      <c r="Q117" s="30">
        <v>3</v>
      </c>
      <c r="R117" s="43">
        <v>0</v>
      </c>
      <c r="S117" s="43">
        <v>0</v>
      </c>
      <c r="T117" s="43">
        <v>6</v>
      </c>
      <c r="U117" s="43">
        <v>10</v>
      </c>
      <c r="V117" s="43">
        <v>10</v>
      </c>
      <c r="W117" s="43">
        <v>3</v>
      </c>
      <c r="X117" s="43">
        <v>1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31">
        <f t="shared" si="79"/>
        <v>30</v>
      </c>
      <c r="AQ117" s="35">
        <v>3</v>
      </c>
      <c r="AR117" s="112">
        <v>33.799999237060547</v>
      </c>
      <c r="AS117" s="112">
        <v>33.5</v>
      </c>
      <c r="AT117" s="112">
        <v>33.5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3869</v>
      </c>
      <c r="BK117" s="88">
        <f t="shared" si="80"/>
        <v>222.28571428571428</v>
      </c>
      <c r="BL117" s="89">
        <f t="shared" si="80"/>
        <v>10.142857142857142</v>
      </c>
      <c r="BM117" s="114">
        <f>SUM(BJ117:BL117)</f>
        <v>4101.4285714285716</v>
      </c>
    </row>
    <row r="118" spans="1:65" x14ac:dyDescent="0.2">
      <c r="A118" s="30">
        <v>4</v>
      </c>
      <c r="B118" s="43">
        <v>23</v>
      </c>
      <c r="C118" s="43">
        <v>0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31">
        <f t="shared" si="78"/>
        <v>23</v>
      </c>
      <c r="Q118" s="30">
        <v>4</v>
      </c>
      <c r="R118" s="43">
        <v>0</v>
      </c>
      <c r="S118" s="43">
        <v>2</v>
      </c>
      <c r="T118" s="43">
        <v>5</v>
      </c>
      <c r="U118" s="43">
        <v>8</v>
      </c>
      <c r="V118" s="43">
        <v>6</v>
      </c>
      <c r="W118" s="43">
        <v>2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23</v>
      </c>
      <c r="AQ118" s="35">
        <v>4</v>
      </c>
      <c r="AR118" s="112">
        <v>33</v>
      </c>
      <c r="AS118" s="112">
        <v>33.400001525878906</v>
      </c>
      <c r="AT118" s="112">
        <v>28.100000381469727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4392.8571428571431</v>
      </c>
      <c r="BK118" s="116">
        <f t="shared" si="80"/>
        <v>250.57142857142858</v>
      </c>
      <c r="BL118" s="117">
        <f t="shared" si="80"/>
        <v>10.571428571428571</v>
      </c>
      <c r="BM118" s="114">
        <f>SUM(BJ118:BL118)</f>
        <v>4654</v>
      </c>
    </row>
    <row r="119" spans="1:65" x14ac:dyDescent="0.2">
      <c r="A119" s="30">
        <v>5</v>
      </c>
      <c r="B119" s="43">
        <v>28</v>
      </c>
      <c r="C119" s="43">
        <v>3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1</v>
      </c>
      <c r="N119" s="43">
        <v>0</v>
      </c>
      <c r="O119" s="31">
        <f t="shared" si="78"/>
        <v>32</v>
      </c>
      <c r="Q119" s="30">
        <v>5</v>
      </c>
      <c r="R119" s="43">
        <v>0</v>
      </c>
      <c r="S119" s="43">
        <v>0</v>
      </c>
      <c r="T119" s="43">
        <v>5</v>
      </c>
      <c r="U119" s="43">
        <v>10</v>
      </c>
      <c r="V119" s="43">
        <v>8</v>
      </c>
      <c r="W119" s="43">
        <v>7</v>
      </c>
      <c r="X119" s="43">
        <v>1</v>
      </c>
      <c r="Y119" s="43">
        <v>1</v>
      </c>
      <c r="Z119" s="43">
        <v>0</v>
      </c>
      <c r="AA119" s="43">
        <v>0</v>
      </c>
      <c r="AB119" s="43">
        <v>0</v>
      </c>
      <c r="AC119" s="43">
        <v>0</v>
      </c>
      <c r="AD119" s="31">
        <f t="shared" si="79"/>
        <v>32</v>
      </c>
      <c r="AQ119" s="35">
        <v>5</v>
      </c>
      <c r="AR119" s="112">
        <v>33.5</v>
      </c>
      <c r="AS119" s="112">
        <v>38.099998474121094</v>
      </c>
      <c r="AT119" s="112">
        <v>33.799999237060547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4503.8571428571431</v>
      </c>
      <c r="BK119" s="119">
        <f t="shared" si="80"/>
        <v>259</v>
      </c>
      <c r="BL119" s="120">
        <f t="shared" si="80"/>
        <v>10.571428571428571</v>
      </c>
      <c r="BM119" s="114">
        <f>SUM(BJ119:BL119)</f>
        <v>4773.4285714285716</v>
      </c>
    </row>
    <row r="120" spans="1:65" x14ac:dyDescent="0.2">
      <c r="A120" s="30">
        <v>6</v>
      </c>
      <c r="B120" s="43">
        <v>51</v>
      </c>
      <c r="C120" s="43">
        <v>4</v>
      </c>
      <c r="D120" s="43">
        <v>1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1</v>
      </c>
      <c r="K120" s="43">
        <v>0</v>
      </c>
      <c r="L120" s="43">
        <v>0</v>
      </c>
      <c r="M120" s="43">
        <v>3</v>
      </c>
      <c r="N120" s="43">
        <v>0</v>
      </c>
      <c r="O120" s="31">
        <f t="shared" si="78"/>
        <v>60</v>
      </c>
      <c r="Q120" s="30">
        <v>6</v>
      </c>
      <c r="R120" s="43">
        <v>1</v>
      </c>
      <c r="S120" s="43">
        <v>2</v>
      </c>
      <c r="T120" s="43">
        <v>6</v>
      </c>
      <c r="U120" s="43">
        <v>22</v>
      </c>
      <c r="V120" s="43">
        <v>25</v>
      </c>
      <c r="W120" s="43">
        <v>3</v>
      </c>
      <c r="X120" s="43">
        <v>1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31">
        <f t="shared" si="79"/>
        <v>60</v>
      </c>
      <c r="AQ120" s="35">
        <v>6</v>
      </c>
      <c r="AR120" s="112">
        <v>33.900001525878906</v>
      </c>
      <c r="AS120" s="112">
        <v>33.799999237060547</v>
      </c>
      <c r="AT120" s="112">
        <v>33.400001525878906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4586.8571428571431</v>
      </c>
      <c r="BK120" s="79">
        <f t="shared" si="80"/>
        <v>268.71428571428572</v>
      </c>
      <c r="BL120" s="80">
        <f t="shared" si="80"/>
        <v>10.857142857142858</v>
      </c>
      <c r="BM120" s="114">
        <f>SUM(BJ120:BL120)</f>
        <v>4866.4285714285716</v>
      </c>
    </row>
    <row r="121" spans="1:65" x14ac:dyDescent="0.2">
      <c r="A121" s="30">
        <v>7</v>
      </c>
      <c r="B121" s="43">
        <v>165</v>
      </c>
      <c r="C121" s="43">
        <v>10</v>
      </c>
      <c r="D121" s="43">
        <v>0</v>
      </c>
      <c r="E121" s="43">
        <v>0</v>
      </c>
      <c r="F121" s="43">
        <v>1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10</v>
      </c>
      <c r="N121" s="43">
        <v>0</v>
      </c>
      <c r="O121" s="31">
        <f t="shared" si="78"/>
        <v>186</v>
      </c>
      <c r="Q121" s="30">
        <v>7</v>
      </c>
      <c r="R121" s="43">
        <v>0</v>
      </c>
      <c r="S121" s="43">
        <v>6</v>
      </c>
      <c r="T121" s="43">
        <v>24</v>
      </c>
      <c r="U121" s="43">
        <v>107</v>
      </c>
      <c r="V121" s="43">
        <v>43</v>
      </c>
      <c r="W121" s="43">
        <v>4</v>
      </c>
      <c r="X121" s="43">
        <v>2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31">
        <f t="shared" si="79"/>
        <v>186</v>
      </c>
      <c r="AQ121" s="35">
        <v>7</v>
      </c>
      <c r="AR121" s="112">
        <v>33.400001525878906</v>
      </c>
      <c r="AS121" s="112">
        <v>33.5</v>
      </c>
      <c r="AT121" s="112">
        <v>33.5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379</v>
      </c>
      <c r="C122" s="43">
        <v>23</v>
      </c>
      <c r="D122" s="43">
        <v>0</v>
      </c>
      <c r="E122" s="43">
        <v>0</v>
      </c>
      <c r="F122" s="43">
        <v>1</v>
      </c>
      <c r="G122" s="43">
        <v>0</v>
      </c>
      <c r="H122" s="43">
        <v>1</v>
      </c>
      <c r="I122" s="43">
        <v>0</v>
      </c>
      <c r="J122" s="43">
        <v>1</v>
      </c>
      <c r="K122" s="43">
        <v>0</v>
      </c>
      <c r="L122" s="43">
        <v>0</v>
      </c>
      <c r="M122" s="43">
        <v>12</v>
      </c>
      <c r="N122" s="43">
        <v>0</v>
      </c>
      <c r="O122" s="31">
        <f t="shared" si="78"/>
        <v>417</v>
      </c>
      <c r="Q122" s="30">
        <v>8</v>
      </c>
      <c r="R122" s="43">
        <v>0</v>
      </c>
      <c r="S122" s="43">
        <v>11</v>
      </c>
      <c r="T122" s="43">
        <v>106</v>
      </c>
      <c r="U122" s="43">
        <v>233</v>
      </c>
      <c r="V122" s="43">
        <v>62</v>
      </c>
      <c r="W122" s="43">
        <v>3</v>
      </c>
      <c r="X122" s="43">
        <v>2</v>
      </c>
      <c r="Y122" s="43">
        <v>0</v>
      </c>
      <c r="Z122" s="43">
        <v>0</v>
      </c>
      <c r="AA122" s="43">
        <v>0</v>
      </c>
      <c r="AB122" s="43">
        <v>0</v>
      </c>
      <c r="AC122" s="43">
        <v>0</v>
      </c>
      <c r="AD122" s="31">
        <f t="shared" si="79"/>
        <v>417</v>
      </c>
      <c r="AQ122" s="35">
        <v>8</v>
      </c>
      <c r="AR122" s="112">
        <v>33.700000762939453</v>
      </c>
      <c r="AS122" s="112">
        <v>33.799999237060547</v>
      </c>
      <c r="AT122" s="112">
        <v>33.5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652</v>
      </c>
      <c r="C123" s="43">
        <v>27</v>
      </c>
      <c r="D123" s="43">
        <v>1</v>
      </c>
      <c r="E123" s="43">
        <v>0</v>
      </c>
      <c r="F123" s="43">
        <v>3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6</v>
      </c>
      <c r="N123" s="43">
        <v>0</v>
      </c>
      <c r="O123" s="31">
        <f t="shared" si="78"/>
        <v>689</v>
      </c>
      <c r="Q123" s="30">
        <v>9</v>
      </c>
      <c r="R123" s="43">
        <v>2</v>
      </c>
      <c r="S123" s="43">
        <v>91</v>
      </c>
      <c r="T123" s="43">
        <v>283</v>
      </c>
      <c r="U123" s="43">
        <v>279</v>
      </c>
      <c r="V123" s="43">
        <v>30</v>
      </c>
      <c r="W123" s="43">
        <v>3</v>
      </c>
      <c r="X123" s="43">
        <v>1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31">
        <f t="shared" si="79"/>
        <v>689</v>
      </c>
      <c r="AQ123" s="35">
        <v>9</v>
      </c>
      <c r="AR123" s="112">
        <v>28.5</v>
      </c>
      <c r="AS123" s="112">
        <v>28.600000381469727</v>
      </c>
      <c r="AT123" s="112">
        <v>28.200000762939453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565</v>
      </c>
      <c r="C124" s="43">
        <v>31</v>
      </c>
      <c r="D124" s="43">
        <v>1</v>
      </c>
      <c r="E124" s="43">
        <v>1</v>
      </c>
      <c r="F124" s="43">
        <v>2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1</v>
      </c>
      <c r="M124" s="43">
        <v>7</v>
      </c>
      <c r="N124" s="43">
        <v>0</v>
      </c>
      <c r="O124" s="31">
        <f t="shared" si="78"/>
        <v>608</v>
      </c>
      <c r="Q124" s="30">
        <v>10</v>
      </c>
      <c r="R124" s="43">
        <v>3</v>
      </c>
      <c r="S124" s="43">
        <v>45</v>
      </c>
      <c r="T124" s="43">
        <v>180</v>
      </c>
      <c r="U124" s="43">
        <v>345</v>
      </c>
      <c r="V124" s="43">
        <v>33</v>
      </c>
      <c r="W124" s="43">
        <v>2</v>
      </c>
      <c r="X124" s="43">
        <v>0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31">
        <f t="shared" si="79"/>
        <v>608</v>
      </c>
      <c r="AQ124" s="35">
        <v>10</v>
      </c>
      <c r="AR124" s="112">
        <v>28.5</v>
      </c>
      <c r="AS124" s="112">
        <v>28.799999237060547</v>
      </c>
      <c r="AT124" s="112">
        <v>28.299999237060547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587</v>
      </c>
      <c r="C125" s="43">
        <v>41</v>
      </c>
      <c r="D125" s="43">
        <v>4</v>
      </c>
      <c r="E125" s="43">
        <v>0</v>
      </c>
      <c r="F125" s="43">
        <v>2</v>
      </c>
      <c r="G125" s="43">
        <v>0</v>
      </c>
      <c r="H125" s="43">
        <v>0</v>
      </c>
      <c r="I125" s="43">
        <v>0</v>
      </c>
      <c r="J125" s="43">
        <v>1</v>
      </c>
      <c r="K125" s="43">
        <v>0</v>
      </c>
      <c r="L125" s="43">
        <v>0</v>
      </c>
      <c r="M125" s="43">
        <v>11</v>
      </c>
      <c r="N125" s="43">
        <v>0</v>
      </c>
      <c r="O125" s="31">
        <f t="shared" si="78"/>
        <v>646</v>
      </c>
      <c r="Q125" s="30">
        <v>11</v>
      </c>
      <c r="R125" s="43">
        <v>2</v>
      </c>
      <c r="S125" s="43">
        <v>37</v>
      </c>
      <c r="T125" s="43">
        <v>195</v>
      </c>
      <c r="U125" s="43">
        <v>374</v>
      </c>
      <c r="V125" s="43">
        <v>34</v>
      </c>
      <c r="W125" s="43">
        <v>4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646</v>
      </c>
      <c r="AQ125" s="35">
        <v>11</v>
      </c>
      <c r="AR125" s="112">
        <v>28.5</v>
      </c>
      <c r="AS125" s="112">
        <v>28</v>
      </c>
      <c r="AT125" s="112">
        <v>28.100000381469727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763</v>
      </c>
      <c r="C126" s="43">
        <v>46</v>
      </c>
      <c r="D126" s="43">
        <v>2</v>
      </c>
      <c r="E126" s="43"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12</v>
      </c>
      <c r="N126" s="43">
        <v>0</v>
      </c>
      <c r="O126" s="31">
        <f t="shared" si="78"/>
        <v>823</v>
      </c>
      <c r="Q126" s="30">
        <v>12</v>
      </c>
      <c r="R126" s="43">
        <v>5</v>
      </c>
      <c r="S126" s="43">
        <v>58</v>
      </c>
      <c r="T126" s="43">
        <v>278</v>
      </c>
      <c r="U126" s="43">
        <v>428</v>
      </c>
      <c r="V126" s="43">
        <v>49</v>
      </c>
      <c r="W126" s="43">
        <v>3</v>
      </c>
      <c r="X126" s="43">
        <v>1</v>
      </c>
      <c r="Y126" s="43">
        <v>0</v>
      </c>
      <c r="Z126" s="43">
        <v>1</v>
      </c>
      <c r="AA126" s="43">
        <v>0</v>
      </c>
      <c r="AB126" s="43">
        <v>0</v>
      </c>
      <c r="AC126" s="43">
        <v>0</v>
      </c>
      <c r="AD126" s="31">
        <f t="shared" si="79"/>
        <v>823</v>
      </c>
      <c r="AQ126" s="35">
        <v>12</v>
      </c>
      <c r="AR126" s="112">
        <v>28.399999618530273</v>
      </c>
      <c r="AS126" s="112">
        <v>28.200000762939453</v>
      </c>
      <c r="AT126" s="112">
        <v>28.600000381469727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763</v>
      </c>
      <c r="C127" s="43">
        <v>27</v>
      </c>
      <c r="D127" s="43">
        <v>4</v>
      </c>
      <c r="E127" s="43">
        <v>1</v>
      </c>
      <c r="F127" s="43">
        <v>1</v>
      </c>
      <c r="G127" s="43">
        <v>0</v>
      </c>
      <c r="H127" s="43">
        <v>0</v>
      </c>
      <c r="I127" s="43">
        <v>0</v>
      </c>
      <c r="J127" s="43">
        <v>2</v>
      </c>
      <c r="K127" s="43">
        <v>0</v>
      </c>
      <c r="L127" s="43">
        <v>0</v>
      </c>
      <c r="M127" s="43">
        <v>13</v>
      </c>
      <c r="N127" s="43">
        <v>0</v>
      </c>
      <c r="O127" s="31">
        <f t="shared" si="78"/>
        <v>811</v>
      </c>
      <c r="Q127" s="30">
        <v>13</v>
      </c>
      <c r="R127" s="43">
        <v>6</v>
      </c>
      <c r="S127" s="43">
        <v>90</v>
      </c>
      <c r="T127" s="43">
        <v>347</v>
      </c>
      <c r="U127" s="43">
        <v>322</v>
      </c>
      <c r="V127" s="43">
        <v>44</v>
      </c>
      <c r="W127" s="43">
        <v>2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31">
        <f t="shared" si="79"/>
        <v>811</v>
      </c>
      <c r="AQ127" s="35">
        <v>13</v>
      </c>
      <c r="AR127" s="112">
        <v>28.399999618530273</v>
      </c>
      <c r="AS127" s="112">
        <v>28.100000381469727</v>
      </c>
      <c r="AT127" s="112">
        <v>28.200000762939453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747</v>
      </c>
      <c r="C128" s="43">
        <v>46</v>
      </c>
      <c r="D128" s="43">
        <v>2</v>
      </c>
      <c r="E128" s="43">
        <v>1</v>
      </c>
      <c r="F128" s="43">
        <v>1</v>
      </c>
      <c r="G128" s="43">
        <v>0</v>
      </c>
      <c r="H128" s="43">
        <v>0</v>
      </c>
      <c r="I128" s="43">
        <v>1</v>
      </c>
      <c r="J128" s="43">
        <v>0</v>
      </c>
      <c r="K128" s="43">
        <v>0</v>
      </c>
      <c r="L128" s="43">
        <v>0</v>
      </c>
      <c r="M128" s="43">
        <v>18</v>
      </c>
      <c r="N128" s="43">
        <v>0</v>
      </c>
      <c r="O128" s="31">
        <f t="shared" si="78"/>
        <v>816</v>
      </c>
      <c r="Q128" s="30">
        <v>14</v>
      </c>
      <c r="R128" s="43">
        <v>4</v>
      </c>
      <c r="S128" s="43">
        <v>54</v>
      </c>
      <c r="T128" s="43">
        <v>248</v>
      </c>
      <c r="U128" s="43">
        <v>427</v>
      </c>
      <c r="V128" s="43">
        <v>79</v>
      </c>
      <c r="W128" s="43">
        <v>4</v>
      </c>
      <c r="X128" s="43">
        <v>0</v>
      </c>
      <c r="Y128" s="43">
        <v>0</v>
      </c>
      <c r="Z128" s="43">
        <v>0</v>
      </c>
      <c r="AA128" s="43">
        <v>0</v>
      </c>
      <c r="AB128" s="43">
        <v>0</v>
      </c>
      <c r="AC128" s="43">
        <v>0</v>
      </c>
      <c r="AD128" s="31">
        <f t="shared" si="79"/>
        <v>816</v>
      </c>
      <c r="AQ128" s="35">
        <v>14</v>
      </c>
      <c r="AR128" s="112">
        <v>28.299999237060547</v>
      </c>
      <c r="AS128" s="112">
        <v>28.100000381469727</v>
      </c>
      <c r="AT128" s="112">
        <v>28.899999618530273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834</v>
      </c>
      <c r="C129" s="43">
        <v>21</v>
      </c>
      <c r="D129" s="43">
        <v>1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11</v>
      </c>
      <c r="N129" s="43">
        <v>0</v>
      </c>
      <c r="O129" s="31">
        <f t="shared" si="78"/>
        <v>867</v>
      </c>
      <c r="Q129" s="30">
        <v>15</v>
      </c>
      <c r="R129" s="43">
        <v>6</v>
      </c>
      <c r="S129" s="43">
        <v>73</v>
      </c>
      <c r="T129" s="43">
        <v>310</v>
      </c>
      <c r="U129" s="43">
        <v>445</v>
      </c>
      <c r="V129" s="43">
        <v>30</v>
      </c>
      <c r="W129" s="43">
        <v>1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43">
        <v>2</v>
      </c>
      <c r="AD129" s="31">
        <f t="shared" si="79"/>
        <v>867</v>
      </c>
      <c r="AQ129" s="35">
        <v>15</v>
      </c>
      <c r="AR129" s="112">
        <v>28.100000381469727</v>
      </c>
      <c r="AS129" s="112">
        <v>28.299999237060547</v>
      </c>
      <c r="AT129" s="112">
        <v>28.100000381469727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877</v>
      </c>
      <c r="C130" s="43">
        <v>30</v>
      </c>
      <c r="D130" s="43">
        <v>5</v>
      </c>
      <c r="E130" s="43">
        <v>1</v>
      </c>
      <c r="F130" s="43">
        <v>0</v>
      </c>
      <c r="G130" s="43">
        <v>0</v>
      </c>
      <c r="H130" s="43">
        <v>1</v>
      </c>
      <c r="I130" s="43">
        <v>1</v>
      </c>
      <c r="J130" s="43">
        <v>0</v>
      </c>
      <c r="K130" s="43">
        <v>0</v>
      </c>
      <c r="L130" s="43">
        <v>0</v>
      </c>
      <c r="M130" s="43">
        <v>7</v>
      </c>
      <c r="N130" s="43">
        <v>0</v>
      </c>
      <c r="O130" s="31">
        <f t="shared" si="78"/>
        <v>922</v>
      </c>
      <c r="Q130" s="30">
        <v>16</v>
      </c>
      <c r="R130" s="43">
        <v>11</v>
      </c>
      <c r="S130" s="43">
        <v>113</v>
      </c>
      <c r="T130" s="43">
        <v>406</v>
      </c>
      <c r="U130" s="43">
        <v>361</v>
      </c>
      <c r="V130" s="43">
        <v>27</v>
      </c>
      <c r="W130" s="43">
        <v>3</v>
      </c>
      <c r="X130" s="43">
        <v>1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31">
        <f t="shared" si="79"/>
        <v>922</v>
      </c>
      <c r="AQ130" s="35">
        <v>16</v>
      </c>
      <c r="AR130" s="112">
        <v>28.200000762939453</v>
      </c>
      <c r="AS130" s="112">
        <v>28.100000381469727</v>
      </c>
      <c r="AT130" s="112">
        <v>28.399999618530273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981</v>
      </c>
      <c r="C131" s="43">
        <v>36</v>
      </c>
      <c r="D131" s="43">
        <v>3</v>
      </c>
      <c r="E131" s="43">
        <v>1</v>
      </c>
      <c r="F131" s="43">
        <v>2</v>
      </c>
      <c r="G131" s="43">
        <v>0</v>
      </c>
      <c r="H131" s="43">
        <v>0</v>
      </c>
      <c r="I131" s="43">
        <v>1</v>
      </c>
      <c r="J131" s="43">
        <v>2</v>
      </c>
      <c r="K131" s="43">
        <v>0</v>
      </c>
      <c r="L131" s="43">
        <v>0</v>
      </c>
      <c r="M131" s="43">
        <v>18</v>
      </c>
      <c r="N131" s="43">
        <v>0</v>
      </c>
      <c r="O131" s="31">
        <f t="shared" si="78"/>
        <v>1044</v>
      </c>
      <c r="Q131" s="30">
        <v>17</v>
      </c>
      <c r="R131" s="43">
        <v>4</v>
      </c>
      <c r="S131" s="43">
        <v>203</v>
      </c>
      <c r="T131" s="43">
        <v>486</v>
      </c>
      <c r="U131" s="43">
        <v>313</v>
      </c>
      <c r="V131" s="43">
        <v>34</v>
      </c>
      <c r="W131" s="43">
        <v>3</v>
      </c>
      <c r="X131" s="43">
        <v>0</v>
      </c>
      <c r="Y131" s="43">
        <v>0</v>
      </c>
      <c r="Z131" s="43">
        <v>0</v>
      </c>
      <c r="AA131" s="43">
        <v>0</v>
      </c>
      <c r="AB131" s="43">
        <v>0</v>
      </c>
      <c r="AC131" s="43">
        <v>1</v>
      </c>
      <c r="AD131" s="31">
        <f t="shared" si="79"/>
        <v>1044</v>
      </c>
      <c r="AQ131" s="35">
        <v>17</v>
      </c>
      <c r="AR131" s="112">
        <v>29</v>
      </c>
      <c r="AS131" s="112">
        <v>28</v>
      </c>
      <c r="AT131" s="112">
        <v>28.299999237060547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1024</v>
      </c>
      <c r="C132" s="43">
        <v>29</v>
      </c>
      <c r="D132" s="43">
        <v>4</v>
      </c>
      <c r="E132" s="43">
        <v>0</v>
      </c>
      <c r="F132" s="43">
        <v>0</v>
      </c>
      <c r="G132" s="43">
        <v>0</v>
      </c>
      <c r="H132" s="43">
        <v>0</v>
      </c>
      <c r="I132" s="43">
        <v>4</v>
      </c>
      <c r="J132" s="43">
        <v>3</v>
      </c>
      <c r="K132" s="43">
        <v>0</v>
      </c>
      <c r="L132" s="43">
        <v>0</v>
      </c>
      <c r="M132" s="43">
        <v>10</v>
      </c>
      <c r="N132" s="43">
        <v>0</v>
      </c>
      <c r="O132" s="31">
        <f t="shared" si="78"/>
        <v>1074</v>
      </c>
      <c r="Q132" s="30">
        <v>18</v>
      </c>
      <c r="R132" s="43">
        <v>15</v>
      </c>
      <c r="S132" s="43">
        <v>188</v>
      </c>
      <c r="T132" s="43">
        <v>439</v>
      </c>
      <c r="U132" s="43">
        <v>384</v>
      </c>
      <c r="V132" s="43">
        <v>43</v>
      </c>
      <c r="W132" s="43">
        <v>3</v>
      </c>
      <c r="X132" s="43">
        <v>1</v>
      </c>
      <c r="Y132" s="43">
        <v>0</v>
      </c>
      <c r="Z132" s="43">
        <v>0</v>
      </c>
      <c r="AA132" s="43">
        <v>0</v>
      </c>
      <c r="AB132" s="43">
        <v>1</v>
      </c>
      <c r="AC132" s="43">
        <v>0</v>
      </c>
      <c r="AD132" s="31">
        <f t="shared" si="79"/>
        <v>1074</v>
      </c>
      <c r="AQ132" s="35">
        <v>18</v>
      </c>
      <c r="AR132" s="112">
        <v>28.100000381469727</v>
      </c>
      <c r="AS132" s="112">
        <v>28.5</v>
      </c>
      <c r="AT132" s="112">
        <v>28.899999618530273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675</v>
      </c>
      <c r="C133" s="43">
        <v>20</v>
      </c>
      <c r="D133" s="43">
        <v>5</v>
      </c>
      <c r="E133" s="43">
        <v>1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10</v>
      </c>
      <c r="N133" s="43">
        <v>0</v>
      </c>
      <c r="O133" s="31">
        <f t="shared" si="78"/>
        <v>711</v>
      </c>
      <c r="Q133" s="30">
        <v>19</v>
      </c>
      <c r="R133" s="43">
        <v>0</v>
      </c>
      <c r="S133" s="43">
        <v>34</v>
      </c>
      <c r="T133" s="43">
        <v>183</v>
      </c>
      <c r="U133" s="43">
        <v>404</v>
      </c>
      <c r="V133" s="43">
        <v>81</v>
      </c>
      <c r="W133" s="43">
        <v>9</v>
      </c>
      <c r="X133" s="43">
        <v>0</v>
      </c>
      <c r="Y133" s="43">
        <v>0</v>
      </c>
      <c r="Z133" s="43">
        <v>0</v>
      </c>
      <c r="AA133" s="43">
        <v>0</v>
      </c>
      <c r="AB133" s="43">
        <v>0</v>
      </c>
      <c r="AC133" s="43">
        <v>0</v>
      </c>
      <c r="AD133" s="31">
        <f t="shared" si="79"/>
        <v>711</v>
      </c>
      <c r="AQ133" s="35">
        <v>19</v>
      </c>
      <c r="AR133" s="112">
        <v>28.399999618530273</v>
      </c>
      <c r="AS133" s="112">
        <v>28.700000762939453</v>
      </c>
      <c r="AT133" s="112">
        <v>28.799999237060547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509</v>
      </c>
      <c r="C134" s="43">
        <v>12</v>
      </c>
      <c r="D134" s="43">
        <v>1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1</v>
      </c>
      <c r="K134" s="43">
        <v>0</v>
      </c>
      <c r="L134" s="43">
        <v>0</v>
      </c>
      <c r="M134" s="43">
        <v>3</v>
      </c>
      <c r="N134" s="43">
        <v>0</v>
      </c>
      <c r="O134" s="31">
        <f t="shared" si="78"/>
        <v>526</v>
      </c>
      <c r="Q134" s="30">
        <v>20</v>
      </c>
      <c r="R134" s="43">
        <v>0</v>
      </c>
      <c r="S134" s="43">
        <v>12</v>
      </c>
      <c r="T134" s="43">
        <v>129</v>
      </c>
      <c r="U134" s="43">
        <v>307</v>
      </c>
      <c r="V134" s="43">
        <v>67</v>
      </c>
      <c r="W134" s="43">
        <v>10</v>
      </c>
      <c r="X134" s="43">
        <v>0</v>
      </c>
      <c r="Y134" s="43">
        <v>1</v>
      </c>
      <c r="Z134" s="43">
        <v>0</v>
      </c>
      <c r="AA134" s="43">
        <v>0</v>
      </c>
      <c r="AB134" s="43">
        <v>0</v>
      </c>
      <c r="AC134" s="43">
        <v>0</v>
      </c>
      <c r="AD134" s="31">
        <f t="shared" si="79"/>
        <v>526</v>
      </c>
      <c r="AQ134" s="35">
        <v>20</v>
      </c>
      <c r="AR134" s="112">
        <v>33.400001525878906</v>
      </c>
      <c r="AS134" s="112">
        <v>33.5</v>
      </c>
      <c r="AT134" s="112">
        <v>28.299999237060547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333</v>
      </c>
      <c r="C135" s="43">
        <v>11</v>
      </c>
      <c r="D135" s="43">
        <v>1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4</v>
      </c>
      <c r="N135" s="43">
        <v>0</v>
      </c>
      <c r="O135" s="31">
        <f t="shared" si="78"/>
        <v>349</v>
      </c>
      <c r="Q135" s="30">
        <v>21</v>
      </c>
      <c r="R135" s="43">
        <v>0</v>
      </c>
      <c r="S135" s="43">
        <v>5</v>
      </c>
      <c r="T135" s="43">
        <v>75</v>
      </c>
      <c r="U135" s="43">
        <v>195</v>
      </c>
      <c r="V135" s="43">
        <v>65</v>
      </c>
      <c r="W135" s="43">
        <v>6</v>
      </c>
      <c r="X135" s="43">
        <v>2</v>
      </c>
      <c r="Y135" s="43">
        <v>0</v>
      </c>
      <c r="Z135" s="43">
        <v>1</v>
      </c>
      <c r="AA135" s="43">
        <v>0</v>
      </c>
      <c r="AB135" s="43">
        <v>0</v>
      </c>
      <c r="AC135" s="43">
        <v>0</v>
      </c>
      <c r="AD135" s="31">
        <f t="shared" si="79"/>
        <v>349</v>
      </c>
      <c r="AQ135" s="35">
        <v>21</v>
      </c>
      <c r="AR135" s="112">
        <v>33.5</v>
      </c>
      <c r="AS135" s="112">
        <v>33.799999237060547</v>
      </c>
      <c r="AT135" s="112">
        <v>33.700000762939453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237</v>
      </c>
      <c r="C136" s="43">
        <v>5</v>
      </c>
      <c r="D136" s="43">
        <v>1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4</v>
      </c>
      <c r="N136" s="43">
        <v>0</v>
      </c>
      <c r="O136" s="31">
        <f t="shared" si="78"/>
        <v>247</v>
      </c>
      <c r="Q136" s="30">
        <v>22</v>
      </c>
      <c r="R136" s="43">
        <v>1</v>
      </c>
      <c r="S136" s="43">
        <v>9</v>
      </c>
      <c r="T136" s="43">
        <v>33</v>
      </c>
      <c r="U136" s="43">
        <v>151</v>
      </c>
      <c r="V136" s="43">
        <v>48</v>
      </c>
      <c r="W136" s="43">
        <v>5</v>
      </c>
      <c r="X136" s="43">
        <v>0</v>
      </c>
      <c r="Y136" s="43">
        <v>0</v>
      </c>
      <c r="Z136" s="43">
        <v>0</v>
      </c>
      <c r="AA136" s="43">
        <v>0</v>
      </c>
      <c r="AB136" s="43">
        <v>0</v>
      </c>
      <c r="AC136" s="43">
        <v>0</v>
      </c>
      <c r="AD136" s="31">
        <f t="shared" si="79"/>
        <v>247</v>
      </c>
      <c r="AQ136" s="35">
        <v>22</v>
      </c>
      <c r="AR136" s="112">
        <v>33.200000762939453</v>
      </c>
      <c r="AS136" s="112">
        <v>33.099998474121094</v>
      </c>
      <c r="AT136" s="112">
        <v>33.299999237060547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181</v>
      </c>
      <c r="C137" s="43">
        <v>7</v>
      </c>
      <c r="D137" s="43">
        <v>1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5</v>
      </c>
      <c r="N137" s="43">
        <v>0</v>
      </c>
      <c r="O137" s="31">
        <f t="shared" si="78"/>
        <v>194</v>
      </c>
      <c r="Q137" s="30">
        <v>23</v>
      </c>
      <c r="R137" s="43">
        <v>0</v>
      </c>
      <c r="S137" s="43">
        <v>4</v>
      </c>
      <c r="T137" s="43">
        <v>39</v>
      </c>
      <c r="U137" s="43">
        <v>90</v>
      </c>
      <c r="V137" s="43">
        <v>49</v>
      </c>
      <c r="W137" s="43">
        <v>9</v>
      </c>
      <c r="X137" s="43">
        <v>1</v>
      </c>
      <c r="Y137" s="43">
        <v>0</v>
      </c>
      <c r="Z137" s="43">
        <v>2</v>
      </c>
      <c r="AA137" s="43">
        <v>0</v>
      </c>
      <c r="AB137" s="43">
        <v>0</v>
      </c>
      <c r="AC137" s="43">
        <v>0</v>
      </c>
      <c r="AD137" s="31">
        <f t="shared" si="79"/>
        <v>194</v>
      </c>
      <c r="AQ137" s="35">
        <v>23</v>
      </c>
      <c r="AR137" s="112">
        <v>33.5</v>
      </c>
      <c r="AS137" s="112">
        <v>33.200000762939453</v>
      </c>
      <c r="AT137" s="112">
        <v>33.099998474121094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88</v>
      </c>
      <c r="C138" s="43">
        <v>6</v>
      </c>
      <c r="D138" s="43">
        <v>1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2</v>
      </c>
      <c r="N138" s="43">
        <v>0</v>
      </c>
      <c r="O138" s="31">
        <f t="shared" si="78"/>
        <v>97</v>
      </c>
      <c r="Q138" s="30">
        <v>24</v>
      </c>
      <c r="R138" s="43">
        <v>0</v>
      </c>
      <c r="S138" s="43">
        <v>2</v>
      </c>
      <c r="T138" s="43">
        <v>9</v>
      </c>
      <c r="U138" s="43">
        <v>53</v>
      </c>
      <c r="V138" s="43">
        <v>27</v>
      </c>
      <c r="W138" s="43">
        <v>6</v>
      </c>
      <c r="X138" s="43">
        <v>0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31">
        <f t="shared" si="79"/>
        <v>97</v>
      </c>
      <c r="AQ138" s="35">
        <v>24</v>
      </c>
      <c r="AR138" s="112">
        <v>33.299999237060547</v>
      </c>
      <c r="AS138" s="112">
        <v>33.700000762939453</v>
      </c>
      <c r="AT138" s="112">
        <v>33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8847</v>
      </c>
      <c r="C140" s="92">
        <f t="shared" si="81"/>
        <v>377</v>
      </c>
      <c r="D140" s="92">
        <f t="shared" si="81"/>
        <v>32</v>
      </c>
      <c r="E140" s="92">
        <f t="shared" si="81"/>
        <v>6</v>
      </c>
      <c r="F140" s="92">
        <f t="shared" si="81"/>
        <v>12</v>
      </c>
      <c r="G140" s="92">
        <f t="shared" si="81"/>
        <v>0</v>
      </c>
      <c r="H140" s="92">
        <f t="shared" si="81"/>
        <v>2</v>
      </c>
      <c r="I140" s="92">
        <f t="shared" si="81"/>
        <v>7</v>
      </c>
      <c r="J140" s="92">
        <f t="shared" si="81"/>
        <v>9</v>
      </c>
      <c r="K140" s="92">
        <f t="shared" si="81"/>
        <v>0</v>
      </c>
      <c r="L140" s="92">
        <f t="shared" si="81"/>
        <v>1</v>
      </c>
      <c r="M140" s="92">
        <f t="shared" si="81"/>
        <v>135</v>
      </c>
      <c r="N140" s="92">
        <f t="shared" si="81"/>
        <v>0</v>
      </c>
      <c r="O140" s="93">
        <f t="shared" si="81"/>
        <v>9428</v>
      </c>
      <c r="Q140" s="91" t="s">
        <v>34</v>
      </c>
      <c r="R140" s="92">
        <f t="shared" ref="R140:AD140" si="82">SUM(R122:R133)</f>
        <v>58</v>
      </c>
      <c r="S140" s="92">
        <f t="shared" si="82"/>
        <v>997</v>
      </c>
      <c r="T140" s="92">
        <f t="shared" si="82"/>
        <v>3461</v>
      </c>
      <c r="U140" s="92">
        <f t="shared" si="82"/>
        <v>4315</v>
      </c>
      <c r="V140" s="92">
        <f t="shared" si="82"/>
        <v>546</v>
      </c>
      <c r="W140" s="92">
        <f t="shared" si="82"/>
        <v>40</v>
      </c>
      <c r="X140" s="92">
        <f t="shared" si="82"/>
        <v>6</v>
      </c>
      <c r="Y140" s="92">
        <f t="shared" si="82"/>
        <v>0</v>
      </c>
      <c r="Z140" s="92">
        <f t="shared" si="82"/>
        <v>1</v>
      </c>
      <c r="AA140" s="92">
        <f t="shared" si="82"/>
        <v>0</v>
      </c>
      <c r="AB140" s="92">
        <f t="shared" si="82"/>
        <v>1</v>
      </c>
      <c r="AC140" s="92">
        <f t="shared" si="82"/>
        <v>3</v>
      </c>
      <c r="AD140" s="93">
        <f t="shared" si="82"/>
        <v>9428</v>
      </c>
      <c r="AQ140" s="95" t="s">
        <v>38</v>
      </c>
      <c r="AR140" s="96">
        <v>28.600000381469727</v>
      </c>
      <c r="AS140" s="96">
        <v>28.5</v>
      </c>
      <c r="AT140" s="96">
        <v>28.299999237060547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10091</v>
      </c>
      <c r="C141" s="98">
        <f t="shared" si="83"/>
        <v>415</v>
      </c>
      <c r="D141" s="98">
        <f t="shared" si="83"/>
        <v>35</v>
      </c>
      <c r="E141" s="98">
        <f t="shared" si="83"/>
        <v>6</v>
      </c>
      <c r="F141" s="98">
        <f t="shared" si="83"/>
        <v>13</v>
      </c>
      <c r="G141" s="98">
        <f t="shared" si="83"/>
        <v>0</v>
      </c>
      <c r="H141" s="98">
        <f t="shared" si="83"/>
        <v>2</v>
      </c>
      <c r="I141" s="98">
        <f t="shared" si="83"/>
        <v>7</v>
      </c>
      <c r="J141" s="98">
        <f t="shared" si="83"/>
        <v>10</v>
      </c>
      <c r="K141" s="98">
        <f t="shared" si="83"/>
        <v>0</v>
      </c>
      <c r="L141" s="98">
        <f t="shared" si="83"/>
        <v>1</v>
      </c>
      <c r="M141" s="98">
        <f t="shared" si="83"/>
        <v>156</v>
      </c>
      <c r="N141" s="98">
        <f t="shared" si="83"/>
        <v>0</v>
      </c>
      <c r="O141" s="93">
        <f t="shared" si="83"/>
        <v>10736</v>
      </c>
      <c r="Q141" s="97" t="s">
        <v>35</v>
      </c>
      <c r="R141" s="98">
        <f t="shared" ref="R141:AD141" si="84">SUM(R121:R136)</f>
        <v>59</v>
      </c>
      <c r="S141" s="98">
        <f t="shared" si="84"/>
        <v>1029</v>
      </c>
      <c r="T141" s="98">
        <f t="shared" si="84"/>
        <v>3722</v>
      </c>
      <c r="U141" s="98">
        <f t="shared" si="84"/>
        <v>5075</v>
      </c>
      <c r="V141" s="98">
        <f t="shared" si="84"/>
        <v>769</v>
      </c>
      <c r="W141" s="98">
        <f t="shared" si="84"/>
        <v>65</v>
      </c>
      <c r="X141" s="98">
        <f t="shared" si="84"/>
        <v>10</v>
      </c>
      <c r="Y141" s="98">
        <f t="shared" si="84"/>
        <v>1</v>
      </c>
      <c r="Z141" s="98">
        <f t="shared" si="84"/>
        <v>2</v>
      </c>
      <c r="AA141" s="98">
        <f t="shared" si="84"/>
        <v>0</v>
      </c>
      <c r="AB141" s="98">
        <f t="shared" si="84"/>
        <v>1</v>
      </c>
      <c r="AC141" s="98">
        <f t="shared" si="84"/>
        <v>3</v>
      </c>
      <c r="AD141" s="93">
        <f t="shared" si="84"/>
        <v>10736</v>
      </c>
      <c r="AQ141" s="99" t="s">
        <v>39</v>
      </c>
      <c r="AR141" s="100">
        <v>28.5</v>
      </c>
      <c r="AS141" s="100">
        <v>28.399999618530273</v>
      </c>
      <c r="AT141" s="100">
        <v>28.799999237060547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10360</v>
      </c>
      <c r="C142" s="102">
        <f t="shared" si="85"/>
        <v>428</v>
      </c>
      <c r="D142" s="102">
        <f t="shared" si="85"/>
        <v>37</v>
      </c>
      <c r="E142" s="102">
        <f t="shared" si="85"/>
        <v>6</v>
      </c>
      <c r="F142" s="102">
        <f t="shared" si="85"/>
        <v>13</v>
      </c>
      <c r="G142" s="102">
        <f t="shared" si="85"/>
        <v>0</v>
      </c>
      <c r="H142" s="102">
        <f t="shared" si="85"/>
        <v>2</v>
      </c>
      <c r="I142" s="102">
        <f t="shared" si="85"/>
        <v>7</v>
      </c>
      <c r="J142" s="102">
        <f t="shared" si="85"/>
        <v>10</v>
      </c>
      <c r="K142" s="102">
        <f t="shared" si="85"/>
        <v>0</v>
      </c>
      <c r="L142" s="102">
        <f t="shared" si="85"/>
        <v>1</v>
      </c>
      <c r="M142" s="102">
        <f t="shared" si="85"/>
        <v>163</v>
      </c>
      <c r="N142" s="102">
        <f t="shared" si="85"/>
        <v>0</v>
      </c>
      <c r="O142" s="93">
        <f t="shared" si="85"/>
        <v>11027</v>
      </c>
      <c r="Q142" s="101" t="s">
        <v>36</v>
      </c>
      <c r="R142" s="102">
        <f t="shared" ref="R142:AD142" si="86">SUM(R121:R138)</f>
        <v>59</v>
      </c>
      <c r="S142" s="102">
        <f t="shared" si="86"/>
        <v>1035</v>
      </c>
      <c r="T142" s="102">
        <f t="shared" si="86"/>
        <v>3770</v>
      </c>
      <c r="U142" s="102">
        <f t="shared" si="86"/>
        <v>5218</v>
      </c>
      <c r="V142" s="102">
        <f t="shared" si="86"/>
        <v>845</v>
      </c>
      <c r="W142" s="102">
        <f t="shared" si="86"/>
        <v>80</v>
      </c>
      <c r="X142" s="102">
        <f t="shared" si="86"/>
        <v>11</v>
      </c>
      <c r="Y142" s="102">
        <f t="shared" si="86"/>
        <v>1</v>
      </c>
      <c r="Z142" s="102">
        <f t="shared" si="86"/>
        <v>4</v>
      </c>
      <c r="AA142" s="102">
        <f t="shared" si="86"/>
        <v>0</v>
      </c>
      <c r="AB142" s="102">
        <f t="shared" si="86"/>
        <v>1</v>
      </c>
      <c r="AC142" s="102">
        <f t="shared" si="86"/>
        <v>3</v>
      </c>
      <c r="AD142" s="93">
        <f t="shared" si="86"/>
        <v>11027</v>
      </c>
      <c r="AQ142" s="103" t="s">
        <v>37</v>
      </c>
      <c r="AR142" s="104">
        <v>28.200000762939453</v>
      </c>
      <c r="AS142" s="104">
        <v>28.100000381469727</v>
      </c>
      <c r="AT142" s="104">
        <v>28.299999237060547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10589</v>
      </c>
      <c r="C143" s="106">
        <f t="shared" si="87"/>
        <v>442</v>
      </c>
      <c r="D143" s="106">
        <f t="shared" si="87"/>
        <v>39</v>
      </c>
      <c r="E143" s="106">
        <f t="shared" si="87"/>
        <v>6</v>
      </c>
      <c r="F143" s="106">
        <f t="shared" si="87"/>
        <v>13</v>
      </c>
      <c r="G143" s="106">
        <f t="shared" si="87"/>
        <v>0</v>
      </c>
      <c r="H143" s="106">
        <f t="shared" si="87"/>
        <v>2</v>
      </c>
      <c r="I143" s="106">
        <f t="shared" si="87"/>
        <v>7</v>
      </c>
      <c r="J143" s="106">
        <f t="shared" si="87"/>
        <v>11</v>
      </c>
      <c r="K143" s="106">
        <f t="shared" si="87"/>
        <v>0</v>
      </c>
      <c r="L143" s="106">
        <f t="shared" si="87"/>
        <v>1</v>
      </c>
      <c r="M143" s="106">
        <f t="shared" si="87"/>
        <v>168</v>
      </c>
      <c r="N143" s="106">
        <f t="shared" si="87"/>
        <v>0</v>
      </c>
      <c r="O143" s="93">
        <f t="shared" si="87"/>
        <v>11278</v>
      </c>
      <c r="Q143" s="105" t="s">
        <v>37</v>
      </c>
      <c r="R143" s="106">
        <f t="shared" ref="R143:AD143" si="88">SUM(R115:R138)</f>
        <v>60</v>
      </c>
      <c r="S143" s="106">
        <f t="shared" si="88"/>
        <v>1040</v>
      </c>
      <c r="T143" s="106">
        <f t="shared" si="88"/>
        <v>3801</v>
      </c>
      <c r="U143" s="106">
        <f t="shared" si="88"/>
        <v>5321</v>
      </c>
      <c r="V143" s="106">
        <f t="shared" si="88"/>
        <v>925</v>
      </c>
      <c r="W143" s="106">
        <f t="shared" si="88"/>
        <v>104</v>
      </c>
      <c r="X143" s="106">
        <f t="shared" si="88"/>
        <v>16</v>
      </c>
      <c r="Y143" s="106">
        <f t="shared" si="88"/>
        <v>3</v>
      </c>
      <c r="Z143" s="106">
        <f t="shared" si="88"/>
        <v>4</v>
      </c>
      <c r="AA143" s="106">
        <f t="shared" si="88"/>
        <v>0</v>
      </c>
      <c r="AB143" s="106">
        <f t="shared" si="88"/>
        <v>1</v>
      </c>
      <c r="AC143" s="106">
        <f t="shared" si="88"/>
        <v>3</v>
      </c>
      <c r="AD143" s="93">
        <f t="shared" si="88"/>
        <v>11278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28.200000127156574</v>
      </c>
    </row>
    <row r="146" spans="1:30" x14ac:dyDescent="0.2">
      <c r="A146" s="5"/>
      <c r="B146" s="3" t="s">
        <v>0</v>
      </c>
      <c r="C146" s="5" t="str">
        <f>C6</f>
        <v>Northbound</v>
      </c>
      <c r="R146" s="3" t="s">
        <v>0</v>
      </c>
      <c r="S146" s="5" t="str">
        <f>C6</f>
        <v>Northbound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44</v>
      </c>
      <c r="C150" s="43">
        <v>1</v>
      </c>
      <c r="D150" s="43">
        <v>1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31">
        <f t="shared" ref="O150:O173" si="90">SUM(B150:N150)</f>
        <v>46</v>
      </c>
      <c r="Q150" s="30">
        <v>1</v>
      </c>
      <c r="R150" s="43">
        <v>1</v>
      </c>
      <c r="S150" s="43">
        <v>2</v>
      </c>
      <c r="T150" s="43">
        <v>4</v>
      </c>
      <c r="U150" s="43">
        <v>21</v>
      </c>
      <c r="V150" s="43">
        <v>14</v>
      </c>
      <c r="W150" s="43">
        <v>1</v>
      </c>
      <c r="X150" s="43">
        <v>1</v>
      </c>
      <c r="Y150" s="43">
        <v>1</v>
      </c>
      <c r="Z150" s="43">
        <v>1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46</v>
      </c>
    </row>
    <row r="151" spans="1:30" x14ac:dyDescent="0.2">
      <c r="A151" s="30">
        <v>2</v>
      </c>
      <c r="B151" s="43">
        <v>23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31">
        <f t="shared" si="90"/>
        <v>23</v>
      </c>
      <c r="Q151" s="30">
        <v>2</v>
      </c>
      <c r="R151" s="43">
        <v>0</v>
      </c>
      <c r="S151" s="43">
        <v>0</v>
      </c>
      <c r="T151" s="43">
        <v>2</v>
      </c>
      <c r="U151" s="43">
        <v>9</v>
      </c>
      <c r="V151" s="43">
        <v>10</v>
      </c>
      <c r="W151" s="43">
        <v>2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23</v>
      </c>
    </row>
    <row r="152" spans="1:30" x14ac:dyDescent="0.2">
      <c r="A152" s="30">
        <v>3</v>
      </c>
      <c r="B152" s="43">
        <v>13</v>
      </c>
      <c r="C152" s="43">
        <v>1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14</v>
      </c>
      <c r="Q152" s="30">
        <v>3</v>
      </c>
      <c r="R152" s="43">
        <v>0</v>
      </c>
      <c r="S152" s="43">
        <v>0</v>
      </c>
      <c r="T152" s="43">
        <v>2</v>
      </c>
      <c r="U152" s="43">
        <v>6</v>
      </c>
      <c r="V152" s="43">
        <v>5</v>
      </c>
      <c r="W152" s="43">
        <v>1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14</v>
      </c>
    </row>
    <row r="153" spans="1:30" x14ac:dyDescent="0.2">
      <c r="A153" s="30">
        <v>4</v>
      </c>
      <c r="B153" s="43">
        <v>22</v>
      </c>
      <c r="C153" s="43">
        <v>0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31">
        <f t="shared" si="90"/>
        <v>22</v>
      </c>
      <c r="Q153" s="30">
        <v>4</v>
      </c>
      <c r="R153" s="43">
        <v>0</v>
      </c>
      <c r="S153" s="43">
        <v>1</v>
      </c>
      <c r="T153" s="43">
        <v>0</v>
      </c>
      <c r="U153" s="43">
        <v>7</v>
      </c>
      <c r="V153" s="43">
        <v>7</v>
      </c>
      <c r="W153" s="43">
        <v>5</v>
      </c>
      <c r="X153" s="43">
        <v>2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31">
        <f t="shared" si="91"/>
        <v>22</v>
      </c>
    </row>
    <row r="154" spans="1:30" x14ac:dyDescent="0.2">
      <c r="A154" s="30">
        <v>5</v>
      </c>
      <c r="B154" s="43">
        <v>48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31">
        <f t="shared" si="90"/>
        <v>48</v>
      </c>
      <c r="Q154" s="30">
        <v>5</v>
      </c>
      <c r="R154" s="43">
        <v>0</v>
      </c>
      <c r="S154" s="43">
        <v>4</v>
      </c>
      <c r="T154" s="43">
        <v>5</v>
      </c>
      <c r="U154" s="43">
        <v>8</v>
      </c>
      <c r="V154" s="43">
        <v>26</v>
      </c>
      <c r="W154" s="43">
        <v>4</v>
      </c>
      <c r="X154" s="43">
        <v>0</v>
      </c>
      <c r="Y154" s="43">
        <v>1</v>
      </c>
      <c r="Z154" s="43">
        <v>0</v>
      </c>
      <c r="AA154" s="43">
        <v>0</v>
      </c>
      <c r="AB154" s="43">
        <v>0</v>
      </c>
      <c r="AC154" s="43">
        <v>0</v>
      </c>
      <c r="AD154" s="31">
        <f t="shared" si="91"/>
        <v>48</v>
      </c>
    </row>
    <row r="155" spans="1:30" x14ac:dyDescent="0.2">
      <c r="A155" s="30">
        <v>6</v>
      </c>
      <c r="B155" s="43">
        <v>147</v>
      </c>
      <c r="C155" s="43">
        <v>1</v>
      </c>
      <c r="D155" s="43">
        <v>2</v>
      </c>
      <c r="E155" s="43">
        <v>3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31">
        <f t="shared" si="90"/>
        <v>153</v>
      </c>
      <c r="Q155" s="30">
        <v>6</v>
      </c>
      <c r="R155" s="43">
        <v>1</v>
      </c>
      <c r="S155" s="43">
        <v>17</v>
      </c>
      <c r="T155" s="43">
        <v>14</v>
      </c>
      <c r="U155" s="43">
        <v>62</v>
      </c>
      <c r="V155" s="43">
        <v>44</v>
      </c>
      <c r="W155" s="43">
        <v>12</v>
      </c>
      <c r="X155" s="43">
        <v>3</v>
      </c>
      <c r="Y155" s="43">
        <v>0</v>
      </c>
      <c r="Z155" s="43">
        <v>0</v>
      </c>
      <c r="AA155" s="43">
        <v>0</v>
      </c>
      <c r="AB155" s="43">
        <v>0</v>
      </c>
      <c r="AC155" s="43">
        <v>0</v>
      </c>
      <c r="AD155" s="31">
        <f t="shared" si="91"/>
        <v>153</v>
      </c>
    </row>
    <row r="156" spans="1:30" x14ac:dyDescent="0.2">
      <c r="A156" s="30">
        <v>7</v>
      </c>
      <c r="B156" s="43">
        <v>275</v>
      </c>
      <c r="C156" s="43">
        <v>1</v>
      </c>
      <c r="D156" s="43">
        <v>0</v>
      </c>
      <c r="E156" s="43">
        <v>1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31">
        <f t="shared" si="90"/>
        <v>277</v>
      </c>
      <c r="Q156" s="30">
        <v>7</v>
      </c>
      <c r="R156" s="43">
        <v>1</v>
      </c>
      <c r="S156" s="43">
        <v>14</v>
      </c>
      <c r="T156" s="43">
        <v>21</v>
      </c>
      <c r="U156" s="43">
        <v>173</v>
      </c>
      <c r="V156" s="43">
        <v>55</v>
      </c>
      <c r="W156" s="43">
        <v>11</v>
      </c>
      <c r="X156" s="43">
        <v>2</v>
      </c>
      <c r="Y156" s="43">
        <v>0</v>
      </c>
      <c r="Z156" s="43">
        <v>0</v>
      </c>
      <c r="AA156" s="43">
        <v>0</v>
      </c>
      <c r="AB156" s="43">
        <v>0</v>
      </c>
      <c r="AC156" s="43">
        <v>0</v>
      </c>
      <c r="AD156" s="31">
        <f t="shared" si="91"/>
        <v>277</v>
      </c>
    </row>
    <row r="157" spans="1:30" x14ac:dyDescent="0.2">
      <c r="A157" s="30">
        <v>8</v>
      </c>
      <c r="B157" s="43">
        <v>619</v>
      </c>
      <c r="C157" s="43">
        <v>3</v>
      </c>
      <c r="D157" s="43">
        <v>1</v>
      </c>
      <c r="E157" s="43">
        <v>1</v>
      </c>
      <c r="F157" s="43">
        <v>1</v>
      </c>
      <c r="G157" s="43">
        <v>0</v>
      </c>
      <c r="H157" s="43">
        <v>0</v>
      </c>
      <c r="I157" s="43">
        <v>1</v>
      </c>
      <c r="J157" s="43">
        <v>0</v>
      </c>
      <c r="K157" s="43">
        <v>0</v>
      </c>
      <c r="L157" s="43">
        <v>0</v>
      </c>
      <c r="M157" s="43">
        <v>3</v>
      </c>
      <c r="N157" s="43">
        <v>0</v>
      </c>
      <c r="O157" s="31">
        <f t="shared" si="90"/>
        <v>629</v>
      </c>
      <c r="Q157" s="30">
        <v>8</v>
      </c>
      <c r="R157" s="43">
        <v>0</v>
      </c>
      <c r="S157" s="43">
        <v>58</v>
      </c>
      <c r="T157" s="43">
        <v>180</v>
      </c>
      <c r="U157" s="43">
        <v>297</v>
      </c>
      <c r="V157" s="43">
        <v>82</v>
      </c>
      <c r="W157" s="43">
        <v>10</v>
      </c>
      <c r="X157" s="43">
        <v>0</v>
      </c>
      <c r="Y157" s="43">
        <v>0</v>
      </c>
      <c r="Z157" s="43">
        <v>0</v>
      </c>
      <c r="AA157" s="43">
        <v>0</v>
      </c>
      <c r="AB157" s="43">
        <v>0</v>
      </c>
      <c r="AC157" s="43">
        <v>2</v>
      </c>
      <c r="AD157" s="31">
        <f t="shared" si="91"/>
        <v>629</v>
      </c>
    </row>
    <row r="158" spans="1:30" x14ac:dyDescent="0.2">
      <c r="A158" s="30">
        <v>9</v>
      </c>
      <c r="B158" s="43">
        <v>1012</v>
      </c>
      <c r="C158" s="43">
        <v>11</v>
      </c>
      <c r="D158" s="43">
        <v>1</v>
      </c>
      <c r="E158" s="43">
        <v>0</v>
      </c>
      <c r="F158" s="43">
        <v>4</v>
      </c>
      <c r="G158" s="43">
        <v>0</v>
      </c>
      <c r="H158" s="43">
        <v>1</v>
      </c>
      <c r="I158" s="43">
        <v>4</v>
      </c>
      <c r="J158" s="43">
        <v>2</v>
      </c>
      <c r="K158" s="43">
        <v>0</v>
      </c>
      <c r="L158" s="43">
        <v>0</v>
      </c>
      <c r="M158" s="43">
        <v>5</v>
      </c>
      <c r="N158" s="43">
        <v>0</v>
      </c>
      <c r="O158" s="31">
        <f t="shared" si="90"/>
        <v>1040</v>
      </c>
      <c r="Q158" s="30">
        <v>9</v>
      </c>
      <c r="R158" s="43">
        <v>77</v>
      </c>
      <c r="S158" s="43">
        <v>357</v>
      </c>
      <c r="T158" s="43">
        <v>347</v>
      </c>
      <c r="U158" s="43">
        <v>227</v>
      </c>
      <c r="V158" s="43">
        <v>24</v>
      </c>
      <c r="W158" s="43">
        <v>3</v>
      </c>
      <c r="X158" s="43">
        <v>0</v>
      </c>
      <c r="Y158" s="43">
        <v>1</v>
      </c>
      <c r="Z158" s="43">
        <v>2</v>
      </c>
      <c r="AA158" s="43">
        <v>0</v>
      </c>
      <c r="AB158" s="43">
        <v>0</v>
      </c>
      <c r="AC158" s="43">
        <v>2</v>
      </c>
      <c r="AD158" s="31">
        <f t="shared" si="91"/>
        <v>1040</v>
      </c>
    </row>
    <row r="159" spans="1:30" x14ac:dyDescent="0.2">
      <c r="A159" s="30">
        <v>10</v>
      </c>
      <c r="B159" s="43">
        <v>882</v>
      </c>
      <c r="C159" s="43">
        <v>12</v>
      </c>
      <c r="D159" s="43">
        <v>0</v>
      </c>
      <c r="E159" s="43">
        <v>1</v>
      </c>
      <c r="F159" s="43">
        <v>1</v>
      </c>
      <c r="G159" s="43">
        <v>0</v>
      </c>
      <c r="H159" s="43">
        <v>0</v>
      </c>
      <c r="I159" s="43">
        <v>2</v>
      </c>
      <c r="J159" s="43">
        <v>1</v>
      </c>
      <c r="K159" s="43">
        <v>0</v>
      </c>
      <c r="L159" s="43">
        <v>0</v>
      </c>
      <c r="M159" s="43">
        <v>3</v>
      </c>
      <c r="N159" s="43">
        <v>0</v>
      </c>
      <c r="O159" s="31">
        <f t="shared" si="90"/>
        <v>902</v>
      </c>
      <c r="Q159" s="30">
        <v>10</v>
      </c>
      <c r="R159" s="43">
        <v>8</v>
      </c>
      <c r="S159" s="43">
        <v>200</v>
      </c>
      <c r="T159" s="43">
        <v>339</v>
      </c>
      <c r="U159" s="43">
        <v>322</v>
      </c>
      <c r="V159" s="43">
        <v>25</v>
      </c>
      <c r="W159" s="43">
        <v>5</v>
      </c>
      <c r="X159" s="43">
        <v>0</v>
      </c>
      <c r="Y159" s="43">
        <v>0</v>
      </c>
      <c r="Z159" s="43">
        <v>0</v>
      </c>
      <c r="AA159" s="43">
        <v>1</v>
      </c>
      <c r="AB159" s="43">
        <v>0</v>
      </c>
      <c r="AC159" s="43">
        <v>2</v>
      </c>
      <c r="AD159" s="31">
        <f t="shared" si="91"/>
        <v>902</v>
      </c>
    </row>
    <row r="160" spans="1:30" x14ac:dyDescent="0.2">
      <c r="A160" s="30">
        <v>11</v>
      </c>
      <c r="B160" s="43">
        <v>833</v>
      </c>
      <c r="C160" s="43">
        <v>5</v>
      </c>
      <c r="D160" s="43">
        <v>0</v>
      </c>
      <c r="E160" s="43">
        <v>0</v>
      </c>
      <c r="F160" s="43">
        <v>2</v>
      </c>
      <c r="G160" s="43">
        <v>0</v>
      </c>
      <c r="H160" s="43">
        <v>0</v>
      </c>
      <c r="I160" s="43">
        <v>2</v>
      </c>
      <c r="J160" s="43">
        <v>2</v>
      </c>
      <c r="K160" s="43">
        <v>0</v>
      </c>
      <c r="L160" s="43">
        <v>0</v>
      </c>
      <c r="M160" s="43">
        <v>3</v>
      </c>
      <c r="N160" s="43">
        <v>0</v>
      </c>
      <c r="O160" s="31">
        <f t="shared" si="90"/>
        <v>847</v>
      </c>
      <c r="Q160" s="30">
        <v>11</v>
      </c>
      <c r="R160" s="43">
        <v>28</v>
      </c>
      <c r="S160" s="43">
        <v>194</v>
      </c>
      <c r="T160" s="43">
        <v>324</v>
      </c>
      <c r="U160" s="43">
        <v>281</v>
      </c>
      <c r="V160" s="43">
        <v>17</v>
      </c>
      <c r="W160" s="43">
        <v>3</v>
      </c>
      <c r="X160" s="43">
        <v>0</v>
      </c>
      <c r="Y160" s="43">
        <v>0</v>
      </c>
      <c r="Z160" s="43">
        <v>0</v>
      </c>
      <c r="AA160" s="43">
        <v>0</v>
      </c>
      <c r="AB160" s="43">
        <v>0</v>
      </c>
      <c r="AC160" s="43">
        <v>0</v>
      </c>
      <c r="AD160" s="31">
        <f t="shared" si="91"/>
        <v>847</v>
      </c>
    </row>
    <row r="161" spans="1:30" x14ac:dyDescent="0.2">
      <c r="A161" s="30">
        <v>12</v>
      </c>
      <c r="B161" s="43">
        <v>894</v>
      </c>
      <c r="C161" s="43">
        <v>12</v>
      </c>
      <c r="D161" s="43">
        <v>2</v>
      </c>
      <c r="E161" s="43">
        <v>1</v>
      </c>
      <c r="F161" s="43">
        <v>3</v>
      </c>
      <c r="G161" s="43">
        <v>0</v>
      </c>
      <c r="H161" s="43">
        <v>1</v>
      </c>
      <c r="I161" s="43">
        <v>3</v>
      </c>
      <c r="J161" s="43">
        <v>1</v>
      </c>
      <c r="K161" s="43">
        <v>0</v>
      </c>
      <c r="L161" s="43">
        <v>0</v>
      </c>
      <c r="M161" s="43">
        <v>3</v>
      </c>
      <c r="N161" s="43">
        <v>0</v>
      </c>
      <c r="O161" s="31">
        <f t="shared" si="90"/>
        <v>920</v>
      </c>
      <c r="Q161" s="30">
        <v>12</v>
      </c>
      <c r="R161" s="43">
        <v>8</v>
      </c>
      <c r="S161" s="43">
        <v>205</v>
      </c>
      <c r="T161" s="43">
        <v>348</v>
      </c>
      <c r="U161" s="43">
        <v>312</v>
      </c>
      <c r="V161" s="43">
        <v>35</v>
      </c>
      <c r="W161" s="43">
        <v>3</v>
      </c>
      <c r="X161" s="43">
        <v>3</v>
      </c>
      <c r="Y161" s="43">
        <v>1</v>
      </c>
      <c r="Z161" s="43">
        <v>0</v>
      </c>
      <c r="AA161" s="43">
        <v>1</v>
      </c>
      <c r="AB161" s="43">
        <v>0</v>
      </c>
      <c r="AC161" s="43">
        <v>4</v>
      </c>
      <c r="AD161" s="31">
        <f t="shared" si="91"/>
        <v>920</v>
      </c>
    </row>
    <row r="162" spans="1:30" x14ac:dyDescent="0.2">
      <c r="A162" s="30">
        <v>13</v>
      </c>
      <c r="B162" s="43">
        <v>872</v>
      </c>
      <c r="C162" s="43">
        <v>8</v>
      </c>
      <c r="D162" s="43">
        <v>0</v>
      </c>
      <c r="E162" s="43">
        <v>0</v>
      </c>
      <c r="F162" s="43">
        <v>2</v>
      </c>
      <c r="G162" s="43">
        <v>0</v>
      </c>
      <c r="H162" s="43">
        <v>0</v>
      </c>
      <c r="I162" s="43">
        <v>1</v>
      </c>
      <c r="J162" s="43">
        <v>0</v>
      </c>
      <c r="K162" s="43">
        <v>0</v>
      </c>
      <c r="L162" s="43">
        <v>0</v>
      </c>
      <c r="M162" s="43">
        <v>2</v>
      </c>
      <c r="N162" s="43">
        <v>0</v>
      </c>
      <c r="O162" s="31">
        <f t="shared" si="90"/>
        <v>885</v>
      </c>
      <c r="Q162" s="30">
        <v>13</v>
      </c>
      <c r="R162" s="43">
        <v>26</v>
      </c>
      <c r="S162" s="43">
        <v>188</v>
      </c>
      <c r="T162" s="43">
        <v>270</v>
      </c>
      <c r="U162" s="43">
        <v>355</v>
      </c>
      <c r="V162" s="43">
        <v>42</v>
      </c>
      <c r="W162" s="43">
        <v>3</v>
      </c>
      <c r="X162" s="43">
        <v>0</v>
      </c>
      <c r="Y162" s="43">
        <v>0</v>
      </c>
      <c r="Z162" s="43">
        <v>1</v>
      </c>
      <c r="AA162" s="43">
        <v>0</v>
      </c>
      <c r="AB162" s="43">
        <v>0</v>
      </c>
      <c r="AC162" s="43">
        <v>0</v>
      </c>
      <c r="AD162" s="31">
        <f t="shared" si="91"/>
        <v>885</v>
      </c>
    </row>
    <row r="163" spans="1:30" x14ac:dyDescent="0.2">
      <c r="A163" s="30">
        <v>14</v>
      </c>
      <c r="B163" s="43">
        <v>779</v>
      </c>
      <c r="C163" s="43">
        <v>11</v>
      </c>
      <c r="D163" s="43">
        <v>0</v>
      </c>
      <c r="E163" s="43">
        <v>0</v>
      </c>
      <c r="F163" s="43">
        <v>1</v>
      </c>
      <c r="G163" s="43">
        <v>0</v>
      </c>
      <c r="H163" s="43">
        <v>0</v>
      </c>
      <c r="I163" s="43">
        <v>2</v>
      </c>
      <c r="J163" s="43">
        <v>0</v>
      </c>
      <c r="K163" s="43">
        <v>0</v>
      </c>
      <c r="L163" s="43">
        <v>0</v>
      </c>
      <c r="M163" s="43">
        <v>1</v>
      </c>
      <c r="N163" s="43">
        <v>0</v>
      </c>
      <c r="O163" s="31">
        <f t="shared" si="90"/>
        <v>794</v>
      </c>
      <c r="Q163" s="30">
        <v>14</v>
      </c>
      <c r="R163" s="43">
        <v>24</v>
      </c>
      <c r="S163" s="43">
        <v>158</v>
      </c>
      <c r="T163" s="43">
        <v>223</v>
      </c>
      <c r="U163" s="43">
        <v>317</v>
      </c>
      <c r="V163" s="43">
        <v>67</v>
      </c>
      <c r="W163" s="43">
        <v>2</v>
      </c>
      <c r="X163" s="43">
        <v>0</v>
      </c>
      <c r="Y163" s="43">
        <v>0</v>
      </c>
      <c r="Z163" s="43">
        <v>1</v>
      </c>
      <c r="AA163" s="43">
        <v>0</v>
      </c>
      <c r="AB163" s="43">
        <v>0</v>
      </c>
      <c r="AC163" s="43">
        <v>2</v>
      </c>
      <c r="AD163" s="31">
        <f t="shared" si="91"/>
        <v>794</v>
      </c>
    </row>
    <row r="164" spans="1:30" x14ac:dyDescent="0.2">
      <c r="A164" s="30">
        <v>15</v>
      </c>
      <c r="B164" s="43">
        <v>824</v>
      </c>
      <c r="C164" s="43">
        <v>7</v>
      </c>
      <c r="D164" s="43">
        <v>1</v>
      </c>
      <c r="E164" s="43">
        <v>0</v>
      </c>
      <c r="F164" s="43">
        <v>0</v>
      </c>
      <c r="G164" s="43">
        <v>0</v>
      </c>
      <c r="H164" s="43">
        <v>0</v>
      </c>
      <c r="I164" s="43">
        <v>1</v>
      </c>
      <c r="J164" s="43">
        <v>2</v>
      </c>
      <c r="K164" s="43">
        <v>0</v>
      </c>
      <c r="L164" s="43">
        <v>0</v>
      </c>
      <c r="M164" s="43">
        <v>0</v>
      </c>
      <c r="N164" s="43">
        <v>0</v>
      </c>
      <c r="O164" s="31">
        <f t="shared" si="90"/>
        <v>835</v>
      </c>
      <c r="Q164" s="30">
        <v>15</v>
      </c>
      <c r="R164" s="43">
        <v>13</v>
      </c>
      <c r="S164" s="43">
        <v>186</v>
      </c>
      <c r="T164" s="43">
        <v>287</v>
      </c>
      <c r="U164" s="43">
        <v>314</v>
      </c>
      <c r="V164" s="43">
        <v>31</v>
      </c>
      <c r="W164" s="43">
        <v>4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31">
        <f t="shared" si="91"/>
        <v>835</v>
      </c>
    </row>
    <row r="165" spans="1:30" x14ac:dyDescent="0.2">
      <c r="A165" s="30">
        <v>16</v>
      </c>
      <c r="B165" s="43">
        <v>833</v>
      </c>
      <c r="C165" s="43">
        <v>12</v>
      </c>
      <c r="D165" s="43">
        <v>1</v>
      </c>
      <c r="E165" s="43">
        <v>1</v>
      </c>
      <c r="F165" s="43">
        <v>1</v>
      </c>
      <c r="G165" s="43">
        <v>0</v>
      </c>
      <c r="H165" s="43">
        <v>0</v>
      </c>
      <c r="I165" s="43">
        <v>1</v>
      </c>
      <c r="J165" s="43">
        <v>0</v>
      </c>
      <c r="K165" s="43">
        <v>1</v>
      </c>
      <c r="L165" s="43">
        <v>0</v>
      </c>
      <c r="M165" s="43">
        <v>1</v>
      </c>
      <c r="N165" s="43">
        <v>0</v>
      </c>
      <c r="O165" s="31">
        <f t="shared" si="90"/>
        <v>851</v>
      </c>
      <c r="Q165" s="30">
        <v>16</v>
      </c>
      <c r="R165" s="43">
        <v>29</v>
      </c>
      <c r="S165" s="43">
        <v>205</v>
      </c>
      <c r="T165" s="43">
        <v>292</v>
      </c>
      <c r="U165" s="43">
        <v>295</v>
      </c>
      <c r="V165" s="43">
        <v>24</v>
      </c>
      <c r="W165" s="43">
        <v>6</v>
      </c>
      <c r="X165" s="43">
        <v>0</v>
      </c>
      <c r="Y165" s="43">
        <v>0</v>
      </c>
      <c r="Z165" s="43">
        <v>0</v>
      </c>
      <c r="AA165" s="43">
        <v>0</v>
      </c>
      <c r="AB165" s="43">
        <v>0</v>
      </c>
      <c r="AC165" s="43">
        <v>0</v>
      </c>
      <c r="AD165" s="31">
        <f t="shared" si="91"/>
        <v>851</v>
      </c>
    </row>
    <row r="166" spans="1:30" x14ac:dyDescent="0.2">
      <c r="A166" s="30">
        <v>17</v>
      </c>
      <c r="B166" s="43">
        <v>766</v>
      </c>
      <c r="C166" s="43">
        <v>7</v>
      </c>
      <c r="D166" s="43">
        <v>2</v>
      </c>
      <c r="E166" s="43">
        <v>1</v>
      </c>
      <c r="F166" s="43">
        <v>2</v>
      </c>
      <c r="G166" s="43">
        <v>0</v>
      </c>
      <c r="H166" s="43">
        <v>0</v>
      </c>
      <c r="I166" s="43">
        <v>3</v>
      </c>
      <c r="J166" s="43">
        <v>0</v>
      </c>
      <c r="K166" s="43">
        <v>0</v>
      </c>
      <c r="L166" s="43">
        <v>0</v>
      </c>
      <c r="M166" s="43">
        <v>2</v>
      </c>
      <c r="N166" s="43">
        <v>0</v>
      </c>
      <c r="O166" s="31">
        <f t="shared" si="90"/>
        <v>783</v>
      </c>
      <c r="Q166" s="30">
        <v>17</v>
      </c>
      <c r="R166" s="43">
        <v>14</v>
      </c>
      <c r="S166" s="43">
        <v>100</v>
      </c>
      <c r="T166" s="43">
        <v>279</v>
      </c>
      <c r="U166" s="43">
        <v>338</v>
      </c>
      <c r="V166" s="43">
        <v>47</v>
      </c>
      <c r="W166" s="43">
        <v>4</v>
      </c>
      <c r="X166" s="43">
        <v>0</v>
      </c>
      <c r="Y166" s="43">
        <v>0</v>
      </c>
      <c r="Z166" s="43">
        <v>1</v>
      </c>
      <c r="AA166" s="43">
        <v>0</v>
      </c>
      <c r="AB166" s="43">
        <v>0</v>
      </c>
      <c r="AC166" s="43">
        <v>0</v>
      </c>
      <c r="AD166" s="31">
        <f t="shared" si="91"/>
        <v>783</v>
      </c>
    </row>
    <row r="167" spans="1:30" x14ac:dyDescent="0.2">
      <c r="A167" s="30">
        <v>18</v>
      </c>
      <c r="B167" s="43">
        <v>751</v>
      </c>
      <c r="C167" s="43">
        <v>3</v>
      </c>
      <c r="D167" s="43">
        <v>0</v>
      </c>
      <c r="E167" s="43">
        <v>0</v>
      </c>
      <c r="F167" s="43">
        <v>2</v>
      </c>
      <c r="G167" s="43">
        <v>0</v>
      </c>
      <c r="H167" s="43">
        <v>0</v>
      </c>
      <c r="I167" s="43">
        <v>1</v>
      </c>
      <c r="J167" s="43">
        <v>0</v>
      </c>
      <c r="K167" s="43">
        <v>0</v>
      </c>
      <c r="L167" s="43">
        <v>0</v>
      </c>
      <c r="M167" s="43">
        <v>2</v>
      </c>
      <c r="N167" s="43">
        <v>0</v>
      </c>
      <c r="O167" s="31">
        <f t="shared" si="90"/>
        <v>759</v>
      </c>
      <c r="Q167" s="30">
        <v>18</v>
      </c>
      <c r="R167" s="43">
        <v>18</v>
      </c>
      <c r="S167" s="43">
        <v>135</v>
      </c>
      <c r="T167" s="43">
        <v>253</v>
      </c>
      <c r="U167" s="43">
        <v>305</v>
      </c>
      <c r="V167" s="43">
        <v>43</v>
      </c>
      <c r="W167" s="43">
        <v>3</v>
      </c>
      <c r="X167" s="43">
        <v>2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31">
        <f t="shared" si="91"/>
        <v>759</v>
      </c>
    </row>
    <row r="168" spans="1:30" x14ac:dyDescent="0.2">
      <c r="A168" s="30">
        <v>19</v>
      </c>
      <c r="B168" s="43">
        <v>661</v>
      </c>
      <c r="C168" s="43">
        <v>2</v>
      </c>
      <c r="D168" s="43">
        <v>1</v>
      </c>
      <c r="E168" s="43">
        <v>0</v>
      </c>
      <c r="F168" s="43">
        <v>1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2</v>
      </c>
      <c r="N168" s="43">
        <v>0</v>
      </c>
      <c r="O168" s="31">
        <f t="shared" si="90"/>
        <v>667</v>
      </c>
      <c r="Q168" s="30">
        <v>19</v>
      </c>
      <c r="R168" s="43">
        <v>6</v>
      </c>
      <c r="S168" s="43">
        <v>75</v>
      </c>
      <c r="T168" s="43">
        <v>210</v>
      </c>
      <c r="U168" s="43">
        <v>307</v>
      </c>
      <c r="V168" s="43">
        <v>64</v>
      </c>
      <c r="W168" s="43">
        <v>3</v>
      </c>
      <c r="X168" s="43">
        <v>1</v>
      </c>
      <c r="Y168" s="43">
        <v>1</v>
      </c>
      <c r="Z168" s="43">
        <v>0</v>
      </c>
      <c r="AA168" s="43">
        <v>0</v>
      </c>
      <c r="AB168" s="43">
        <v>0</v>
      </c>
      <c r="AC168" s="43">
        <v>0</v>
      </c>
      <c r="AD168" s="31">
        <f t="shared" si="91"/>
        <v>667</v>
      </c>
    </row>
    <row r="169" spans="1:30" x14ac:dyDescent="0.2">
      <c r="A169" s="30">
        <v>20</v>
      </c>
      <c r="B169" s="43">
        <v>470</v>
      </c>
      <c r="C169" s="43">
        <v>2</v>
      </c>
      <c r="D169" s="43">
        <v>1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1</v>
      </c>
      <c r="L169" s="43">
        <v>0</v>
      </c>
      <c r="M169" s="43">
        <v>1</v>
      </c>
      <c r="N169" s="43">
        <v>0</v>
      </c>
      <c r="O169" s="31">
        <f t="shared" si="90"/>
        <v>475</v>
      </c>
      <c r="Q169" s="30">
        <v>20</v>
      </c>
      <c r="R169" s="43">
        <v>4</v>
      </c>
      <c r="S169" s="43">
        <v>32</v>
      </c>
      <c r="T169" s="43">
        <v>139</v>
      </c>
      <c r="U169" s="43">
        <v>240</v>
      </c>
      <c r="V169" s="43">
        <v>51</v>
      </c>
      <c r="W169" s="43">
        <v>5</v>
      </c>
      <c r="X169" s="43">
        <v>2</v>
      </c>
      <c r="Y169" s="43">
        <v>0</v>
      </c>
      <c r="Z169" s="43">
        <v>2</v>
      </c>
      <c r="AA169" s="43">
        <v>0</v>
      </c>
      <c r="AB169" s="43">
        <v>0</v>
      </c>
      <c r="AC169" s="43">
        <v>0</v>
      </c>
      <c r="AD169" s="31">
        <f t="shared" si="91"/>
        <v>475</v>
      </c>
    </row>
    <row r="170" spans="1:30" x14ac:dyDescent="0.2">
      <c r="A170" s="30">
        <v>21</v>
      </c>
      <c r="B170" s="43">
        <v>314</v>
      </c>
      <c r="C170" s="43">
        <v>2</v>
      </c>
      <c r="D170" s="43">
        <v>0</v>
      </c>
      <c r="E170" s="43">
        <v>1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1</v>
      </c>
      <c r="N170" s="43">
        <v>0</v>
      </c>
      <c r="O170" s="31">
        <f t="shared" si="90"/>
        <v>318</v>
      </c>
      <c r="Q170" s="30">
        <v>21</v>
      </c>
      <c r="R170" s="43">
        <v>1</v>
      </c>
      <c r="S170" s="43">
        <v>5</v>
      </c>
      <c r="T170" s="43">
        <v>63</v>
      </c>
      <c r="U170" s="43">
        <v>189</v>
      </c>
      <c r="V170" s="43">
        <v>53</v>
      </c>
      <c r="W170" s="43">
        <v>6</v>
      </c>
      <c r="X170" s="43">
        <v>1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31">
        <f t="shared" si="91"/>
        <v>318</v>
      </c>
    </row>
    <row r="171" spans="1:30" x14ac:dyDescent="0.2">
      <c r="A171" s="30">
        <v>22</v>
      </c>
      <c r="B171" s="43">
        <v>209</v>
      </c>
      <c r="C171" s="43">
        <v>0</v>
      </c>
      <c r="D171" s="43">
        <v>1</v>
      </c>
      <c r="E171" s="43"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1</v>
      </c>
      <c r="N171" s="43">
        <v>0</v>
      </c>
      <c r="O171" s="31">
        <f t="shared" si="90"/>
        <v>211</v>
      </c>
      <c r="Q171" s="30">
        <v>22</v>
      </c>
      <c r="R171" s="43">
        <v>0</v>
      </c>
      <c r="S171" s="43">
        <v>3</v>
      </c>
      <c r="T171" s="43">
        <v>19</v>
      </c>
      <c r="U171" s="43">
        <v>137</v>
      </c>
      <c r="V171" s="43">
        <v>44</v>
      </c>
      <c r="W171" s="43">
        <v>7</v>
      </c>
      <c r="X171" s="43">
        <v>1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31">
        <f t="shared" si="91"/>
        <v>211</v>
      </c>
    </row>
    <row r="172" spans="1:30" x14ac:dyDescent="0.2">
      <c r="A172" s="30">
        <v>23</v>
      </c>
      <c r="B172" s="43">
        <v>154</v>
      </c>
      <c r="C172" s="43">
        <v>1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31">
        <f t="shared" si="90"/>
        <v>155</v>
      </c>
      <c r="Q172" s="30">
        <v>23</v>
      </c>
      <c r="R172" s="43">
        <v>2</v>
      </c>
      <c r="S172" s="43">
        <v>6</v>
      </c>
      <c r="T172" s="43">
        <v>16</v>
      </c>
      <c r="U172" s="43">
        <v>87</v>
      </c>
      <c r="V172" s="43">
        <v>38</v>
      </c>
      <c r="W172" s="43">
        <v>4</v>
      </c>
      <c r="X172" s="43">
        <v>0</v>
      </c>
      <c r="Y172" s="43">
        <v>1</v>
      </c>
      <c r="Z172" s="43">
        <v>0</v>
      </c>
      <c r="AA172" s="43">
        <v>0</v>
      </c>
      <c r="AB172" s="43">
        <v>1</v>
      </c>
      <c r="AC172" s="43">
        <v>0</v>
      </c>
      <c r="AD172" s="31">
        <f t="shared" si="91"/>
        <v>155</v>
      </c>
    </row>
    <row r="173" spans="1:30" x14ac:dyDescent="0.2">
      <c r="A173" s="30">
        <v>24</v>
      </c>
      <c r="B173" s="43">
        <v>88</v>
      </c>
      <c r="C173" s="43">
        <v>1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1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31">
        <f t="shared" si="90"/>
        <v>90</v>
      </c>
      <c r="Q173" s="30">
        <v>24</v>
      </c>
      <c r="R173" s="43">
        <v>0</v>
      </c>
      <c r="S173" s="43">
        <v>3</v>
      </c>
      <c r="T173" s="43">
        <v>6</v>
      </c>
      <c r="U173" s="43">
        <v>44</v>
      </c>
      <c r="V173" s="43">
        <v>31</v>
      </c>
      <c r="W173" s="43">
        <v>5</v>
      </c>
      <c r="X173" s="43">
        <v>0</v>
      </c>
      <c r="Y173" s="43">
        <v>0</v>
      </c>
      <c r="Z173" s="43">
        <v>1</v>
      </c>
      <c r="AA173" s="43">
        <v>0</v>
      </c>
      <c r="AB173" s="43">
        <v>0</v>
      </c>
      <c r="AC173" s="43">
        <v>0</v>
      </c>
      <c r="AD173" s="31">
        <f t="shared" si="91"/>
        <v>90</v>
      </c>
    </row>
    <row r="175" spans="1:30" x14ac:dyDescent="0.2">
      <c r="A175" s="91" t="s">
        <v>34</v>
      </c>
      <c r="B175" s="92">
        <f t="shared" ref="B175:O175" si="92">SUM(B157:B168)</f>
        <v>9726</v>
      </c>
      <c r="C175" s="92">
        <f t="shared" si="92"/>
        <v>93</v>
      </c>
      <c r="D175" s="92">
        <f t="shared" si="92"/>
        <v>9</v>
      </c>
      <c r="E175" s="92">
        <f t="shared" si="92"/>
        <v>5</v>
      </c>
      <c r="F175" s="92">
        <f t="shared" si="92"/>
        <v>20</v>
      </c>
      <c r="G175" s="92">
        <f t="shared" si="92"/>
        <v>0</v>
      </c>
      <c r="H175" s="92">
        <f t="shared" si="92"/>
        <v>2</v>
      </c>
      <c r="I175" s="92">
        <f t="shared" si="92"/>
        <v>21</v>
      </c>
      <c r="J175" s="92">
        <f t="shared" si="92"/>
        <v>8</v>
      </c>
      <c r="K175" s="92">
        <f t="shared" si="92"/>
        <v>1</v>
      </c>
      <c r="L175" s="92">
        <f t="shared" si="92"/>
        <v>0</v>
      </c>
      <c r="M175" s="92">
        <f t="shared" si="92"/>
        <v>27</v>
      </c>
      <c r="N175" s="92">
        <f t="shared" si="92"/>
        <v>0</v>
      </c>
      <c r="O175" s="93">
        <f t="shared" si="92"/>
        <v>9912</v>
      </c>
      <c r="Q175" s="91" t="s">
        <v>34</v>
      </c>
      <c r="R175" s="92">
        <f t="shared" ref="R175:AD175" si="93">SUM(R157:R168)</f>
        <v>251</v>
      </c>
      <c r="S175" s="92">
        <f t="shared" si="93"/>
        <v>2061</v>
      </c>
      <c r="T175" s="92">
        <f t="shared" si="93"/>
        <v>3352</v>
      </c>
      <c r="U175" s="92">
        <f t="shared" si="93"/>
        <v>3670</v>
      </c>
      <c r="V175" s="92">
        <f t="shared" si="93"/>
        <v>501</v>
      </c>
      <c r="W175" s="92">
        <f t="shared" si="93"/>
        <v>49</v>
      </c>
      <c r="X175" s="92">
        <f t="shared" si="93"/>
        <v>6</v>
      </c>
      <c r="Y175" s="92">
        <f t="shared" si="93"/>
        <v>3</v>
      </c>
      <c r="Z175" s="92">
        <f t="shared" si="93"/>
        <v>5</v>
      </c>
      <c r="AA175" s="92">
        <f t="shared" si="93"/>
        <v>2</v>
      </c>
      <c r="AB175" s="92">
        <f t="shared" si="93"/>
        <v>0</v>
      </c>
      <c r="AC175" s="92">
        <f t="shared" si="93"/>
        <v>12</v>
      </c>
      <c r="AD175" s="93">
        <f t="shared" si="93"/>
        <v>9912</v>
      </c>
    </row>
    <row r="176" spans="1:30" x14ac:dyDescent="0.2">
      <c r="A176" s="97" t="s">
        <v>35</v>
      </c>
      <c r="B176" s="98">
        <f t="shared" ref="B176:O176" si="94">SUM(B156:B171)</f>
        <v>10994</v>
      </c>
      <c r="C176" s="98">
        <f t="shared" si="94"/>
        <v>98</v>
      </c>
      <c r="D176" s="98">
        <f t="shared" si="94"/>
        <v>11</v>
      </c>
      <c r="E176" s="98">
        <f t="shared" si="94"/>
        <v>7</v>
      </c>
      <c r="F176" s="98">
        <f t="shared" si="94"/>
        <v>20</v>
      </c>
      <c r="G176" s="98">
        <f t="shared" si="94"/>
        <v>0</v>
      </c>
      <c r="H176" s="98">
        <f t="shared" si="94"/>
        <v>2</v>
      </c>
      <c r="I176" s="98">
        <f t="shared" si="94"/>
        <v>21</v>
      </c>
      <c r="J176" s="98">
        <f t="shared" si="94"/>
        <v>8</v>
      </c>
      <c r="K176" s="98">
        <f t="shared" si="94"/>
        <v>2</v>
      </c>
      <c r="L176" s="98">
        <f t="shared" si="94"/>
        <v>0</v>
      </c>
      <c r="M176" s="98">
        <f t="shared" si="94"/>
        <v>30</v>
      </c>
      <c r="N176" s="98">
        <f t="shared" si="94"/>
        <v>0</v>
      </c>
      <c r="O176" s="93">
        <f t="shared" si="94"/>
        <v>11193</v>
      </c>
      <c r="Q176" s="97" t="s">
        <v>35</v>
      </c>
      <c r="R176" s="98">
        <f t="shared" ref="R176:AD176" si="95">SUM(R156:R171)</f>
        <v>257</v>
      </c>
      <c r="S176" s="98">
        <f t="shared" si="95"/>
        <v>2115</v>
      </c>
      <c r="T176" s="98">
        <f t="shared" si="95"/>
        <v>3594</v>
      </c>
      <c r="U176" s="98">
        <f t="shared" si="95"/>
        <v>4409</v>
      </c>
      <c r="V176" s="98">
        <f t="shared" si="95"/>
        <v>704</v>
      </c>
      <c r="W176" s="98">
        <f t="shared" si="95"/>
        <v>78</v>
      </c>
      <c r="X176" s="98">
        <f t="shared" si="95"/>
        <v>12</v>
      </c>
      <c r="Y176" s="98">
        <f t="shared" si="95"/>
        <v>3</v>
      </c>
      <c r="Z176" s="98">
        <f t="shared" si="95"/>
        <v>7</v>
      </c>
      <c r="AA176" s="98">
        <f t="shared" si="95"/>
        <v>2</v>
      </c>
      <c r="AB176" s="98">
        <f t="shared" si="95"/>
        <v>0</v>
      </c>
      <c r="AC176" s="98">
        <f t="shared" si="95"/>
        <v>12</v>
      </c>
      <c r="AD176" s="93">
        <f t="shared" si="95"/>
        <v>11193</v>
      </c>
    </row>
    <row r="177" spans="1:30" x14ac:dyDescent="0.2">
      <c r="A177" s="101" t="s">
        <v>36</v>
      </c>
      <c r="B177" s="102">
        <f t="shared" ref="B177:O177" si="96">SUM(B156:B173)</f>
        <v>11236</v>
      </c>
      <c r="C177" s="102">
        <f t="shared" si="96"/>
        <v>100</v>
      </c>
      <c r="D177" s="102">
        <f t="shared" si="96"/>
        <v>11</v>
      </c>
      <c r="E177" s="102">
        <f t="shared" si="96"/>
        <v>7</v>
      </c>
      <c r="F177" s="102">
        <f t="shared" si="96"/>
        <v>20</v>
      </c>
      <c r="G177" s="102">
        <f t="shared" si="96"/>
        <v>0</v>
      </c>
      <c r="H177" s="102">
        <f t="shared" si="96"/>
        <v>2</v>
      </c>
      <c r="I177" s="102">
        <f t="shared" si="96"/>
        <v>22</v>
      </c>
      <c r="J177" s="102">
        <f t="shared" si="96"/>
        <v>8</v>
      </c>
      <c r="K177" s="102">
        <f t="shared" si="96"/>
        <v>2</v>
      </c>
      <c r="L177" s="102">
        <f t="shared" si="96"/>
        <v>0</v>
      </c>
      <c r="M177" s="102">
        <f t="shared" si="96"/>
        <v>30</v>
      </c>
      <c r="N177" s="102">
        <f t="shared" si="96"/>
        <v>0</v>
      </c>
      <c r="O177" s="93">
        <f t="shared" si="96"/>
        <v>11438</v>
      </c>
      <c r="Q177" s="101" t="s">
        <v>36</v>
      </c>
      <c r="R177" s="102">
        <f t="shared" ref="R177:AD177" si="97">SUM(R156:R173)</f>
        <v>259</v>
      </c>
      <c r="S177" s="102">
        <f t="shared" si="97"/>
        <v>2124</v>
      </c>
      <c r="T177" s="102">
        <f t="shared" si="97"/>
        <v>3616</v>
      </c>
      <c r="U177" s="102">
        <f t="shared" si="97"/>
        <v>4540</v>
      </c>
      <c r="V177" s="102">
        <f t="shared" si="97"/>
        <v>773</v>
      </c>
      <c r="W177" s="102">
        <f t="shared" si="97"/>
        <v>87</v>
      </c>
      <c r="X177" s="102">
        <f t="shared" si="97"/>
        <v>12</v>
      </c>
      <c r="Y177" s="102">
        <f t="shared" si="97"/>
        <v>4</v>
      </c>
      <c r="Z177" s="102">
        <f t="shared" si="97"/>
        <v>8</v>
      </c>
      <c r="AA177" s="102">
        <f t="shared" si="97"/>
        <v>2</v>
      </c>
      <c r="AB177" s="102">
        <f t="shared" si="97"/>
        <v>1</v>
      </c>
      <c r="AC177" s="102">
        <f t="shared" si="97"/>
        <v>12</v>
      </c>
      <c r="AD177" s="93">
        <f t="shared" si="97"/>
        <v>11438</v>
      </c>
    </row>
    <row r="178" spans="1:30" x14ac:dyDescent="0.2">
      <c r="A178" s="105" t="s">
        <v>37</v>
      </c>
      <c r="B178" s="106">
        <f t="shared" ref="B178:O178" si="98">SUM(B150:B173)</f>
        <v>11533</v>
      </c>
      <c r="C178" s="106">
        <f t="shared" si="98"/>
        <v>103</v>
      </c>
      <c r="D178" s="106">
        <f t="shared" si="98"/>
        <v>14</v>
      </c>
      <c r="E178" s="106">
        <f t="shared" si="98"/>
        <v>10</v>
      </c>
      <c r="F178" s="106">
        <f t="shared" si="98"/>
        <v>20</v>
      </c>
      <c r="G178" s="106">
        <f t="shared" si="98"/>
        <v>0</v>
      </c>
      <c r="H178" s="106">
        <f t="shared" si="98"/>
        <v>2</v>
      </c>
      <c r="I178" s="106">
        <f t="shared" si="98"/>
        <v>22</v>
      </c>
      <c r="J178" s="106">
        <f t="shared" si="98"/>
        <v>8</v>
      </c>
      <c r="K178" s="106">
        <f t="shared" si="98"/>
        <v>2</v>
      </c>
      <c r="L178" s="106">
        <f t="shared" si="98"/>
        <v>0</v>
      </c>
      <c r="M178" s="106">
        <f t="shared" si="98"/>
        <v>30</v>
      </c>
      <c r="N178" s="106">
        <f t="shared" si="98"/>
        <v>0</v>
      </c>
      <c r="O178" s="93">
        <f t="shared" si="98"/>
        <v>11744</v>
      </c>
      <c r="Q178" s="105" t="s">
        <v>37</v>
      </c>
      <c r="R178" s="106">
        <f t="shared" ref="R178:AD178" si="99">SUM(R150:R173)</f>
        <v>261</v>
      </c>
      <c r="S178" s="106">
        <f t="shared" si="99"/>
        <v>2148</v>
      </c>
      <c r="T178" s="106">
        <f t="shared" si="99"/>
        <v>3643</v>
      </c>
      <c r="U178" s="106">
        <f t="shared" si="99"/>
        <v>4653</v>
      </c>
      <c r="V178" s="106">
        <f t="shared" si="99"/>
        <v>879</v>
      </c>
      <c r="W178" s="106">
        <f t="shared" si="99"/>
        <v>112</v>
      </c>
      <c r="X178" s="106">
        <f t="shared" si="99"/>
        <v>18</v>
      </c>
      <c r="Y178" s="106">
        <f t="shared" si="99"/>
        <v>6</v>
      </c>
      <c r="Z178" s="106">
        <f t="shared" si="99"/>
        <v>9</v>
      </c>
      <c r="AA178" s="106">
        <f t="shared" si="99"/>
        <v>2</v>
      </c>
      <c r="AB178" s="106">
        <f t="shared" si="99"/>
        <v>1</v>
      </c>
      <c r="AC178" s="106">
        <f t="shared" si="99"/>
        <v>12</v>
      </c>
      <c r="AD178" s="93">
        <f t="shared" si="99"/>
        <v>11744</v>
      </c>
    </row>
    <row r="181" spans="1:30" x14ac:dyDescent="0.2">
      <c r="A181" s="5"/>
      <c r="B181" s="3" t="s">
        <v>40</v>
      </c>
      <c r="C181" s="5" t="str">
        <f>C41</f>
        <v>Southbound</v>
      </c>
      <c r="R181" s="3" t="s">
        <v>40</v>
      </c>
      <c r="S181" s="5" t="str">
        <f>C41</f>
        <v>Southbound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57</v>
      </c>
      <c r="C185" s="43">
        <v>0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31">
        <f t="shared" ref="O185:O208" si="101">SUM(B185:N185)</f>
        <v>57</v>
      </c>
      <c r="Q185" s="30">
        <v>1</v>
      </c>
      <c r="R185" s="43">
        <v>0</v>
      </c>
      <c r="S185" s="43">
        <v>2</v>
      </c>
      <c r="T185" s="43">
        <v>8</v>
      </c>
      <c r="U185" s="43">
        <v>19</v>
      </c>
      <c r="V185" s="43">
        <v>21</v>
      </c>
      <c r="W185" s="43">
        <v>3</v>
      </c>
      <c r="X185" s="43">
        <v>3</v>
      </c>
      <c r="Y185" s="43">
        <v>1</v>
      </c>
      <c r="Z185" s="43">
        <v>0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57</v>
      </c>
    </row>
    <row r="186" spans="1:30" x14ac:dyDescent="0.2">
      <c r="A186" s="30">
        <v>2</v>
      </c>
      <c r="B186" s="43">
        <v>25</v>
      </c>
      <c r="C186" s="43">
        <v>2</v>
      </c>
      <c r="D186" s="43">
        <v>0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1</v>
      </c>
      <c r="N186" s="43">
        <v>0</v>
      </c>
      <c r="O186" s="31">
        <f t="shared" si="101"/>
        <v>28</v>
      </c>
      <c r="Q186" s="30">
        <v>2</v>
      </c>
      <c r="R186" s="43">
        <v>0</v>
      </c>
      <c r="S186" s="43">
        <v>1</v>
      </c>
      <c r="T186" s="43">
        <v>4</v>
      </c>
      <c r="U186" s="43">
        <v>9</v>
      </c>
      <c r="V186" s="43">
        <v>8</v>
      </c>
      <c r="W186" s="43">
        <v>5</v>
      </c>
      <c r="X186" s="43">
        <v>0</v>
      </c>
      <c r="Y186" s="43">
        <v>1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28</v>
      </c>
    </row>
    <row r="187" spans="1:30" x14ac:dyDescent="0.2">
      <c r="A187" s="30">
        <v>3</v>
      </c>
      <c r="B187" s="43">
        <v>14</v>
      </c>
      <c r="C187" s="43">
        <v>2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16</v>
      </c>
      <c r="Q187" s="30">
        <v>3</v>
      </c>
      <c r="R187" s="43">
        <v>0</v>
      </c>
      <c r="S187" s="43">
        <v>1</v>
      </c>
      <c r="T187" s="43">
        <v>1</v>
      </c>
      <c r="U187" s="43">
        <v>4</v>
      </c>
      <c r="V187" s="43">
        <v>9</v>
      </c>
      <c r="W187" s="43">
        <v>1</v>
      </c>
      <c r="X187" s="43">
        <v>0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31">
        <f t="shared" si="102"/>
        <v>16</v>
      </c>
    </row>
    <row r="188" spans="1:30" x14ac:dyDescent="0.2">
      <c r="A188" s="30">
        <v>4</v>
      </c>
      <c r="B188" s="43">
        <v>12</v>
      </c>
      <c r="C188" s="43">
        <v>1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31">
        <f t="shared" si="101"/>
        <v>13</v>
      </c>
      <c r="Q188" s="30">
        <v>4</v>
      </c>
      <c r="R188" s="43">
        <v>0</v>
      </c>
      <c r="S188" s="43">
        <v>1</v>
      </c>
      <c r="T188" s="43">
        <v>5</v>
      </c>
      <c r="U188" s="43">
        <v>6</v>
      </c>
      <c r="V188" s="43">
        <v>1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13</v>
      </c>
    </row>
    <row r="189" spans="1:30" x14ac:dyDescent="0.2">
      <c r="A189" s="30">
        <v>5</v>
      </c>
      <c r="B189" s="43">
        <v>27</v>
      </c>
      <c r="C189" s="43">
        <v>1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2</v>
      </c>
      <c r="N189" s="43">
        <v>0</v>
      </c>
      <c r="O189" s="31">
        <f t="shared" si="101"/>
        <v>30</v>
      </c>
      <c r="Q189" s="30">
        <v>5</v>
      </c>
      <c r="R189" s="43">
        <v>1</v>
      </c>
      <c r="S189" s="43">
        <v>1</v>
      </c>
      <c r="T189" s="43">
        <v>6</v>
      </c>
      <c r="U189" s="43">
        <v>11</v>
      </c>
      <c r="V189" s="43">
        <v>8</v>
      </c>
      <c r="W189" s="43">
        <v>3</v>
      </c>
      <c r="X189" s="43">
        <v>0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30</v>
      </c>
    </row>
    <row r="190" spans="1:30" x14ac:dyDescent="0.2">
      <c r="A190" s="30">
        <v>6</v>
      </c>
      <c r="B190" s="43">
        <v>60</v>
      </c>
      <c r="C190" s="43">
        <v>5</v>
      </c>
      <c r="D190" s="43">
        <v>3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4</v>
      </c>
      <c r="N190" s="43">
        <v>0</v>
      </c>
      <c r="O190" s="31">
        <f t="shared" si="101"/>
        <v>72</v>
      </c>
      <c r="Q190" s="30">
        <v>6</v>
      </c>
      <c r="R190" s="43">
        <v>0</v>
      </c>
      <c r="S190" s="43">
        <v>4</v>
      </c>
      <c r="T190" s="43">
        <v>6</v>
      </c>
      <c r="U190" s="43">
        <v>34</v>
      </c>
      <c r="V190" s="43">
        <v>18</v>
      </c>
      <c r="W190" s="43">
        <v>7</v>
      </c>
      <c r="X190" s="43">
        <v>3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31">
        <f t="shared" si="102"/>
        <v>72</v>
      </c>
    </row>
    <row r="191" spans="1:30" x14ac:dyDescent="0.2">
      <c r="A191" s="30">
        <v>7</v>
      </c>
      <c r="B191" s="43">
        <v>153</v>
      </c>
      <c r="C191" s="43">
        <v>9</v>
      </c>
      <c r="D191" s="43">
        <v>1</v>
      </c>
      <c r="E191" s="43">
        <v>0</v>
      </c>
      <c r="F191" s="43">
        <v>0</v>
      </c>
      <c r="G191" s="43">
        <v>0</v>
      </c>
      <c r="H191" s="43">
        <v>0</v>
      </c>
      <c r="I191" s="43">
        <v>0</v>
      </c>
      <c r="J191" s="43">
        <v>0</v>
      </c>
      <c r="K191" s="43">
        <v>0</v>
      </c>
      <c r="L191" s="43">
        <v>0</v>
      </c>
      <c r="M191" s="43">
        <v>10</v>
      </c>
      <c r="N191" s="43">
        <v>0</v>
      </c>
      <c r="O191" s="31">
        <f t="shared" si="101"/>
        <v>173</v>
      </c>
      <c r="Q191" s="30">
        <v>7</v>
      </c>
      <c r="R191" s="43">
        <v>0</v>
      </c>
      <c r="S191" s="43">
        <v>5</v>
      </c>
      <c r="T191" s="43">
        <v>19</v>
      </c>
      <c r="U191" s="43">
        <v>87</v>
      </c>
      <c r="V191" s="43">
        <v>47</v>
      </c>
      <c r="W191" s="43">
        <v>11</v>
      </c>
      <c r="X191" s="43">
        <v>3</v>
      </c>
      <c r="Y191" s="43">
        <v>1</v>
      </c>
      <c r="Z191" s="43">
        <v>0</v>
      </c>
      <c r="AA191" s="43">
        <v>0</v>
      </c>
      <c r="AB191" s="43">
        <v>0</v>
      </c>
      <c r="AC191" s="43">
        <v>0</v>
      </c>
      <c r="AD191" s="31">
        <f t="shared" si="102"/>
        <v>173</v>
      </c>
    </row>
    <row r="192" spans="1:30" x14ac:dyDescent="0.2">
      <c r="A192" s="30">
        <v>8</v>
      </c>
      <c r="B192" s="43">
        <v>355</v>
      </c>
      <c r="C192" s="43">
        <v>31</v>
      </c>
      <c r="D192" s="43">
        <v>2</v>
      </c>
      <c r="E192" s="43">
        <v>1</v>
      </c>
      <c r="F192" s="43">
        <v>1</v>
      </c>
      <c r="G192" s="43">
        <v>0</v>
      </c>
      <c r="H192" s="43">
        <v>0</v>
      </c>
      <c r="I192" s="43">
        <v>0</v>
      </c>
      <c r="J192" s="43">
        <v>0</v>
      </c>
      <c r="K192" s="43">
        <v>0</v>
      </c>
      <c r="L192" s="43">
        <v>0</v>
      </c>
      <c r="M192" s="43">
        <v>12</v>
      </c>
      <c r="N192" s="43">
        <v>0</v>
      </c>
      <c r="O192" s="31">
        <f t="shared" si="101"/>
        <v>402</v>
      </c>
      <c r="Q192" s="30">
        <v>8</v>
      </c>
      <c r="R192" s="43">
        <v>0</v>
      </c>
      <c r="S192" s="43">
        <v>16</v>
      </c>
      <c r="T192" s="43">
        <v>103</v>
      </c>
      <c r="U192" s="43">
        <v>218</v>
      </c>
      <c r="V192" s="43">
        <v>57</v>
      </c>
      <c r="W192" s="43">
        <v>5</v>
      </c>
      <c r="X192" s="43">
        <v>1</v>
      </c>
      <c r="Y192" s="43">
        <v>0</v>
      </c>
      <c r="Z192" s="43">
        <v>0</v>
      </c>
      <c r="AA192" s="43">
        <v>0</v>
      </c>
      <c r="AB192" s="43">
        <v>0</v>
      </c>
      <c r="AC192" s="43">
        <v>2</v>
      </c>
      <c r="AD192" s="31">
        <f t="shared" si="102"/>
        <v>402</v>
      </c>
    </row>
    <row r="193" spans="1:30" x14ac:dyDescent="0.2">
      <c r="A193" s="30">
        <v>9</v>
      </c>
      <c r="B193" s="43">
        <v>606</v>
      </c>
      <c r="C193" s="43">
        <v>33</v>
      </c>
      <c r="D193" s="43">
        <v>1</v>
      </c>
      <c r="E193" s="43">
        <v>1</v>
      </c>
      <c r="F193" s="43">
        <v>1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9</v>
      </c>
      <c r="N193" s="43">
        <v>0</v>
      </c>
      <c r="O193" s="31">
        <f t="shared" si="101"/>
        <v>651</v>
      </c>
      <c r="Q193" s="30">
        <v>9</v>
      </c>
      <c r="R193" s="43">
        <v>10</v>
      </c>
      <c r="S193" s="43">
        <v>60</v>
      </c>
      <c r="T193" s="43">
        <v>235</v>
      </c>
      <c r="U193" s="43">
        <v>311</v>
      </c>
      <c r="V193" s="43">
        <v>29</v>
      </c>
      <c r="W193" s="43">
        <v>5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1</v>
      </c>
      <c r="AD193" s="31">
        <f t="shared" si="102"/>
        <v>651</v>
      </c>
    </row>
    <row r="194" spans="1:30" x14ac:dyDescent="0.2">
      <c r="A194" s="30">
        <v>10</v>
      </c>
      <c r="B194" s="43">
        <v>585</v>
      </c>
      <c r="C194" s="43">
        <v>28</v>
      </c>
      <c r="D194" s="43">
        <v>3</v>
      </c>
      <c r="E194" s="43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1</v>
      </c>
      <c r="K194" s="43">
        <v>0</v>
      </c>
      <c r="L194" s="43">
        <v>0</v>
      </c>
      <c r="M194" s="43">
        <v>8</v>
      </c>
      <c r="N194" s="43">
        <v>0</v>
      </c>
      <c r="O194" s="31">
        <f t="shared" si="101"/>
        <v>625</v>
      </c>
      <c r="Q194" s="30">
        <v>10</v>
      </c>
      <c r="R194" s="43">
        <v>1</v>
      </c>
      <c r="S194" s="43">
        <v>23</v>
      </c>
      <c r="T194" s="43">
        <v>184</v>
      </c>
      <c r="U194" s="43">
        <v>351</v>
      </c>
      <c r="V194" s="43">
        <v>57</v>
      </c>
      <c r="W194" s="43">
        <v>3</v>
      </c>
      <c r="X194" s="43">
        <v>2</v>
      </c>
      <c r="Y194" s="43">
        <v>1</v>
      </c>
      <c r="Z194" s="43">
        <v>0</v>
      </c>
      <c r="AA194" s="43">
        <v>2</v>
      </c>
      <c r="AB194" s="43">
        <v>0</v>
      </c>
      <c r="AC194" s="43">
        <v>1</v>
      </c>
      <c r="AD194" s="31">
        <f t="shared" si="102"/>
        <v>625</v>
      </c>
    </row>
    <row r="195" spans="1:30" x14ac:dyDescent="0.2">
      <c r="A195" s="30">
        <v>11</v>
      </c>
      <c r="B195" s="43">
        <v>649</v>
      </c>
      <c r="C195" s="43">
        <v>37</v>
      </c>
      <c r="D195" s="43">
        <v>4</v>
      </c>
      <c r="E195" s="43">
        <v>0</v>
      </c>
      <c r="F195" s="43">
        <v>0</v>
      </c>
      <c r="G195" s="43">
        <v>0</v>
      </c>
      <c r="H195" s="43">
        <v>0</v>
      </c>
      <c r="I195" s="43">
        <v>0</v>
      </c>
      <c r="J195" s="43">
        <v>1</v>
      </c>
      <c r="K195" s="43">
        <v>1</v>
      </c>
      <c r="L195" s="43">
        <v>0</v>
      </c>
      <c r="M195" s="43">
        <v>13</v>
      </c>
      <c r="N195" s="43">
        <v>0</v>
      </c>
      <c r="O195" s="31">
        <f t="shared" si="101"/>
        <v>705</v>
      </c>
      <c r="Q195" s="30">
        <v>11</v>
      </c>
      <c r="R195" s="43">
        <v>0</v>
      </c>
      <c r="S195" s="43">
        <v>59</v>
      </c>
      <c r="T195" s="43">
        <v>263</v>
      </c>
      <c r="U195" s="43">
        <v>349</v>
      </c>
      <c r="V195" s="43">
        <v>29</v>
      </c>
      <c r="W195" s="43">
        <v>4</v>
      </c>
      <c r="X195" s="43">
        <v>1</v>
      </c>
      <c r="Y195" s="43">
        <v>0</v>
      </c>
      <c r="Z195" s="43">
        <v>0</v>
      </c>
      <c r="AA195" s="43">
        <v>0</v>
      </c>
      <c r="AB195" s="43">
        <v>0</v>
      </c>
      <c r="AC195" s="43">
        <v>0</v>
      </c>
      <c r="AD195" s="31">
        <f t="shared" si="102"/>
        <v>705</v>
      </c>
    </row>
    <row r="196" spans="1:30" x14ac:dyDescent="0.2">
      <c r="A196" s="30">
        <v>12</v>
      </c>
      <c r="B196" s="43">
        <v>745</v>
      </c>
      <c r="C196" s="43">
        <v>22</v>
      </c>
      <c r="D196" s="43">
        <v>2</v>
      </c>
      <c r="E196" s="43">
        <v>0</v>
      </c>
      <c r="F196" s="43">
        <v>1</v>
      </c>
      <c r="G196" s="43">
        <v>0</v>
      </c>
      <c r="H196" s="43">
        <v>0</v>
      </c>
      <c r="I196" s="43">
        <v>0</v>
      </c>
      <c r="J196" s="43">
        <v>0</v>
      </c>
      <c r="K196" s="43">
        <v>0</v>
      </c>
      <c r="L196" s="43">
        <v>0</v>
      </c>
      <c r="M196" s="43">
        <v>8</v>
      </c>
      <c r="N196" s="43">
        <v>0</v>
      </c>
      <c r="O196" s="31">
        <f t="shared" si="101"/>
        <v>778</v>
      </c>
      <c r="Q196" s="30">
        <v>12</v>
      </c>
      <c r="R196" s="43">
        <v>0</v>
      </c>
      <c r="S196" s="43">
        <v>39</v>
      </c>
      <c r="T196" s="43">
        <v>286</v>
      </c>
      <c r="U196" s="43">
        <v>412</v>
      </c>
      <c r="V196" s="43">
        <v>32</v>
      </c>
      <c r="W196" s="43">
        <v>5</v>
      </c>
      <c r="X196" s="43">
        <v>1</v>
      </c>
      <c r="Y196" s="43">
        <v>0</v>
      </c>
      <c r="Z196" s="43">
        <v>0</v>
      </c>
      <c r="AA196" s="43">
        <v>0</v>
      </c>
      <c r="AB196" s="43">
        <v>0</v>
      </c>
      <c r="AC196" s="43">
        <v>3</v>
      </c>
      <c r="AD196" s="31">
        <f t="shared" si="102"/>
        <v>778</v>
      </c>
    </row>
    <row r="197" spans="1:30" x14ac:dyDescent="0.2">
      <c r="A197" s="30">
        <v>13</v>
      </c>
      <c r="B197" s="43">
        <v>846</v>
      </c>
      <c r="C197" s="43">
        <v>18</v>
      </c>
      <c r="D197" s="43">
        <v>4</v>
      </c>
      <c r="E197" s="43">
        <v>1</v>
      </c>
      <c r="F197" s="43">
        <v>0</v>
      </c>
      <c r="G197" s="43">
        <v>0</v>
      </c>
      <c r="H197" s="43">
        <v>0</v>
      </c>
      <c r="I197" s="43">
        <v>0</v>
      </c>
      <c r="J197" s="43">
        <v>1</v>
      </c>
      <c r="K197" s="43">
        <v>0</v>
      </c>
      <c r="L197" s="43">
        <v>0</v>
      </c>
      <c r="M197" s="43">
        <v>8</v>
      </c>
      <c r="N197" s="43">
        <v>0</v>
      </c>
      <c r="O197" s="31">
        <f t="shared" si="101"/>
        <v>878</v>
      </c>
      <c r="Q197" s="30">
        <v>13</v>
      </c>
      <c r="R197" s="43">
        <v>6</v>
      </c>
      <c r="S197" s="43">
        <v>89</v>
      </c>
      <c r="T197" s="43">
        <v>292</v>
      </c>
      <c r="U197" s="43">
        <v>421</v>
      </c>
      <c r="V197" s="43">
        <v>61</v>
      </c>
      <c r="W197" s="43">
        <v>8</v>
      </c>
      <c r="X197" s="43">
        <v>1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31">
        <f t="shared" si="102"/>
        <v>878</v>
      </c>
    </row>
    <row r="198" spans="1:30" x14ac:dyDescent="0.2">
      <c r="A198" s="30">
        <v>14</v>
      </c>
      <c r="B198" s="43">
        <v>793</v>
      </c>
      <c r="C198" s="43">
        <v>42</v>
      </c>
      <c r="D198" s="43">
        <v>1</v>
      </c>
      <c r="E198" s="43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3">
        <v>0</v>
      </c>
      <c r="L198" s="43">
        <v>0</v>
      </c>
      <c r="M198" s="43">
        <v>12</v>
      </c>
      <c r="N198" s="43">
        <v>0</v>
      </c>
      <c r="O198" s="31">
        <f t="shared" si="101"/>
        <v>848</v>
      </c>
      <c r="Q198" s="30">
        <v>14</v>
      </c>
      <c r="R198" s="43">
        <v>5</v>
      </c>
      <c r="S198" s="43">
        <v>48</v>
      </c>
      <c r="T198" s="43">
        <v>288</v>
      </c>
      <c r="U198" s="43">
        <v>451</v>
      </c>
      <c r="V198" s="43">
        <v>49</v>
      </c>
      <c r="W198" s="43">
        <v>5</v>
      </c>
      <c r="X198" s="43">
        <v>1</v>
      </c>
      <c r="Y198" s="43">
        <v>0</v>
      </c>
      <c r="Z198" s="43">
        <v>0</v>
      </c>
      <c r="AA198" s="43">
        <v>0</v>
      </c>
      <c r="AB198" s="43">
        <v>0</v>
      </c>
      <c r="AC198" s="43">
        <v>1</v>
      </c>
      <c r="AD198" s="31">
        <f t="shared" si="102"/>
        <v>848</v>
      </c>
    </row>
    <row r="199" spans="1:30" x14ac:dyDescent="0.2">
      <c r="A199" s="30">
        <v>15</v>
      </c>
      <c r="B199" s="43">
        <v>901</v>
      </c>
      <c r="C199" s="43">
        <v>36</v>
      </c>
      <c r="D199" s="43">
        <v>1</v>
      </c>
      <c r="E199" s="43">
        <v>1</v>
      </c>
      <c r="F199" s="43">
        <v>0</v>
      </c>
      <c r="G199" s="43">
        <v>0</v>
      </c>
      <c r="H199" s="43">
        <v>0</v>
      </c>
      <c r="I199" s="43">
        <v>2</v>
      </c>
      <c r="J199" s="43">
        <v>2</v>
      </c>
      <c r="K199" s="43">
        <v>0</v>
      </c>
      <c r="L199" s="43">
        <v>0</v>
      </c>
      <c r="M199" s="43">
        <v>6</v>
      </c>
      <c r="N199" s="43">
        <v>0</v>
      </c>
      <c r="O199" s="31">
        <f t="shared" si="101"/>
        <v>949</v>
      </c>
      <c r="Q199" s="30">
        <v>15</v>
      </c>
      <c r="R199" s="43">
        <v>4</v>
      </c>
      <c r="S199" s="43">
        <v>124</v>
      </c>
      <c r="T199" s="43">
        <v>401</v>
      </c>
      <c r="U199" s="43">
        <v>377</v>
      </c>
      <c r="V199" s="43">
        <v>40</v>
      </c>
      <c r="W199" s="43">
        <v>3</v>
      </c>
      <c r="X199" s="43">
        <v>0</v>
      </c>
      <c r="Y199" s="43">
        <v>0</v>
      </c>
      <c r="Z199" s="43">
        <v>0</v>
      </c>
      <c r="AA199" s="43">
        <v>0</v>
      </c>
      <c r="AB199" s="43">
        <v>0</v>
      </c>
      <c r="AC199" s="43">
        <v>0</v>
      </c>
      <c r="AD199" s="31">
        <f t="shared" si="102"/>
        <v>949</v>
      </c>
    </row>
    <row r="200" spans="1:30" x14ac:dyDescent="0.2">
      <c r="A200" s="30">
        <v>16</v>
      </c>
      <c r="B200" s="43">
        <v>874</v>
      </c>
      <c r="C200" s="43">
        <v>28</v>
      </c>
      <c r="D200" s="43">
        <v>2</v>
      </c>
      <c r="E200" s="43">
        <v>0</v>
      </c>
      <c r="F200" s="43">
        <v>0</v>
      </c>
      <c r="G200" s="43">
        <v>0</v>
      </c>
      <c r="H200" s="43">
        <v>0</v>
      </c>
      <c r="I200" s="43">
        <v>1</v>
      </c>
      <c r="J200" s="43">
        <v>5</v>
      </c>
      <c r="K200" s="43">
        <v>0</v>
      </c>
      <c r="L200" s="43">
        <v>0</v>
      </c>
      <c r="M200" s="43">
        <v>7</v>
      </c>
      <c r="N200" s="43">
        <v>0</v>
      </c>
      <c r="O200" s="31">
        <f t="shared" si="101"/>
        <v>917</v>
      </c>
      <c r="Q200" s="30">
        <v>16</v>
      </c>
      <c r="R200" s="43">
        <v>3</v>
      </c>
      <c r="S200" s="43">
        <v>89</v>
      </c>
      <c r="T200" s="43">
        <v>453</v>
      </c>
      <c r="U200" s="43">
        <v>339</v>
      </c>
      <c r="V200" s="43">
        <v>29</v>
      </c>
      <c r="W200" s="43">
        <v>3</v>
      </c>
      <c r="X200" s="43">
        <v>1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31">
        <f t="shared" si="102"/>
        <v>917</v>
      </c>
    </row>
    <row r="201" spans="1:30" x14ac:dyDescent="0.2">
      <c r="A201" s="30">
        <v>17</v>
      </c>
      <c r="B201" s="43">
        <v>969</v>
      </c>
      <c r="C201" s="43">
        <v>35</v>
      </c>
      <c r="D201" s="43">
        <v>6</v>
      </c>
      <c r="E201" s="43">
        <v>0</v>
      </c>
      <c r="F201" s="43">
        <v>0</v>
      </c>
      <c r="G201" s="43">
        <v>0</v>
      </c>
      <c r="H201" s="43">
        <v>0</v>
      </c>
      <c r="I201" s="43">
        <v>0</v>
      </c>
      <c r="J201" s="43">
        <v>2</v>
      </c>
      <c r="K201" s="43">
        <v>0</v>
      </c>
      <c r="L201" s="43">
        <v>0</v>
      </c>
      <c r="M201" s="43">
        <v>15</v>
      </c>
      <c r="N201" s="43">
        <v>0</v>
      </c>
      <c r="O201" s="31">
        <f t="shared" si="101"/>
        <v>1027</v>
      </c>
      <c r="Q201" s="30">
        <v>17</v>
      </c>
      <c r="R201" s="43">
        <v>2</v>
      </c>
      <c r="S201" s="43">
        <v>128</v>
      </c>
      <c r="T201" s="43">
        <v>406</v>
      </c>
      <c r="U201" s="43">
        <v>451</v>
      </c>
      <c r="V201" s="43">
        <v>38</v>
      </c>
      <c r="W201" s="43">
        <v>1</v>
      </c>
      <c r="X201" s="43">
        <v>0</v>
      </c>
      <c r="Y201" s="43">
        <v>0</v>
      </c>
      <c r="Z201" s="43">
        <v>1</v>
      </c>
      <c r="AA201" s="43">
        <v>0</v>
      </c>
      <c r="AB201" s="43">
        <v>0</v>
      </c>
      <c r="AC201" s="43">
        <v>0</v>
      </c>
      <c r="AD201" s="31">
        <f t="shared" si="102"/>
        <v>1027</v>
      </c>
    </row>
    <row r="202" spans="1:30" x14ac:dyDescent="0.2">
      <c r="A202" s="30">
        <v>18</v>
      </c>
      <c r="B202" s="43">
        <v>1065</v>
      </c>
      <c r="C202" s="43">
        <v>23</v>
      </c>
      <c r="D202" s="43">
        <v>5</v>
      </c>
      <c r="E202" s="43">
        <v>1</v>
      </c>
      <c r="F202" s="43">
        <v>0</v>
      </c>
      <c r="G202" s="43">
        <v>0</v>
      </c>
      <c r="H202" s="43">
        <v>0</v>
      </c>
      <c r="I202" s="43">
        <v>2</v>
      </c>
      <c r="J202" s="43">
        <v>1</v>
      </c>
      <c r="K202" s="43">
        <v>0</v>
      </c>
      <c r="L202" s="43">
        <v>0</v>
      </c>
      <c r="M202" s="43">
        <v>12</v>
      </c>
      <c r="N202" s="43">
        <v>0</v>
      </c>
      <c r="O202" s="31">
        <f t="shared" si="101"/>
        <v>1109</v>
      </c>
      <c r="Q202" s="30">
        <v>18</v>
      </c>
      <c r="R202" s="43">
        <v>12</v>
      </c>
      <c r="S202" s="43">
        <v>217</v>
      </c>
      <c r="T202" s="43">
        <v>468</v>
      </c>
      <c r="U202" s="43">
        <v>374</v>
      </c>
      <c r="V202" s="43">
        <v>31</v>
      </c>
      <c r="W202" s="43">
        <v>5</v>
      </c>
      <c r="X202" s="43">
        <v>2</v>
      </c>
      <c r="Y202" s="43">
        <v>0</v>
      </c>
      <c r="Z202" s="43">
        <v>0</v>
      </c>
      <c r="AA202" s="43">
        <v>0</v>
      </c>
      <c r="AB202" s="43">
        <v>0</v>
      </c>
      <c r="AC202" s="43">
        <v>0</v>
      </c>
      <c r="AD202" s="31">
        <f t="shared" si="102"/>
        <v>1109</v>
      </c>
    </row>
    <row r="203" spans="1:30" x14ac:dyDescent="0.2">
      <c r="A203" s="30">
        <v>19</v>
      </c>
      <c r="B203" s="43">
        <v>737</v>
      </c>
      <c r="C203" s="43">
        <v>17</v>
      </c>
      <c r="D203" s="43">
        <v>7</v>
      </c>
      <c r="E203" s="43">
        <v>0</v>
      </c>
      <c r="F203" s="43">
        <v>1</v>
      </c>
      <c r="G203" s="43">
        <v>0</v>
      </c>
      <c r="H203" s="43">
        <v>0</v>
      </c>
      <c r="I203" s="43">
        <v>1</v>
      </c>
      <c r="J203" s="43">
        <v>0</v>
      </c>
      <c r="K203" s="43">
        <v>0</v>
      </c>
      <c r="L203" s="43">
        <v>0</v>
      </c>
      <c r="M203" s="43">
        <v>7</v>
      </c>
      <c r="N203" s="43">
        <v>0</v>
      </c>
      <c r="O203" s="31">
        <f t="shared" si="101"/>
        <v>770</v>
      </c>
      <c r="Q203" s="30">
        <v>19</v>
      </c>
      <c r="R203" s="43">
        <v>0</v>
      </c>
      <c r="S203" s="43">
        <v>28</v>
      </c>
      <c r="T203" s="43">
        <v>234</v>
      </c>
      <c r="U203" s="43">
        <v>452</v>
      </c>
      <c r="V203" s="43">
        <v>51</v>
      </c>
      <c r="W203" s="43">
        <v>4</v>
      </c>
      <c r="X203" s="43">
        <v>1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31">
        <f t="shared" si="102"/>
        <v>770</v>
      </c>
    </row>
    <row r="204" spans="1:30" x14ac:dyDescent="0.2">
      <c r="A204" s="30">
        <v>20</v>
      </c>
      <c r="B204" s="43">
        <v>521</v>
      </c>
      <c r="C204" s="43">
        <v>15</v>
      </c>
      <c r="D204" s="43">
        <v>2</v>
      </c>
      <c r="E204" s="43">
        <v>0</v>
      </c>
      <c r="F204" s="43">
        <v>0</v>
      </c>
      <c r="G204" s="43">
        <v>0</v>
      </c>
      <c r="H204" s="43">
        <v>0</v>
      </c>
      <c r="I204" s="43">
        <v>1</v>
      </c>
      <c r="J204" s="43">
        <v>0</v>
      </c>
      <c r="K204" s="43">
        <v>0</v>
      </c>
      <c r="L204" s="43">
        <v>0</v>
      </c>
      <c r="M204" s="43">
        <v>2</v>
      </c>
      <c r="N204" s="43">
        <v>0</v>
      </c>
      <c r="O204" s="31">
        <f t="shared" si="101"/>
        <v>541</v>
      </c>
      <c r="Q204" s="30">
        <v>20</v>
      </c>
      <c r="R204" s="43">
        <v>0</v>
      </c>
      <c r="S204" s="43">
        <v>14</v>
      </c>
      <c r="T204" s="43">
        <v>122</v>
      </c>
      <c r="U204" s="43">
        <v>340</v>
      </c>
      <c r="V204" s="43">
        <v>58</v>
      </c>
      <c r="W204" s="43">
        <v>6</v>
      </c>
      <c r="X204" s="43">
        <v>0</v>
      </c>
      <c r="Y204" s="43">
        <v>1</v>
      </c>
      <c r="Z204" s="43">
        <v>0</v>
      </c>
      <c r="AA204" s="43">
        <v>0</v>
      </c>
      <c r="AB204" s="43">
        <v>0</v>
      </c>
      <c r="AC204" s="43">
        <v>0</v>
      </c>
      <c r="AD204" s="31">
        <f t="shared" si="102"/>
        <v>541</v>
      </c>
    </row>
    <row r="205" spans="1:30" x14ac:dyDescent="0.2">
      <c r="A205" s="30">
        <v>21</v>
      </c>
      <c r="B205" s="43">
        <v>336</v>
      </c>
      <c r="C205" s="43">
        <v>13</v>
      </c>
      <c r="D205" s="43">
        <v>1</v>
      </c>
      <c r="E205" s="43">
        <v>0</v>
      </c>
      <c r="F205" s="43">
        <v>0</v>
      </c>
      <c r="G205" s="43">
        <v>0</v>
      </c>
      <c r="H205" s="43">
        <v>0</v>
      </c>
      <c r="I205" s="43">
        <v>1</v>
      </c>
      <c r="J205" s="43">
        <v>0</v>
      </c>
      <c r="K205" s="43">
        <v>0</v>
      </c>
      <c r="L205" s="43">
        <v>0</v>
      </c>
      <c r="M205" s="43">
        <v>4</v>
      </c>
      <c r="N205" s="43">
        <v>0</v>
      </c>
      <c r="O205" s="31">
        <f t="shared" si="101"/>
        <v>355</v>
      </c>
      <c r="Q205" s="30">
        <v>21</v>
      </c>
      <c r="R205" s="43">
        <v>0</v>
      </c>
      <c r="S205" s="43">
        <v>5</v>
      </c>
      <c r="T205" s="43">
        <v>66</v>
      </c>
      <c r="U205" s="43">
        <v>208</v>
      </c>
      <c r="V205" s="43">
        <v>69</v>
      </c>
      <c r="W205" s="43">
        <v>6</v>
      </c>
      <c r="X205" s="43">
        <v>1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31">
        <f t="shared" si="102"/>
        <v>355</v>
      </c>
    </row>
    <row r="206" spans="1:30" x14ac:dyDescent="0.2">
      <c r="A206" s="30">
        <v>22</v>
      </c>
      <c r="B206" s="43">
        <v>253</v>
      </c>
      <c r="C206" s="43">
        <v>13</v>
      </c>
      <c r="D206" s="43">
        <v>3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0</v>
      </c>
      <c r="M206" s="43">
        <v>1</v>
      </c>
      <c r="N206" s="43">
        <v>0</v>
      </c>
      <c r="O206" s="31">
        <f t="shared" si="101"/>
        <v>270</v>
      </c>
      <c r="Q206" s="30">
        <v>22</v>
      </c>
      <c r="R206" s="43">
        <v>0</v>
      </c>
      <c r="S206" s="43">
        <v>1</v>
      </c>
      <c r="T206" s="43">
        <v>48</v>
      </c>
      <c r="U206" s="43">
        <v>162</v>
      </c>
      <c r="V206" s="43">
        <v>47</v>
      </c>
      <c r="W206" s="43">
        <v>7</v>
      </c>
      <c r="X206" s="43">
        <v>3</v>
      </c>
      <c r="Y206" s="43">
        <v>1</v>
      </c>
      <c r="Z206" s="43">
        <v>1</v>
      </c>
      <c r="AA206" s="43">
        <v>0</v>
      </c>
      <c r="AB206" s="43">
        <v>0</v>
      </c>
      <c r="AC206" s="43">
        <v>0</v>
      </c>
      <c r="AD206" s="31">
        <f t="shared" si="102"/>
        <v>270</v>
      </c>
    </row>
    <row r="207" spans="1:30" x14ac:dyDescent="0.2">
      <c r="A207" s="30">
        <v>23</v>
      </c>
      <c r="B207" s="43">
        <v>148</v>
      </c>
      <c r="C207" s="43">
        <v>5</v>
      </c>
      <c r="D207" s="43">
        <v>1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0</v>
      </c>
      <c r="K207" s="43">
        <v>0</v>
      </c>
      <c r="L207" s="43">
        <v>0</v>
      </c>
      <c r="M207" s="43">
        <v>3</v>
      </c>
      <c r="N207" s="43">
        <v>0</v>
      </c>
      <c r="O207" s="31">
        <f t="shared" si="101"/>
        <v>157</v>
      </c>
      <c r="Q207" s="30">
        <v>23</v>
      </c>
      <c r="R207" s="43">
        <v>0</v>
      </c>
      <c r="S207" s="43">
        <v>1</v>
      </c>
      <c r="T207" s="43">
        <v>21</v>
      </c>
      <c r="U207" s="43">
        <v>99</v>
      </c>
      <c r="V207" s="43">
        <v>31</v>
      </c>
      <c r="W207" s="43">
        <v>5</v>
      </c>
      <c r="X207" s="43">
        <v>0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31">
        <f t="shared" si="102"/>
        <v>157</v>
      </c>
    </row>
    <row r="208" spans="1:30" x14ac:dyDescent="0.2">
      <c r="A208" s="30">
        <v>24</v>
      </c>
      <c r="B208" s="43">
        <v>93</v>
      </c>
      <c r="C208" s="43">
        <v>4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2</v>
      </c>
      <c r="N208" s="43">
        <v>0</v>
      </c>
      <c r="O208" s="31">
        <f t="shared" si="101"/>
        <v>99</v>
      </c>
      <c r="Q208" s="30">
        <v>24</v>
      </c>
      <c r="R208" s="43">
        <v>1</v>
      </c>
      <c r="S208" s="43">
        <v>0</v>
      </c>
      <c r="T208" s="43">
        <v>11</v>
      </c>
      <c r="U208" s="43">
        <v>49</v>
      </c>
      <c r="V208" s="43">
        <v>34</v>
      </c>
      <c r="W208" s="43">
        <v>3</v>
      </c>
      <c r="X208" s="43">
        <v>0</v>
      </c>
      <c r="Y208" s="43">
        <v>1</v>
      </c>
      <c r="Z208" s="43">
        <v>0</v>
      </c>
      <c r="AA208" s="43">
        <v>0</v>
      </c>
      <c r="AB208" s="43">
        <v>0</v>
      </c>
      <c r="AC208" s="43">
        <v>0</v>
      </c>
      <c r="AD208" s="31">
        <f t="shared" si="102"/>
        <v>99</v>
      </c>
    </row>
    <row r="210" spans="1:30" x14ac:dyDescent="0.2">
      <c r="A210" s="91" t="s">
        <v>34</v>
      </c>
      <c r="B210" s="92">
        <f t="shared" ref="B210:O210" si="103">SUM(B192:B203)</f>
        <v>9125</v>
      </c>
      <c r="C210" s="92">
        <f t="shared" si="103"/>
        <v>350</v>
      </c>
      <c r="D210" s="92">
        <f t="shared" si="103"/>
        <v>38</v>
      </c>
      <c r="E210" s="92">
        <f t="shared" si="103"/>
        <v>5</v>
      </c>
      <c r="F210" s="92">
        <f t="shared" si="103"/>
        <v>4</v>
      </c>
      <c r="G210" s="92">
        <f t="shared" si="103"/>
        <v>0</v>
      </c>
      <c r="H210" s="92">
        <f t="shared" si="103"/>
        <v>0</v>
      </c>
      <c r="I210" s="92">
        <f t="shared" si="103"/>
        <v>6</v>
      </c>
      <c r="J210" s="92">
        <f t="shared" si="103"/>
        <v>13</v>
      </c>
      <c r="K210" s="92">
        <f t="shared" si="103"/>
        <v>1</v>
      </c>
      <c r="L210" s="92">
        <f t="shared" si="103"/>
        <v>0</v>
      </c>
      <c r="M210" s="92">
        <f t="shared" si="103"/>
        <v>117</v>
      </c>
      <c r="N210" s="92">
        <f t="shared" si="103"/>
        <v>0</v>
      </c>
      <c r="O210" s="93">
        <f t="shared" si="103"/>
        <v>9659</v>
      </c>
      <c r="Q210" s="91" t="s">
        <v>34</v>
      </c>
      <c r="R210" s="92">
        <f t="shared" ref="R210:AD210" si="104">SUM(R192:R203)</f>
        <v>43</v>
      </c>
      <c r="S210" s="92">
        <f t="shared" si="104"/>
        <v>920</v>
      </c>
      <c r="T210" s="92">
        <f t="shared" si="104"/>
        <v>3613</v>
      </c>
      <c r="U210" s="92">
        <f t="shared" si="104"/>
        <v>4506</v>
      </c>
      <c r="V210" s="92">
        <f t="shared" si="104"/>
        <v>503</v>
      </c>
      <c r="W210" s="92">
        <f t="shared" si="104"/>
        <v>51</v>
      </c>
      <c r="X210" s="92">
        <f t="shared" si="104"/>
        <v>11</v>
      </c>
      <c r="Y210" s="92">
        <f t="shared" si="104"/>
        <v>1</v>
      </c>
      <c r="Z210" s="92">
        <f t="shared" si="104"/>
        <v>1</v>
      </c>
      <c r="AA210" s="92">
        <f t="shared" si="104"/>
        <v>2</v>
      </c>
      <c r="AB210" s="92">
        <f t="shared" si="104"/>
        <v>0</v>
      </c>
      <c r="AC210" s="92">
        <f t="shared" si="104"/>
        <v>8</v>
      </c>
      <c r="AD210" s="93">
        <f t="shared" si="104"/>
        <v>9659</v>
      </c>
    </row>
    <row r="211" spans="1:30" x14ac:dyDescent="0.2">
      <c r="A211" s="97" t="s">
        <v>35</v>
      </c>
      <c r="B211" s="98">
        <f t="shared" ref="B211:O211" si="105">SUM(B191:B206)</f>
        <v>10388</v>
      </c>
      <c r="C211" s="98">
        <f t="shared" si="105"/>
        <v>400</v>
      </c>
      <c r="D211" s="98">
        <f t="shared" si="105"/>
        <v>45</v>
      </c>
      <c r="E211" s="98">
        <f t="shared" si="105"/>
        <v>5</v>
      </c>
      <c r="F211" s="98">
        <f t="shared" si="105"/>
        <v>4</v>
      </c>
      <c r="G211" s="98">
        <f t="shared" si="105"/>
        <v>0</v>
      </c>
      <c r="H211" s="98">
        <f t="shared" si="105"/>
        <v>0</v>
      </c>
      <c r="I211" s="98">
        <f t="shared" si="105"/>
        <v>8</v>
      </c>
      <c r="J211" s="98">
        <f t="shared" si="105"/>
        <v>13</v>
      </c>
      <c r="K211" s="98">
        <f t="shared" si="105"/>
        <v>1</v>
      </c>
      <c r="L211" s="98">
        <f t="shared" si="105"/>
        <v>0</v>
      </c>
      <c r="M211" s="98">
        <f t="shared" si="105"/>
        <v>134</v>
      </c>
      <c r="N211" s="98">
        <f t="shared" si="105"/>
        <v>0</v>
      </c>
      <c r="O211" s="93">
        <f t="shared" si="105"/>
        <v>10998</v>
      </c>
      <c r="Q211" s="97" t="s">
        <v>35</v>
      </c>
      <c r="R211" s="98">
        <f t="shared" ref="R211:AD211" si="106">SUM(R191:R206)</f>
        <v>43</v>
      </c>
      <c r="S211" s="98">
        <f t="shared" si="106"/>
        <v>945</v>
      </c>
      <c r="T211" s="98">
        <f t="shared" si="106"/>
        <v>3868</v>
      </c>
      <c r="U211" s="98">
        <f t="shared" si="106"/>
        <v>5303</v>
      </c>
      <c r="V211" s="98">
        <f t="shared" si="106"/>
        <v>724</v>
      </c>
      <c r="W211" s="98">
        <f t="shared" si="106"/>
        <v>81</v>
      </c>
      <c r="X211" s="98">
        <f t="shared" si="106"/>
        <v>18</v>
      </c>
      <c r="Y211" s="98">
        <f t="shared" si="106"/>
        <v>4</v>
      </c>
      <c r="Z211" s="98">
        <f t="shared" si="106"/>
        <v>2</v>
      </c>
      <c r="AA211" s="98">
        <f t="shared" si="106"/>
        <v>2</v>
      </c>
      <c r="AB211" s="98">
        <f t="shared" si="106"/>
        <v>0</v>
      </c>
      <c r="AC211" s="98">
        <f t="shared" si="106"/>
        <v>8</v>
      </c>
      <c r="AD211" s="93">
        <f t="shared" si="106"/>
        <v>10998</v>
      </c>
    </row>
    <row r="212" spans="1:30" x14ac:dyDescent="0.2">
      <c r="A212" s="101" t="s">
        <v>36</v>
      </c>
      <c r="B212" s="102">
        <f t="shared" ref="B212:O212" si="107">SUM(B191:B208)</f>
        <v>10629</v>
      </c>
      <c r="C212" s="102">
        <f t="shared" si="107"/>
        <v>409</v>
      </c>
      <c r="D212" s="102">
        <f t="shared" si="107"/>
        <v>46</v>
      </c>
      <c r="E212" s="102">
        <f t="shared" si="107"/>
        <v>5</v>
      </c>
      <c r="F212" s="102">
        <f t="shared" si="107"/>
        <v>4</v>
      </c>
      <c r="G212" s="102">
        <f t="shared" si="107"/>
        <v>0</v>
      </c>
      <c r="H212" s="102">
        <f t="shared" si="107"/>
        <v>0</v>
      </c>
      <c r="I212" s="102">
        <f t="shared" si="107"/>
        <v>8</v>
      </c>
      <c r="J212" s="102">
        <f t="shared" si="107"/>
        <v>13</v>
      </c>
      <c r="K212" s="102">
        <f t="shared" si="107"/>
        <v>1</v>
      </c>
      <c r="L212" s="102">
        <f t="shared" si="107"/>
        <v>0</v>
      </c>
      <c r="M212" s="102">
        <f t="shared" si="107"/>
        <v>139</v>
      </c>
      <c r="N212" s="102">
        <f t="shared" si="107"/>
        <v>0</v>
      </c>
      <c r="O212" s="93">
        <f t="shared" si="107"/>
        <v>11254</v>
      </c>
      <c r="Q212" s="101" t="s">
        <v>36</v>
      </c>
      <c r="R212" s="102">
        <f t="shared" ref="R212:AD212" si="108">SUM(R191:R208)</f>
        <v>44</v>
      </c>
      <c r="S212" s="102">
        <f t="shared" si="108"/>
        <v>946</v>
      </c>
      <c r="T212" s="102">
        <f t="shared" si="108"/>
        <v>3900</v>
      </c>
      <c r="U212" s="102">
        <f t="shared" si="108"/>
        <v>5451</v>
      </c>
      <c r="V212" s="102">
        <f t="shared" si="108"/>
        <v>789</v>
      </c>
      <c r="W212" s="102">
        <f t="shared" si="108"/>
        <v>89</v>
      </c>
      <c r="X212" s="102">
        <f t="shared" si="108"/>
        <v>18</v>
      </c>
      <c r="Y212" s="102">
        <f t="shared" si="108"/>
        <v>5</v>
      </c>
      <c r="Z212" s="102">
        <f t="shared" si="108"/>
        <v>2</v>
      </c>
      <c r="AA212" s="102">
        <f t="shared" si="108"/>
        <v>2</v>
      </c>
      <c r="AB212" s="102">
        <f t="shared" si="108"/>
        <v>0</v>
      </c>
      <c r="AC212" s="102">
        <f t="shared" si="108"/>
        <v>8</v>
      </c>
      <c r="AD212" s="93">
        <f t="shared" si="108"/>
        <v>11254</v>
      </c>
    </row>
    <row r="213" spans="1:30" x14ac:dyDescent="0.2">
      <c r="A213" s="105" t="s">
        <v>37</v>
      </c>
      <c r="B213" s="106">
        <f t="shared" ref="B213:O213" si="109">SUM(B185:B208)</f>
        <v>10824</v>
      </c>
      <c r="C213" s="106">
        <f t="shared" si="109"/>
        <v>420</v>
      </c>
      <c r="D213" s="106">
        <f t="shared" si="109"/>
        <v>49</v>
      </c>
      <c r="E213" s="106">
        <f t="shared" si="109"/>
        <v>5</v>
      </c>
      <c r="F213" s="106">
        <f t="shared" si="109"/>
        <v>4</v>
      </c>
      <c r="G213" s="106">
        <f t="shared" si="109"/>
        <v>0</v>
      </c>
      <c r="H213" s="106">
        <f t="shared" si="109"/>
        <v>0</v>
      </c>
      <c r="I213" s="106">
        <f t="shared" si="109"/>
        <v>8</v>
      </c>
      <c r="J213" s="106">
        <f t="shared" si="109"/>
        <v>13</v>
      </c>
      <c r="K213" s="106">
        <f t="shared" si="109"/>
        <v>1</v>
      </c>
      <c r="L213" s="106">
        <f t="shared" si="109"/>
        <v>0</v>
      </c>
      <c r="M213" s="106">
        <f t="shared" si="109"/>
        <v>146</v>
      </c>
      <c r="N213" s="106">
        <f t="shared" si="109"/>
        <v>0</v>
      </c>
      <c r="O213" s="93">
        <f t="shared" si="109"/>
        <v>11470</v>
      </c>
      <c r="Q213" s="105" t="s">
        <v>37</v>
      </c>
      <c r="R213" s="106">
        <f t="shared" ref="R213:AD213" si="110">SUM(R185:R208)</f>
        <v>45</v>
      </c>
      <c r="S213" s="106">
        <f t="shared" si="110"/>
        <v>956</v>
      </c>
      <c r="T213" s="106">
        <f t="shared" si="110"/>
        <v>3930</v>
      </c>
      <c r="U213" s="106">
        <f t="shared" si="110"/>
        <v>5534</v>
      </c>
      <c r="V213" s="106">
        <f t="shared" si="110"/>
        <v>854</v>
      </c>
      <c r="W213" s="106">
        <f t="shared" si="110"/>
        <v>108</v>
      </c>
      <c r="X213" s="106">
        <f t="shared" si="110"/>
        <v>24</v>
      </c>
      <c r="Y213" s="106">
        <f t="shared" si="110"/>
        <v>7</v>
      </c>
      <c r="Z213" s="106">
        <f t="shared" si="110"/>
        <v>2</v>
      </c>
      <c r="AA213" s="106">
        <f t="shared" si="110"/>
        <v>2</v>
      </c>
      <c r="AB213" s="106">
        <f t="shared" si="110"/>
        <v>0</v>
      </c>
      <c r="AC213" s="106">
        <f t="shared" si="110"/>
        <v>8</v>
      </c>
      <c r="AD213" s="93">
        <f t="shared" si="110"/>
        <v>11470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18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M1614"/>
  <sheetViews>
    <sheetView topLeftCell="R64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61</v>
      </c>
      <c r="Q1" s="129" t="str">
        <f>A1</f>
        <v>1508 19 Grimsby ATC 8, A16 Victoria Street</v>
      </c>
      <c r="AF1" s="129" t="str">
        <f>A1</f>
        <v>1508 19 Grimsby ATC 8, A16 Victoria Street</v>
      </c>
      <c r="AQ1" s="130" t="str">
        <f>A1</f>
        <v>1508 19 Grimsby ATC 8, A16 Victoria Street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8, A16 Victoria Street</v>
      </c>
      <c r="BI1" s="129" t="str">
        <f>A1</f>
        <v>1508 19 Grimsby ATC 8, A16 Victoria Street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44</v>
      </c>
      <c r="R6" s="3" t="s">
        <v>0</v>
      </c>
      <c r="S6" s="5" t="str">
        <f>C6</f>
        <v>Southbound</v>
      </c>
      <c r="AF6" s="6"/>
      <c r="AG6" s="3" t="s">
        <v>0</v>
      </c>
      <c r="AH6" s="7" t="str">
        <f>C6</f>
        <v>Southbound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Southbound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Southbound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Southbound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34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34</v>
      </c>
      <c r="Q10" s="30">
        <v>1</v>
      </c>
      <c r="R10" s="43">
        <v>0</v>
      </c>
      <c r="S10" s="43">
        <v>0</v>
      </c>
      <c r="T10" s="43">
        <v>6</v>
      </c>
      <c r="U10" s="43">
        <v>21</v>
      </c>
      <c r="V10" s="43">
        <v>7</v>
      </c>
      <c r="W10" s="43">
        <v>0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31">
        <f t="shared" ref="AD10:AD33" si="7">SUM(R10:AC10)</f>
        <v>34</v>
      </c>
      <c r="AF10" s="30">
        <v>1</v>
      </c>
      <c r="AG10" s="44">
        <f t="shared" ref="AG10:AG33" si="8">O10</f>
        <v>34</v>
      </c>
      <c r="AH10" s="45">
        <f t="shared" ref="AH10:AH33" si="9">O80</f>
        <v>34</v>
      </c>
      <c r="AI10" s="45">
        <f t="shared" ref="AI10:AI33" si="10">O150</f>
        <v>32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33.333333333333336</v>
      </c>
      <c r="AO10" s="47">
        <f>SUM(AG10:AM10)/3</f>
        <v>33.333333333333336</v>
      </c>
      <c r="AQ10" s="35">
        <v>1</v>
      </c>
      <c r="AR10" s="48">
        <v>28.1</v>
      </c>
      <c r="AS10" s="48">
        <v>28.9</v>
      </c>
      <c r="AT10" s="48">
        <v>28.2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4143</v>
      </c>
      <c r="BB10" s="50">
        <f>SUM(R108:T108)</f>
        <v>4307</v>
      </c>
      <c r="BC10" s="50">
        <f>SUM(R178:T178)</f>
        <v>3791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22</v>
      </c>
      <c r="C11" s="43">
        <v>2</v>
      </c>
      <c r="D11" s="43">
        <v>1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1</v>
      </c>
      <c r="K11" s="43">
        <v>0</v>
      </c>
      <c r="L11" s="43">
        <v>2</v>
      </c>
      <c r="M11" s="43">
        <v>0</v>
      </c>
      <c r="N11" s="43">
        <v>0</v>
      </c>
      <c r="O11" s="31">
        <f t="shared" si="6"/>
        <v>28</v>
      </c>
      <c r="Q11" s="30">
        <v>2</v>
      </c>
      <c r="R11" s="43">
        <v>0</v>
      </c>
      <c r="S11" s="43">
        <v>2</v>
      </c>
      <c r="T11" s="43">
        <v>5</v>
      </c>
      <c r="U11" s="43">
        <v>6</v>
      </c>
      <c r="V11" s="43">
        <v>12</v>
      </c>
      <c r="W11" s="43">
        <v>3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31">
        <f t="shared" si="7"/>
        <v>28</v>
      </c>
      <c r="AF11" s="56">
        <v>2</v>
      </c>
      <c r="AG11" s="44">
        <f t="shared" si="8"/>
        <v>28</v>
      </c>
      <c r="AH11" s="45">
        <f t="shared" si="9"/>
        <v>34</v>
      </c>
      <c r="AI11" s="45">
        <f t="shared" si="10"/>
        <v>32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31.333333333333332</v>
      </c>
      <c r="AO11" s="47">
        <f t="shared" ref="AO11:AO33" si="16">SUM(AG11:AM11)/3</f>
        <v>31.333333333333332</v>
      </c>
      <c r="AQ11" s="57">
        <v>2</v>
      </c>
      <c r="AR11" s="48">
        <v>29.4</v>
      </c>
      <c r="AS11" s="48">
        <v>29</v>
      </c>
      <c r="AT11" s="48">
        <v>28.9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5649</v>
      </c>
      <c r="BB11" s="59">
        <f>SUM(U108:W108)</f>
        <v>5579</v>
      </c>
      <c r="BC11" s="59">
        <f>SUM(U178:W178)</f>
        <v>5506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7380</v>
      </c>
      <c r="BK11" s="62">
        <f>SUM(C35:D35,F35:H35,M35)</f>
        <v>661</v>
      </c>
      <c r="BL11" s="63">
        <f>SUM(E35,I35:L35,N35)</f>
        <v>72</v>
      </c>
      <c r="BM11" s="64">
        <f>SUM(BJ11:BL11)</f>
        <v>8113</v>
      </c>
    </row>
    <row r="12" spans="1:65" x14ac:dyDescent="0.2">
      <c r="A12" s="30">
        <v>3</v>
      </c>
      <c r="B12" s="43">
        <v>17</v>
      </c>
      <c r="C12" s="43">
        <v>3</v>
      </c>
      <c r="D12" s="43">
        <v>0</v>
      </c>
      <c r="E12" s="43">
        <v>0</v>
      </c>
      <c r="F12" s="43">
        <v>2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1</v>
      </c>
      <c r="M12" s="43">
        <v>0</v>
      </c>
      <c r="N12" s="43">
        <v>0</v>
      </c>
      <c r="O12" s="31">
        <f t="shared" si="6"/>
        <v>23</v>
      </c>
      <c r="Q12" s="30">
        <v>3</v>
      </c>
      <c r="R12" s="43">
        <v>0</v>
      </c>
      <c r="S12" s="43">
        <v>0</v>
      </c>
      <c r="T12" s="43">
        <v>2</v>
      </c>
      <c r="U12" s="43">
        <v>14</v>
      </c>
      <c r="V12" s="43">
        <v>6</v>
      </c>
      <c r="W12" s="43">
        <v>1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31">
        <f t="shared" si="7"/>
        <v>23</v>
      </c>
      <c r="AF12" s="30">
        <v>3</v>
      </c>
      <c r="AG12" s="44">
        <f t="shared" si="8"/>
        <v>23</v>
      </c>
      <c r="AH12" s="45">
        <f t="shared" si="9"/>
        <v>17</v>
      </c>
      <c r="AI12" s="45">
        <f t="shared" si="10"/>
        <v>20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20</v>
      </c>
      <c r="AO12" s="47">
        <f t="shared" si="16"/>
        <v>20</v>
      </c>
      <c r="AQ12" s="35">
        <v>3</v>
      </c>
      <c r="AR12" s="48">
        <v>29.3</v>
      </c>
      <c r="AS12" s="48">
        <v>32.299999999999997</v>
      </c>
      <c r="AT12" s="48">
        <v>28.5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34</v>
      </c>
      <c r="BB12" s="66">
        <f>SUM(X108:Z108)</f>
        <v>48</v>
      </c>
      <c r="BC12" s="66">
        <f>SUM(X178:Z178)</f>
        <v>48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8352</v>
      </c>
      <c r="BK12" s="69">
        <f>SUM(C36:D36,F36:H36,M36)</f>
        <v>763</v>
      </c>
      <c r="BL12" s="70">
        <f>SUM(E36,I36:L36,N36)</f>
        <v>102</v>
      </c>
      <c r="BM12" s="64">
        <f>SUM(BJ12:BL12)</f>
        <v>9217</v>
      </c>
    </row>
    <row r="13" spans="1:65" x14ac:dyDescent="0.2">
      <c r="A13" s="30">
        <v>4</v>
      </c>
      <c r="B13" s="43">
        <v>44</v>
      </c>
      <c r="C13" s="43">
        <v>4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4</v>
      </c>
      <c r="K13" s="43">
        <v>0</v>
      </c>
      <c r="L13" s="43">
        <v>1</v>
      </c>
      <c r="M13" s="43">
        <v>1</v>
      </c>
      <c r="N13" s="43">
        <v>0</v>
      </c>
      <c r="O13" s="31">
        <f t="shared" si="6"/>
        <v>54</v>
      </c>
      <c r="Q13" s="30">
        <v>4</v>
      </c>
      <c r="R13" s="43">
        <v>0</v>
      </c>
      <c r="S13" s="43">
        <v>1</v>
      </c>
      <c r="T13" s="43">
        <v>5</v>
      </c>
      <c r="U13" s="43">
        <v>23</v>
      </c>
      <c r="V13" s="43">
        <v>21</v>
      </c>
      <c r="W13" s="43">
        <v>4</v>
      </c>
      <c r="X13" s="43">
        <v>0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31">
        <f t="shared" si="7"/>
        <v>54</v>
      </c>
      <c r="AF13" s="30">
        <v>4</v>
      </c>
      <c r="AG13" s="44">
        <f t="shared" si="8"/>
        <v>54</v>
      </c>
      <c r="AH13" s="45">
        <f t="shared" si="9"/>
        <v>49</v>
      </c>
      <c r="AI13" s="45">
        <f t="shared" si="10"/>
        <v>33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45.333333333333336</v>
      </c>
      <c r="AO13" s="47">
        <f t="shared" si="16"/>
        <v>45.333333333333336</v>
      </c>
      <c r="AQ13" s="35">
        <v>4</v>
      </c>
      <c r="AR13" s="48">
        <v>30</v>
      </c>
      <c r="AS13" s="48">
        <v>29.7</v>
      </c>
      <c r="AT13" s="48">
        <v>30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3</v>
      </c>
      <c r="BB13" s="72">
        <f>SUM(AA108:AC108)</f>
        <v>7</v>
      </c>
      <c r="BC13" s="72">
        <f>SUM(AA178:AC178)</f>
        <v>9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8474</v>
      </c>
      <c r="BK13" s="75">
        <f>SUM(C37:D37,F37:H37,M37)</f>
        <v>773</v>
      </c>
      <c r="BL13" s="76">
        <f>SUM(E37,I37:L37,N37)</f>
        <v>105</v>
      </c>
      <c r="BM13" s="64">
        <f>SUM(BJ13:BL13)</f>
        <v>9352</v>
      </c>
    </row>
    <row r="14" spans="1:65" x14ac:dyDescent="0.2">
      <c r="A14" s="30">
        <v>5</v>
      </c>
      <c r="B14" s="43">
        <v>68</v>
      </c>
      <c r="C14" s="43">
        <v>7</v>
      </c>
      <c r="D14" s="43">
        <v>1</v>
      </c>
      <c r="E14" s="43">
        <v>0</v>
      </c>
      <c r="F14" s="43">
        <v>0</v>
      </c>
      <c r="G14" s="43">
        <v>0</v>
      </c>
      <c r="H14" s="43">
        <v>0</v>
      </c>
      <c r="I14" s="43">
        <v>1</v>
      </c>
      <c r="J14" s="43">
        <v>6</v>
      </c>
      <c r="K14" s="43">
        <v>1</v>
      </c>
      <c r="L14" s="43">
        <v>6</v>
      </c>
      <c r="M14" s="43">
        <v>2</v>
      </c>
      <c r="N14" s="43">
        <v>0</v>
      </c>
      <c r="O14" s="31">
        <f t="shared" si="6"/>
        <v>92</v>
      </c>
      <c r="Q14" s="30">
        <v>5</v>
      </c>
      <c r="R14" s="43">
        <v>0</v>
      </c>
      <c r="S14" s="43">
        <v>0</v>
      </c>
      <c r="T14" s="43">
        <v>18</v>
      </c>
      <c r="U14" s="43">
        <v>51</v>
      </c>
      <c r="V14" s="43">
        <v>18</v>
      </c>
      <c r="W14" s="43">
        <v>5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31">
        <f t="shared" si="7"/>
        <v>92</v>
      </c>
      <c r="AF14" s="30">
        <v>5</v>
      </c>
      <c r="AG14" s="44">
        <f t="shared" si="8"/>
        <v>92</v>
      </c>
      <c r="AH14" s="45">
        <f t="shared" si="9"/>
        <v>100</v>
      </c>
      <c r="AI14" s="45">
        <f t="shared" si="10"/>
        <v>91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94.333333333333329</v>
      </c>
      <c r="AO14" s="47">
        <f t="shared" si="16"/>
        <v>94.333333333333329</v>
      </c>
      <c r="AQ14" s="35">
        <v>5</v>
      </c>
      <c r="AR14" s="48">
        <v>28.5</v>
      </c>
      <c r="AS14" s="48">
        <v>29.4</v>
      </c>
      <c r="AT14" s="48">
        <v>29.4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8866</v>
      </c>
      <c r="BK14" s="79">
        <f>SUM(C38:D38,F38:H38,M38)</f>
        <v>814</v>
      </c>
      <c r="BL14" s="80">
        <f>SUM(E38,I38:L38,N38)</f>
        <v>149</v>
      </c>
      <c r="BM14" s="64">
        <f>SUM(BJ14:BL14)</f>
        <v>9829</v>
      </c>
    </row>
    <row r="15" spans="1:65" x14ac:dyDescent="0.2">
      <c r="A15" s="30">
        <v>6</v>
      </c>
      <c r="B15" s="43">
        <v>207</v>
      </c>
      <c r="C15" s="43">
        <v>14</v>
      </c>
      <c r="D15" s="43">
        <v>0</v>
      </c>
      <c r="E15" s="43">
        <v>0</v>
      </c>
      <c r="F15" s="43">
        <v>1</v>
      </c>
      <c r="G15" s="43">
        <v>0</v>
      </c>
      <c r="H15" s="43">
        <v>0</v>
      </c>
      <c r="I15" s="43">
        <v>0</v>
      </c>
      <c r="J15" s="43">
        <v>15</v>
      </c>
      <c r="K15" s="43">
        <v>0</v>
      </c>
      <c r="L15" s="43">
        <v>6</v>
      </c>
      <c r="M15" s="43">
        <v>3</v>
      </c>
      <c r="N15" s="43">
        <v>0</v>
      </c>
      <c r="O15" s="31">
        <f t="shared" si="6"/>
        <v>246</v>
      </c>
      <c r="Q15" s="30">
        <v>6</v>
      </c>
      <c r="R15" s="43">
        <v>2</v>
      </c>
      <c r="S15" s="43">
        <v>8</v>
      </c>
      <c r="T15" s="43">
        <v>29</v>
      </c>
      <c r="U15" s="43">
        <v>146</v>
      </c>
      <c r="V15" s="43">
        <v>51</v>
      </c>
      <c r="W15" s="43">
        <v>6</v>
      </c>
      <c r="X15" s="43">
        <v>4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31">
        <f t="shared" si="7"/>
        <v>246</v>
      </c>
      <c r="AF15" s="30">
        <v>6</v>
      </c>
      <c r="AG15" s="44">
        <f t="shared" si="8"/>
        <v>246</v>
      </c>
      <c r="AH15" s="45">
        <f t="shared" si="9"/>
        <v>232</v>
      </c>
      <c r="AI15" s="45">
        <f t="shared" si="10"/>
        <v>268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248.66666666666666</v>
      </c>
      <c r="AO15" s="47">
        <f t="shared" si="16"/>
        <v>248.66666666666666</v>
      </c>
      <c r="AQ15" s="35">
        <v>6</v>
      </c>
      <c r="AR15" s="48">
        <v>28.3</v>
      </c>
      <c r="AS15" s="48">
        <v>28.1</v>
      </c>
      <c r="AT15" s="48">
        <v>28.5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9829</v>
      </c>
      <c r="BB15" s="82">
        <f t="shared" si="17"/>
        <v>9941</v>
      </c>
      <c r="BC15" s="82">
        <f t="shared" si="17"/>
        <v>9354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319</v>
      </c>
      <c r="C16" s="43">
        <v>45</v>
      </c>
      <c r="D16" s="43">
        <v>1</v>
      </c>
      <c r="E16" s="43">
        <v>1</v>
      </c>
      <c r="F16" s="43">
        <v>2</v>
      </c>
      <c r="G16" s="43">
        <v>0</v>
      </c>
      <c r="H16" s="43">
        <v>0</v>
      </c>
      <c r="I16" s="43">
        <v>0</v>
      </c>
      <c r="J16" s="43">
        <v>13</v>
      </c>
      <c r="K16" s="43">
        <v>1</v>
      </c>
      <c r="L16" s="43">
        <v>4</v>
      </c>
      <c r="M16" s="43">
        <v>8</v>
      </c>
      <c r="N16" s="43">
        <v>0</v>
      </c>
      <c r="O16" s="31">
        <f t="shared" si="6"/>
        <v>394</v>
      </c>
      <c r="Q16" s="30">
        <v>7</v>
      </c>
      <c r="R16" s="43">
        <v>1</v>
      </c>
      <c r="S16" s="43">
        <v>20</v>
      </c>
      <c r="T16" s="43">
        <v>72</v>
      </c>
      <c r="U16" s="43">
        <v>186</v>
      </c>
      <c r="V16" s="43">
        <v>86</v>
      </c>
      <c r="W16" s="43">
        <v>24</v>
      </c>
      <c r="X16" s="43">
        <v>4</v>
      </c>
      <c r="Y16" s="43">
        <v>0</v>
      </c>
      <c r="Z16" s="43">
        <v>1</v>
      </c>
      <c r="AA16" s="43">
        <v>0</v>
      </c>
      <c r="AB16" s="43">
        <v>0</v>
      </c>
      <c r="AC16" s="43">
        <v>0</v>
      </c>
      <c r="AD16" s="31">
        <f t="shared" si="7"/>
        <v>394</v>
      </c>
      <c r="AF16" s="30">
        <v>7</v>
      </c>
      <c r="AG16" s="44">
        <f t="shared" si="8"/>
        <v>394</v>
      </c>
      <c r="AH16" s="45">
        <f t="shared" si="9"/>
        <v>419</v>
      </c>
      <c r="AI16" s="45">
        <f t="shared" si="10"/>
        <v>400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404.33333333333331</v>
      </c>
      <c r="AO16" s="47">
        <f t="shared" si="16"/>
        <v>404.33333333333331</v>
      </c>
      <c r="AQ16" s="35">
        <v>7</v>
      </c>
      <c r="AR16" s="48">
        <v>28.3</v>
      </c>
      <c r="AS16" s="48">
        <v>28</v>
      </c>
      <c r="AT16" s="48">
        <v>27.5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7496</v>
      </c>
      <c r="BK16" s="88">
        <f>SUM(C105:D105,F105:H105,M105)</f>
        <v>621</v>
      </c>
      <c r="BL16" s="89">
        <f>SUM(E105,I105:L105,N105)</f>
        <v>97</v>
      </c>
      <c r="BM16" s="64">
        <f>SUM(BJ16:BL16)</f>
        <v>8214</v>
      </c>
    </row>
    <row r="17" spans="1:65" x14ac:dyDescent="0.2">
      <c r="A17" s="30">
        <v>8</v>
      </c>
      <c r="B17" s="43">
        <v>660</v>
      </c>
      <c r="C17" s="43">
        <v>78</v>
      </c>
      <c r="D17" s="43">
        <v>5</v>
      </c>
      <c r="E17" s="43">
        <v>0</v>
      </c>
      <c r="F17" s="43">
        <v>2</v>
      </c>
      <c r="G17" s="43">
        <v>0</v>
      </c>
      <c r="H17" s="43">
        <v>0</v>
      </c>
      <c r="I17" s="43">
        <v>1</v>
      </c>
      <c r="J17" s="43">
        <v>6</v>
      </c>
      <c r="K17" s="43">
        <v>0</v>
      </c>
      <c r="L17" s="43">
        <v>7</v>
      </c>
      <c r="M17" s="43">
        <v>8</v>
      </c>
      <c r="N17" s="43">
        <v>0</v>
      </c>
      <c r="O17" s="31">
        <f t="shared" si="6"/>
        <v>767</v>
      </c>
      <c r="Q17" s="30">
        <v>8</v>
      </c>
      <c r="R17" s="43">
        <v>2</v>
      </c>
      <c r="S17" s="43">
        <v>210</v>
      </c>
      <c r="T17" s="43">
        <v>220</v>
      </c>
      <c r="U17" s="43">
        <v>249</v>
      </c>
      <c r="V17" s="43">
        <v>72</v>
      </c>
      <c r="W17" s="43">
        <v>13</v>
      </c>
      <c r="X17" s="43">
        <v>1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31">
        <f t="shared" si="7"/>
        <v>767</v>
      </c>
      <c r="AF17" s="30">
        <v>8</v>
      </c>
      <c r="AG17" s="44">
        <f t="shared" si="8"/>
        <v>767</v>
      </c>
      <c r="AH17" s="45">
        <f t="shared" si="9"/>
        <v>753</v>
      </c>
      <c r="AI17" s="45">
        <f t="shared" si="10"/>
        <v>533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684.33333333333337</v>
      </c>
      <c r="AO17" s="47">
        <f t="shared" si="16"/>
        <v>684.33333333333337</v>
      </c>
      <c r="AQ17" s="35">
        <v>8</v>
      </c>
      <c r="AR17" s="48">
        <v>23.7</v>
      </c>
      <c r="AS17" s="48">
        <v>22.8</v>
      </c>
      <c r="AT17" s="48">
        <v>21.3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8494</v>
      </c>
      <c r="BK17" s="69">
        <f>SUM(C106:D106,F106:H106,M106)</f>
        <v>708</v>
      </c>
      <c r="BL17" s="70">
        <f>SUM(E106,I106:L106,N106)</f>
        <v>119</v>
      </c>
      <c r="BM17" s="64">
        <f>SUM(BJ17:BL17)</f>
        <v>9321</v>
      </c>
    </row>
    <row r="18" spans="1:65" x14ac:dyDescent="0.2">
      <c r="A18" s="30">
        <v>9</v>
      </c>
      <c r="B18" s="43">
        <v>536</v>
      </c>
      <c r="C18" s="43">
        <v>40</v>
      </c>
      <c r="D18" s="43">
        <v>2</v>
      </c>
      <c r="E18" s="43">
        <v>1</v>
      </c>
      <c r="F18" s="43">
        <v>1</v>
      </c>
      <c r="G18" s="43">
        <v>0</v>
      </c>
      <c r="H18" s="43">
        <v>0</v>
      </c>
      <c r="I18" s="43">
        <v>0</v>
      </c>
      <c r="J18" s="43">
        <v>1</v>
      </c>
      <c r="K18" s="43">
        <v>0</v>
      </c>
      <c r="L18" s="43">
        <v>5</v>
      </c>
      <c r="M18" s="43">
        <v>2</v>
      </c>
      <c r="N18" s="43">
        <v>0</v>
      </c>
      <c r="O18" s="31">
        <f t="shared" si="6"/>
        <v>588</v>
      </c>
      <c r="Q18" s="30">
        <v>9</v>
      </c>
      <c r="R18" s="43">
        <v>0</v>
      </c>
      <c r="S18" s="43">
        <v>101</v>
      </c>
      <c r="T18" s="43">
        <v>170</v>
      </c>
      <c r="U18" s="43">
        <v>232</v>
      </c>
      <c r="V18" s="43">
        <v>82</v>
      </c>
      <c r="W18" s="43">
        <v>2</v>
      </c>
      <c r="X18" s="43">
        <v>0</v>
      </c>
      <c r="Y18" s="43">
        <v>0</v>
      </c>
      <c r="Z18" s="43">
        <v>1</v>
      </c>
      <c r="AA18" s="43">
        <v>0</v>
      </c>
      <c r="AB18" s="43">
        <v>0</v>
      </c>
      <c r="AC18" s="43">
        <v>0</v>
      </c>
      <c r="AD18" s="31">
        <f t="shared" si="7"/>
        <v>588</v>
      </c>
      <c r="AF18" s="30">
        <v>9</v>
      </c>
      <c r="AG18" s="44">
        <f t="shared" si="8"/>
        <v>588</v>
      </c>
      <c r="AH18" s="45">
        <f t="shared" si="9"/>
        <v>581</v>
      </c>
      <c r="AI18" s="45">
        <f t="shared" si="10"/>
        <v>610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593</v>
      </c>
      <c r="AO18" s="47">
        <f t="shared" si="16"/>
        <v>593</v>
      </c>
      <c r="AQ18" s="35">
        <v>9</v>
      </c>
      <c r="AR18" s="48">
        <v>25.2</v>
      </c>
      <c r="AS18" s="48">
        <v>25.4</v>
      </c>
      <c r="AT18" s="48">
        <v>24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8623</v>
      </c>
      <c r="BK18" s="75">
        <f>SUM(C107:D107,F107:H107,M107)</f>
        <v>730</v>
      </c>
      <c r="BL18" s="76">
        <f>SUM(E107,I107:L107,N107)</f>
        <v>122</v>
      </c>
      <c r="BM18" s="64">
        <f>SUM(BJ18:BL18)</f>
        <v>9475</v>
      </c>
    </row>
    <row r="19" spans="1:65" x14ac:dyDescent="0.2">
      <c r="A19" s="30">
        <v>10</v>
      </c>
      <c r="B19" s="43">
        <v>545</v>
      </c>
      <c r="C19" s="43">
        <v>41</v>
      </c>
      <c r="D19" s="43">
        <v>3</v>
      </c>
      <c r="E19" s="43">
        <v>0</v>
      </c>
      <c r="F19" s="43">
        <v>5</v>
      </c>
      <c r="G19" s="43">
        <v>0</v>
      </c>
      <c r="H19" s="43">
        <v>1</v>
      </c>
      <c r="I19" s="43">
        <v>0</v>
      </c>
      <c r="J19" s="43">
        <v>6</v>
      </c>
      <c r="K19" s="43">
        <v>0</v>
      </c>
      <c r="L19" s="43">
        <v>2</v>
      </c>
      <c r="M19" s="43">
        <v>9</v>
      </c>
      <c r="N19" s="43">
        <v>0</v>
      </c>
      <c r="O19" s="31">
        <f t="shared" si="6"/>
        <v>612</v>
      </c>
      <c r="Q19" s="30">
        <v>10</v>
      </c>
      <c r="R19" s="43">
        <v>1</v>
      </c>
      <c r="S19" s="43">
        <v>93</v>
      </c>
      <c r="T19" s="43">
        <v>158</v>
      </c>
      <c r="U19" s="43">
        <v>295</v>
      </c>
      <c r="V19" s="43">
        <v>60</v>
      </c>
      <c r="W19" s="43">
        <v>4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1</v>
      </c>
      <c r="AD19" s="31">
        <f t="shared" si="7"/>
        <v>612</v>
      </c>
      <c r="AF19" s="30">
        <v>10</v>
      </c>
      <c r="AG19" s="44">
        <f t="shared" si="8"/>
        <v>612</v>
      </c>
      <c r="AH19" s="45">
        <f t="shared" si="9"/>
        <v>629</v>
      </c>
      <c r="AI19" s="45">
        <f t="shared" si="10"/>
        <v>619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620</v>
      </c>
      <c r="AO19" s="47">
        <f t="shared" si="16"/>
        <v>620</v>
      </c>
      <c r="AQ19" s="35">
        <v>10</v>
      </c>
      <c r="AR19" s="48">
        <v>25.4</v>
      </c>
      <c r="AS19" s="48">
        <v>25</v>
      </c>
      <c r="AT19" s="48">
        <v>26.1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9004</v>
      </c>
      <c r="BK19" s="79">
        <f>SUM(C108:D108,F108:H108,M108)</f>
        <v>781</v>
      </c>
      <c r="BL19" s="80">
        <f>SUM(E108,I108:L108,N108)</f>
        <v>156</v>
      </c>
      <c r="BM19" s="64">
        <f>SUM(BJ19:BL19)</f>
        <v>9941</v>
      </c>
    </row>
    <row r="20" spans="1:65" x14ac:dyDescent="0.2">
      <c r="A20" s="30">
        <v>11</v>
      </c>
      <c r="B20" s="43">
        <v>617</v>
      </c>
      <c r="C20" s="43">
        <v>56</v>
      </c>
      <c r="D20" s="43">
        <v>3</v>
      </c>
      <c r="E20" s="43">
        <v>0</v>
      </c>
      <c r="F20" s="43">
        <v>5</v>
      </c>
      <c r="G20" s="43">
        <v>0</v>
      </c>
      <c r="H20" s="43">
        <v>1</v>
      </c>
      <c r="I20" s="43">
        <v>0</v>
      </c>
      <c r="J20" s="43">
        <v>5</v>
      </c>
      <c r="K20" s="43">
        <v>1</v>
      </c>
      <c r="L20" s="43">
        <v>2</v>
      </c>
      <c r="M20" s="43">
        <v>9</v>
      </c>
      <c r="N20" s="43">
        <v>0</v>
      </c>
      <c r="O20" s="31">
        <f t="shared" si="6"/>
        <v>699</v>
      </c>
      <c r="Q20" s="30">
        <v>11</v>
      </c>
      <c r="R20" s="43">
        <v>8</v>
      </c>
      <c r="S20" s="43">
        <v>147</v>
      </c>
      <c r="T20" s="43">
        <v>220</v>
      </c>
      <c r="U20" s="43">
        <v>260</v>
      </c>
      <c r="V20" s="43">
        <v>58</v>
      </c>
      <c r="W20" s="43">
        <v>5</v>
      </c>
      <c r="X20" s="43">
        <v>1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699</v>
      </c>
      <c r="AF20" s="30">
        <v>11</v>
      </c>
      <c r="AG20" s="44">
        <f t="shared" si="8"/>
        <v>699</v>
      </c>
      <c r="AH20" s="45">
        <f t="shared" si="9"/>
        <v>646</v>
      </c>
      <c r="AI20" s="45">
        <f t="shared" si="10"/>
        <v>617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654</v>
      </c>
      <c r="AO20" s="47">
        <f t="shared" si="16"/>
        <v>654</v>
      </c>
      <c r="AQ20" s="35">
        <v>11</v>
      </c>
      <c r="AR20" s="48">
        <v>24</v>
      </c>
      <c r="AS20" s="48">
        <v>25</v>
      </c>
      <c r="AT20" s="48">
        <v>25.8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679</v>
      </c>
      <c r="C21" s="43">
        <v>45</v>
      </c>
      <c r="D21" s="43">
        <v>3</v>
      </c>
      <c r="E21" s="43">
        <v>0</v>
      </c>
      <c r="F21" s="43">
        <v>1</v>
      </c>
      <c r="G21" s="43">
        <v>0</v>
      </c>
      <c r="H21" s="43">
        <v>0</v>
      </c>
      <c r="I21" s="43">
        <v>2</v>
      </c>
      <c r="J21" s="43">
        <v>2</v>
      </c>
      <c r="K21" s="43">
        <v>0</v>
      </c>
      <c r="L21" s="43">
        <v>1</v>
      </c>
      <c r="M21" s="43">
        <v>6</v>
      </c>
      <c r="N21" s="43">
        <v>0</v>
      </c>
      <c r="O21" s="31">
        <f t="shared" si="6"/>
        <v>739</v>
      </c>
      <c r="Q21" s="30">
        <v>12</v>
      </c>
      <c r="R21" s="43">
        <v>7</v>
      </c>
      <c r="S21" s="43">
        <v>117</v>
      </c>
      <c r="T21" s="43">
        <v>257</v>
      </c>
      <c r="U21" s="43">
        <v>305</v>
      </c>
      <c r="V21" s="43">
        <v>47</v>
      </c>
      <c r="W21" s="43">
        <v>4</v>
      </c>
      <c r="X21" s="43">
        <v>2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31">
        <f t="shared" si="7"/>
        <v>739</v>
      </c>
      <c r="AF21" s="30">
        <v>12</v>
      </c>
      <c r="AG21" s="44">
        <f t="shared" si="8"/>
        <v>739</v>
      </c>
      <c r="AH21" s="45">
        <f t="shared" si="9"/>
        <v>755</v>
      </c>
      <c r="AI21" s="45">
        <f t="shared" si="10"/>
        <v>690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728</v>
      </c>
      <c r="AO21" s="47">
        <f t="shared" si="16"/>
        <v>728</v>
      </c>
      <c r="AQ21" s="35">
        <v>12</v>
      </c>
      <c r="AR21" s="48">
        <v>24.5</v>
      </c>
      <c r="AS21" s="48">
        <v>23.9</v>
      </c>
      <c r="AT21" s="48">
        <v>25.3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6983</v>
      </c>
      <c r="BK21" s="88">
        <f>SUM(C175:D175,F175:H175,M175)</f>
        <v>607</v>
      </c>
      <c r="BL21" s="89">
        <f>SUM(E175,I175:L175,N175)</f>
        <v>91</v>
      </c>
      <c r="BM21" s="64">
        <f>SUM(BJ21:BL21)</f>
        <v>7681</v>
      </c>
    </row>
    <row r="22" spans="1:65" x14ac:dyDescent="0.2">
      <c r="A22" s="30">
        <v>13</v>
      </c>
      <c r="B22" s="43">
        <v>693</v>
      </c>
      <c r="C22" s="43">
        <v>39</v>
      </c>
      <c r="D22" s="43">
        <v>4</v>
      </c>
      <c r="E22" s="43">
        <v>0</v>
      </c>
      <c r="F22" s="43">
        <v>0</v>
      </c>
      <c r="G22" s="43">
        <v>0</v>
      </c>
      <c r="H22" s="43">
        <v>2</v>
      </c>
      <c r="I22" s="43">
        <v>1</v>
      </c>
      <c r="J22" s="43">
        <v>0</v>
      </c>
      <c r="K22" s="43">
        <v>0</v>
      </c>
      <c r="L22" s="43">
        <v>4</v>
      </c>
      <c r="M22" s="43">
        <v>5</v>
      </c>
      <c r="N22" s="43">
        <v>0</v>
      </c>
      <c r="O22" s="31">
        <f t="shared" si="6"/>
        <v>748</v>
      </c>
      <c r="Q22" s="30">
        <v>13</v>
      </c>
      <c r="R22" s="43">
        <v>1</v>
      </c>
      <c r="S22" s="43">
        <v>182</v>
      </c>
      <c r="T22" s="43">
        <v>256</v>
      </c>
      <c r="U22" s="43">
        <v>271</v>
      </c>
      <c r="V22" s="43">
        <v>34</v>
      </c>
      <c r="W22" s="43">
        <v>3</v>
      </c>
      <c r="X22" s="43">
        <v>1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31">
        <f t="shared" si="7"/>
        <v>748</v>
      </c>
      <c r="AF22" s="30">
        <v>13</v>
      </c>
      <c r="AG22" s="44">
        <f t="shared" si="8"/>
        <v>748</v>
      </c>
      <c r="AH22" s="45">
        <f t="shared" si="9"/>
        <v>767</v>
      </c>
      <c r="AI22" s="45">
        <f t="shared" si="10"/>
        <v>776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763.66666666666663</v>
      </c>
      <c r="AO22" s="47">
        <f t="shared" si="16"/>
        <v>763.66666666666663</v>
      </c>
      <c r="AQ22" s="35">
        <v>13</v>
      </c>
      <c r="AR22" s="48">
        <v>23.5</v>
      </c>
      <c r="AS22" s="48">
        <v>24.4</v>
      </c>
      <c r="AT22" s="48">
        <v>25.6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7948</v>
      </c>
      <c r="BK22" s="69">
        <f>SUM(C176:D176,F176:H176,M176)</f>
        <v>685</v>
      </c>
      <c r="BL22" s="70">
        <f>SUM(E176,I176:L176,N176)</f>
        <v>114</v>
      </c>
      <c r="BM22" s="64">
        <f>SUM(BJ22:BL22)</f>
        <v>8747</v>
      </c>
    </row>
    <row r="23" spans="1:65" x14ac:dyDescent="0.2">
      <c r="A23" s="30">
        <v>14</v>
      </c>
      <c r="B23" s="43">
        <v>689</v>
      </c>
      <c r="C23" s="43">
        <v>36</v>
      </c>
      <c r="D23" s="43">
        <v>5</v>
      </c>
      <c r="E23" s="43">
        <v>0</v>
      </c>
      <c r="F23" s="43">
        <v>1</v>
      </c>
      <c r="G23" s="43">
        <v>0</v>
      </c>
      <c r="H23" s="43">
        <v>0</v>
      </c>
      <c r="I23" s="43">
        <v>0</v>
      </c>
      <c r="J23" s="43">
        <v>1</v>
      </c>
      <c r="K23" s="43">
        <v>0</v>
      </c>
      <c r="L23" s="43">
        <v>1</v>
      </c>
      <c r="M23" s="43">
        <v>6</v>
      </c>
      <c r="N23" s="43">
        <v>0</v>
      </c>
      <c r="O23" s="31">
        <f t="shared" si="6"/>
        <v>739</v>
      </c>
      <c r="Q23" s="30">
        <v>14</v>
      </c>
      <c r="R23" s="43">
        <v>5</v>
      </c>
      <c r="S23" s="43">
        <v>109</v>
      </c>
      <c r="T23" s="43">
        <v>241</v>
      </c>
      <c r="U23" s="43">
        <v>334</v>
      </c>
      <c r="V23" s="43">
        <v>44</v>
      </c>
      <c r="W23" s="43">
        <v>5</v>
      </c>
      <c r="X23" s="43">
        <v>1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31">
        <f t="shared" si="7"/>
        <v>739</v>
      </c>
      <c r="AF23" s="30">
        <v>14</v>
      </c>
      <c r="AG23" s="44">
        <f t="shared" si="8"/>
        <v>739</v>
      </c>
      <c r="AH23" s="45">
        <f t="shared" si="9"/>
        <v>779</v>
      </c>
      <c r="AI23" s="45">
        <f t="shared" si="10"/>
        <v>773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763.66666666666663</v>
      </c>
      <c r="AO23" s="47">
        <f t="shared" si="16"/>
        <v>763.66666666666663</v>
      </c>
      <c r="AQ23" s="35">
        <v>14</v>
      </c>
      <c r="AR23" s="48">
        <v>24.8</v>
      </c>
      <c r="AS23" s="48">
        <v>25.3</v>
      </c>
      <c r="AT23" s="48">
        <v>25.2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8066</v>
      </c>
      <c r="BK23" s="75">
        <f>SUM(C177:D177,F177:H177,M177)</f>
        <v>695</v>
      </c>
      <c r="BL23" s="76">
        <f>SUM(E177,I177:L177,N177)</f>
        <v>117</v>
      </c>
      <c r="BM23" s="64">
        <f>SUM(BJ23:BL23)</f>
        <v>8878</v>
      </c>
    </row>
    <row r="24" spans="1:65" x14ac:dyDescent="0.2">
      <c r="A24" s="30">
        <v>15</v>
      </c>
      <c r="B24" s="43">
        <v>666</v>
      </c>
      <c r="C24" s="43">
        <v>60</v>
      </c>
      <c r="D24" s="43">
        <v>7</v>
      </c>
      <c r="E24" s="43">
        <v>0</v>
      </c>
      <c r="F24" s="43">
        <v>1</v>
      </c>
      <c r="G24" s="43">
        <v>0</v>
      </c>
      <c r="H24" s="43">
        <v>0</v>
      </c>
      <c r="I24" s="43">
        <v>1</v>
      </c>
      <c r="J24" s="43">
        <v>3</v>
      </c>
      <c r="K24" s="43">
        <v>0</v>
      </c>
      <c r="L24" s="43">
        <v>0</v>
      </c>
      <c r="M24" s="43">
        <v>10</v>
      </c>
      <c r="N24" s="43">
        <v>0</v>
      </c>
      <c r="O24" s="31">
        <f t="shared" si="6"/>
        <v>748</v>
      </c>
      <c r="Q24" s="30">
        <v>15</v>
      </c>
      <c r="R24" s="43">
        <v>2</v>
      </c>
      <c r="S24" s="43">
        <v>135</v>
      </c>
      <c r="T24" s="43">
        <v>248</v>
      </c>
      <c r="U24" s="43">
        <v>308</v>
      </c>
      <c r="V24" s="43">
        <v>49</v>
      </c>
      <c r="W24" s="43">
        <v>4</v>
      </c>
      <c r="X24" s="43">
        <v>2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31">
        <f t="shared" si="7"/>
        <v>748</v>
      </c>
      <c r="AF24" s="30">
        <v>15</v>
      </c>
      <c r="AG24" s="44">
        <f t="shared" si="8"/>
        <v>748</v>
      </c>
      <c r="AH24" s="45">
        <f t="shared" si="9"/>
        <v>734</v>
      </c>
      <c r="AI24" s="45">
        <f t="shared" si="10"/>
        <v>723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735</v>
      </c>
      <c r="AO24" s="47">
        <f t="shared" si="16"/>
        <v>735</v>
      </c>
      <c r="AQ24" s="35">
        <v>15</v>
      </c>
      <c r="AR24" s="48">
        <v>24.4</v>
      </c>
      <c r="AS24" s="48">
        <v>24.6</v>
      </c>
      <c r="AT24" s="48">
        <v>25.2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8467</v>
      </c>
      <c r="BK24" s="79">
        <f>SUM(C178:D178,F178:H178,M178)</f>
        <v>735</v>
      </c>
      <c r="BL24" s="80">
        <f>SUM(E178,I178:L178,N178)</f>
        <v>152</v>
      </c>
      <c r="BM24" s="64">
        <f>SUM(BJ24:BL24)</f>
        <v>9354</v>
      </c>
    </row>
    <row r="25" spans="1:65" x14ac:dyDescent="0.2">
      <c r="A25" s="30">
        <v>16</v>
      </c>
      <c r="B25" s="43">
        <v>620</v>
      </c>
      <c r="C25" s="43">
        <v>43</v>
      </c>
      <c r="D25" s="43">
        <v>1</v>
      </c>
      <c r="E25" s="43">
        <v>1</v>
      </c>
      <c r="F25" s="43">
        <v>3</v>
      </c>
      <c r="G25" s="43">
        <v>0</v>
      </c>
      <c r="H25" s="43">
        <v>0</v>
      </c>
      <c r="I25" s="43">
        <v>0</v>
      </c>
      <c r="J25" s="43">
        <v>4</v>
      </c>
      <c r="K25" s="43">
        <v>0</v>
      </c>
      <c r="L25" s="43">
        <v>4</v>
      </c>
      <c r="M25" s="43">
        <v>3</v>
      </c>
      <c r="N25" s="43">
        <v>0</v>
      </c>
      <c r="O25" s="31">
        <f t="shared" si="6"/>
        <v>679</v>
      </c>
      <c r="Q25" s="30">
        <v>16</v>
      </c>
      <c r="R25" s="43">
        <v>2</v>
      </c>
      <c r="S25" s="43">
        <v>64</v>
      </c>
      <c r="T25" s="43">
        <v>162</v>
      </c>
      <c r="U25" s="43">
        <v>364</v>
      </c>
      <c r="V25" s="43">
        <v>73</v>
      </c>
      <c r="W25" s="43">
        <v>13</v>
      </c>
      <c r="X25" s="43">
        <v>1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31">
        <f t="shared" si="7"/>
        <v>679</v>
      </c>
      <c r="AF25" s="30">
        <v>16</v>
      </c>
      <c r="AG25" s="44">
        <f t="shared" si="8"/>
        <v>679</v>
      </c>
      <c r="AH25" s="45">
        <f t="shared" si="9"/>
        <v>744</v>
      </c>
      <c r="AI25" s="45">
        <f t="shared" si="10"/>
        <v>698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707</v>
      </c>
      <c r="AO25" s="47">
        <f t="shared" si="16"/>
        <v>707</v>
      </c>
      <c r="AQ25" s="35">
        <v>16</v>
      </c>
      <c r="AR25" s="48">
        <v>26.3</v>
      </c>
      <c r="AS25" s="48">
        <v>24.4</v>
      </c>
      <c r="AT25" s="48">
        <v>25.7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669</v>
      </c>
      <c r="C26" s="43">
        <v>35</v>
      </c>
      <c r="D26" s="43">
        <v>2</v>
      </c>
      <c r="E26" s="43">
        <v>0</v>
      </c>
      <c r="F26" s="43">
        <v>1</v>
      </c>
      <c r="G26" s="43">
        <v>1</v>
      </c>
      <c r="H26" s="43">
        <v>0</v>
      </c>
      <c r="I26" s="43">
        <v>1</v>
      </c>
      <c r="J26" s="43">
        <v>0</v>
      </c>
      <c r="K26" s="43">
        <v>0</v>
      </c>
      <c r="L26" s="43">
        <v>1</v>
      </c>
      <c r="M26" s="43">
        <v>4</v>
      </c>
      <c r="N26" s="43">
        <v>0</v>
      </c>
      <c r="O26" s="31">
        <f t="shared" si="6"/>
        <v>714</v>
      </c>
      <c r="Q26" s="30">
        <v>17</v>
      </c>
      <c r="R26" s="43">
        <v>3</v>
      </c>
      <c r="S26" s="43">
        <v>97</v>
      </c>
      <c r="T26" s="43">
        <v>193</v>
      </c>
      <c r="U26" s="43">
        <v>321</v>
      </c>
      <c r="V26" s="43">
        <v>89</v>
      </c>
      <c r="W26" s="43">
        <v>7</v>
      </c>
      <c r="X26" s="43">
        <v>3</v>
      </c>
      <c r="Y26" s="43">
        <v>0</v>
      </c>
      <c r="Z26" s="43">
        <v>1</v>
      </c>
      <c r="AA26" s="43">
        <v>0</v>
      </c>
      <c r="AB26" s="43">
        <v>0</v>
      </c>
      <c r="AC26" s="43">
        <v>0</v>
      </c>
      <c r="AD26" s="31">
        <f t="shared" si="7"/>
        <v>714</v>
      </c>
      <c r="AF26" s="30">
        <v>17</v>
      </c>
      <c r="AG26" s="44">
        <f t="shared" si="8"/>
        <v>714</v>
      </c>
      <c r="AH26" s="45">
        <f t="shared" si="9"/>
        <v>704</v>
      </c>
      <c r="AI26" s="45">
        <f t="shared" si="10"/>
        <v>641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686.33333333333337</v>
      </c>
      <c r="AO26" s="47">
        <f t="shared" si="16"/>
        <v>686.33333333333337</v>
      </c>
      <c r="AQ26" s="35">
        <v>17</v>
      </c>
      <c r="AR26" s="48">
        <v>25.7</v>
      </c>
      <c r="AS26" s="48">
        <v>25.6</v>
      </c>
      <c r="AT26" s="48">
        <v>25.7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570</v>
      </c>
      <c r="C27" s="43">
        <v>23</v>
      </c>
      <c r="D27" s="43">
        <v>0</v>
      </c>
      <c r="E27" s="43">
        <v>0</v>
      </c>
      <c r="F27" s="43">
        <v>1</v>
      </c>
      <c r="G27" s="43">
        <v>0</v>
      </c>
      <c r="H27" s="43">
        <v>1</v>
      </c>
      <c r="I27" s="43">
        <v>0</v>
      </c>
      <c r="J27" s="43">
        <v>0</v>
      </c>
      <c r="K27" s="43">
        <v>0</v>
      </c>
      <c r="L27" s="43">
        <v>3</v>
      </c>
      <c r="M27" s="43">
        <v>4</v>
      </c>
      <c r="N27" s="43">
        <v>0</v>
      </c>
      <c r="O27" s="31">
        <f t="shared" si="6"/>
        <v>602</v>
      </c>
      <c r="Q27" s="30">
        <v>18</v>
      </c>
      <c r="R27" s="43">
        <v>4</v>
      </c>
      <c r="S27" s="43">
        <v>47</v>
      </c>
      <c r="T27" s="43">
        <v>168</v>
      </c>
      <c r="U27" s="43">
        <v>303</v>
      </c>
      <c r="V27" s="43">
        <v>71</v>
      </c>
      <c r="W27" s="43">
        <v>8</v>
      </c>
      <c r="X27" s="43">
        <v>0</v>
      </c>
      <c r="Y27" s="43">
        <v>1</v>
      </c>
      <c r="Z27" s="43">
        <v>0</v>
      </c>
      <c r="AA27" s="43">
        <v>0</v>
      </c>
      <c r="AB27" s="43">
        <v>0</v>
      </c>
      <c r="AC27" s="43">
        <v>0</v>
      </c>
      <c r="AD27" s="31">
        <f t="shared" si="7"/>
        <v>602</v>
      </c>
      <c r="AF27" s="30">
        <v>18</v>
      </c>
      <c r="AG27" s="44">
        <f t="shared" si="8"/>
        <v>602</v>
      </c>
      <c r="AH27" s="45">
        <f t="shared" si="9"/>
        <v>627</v>
      </c>
      <c r="AI27" s="45">
        <f t="shared" si="10"/>
        <v>561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596.66666666666663</v>
      </c>
      <c r="AO27" s="47">
        <f t="shared" si="16"/>
        <v>596.66666666666663</v>
      </c>
      <c r="AQ27" s="35">
        <v>18</v>
      </c>
      <c r="AR27" s="48">
        <v>26.2</v>
      </c>
      <c r="AS27" s="48">
        <v>26.4</v>
      </c>
      <c r="AT27" s="48">
        <v>26.3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436</v>
      </c>
      <c r="C28" s="43">
        <v>28</v>
      </c>
      <c r="D28" s="43">
        <v>3</v>
      </c>
      <c r="E28" s="43">
        <v>0</v>
      </c>
      <c r="F28" s="43">
        <v>1</v>
      </c>
      <c r="G28" s="43">
        <v>0</v>
      </c>
      <c r="H28" s="43">
        <v>1</v>
      </c>
      <c r="I28" s="43">
        <v>0</v>
      </c>
      <c r="J28" s="43">
        <v>2</v>
      </c>
      <c r="K28" s="43">
        <v>0</v>
      </c>
      <c r="L28" s="43">
        <v>3</v>
      </c>
      <c r="M28" s="43">
        <v>4</v>
      </c>
      <c r="N28" s="43">
        <v>0</v>
      </c>
      <c r="O28" s="31">
        <f t="shared" si="6"/>
        <v>478</v>
      </c>
      <c r="Q28" s="30">
        <v>19</v>
      </c>
      <c r="R28" s="43">
        <v>1</v>
      </c>
      <c r="S28" s="43">
        <v>23</v>
      </c>
      <c r="T28" s="43">
        <v>123</v>
      </c>
      <c r="U28" s="43">
        <v>242</v>
      </c>
      <c r="V28" s="43">
        <v>72</v>
      </c>
      <c r="W28" s="43">
        <v>15</v>
      </c>
      <c r="X28" s="43">
        <v>1</v>
      </c>
      <c r="Y28" s="43">
        <v>0</v>
      </c>
      <c r="Z28" s="43">
        <v>1</v>
      </c>
      <c r="AA28" s="43">
        <v>0</v>
      </c>
      <c r="AB28" s="43">
        <v>0</v>
      </c>
      <c r="AC28" s="43">
        <v>0</v>
      </c>
      <c r="AD28" s="31">
        <f t="shared" si="7"/>
        <v>478</v>
      </c>
      <c r="AF28" s="30">
        <v>19</v>
      </c>
      <c r="AG28" s="44">
        <f t="shared" si="8"/>
        <v>478</v>
      </c>
      <c r="AH28" s="45">
        <f t="shared" si="9"/>
        <v>495</v>
      </c>
      <c r="AI28" s="45">
        <f t="shared" si="10"/>
        <v>440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471</v>
      </c>
      <c r="AO28" s="47">
        <f t="shared" si="16"/>
        <v>471</v>
      </c>
      <c r="AQ28" s="35">
        <v>19</v>
      </c>
      <c r="AR28" s="48">
        <v>27.2</v>
      </c>
      <c r="AS28" s="48">
        <v>27.2</v>
      </c>
      <c r="AT28" s="48">
        <v>26.9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314</v>
      </c>
      <c r="C29" s="43">
        <v>11</v>
      </c>
      <c r="D29" s="43">
        <v>1</v>
      </c>
      <c r="E29" s="43">
        <v>0</v>
      </c>
      <c r="F29" s="43">
        <v>3</v>
      </c>
      <c r="G29" s="43">
        <v>0</v>
      </c>
      <c r="H29" s="43">
        <v>0</v>
      </c>
      <c r="I29" s="43">
        <v>0</v>
      </c>
      <c r="J29" s="43">
        <v>3</v>
      </c>
      <c r="K29" s="43">
        <v>0</v>
      </c>
      <c r="L29" s="43">
        <v>0</v>
      </c>
      <c r="M29" s="43">
        <v>0</v>
      </c>
      <c r="N29" s="43">
        <v>0</v>
      </c>
      <c r="O29" s="31">
        <f t="shared" si="6"/>
        <v>332</v>
      </c>
      <c r="Q29" s="30">
        <v>20</v>
      </c>
      <c r="R29" s="43">
        <v>1</v>
      </c>
      <c r="S29" s="43">
        <v>11</v>
      </c>
      <c r="T29" s="43">
        <v>71</v>
      </c>
      <c r="U29" s="43">
        <v>174</v>
      </c>
      <c r="V29" s="43">
        <v>69</v>
      </c>
      <c r="W29" s="43">
        <v>5</v>
      </c>
      <c r="X29" s="43">
        <v>1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31">
        <f t="shared" si="7"/>
        <v>332</v>
      </c>
      <c r="AF29" s="30">
        <v>20</v>
      </c>
      <c r="AG29" s="44">
        <f t="shared" si="8"/>
        <v>332</v>
      </c>
      <c r="AH29" s="45">
        <f t="shared" si="9"/>
        <v>333</v>
      </c>
      <c r="AI29" s="45">
        <f t="shared" si="10"/>
        <v>287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317.33333333333331</v>
      </c>
      <c r="AO29" s="47">
        <f t="shared" si="16"/>
        <v>317.33333333333331</v>
      </c>
      <c r="AQ29" s="35">
        <v>20</v>
      </c>
      <c r="AR29" s="48">
        <v>27.7</v>
      </c>
      <c r="AS29" s="48">
        <v>27</v>
      </c>
      <c r="AT29" s="48">
        <v>27.6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170</v>
      </c>
      <c r="C30" s="43">
        <v>13</v>
      </c>
      <c r="D30" s="43">
        <v>0</v>
      </c>
      <c r="E30" s="43">
        <v>0</v>
      </c>
      <c r="F30" s="43">
        <v>1</v>
      </c>
      <c r="G30" s="43">
        <v>0</v>
      </c>
      <c r="H30" s="43">
        <v>1</v>
      </c>
      <c r="I30" s="43">
        <v>0</v>
      </c>
      <c r="J30" s="43">
        <v>3</v>
      </c>
      <c r="K30" s="43">
        <v>0</v>
      </c>
      <c r="L30" s="43">
        <v>2</v>
      </c>
      <c r="M30" s="43">
        <v>4</v>
      </c>
      <c r="N30" s="43">
        <v>0</v>
      </c>
      <c r="O30" s="31">
        <f t="shared" si="6"/>
        <v>194</v>
      </c>
      <c r="Q30" s="30">
        <v>21</v>
      </c>
      <c r="R30" s="43">
        <v>1</v>
      </c>
      <c r="S30" s="43">
        <v>11</v>
      </c>
      <c r="T30" s="43">
        <v>31</v>
      </c>
      <c r="U30" s="43">
        <v>98</v>
      </c>
      <c r="V30" s="43">
        <v>45</v>
      </c>
      <c r="W30" s="43">
        <v>5</v>
      </c>
      <c r="X30" s="43">
        <v>2</v>
      </c>
      <c r="Y30" s="43">
        <v>0</v>
      </c>
      <c r="Z30" s="43">
        <v>0</v>
      </c>
      <c r="AA30" s="43">
        <v>1</v>
      </c>
      <c r="AB30" s="43">
        <v>0</v>
      </c>
      <c r="AC30" s="43">
        <v>0</v>
      </c>
      <c r="AD30" s="31">
        <f t="shared" si="7"/>
        <v>194</v>
      </c>
      <c r="AF30" s="30">
        <v>21</v>
      </c>
      <c r="AG30" s="44">
        <f t="shared" si="8"/>
        <v>194</v>
      </c>
      <c r="AH30" s="45">
        <f t="shared" si="9"/>
        <v>195</v>
      </c>
      <c r="AI30" s="45">
        <f t="shared" si="10"/>
        <v>219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202.66666666666666</v>
      </c>
      <c r="AO30" s="47">
        <f t="shared" si="16"/>
        <v>202.66666666666666</v>
      </c>
      <c r="AQ30" s="35">
        <v>21</v>
      </c>
      <c r="AR30" s="48">
        <v>28.1</v>
      </c>
      <c r="AS30" s="48">
        <v>28.8</v>
      </c>
      <c r="AT30" s="48">
        <v>27.2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169</v>
      </c>
      <c r="C31" s="43">
        <v>7</v>
      </c>
      <c r="D31" s="43">
        <v>0</v>
      </c>
      <c r="E31" s="43">
        <v>0</v>
      </c>
      <c r="F31" s="43">
        <v>1</v>
      </c>
      <c r="G31" s="43">
        <v>0</v>
      </c>
      <c r="H31" s="43">
        <v>0</v>
      </c>
      <c r="I31" s="43">
        <v>0</v>
      </c>
      <c r="J31" s="43">
        <v>2</v>
      </c>
      <c r="K31" s="43">
        <v>0</v>
      </c>
      <c r="L31" s="43">
        <v>1</v>
      </c>
      <c r="M31" s="43">
        <v>4</v>
      </c>
      <c r="N31" s="43">
        <v>0</v>
      </c>
      <c r="O31" s="31">
        <f t="shared" si="6"/>
        <v>184</v>
      </c>
      <c r="Q31" s="30">
        <v>22</v>
      </c>
      <c r="R31" s="43">
        <v>0</v>
      </c>
      <c r="S31" s="43">
        <v>8</v>
      </c>
      <c r="T31" s="43">
        <v>41</v>
      </c>
      <c r="U31" s="43">
        <v>84</v>
      </c>
      <c r="V31" s="43">
        <v>41</v>
      </c>
      <c r="W31" s="43">
        <v>6</v>
      </c>
      <c r="X31" s="43">
        <v>1</v>
      </c>
      <c r="Y31" s="43">
        <v>1</v>
      </c>
      <c r="Z31" s="43">
        <v>1</v>
      </c>
      <c r="AA31" s="43">
        <v>1</v>
      </c>
      <c r="AB31" s="43">
        <v>0</v>
      </c>
      <c r="AC31" s="43">
        <v>0</v>
      </c>
      <c r="AD31" s="31">
        <f t="shared" si="7"/>
        <v>184</v>
      </c>
      <c r="AF31" s="30">
        <v>22</v>
      </c>
      <c r="AG31" s="44">
        <f t="shared" si="8"/>
        <v>184</v>
      </c>
      <c r="AH31" s="45">
        <f t="shared" si="9"/>
        <v>160</v>
      </c>
      <c r="AI31" s="45">
        <f t="shared" si="10"/>
        <v>160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168</v>
      </c>
      <c r="AO31" s="47">
        <f t="shared" si="16"/>
        <v>168</v>
      </c>
      <c r="AQ31" s="35">
        <v>22</v>
      </c>
      <c r="AR31" s="48">
        <v>28.3</v>
      </c>
      <c r="AS31" s="48">
        <v>29</v>
      </c>
      <c r="AT31" s="48">
        <v>28.4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80</v>
      </c>
      <c r="C32" s="43">
        <v>3</v>
      </c>
      <c r="D32" s="43">
        <v>1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1</v>
      </c>
      <c r="K32" s="43">
        <v>0</v>
      </c>
      <c r="L32" s="43">
        <v>0</v>
      </c>
      <c r="M32" s="43">
        <v>3</v>
      </c>
      <c r="N32" s="43">
        <v>0</v>
      </c>
      <c r="O32" s="31">
        <f t="shared" si="6"/>
        <v>88</v>
      </c>
      <c r="Q32" s="30">
        <v>23</v>
      </c>
      <c r="R32" s="43">
        <v>0</v>
      </c>
      <c r="S32" s="43">
        <v>4</v>
      </c>
      <c r="T32" s="43">
        <v>10</v>
      </c>
      <c r="U32" s="43">
        <v>46</v>
      </c>
      <c r="V32" s="43">
        <v>27</v>
      </c>
      <c r="W32" s="43">
        <v>1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31">
        <f t="shared" si="7"/>
        <v>88</v>
      </c>
      <c r="AF32" s="30">
        <v>23</v>
      </c>
      <c r="AG32" s="44">
        <f t="shared" si="8"/>
        <v>88</v>
      </c>
      <c r="AH32" s="45">
        <f t="shared" si="9"/>
        <v>74</v>
      </c>
      <c r="AI32" s="45">
        <f t="shared" si="10"/>
        <v>71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77.666666666666671</v>
      </c>
      <c r="AO32" s="47">
        <f t="shared" si="16"/>
        <v>77.666666666666671</v>
      </c>
      <c r="AQ32" s="35">
        <v>23</v>
      </c>
      <c r="AR32" s="48">
        <v>28.5</v>
      </c>
      <c r="AS32" s="48">
        <v>29</v>
      </c>
      <c r="AT32" s="48">
        <v>29.9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42</v>
      </c>
      <c r="C33" s="43">
        <v>3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2</v>
      </c>
      <c r="K33" s="43">
        <v>0</v>
      </c>
      <c r="L33" s="43">
        <v>0</v>
      </c>
      <c r="M33" s="43">
        <v>0</v>
      </c>
      <c r="N33" s="43">
        <v>0</v>
      </c>
      <c r="O33" s="31">
        <f t="shared" si="6"/>
        <v>47</v>
      </c>
      <c r="Q33" s="30">
        <v>24</v>
      </c>
      <c r="R33" s="43">
        <v>0</v>
      </c>
      <c r="S33" s="43">
        <v>2</v>
      </c>
      <c r="T33" s="43">
        <v>4</v>
      </c>
      <c r="U33" s="43">
        <v>21</v>
      </c>
      <c r="V33" s="43">
        <v>16</v>
      </c>
      <c r="W33" s="43">
        <v>2</v>
      </c>
      <c r="X33" s="43">
        <v>1</v>
      </c>
      <c r="Y33" s="43">
        <v>1</v>
      </c>
      <c r="Z33" s="43">
        <v>0</v>
      </c>
      <c r="AA33" s="43">
        <v>0</v>
      </c>
      <c r="AB33" s="43">
        <v>0</v>
      </c>
      <c r="AC33" s="43">
        <v>0</v>
      </c>
      <c r="AD33" s="31">
        <f t="shared" si="7"/>
        <v>47</v>
      </c>
      <c r="AF33" s="30">
        <v>24</v>
      </c>
      <c r="AG33" s="44">
        <f t="shared" si="8"/>
        <v>47</v>
      </c>
      <c r="AH33" s="45">
        <f t="shared" si="9"/>
        <v>80</v>
      </c>
      <c r="AI33" s="45">
        <f t="shared" si="10"/>
        <v>60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62.333333333333336</v>
      </c>
      <c r="AO33" s="47">
        <f t="shared" si="16"/>
        <v>62.333333333333336</v>
      </c>
      <c r="AQ33" s="35">
        <v>24</v>
      </c>
      <c r="AR33" s="48">
        <v>29.9</v>
      </c>
      <c r="AS33" s="48">
        <v>29.5</v>
      </c>
      <c r="AT33" s="48">
        <v>30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7380</v>
      </c>
      <c r="C35" s="92">
        <f t="shared" si="18"/>
        <v>524</v>
      </c>
      <c r="D35" s="92">
        <f t="shared" si="18"/>
        <v>38</v>
      </c>
      <c r="E35" s="92">
        <f t="shared" si="18"/>
        <v>2</v>
      </c>
      <c r="F35" s="92">
        <f t="shared" si="18"/>
        <v>22</v>
      </c>
      <c r="G35" s="92">
        <f t="shared" si="18"/>
        <v>1</v>
      </c>
      <c r="H35" s="92">
        <f t="shared" si="18"/>
        <v>6</v>
      </c>
      <c r="I35" s="92">
        <f t="shared" si="18"/>
        <v>6</v>
      </c>
      <c r="J35" s="92">
        <f t="shared" si="18"/>
        <v>30</v>
      </c>
      <c r="K35" s="92">
        <f t="shared" si="18"/>
        <v>1</v>
      </c>
      <c r="L35" s="92">
        <f t="shared" si="18"/>
        <v>33</v>
      </c>
      <c r="M35" s="92">
        <f t="shared" si="18"/>
        <v>70</v>
      </c>
      <c r="N35" s="92">
        <f t="shared" si="18"/>
        <v>0</v>
      </c>
      <c r="O35" s="93">
        <f t="shared" si="18"/>
        <v>8113</v>
      </c>
      <c r="Q35" s="91" t="s">
        <v>34</v>
      </c>
      <c r="R35" s="92">
        <f t="shared" ref="R35:AD35" si="19">SUM(R17:R28)</f>
        <v>36</v>
      </c>
      <c r="S35" s="92">
        <f t="shared" si="19"/>
        <v>1325</v>
      </c>
      <c r="T35" s="92">
        <f t="shared" si="19"/>
        <v>2416</v>
      </c>
      <c r="U35" s="92">
        <f t="shared" si="19"/>
        <v>3484</v>
      </c>
      <c r="V35" s="92">
        <f t="shared" si="19"/>
        <v>751</v>
      </c>
      <c r="W35" s="92">
        <f t="shared" si="19"/>
        <v>83</v>
      </c>
      <c r="X35" s="92">
        <f t="shared" si="19"/>
        <v>13</v>
      </c>
      <c r="Y35" s="92">
        <f t="shared" si="19"/>
        <v>1</v>
      </c>
      <c r="Z35" s="92">
        <f t="shared" si="19"/>
        <v>3</v>
      </c>
      <c r="AA35" s="92">
        <f t="shared" si="19"/>
        <v>0</v>
      </c>
      <c r="AB35" s="92">
        <f t="shared" si="19"/>
        <v>0</v>
      </c>
      <c r="AC35" s="92">
        <f t="shared" si="19"/>
        <v>1</v>
      </c>
      <c r="AD35" s="93">
        <f t="shared" si="19"/>
        <v>8113</v>
      </c>
      <c r="AF35" s="91" t="s">
        <v>34</v>
      </c>
      <c r="AG35" s="92">
        <f t="shared" ref="AG35:AO35" si="20">SUM(AG17:AG28)</f>
        <v>8113</v>
      </c>
      <c r="AH35" s="92">
        <f t="shared" si="20"/>
        <v>8214</v>
      </c>
      <c r="AI35" s="92">
        <f t="shared" si="20"/>
        <v>7681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8002.666666666667</v>
      </c>
      <c r="AO35" s="94">
        <f t="shared" si="20"/>
        <v>8002.666666666667</v>
      </c>
      <c r="AQ35" s="95" t="s">
        <v>38</v>
      </c>
      <c r="AR35" s="96">
        <v>24.3</v>
      </c>
      <c r="AS35" s="96">
        <v>24.4</v>
      </c>
      <c r="AT35" s="96">
        <v>25.5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8352</v>
      </c>
      <c r="C36" s="98">
        <f t="shared" si="21"/>
        <v>600</v>
      </c>
      <c r="D36" s="98">
        <f t="shared" si="21"/>
        <v>40</v>
      </c>
      <c r="E36" s="98">
        <f t="shared" si="21"/>
        <v>3</v>
      </c>
      <c r="F36" s="98">
        <f t="shared" si="21"/>
        <v>29</v>
      </c>
      <c r="G36" s="98">
        <f t="shared" si="21"/>
        <v>1</v>
      </c>
      <c r="H36" s="98">
        <f t="shared" si="21"/>
        <v>7</v>
      </c>
      <c r="I36" s="98">
        <f t="shared" si="21"/>
        <v>6</v>
      </c>
      <c r="J36" s="98">
        <f t="shared" si="21"/>
        <v>51</v>
      </c>
      <c r="K36" s="98">
        <f t="shared" si="21"/>
        <v>2</v>
      </c>
      <c r="L36" s="98">
        <f t="shared" si="21"/>
        <v>40</v>
      </c>
      <c r="M36" s="98">
        <f t="shared" si="21"/>
        <v>86</v>
      </c>
      <c r="N36" s="98">
        <f t="shared" si="21"/>
        <v>0</v>
      </c>
      <c r="O36" s="93">
        <f t="shared" si="21"/>
        <v>9217</v>
      </c>
      <c r="Q36" s="97" t="s">
        <v>35</v>
      </c>
      <c r="R36" s="98">
        <f t="shared" ref="R36:AD36" si="22">SUM(R16:R31)</f>
        <v>39</v>
      </c>
      <c r="S36" s="98">
        <f t="shared" si="22"/>
        <v>1375</v>
      </c>
      <c r="T36" s="98">
        <f t="shared" si="22"/>
        <v>2631</v>
      </c>
      <c r="U36" s="98">
        <f t="shared" si="22"/>
        <v>4026</v>
      </c>
      <c r="V36" s="98">
        <f t="shared" si="22"/>
        <v>992</v>
      </c>
      <c r="W36" s="98">
        <f t="shared" si="22"/>
        <v>123</v>
      </c>
      <c r="X36" s="98">
        <f t="shared" si="22"/>
        <v>21</v>
      </c>
      <c r="Y36" s="98">
        <f t="shared" si="22"/>
        <v>2</v>
      </c>
      <c r="Z36" s="98">
        <f t="shared" si="22"/>
        <v>5</v>
      </c>
      <c r="AA36" s="98">
        <f t="shared" si="22"/>
        <v>2</v>
      </c>
      <c r="AB36" s="98">
        <f t="shared" si="22"/>
        <v>0</v>
      </c>
      <c r="AC36" s="98">
        <f t="shared" si="22"/>
        <v>1</v>
      </c>
      <c r="AD36" s="93">
        <f t="shared" si="22"/>
        <v>9217</v>
      </c>
      <c r="AF36" s="97" t="s">
        <v>35</v>
      </c>
      <c r="AG36" s="98">
        <f t="shared" ref="AG36:AO36" si="23">SUM(AG16:AG31)</f>
        <v>9217</v>
      </c>
      <c r="AH36" s="98">
        <f t="shared" si="23"/>
        <v>9321</v>
      </c>
      <c r="AI36" s="98">
        <f t="shared" si="23"/>
        <v>8747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9095</v>
      </c>
      <c r="AO36" s="94">
        <f t="shared" si="23"/>
        <v>9095</v>
      </c>
      <c r="AQ36" s="99" t="s">
        <v>39</v>
      </c>
      <c r="AR36" s="100">
        <v>25.3</v>
      </c>
      <c r="AS36" s="100">
        <v>24.5</v>
      </c>
      <c r="AT36" s="100">
        <v>25.5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8474</v>
      </c>
      <c r="C37" s="102">
        <f t="shared" si="24"/>
        <v>606</v>
      </c>
      <c r="D37" s="102">
        <f t="shared" si="24"/>
        <v>41</v>
      </c>
      <c r="E37" s="102">
        <f t="shared" si="24"/>
        <v>3</v>
      </c>
      <c r="F37" s="102">
        <f t="shared" si="24"/>
        <v>29</v>
      </c>
      <c r="G37" s="102">
        <f t="shared" si="24"/>
        <v>1</v>
      </c>
      <c r="H37" s="102">
        <f t="shared" si="24"/>
        <v>7</v>
      </c>
      <c r="I37" s="102">
        <f t="shared" si="24"/>
        <v>6</v>
      </c>
      <c r="J37" s="102">
        <f t="shared" si="24"/>
        <v>54</v>
      </c>
      <c r="K37" s="102">
        <f t="shared" si="24"/>
        <v>2</v>
      </c>
      <c r="L37" s="102">
        <f t="shared" si="24"/>
        <v>40</v>
      </c>
      <c r="M37" s="102">
        <f t="shared" si="24"/>
        <v>89</v>
      </c>
      <c r="N37" s="102">
        <f t="shared" si="24"/>
        <v>0</v>
      </c>
      <c r="O37" s="93">
        <f t="shared" si="24"/>
        <v>9352</v>
      </c>
      <c r="Q37" s="101" t="s">
        <v>36</v>
      </c>
      <c r="R37" s="102">
        <f t="shared" ref="R37:AD37" si="25">SUM(R16:R33)</f>
        <v>39</v>
      </c>
      <c r="S37" s="102">
        <f t="shared" si="25"/>
        <v>1381</v>
      </c>
      <c r="T37" s="102">
        <f t="shared" si="25"/>
        <v>2645</v>
      </c>
      <c r="U37" s="102">
        <f t="shared" si="25"/>
        <v>4093</v>
      </c>
      <c r="V37" s="102">
        <f t="shared" si="25"/>
        <v>1035</v>
      </c>
      <c r="W37" s="102">
        <f t="shared" si="25"/>
        <v>126</v>
      </c>
      <c r="X37" s="102">
        <f t="shared" si="25"/>
        <v>22</v>
      </c>
      <c r="Y37" s="102">
        <f t="shared" si="25"/>
        <v>3</v>
      </c>
      <c r="Z37" s="102">
        <f t="shared" si="25"/>
        <v>5</v>
      </c>
      <c r="AA37" s="102">
        <f t="shared" si="25"/>
        <v>2</v>
      </c>
      <c r="AB37" s="102">
        <f t="shared" si="25"/>
        <v>0</v>
      </c>
      <c r="AC37" s="102">
        <f t="shared" si="25"/>
        <v>1</v>
      </c>
      <c r="AD37" s="93">
        <f t="shared" si="25"/>
        <v>9352</v>
      </c>
      <c r="AF37" s="101" t="s">
        <v>36</v>
      </c>
      <c r="AG37" s="102">
        <f t="shared" ref="AG37:AO37" si="26">SUM(AG16:AG33)</f>
        <v>9352</v>
      </c>
      <c r="AH37" s="102">
        <f t="shared" si="26"/>
        <v>9475</v>
      </c>
      <c r="AI37" s="102">
        <f t="shared" si="26"/>
        <v>8878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9235</v>
      </c>
      <c r="AO37" s="94">
        <f t="shared" si="26"/>
        <v>9235</v>
      </c>
      <c r="AQ37" s="103" t="s">
        <v>37</v>
      </c>
      <c r="AR37" s="104">
        <v>25.6</v>
      </c>
      <c r="AS37" s="104">
        <v>25.5</v>
      </c>
      <c r="AT37" s="104">
        <v>25.8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8866</v>
      </c>
      <c r="C38" s="106">
        <f t="shared" si="27"/>
        <v>636</v>
      </c>
      <c r="D38" s="106">
        <f t="shared" si="27"/>
        <v>43</v>
      </c>
      <c r="E38" s="106">
        <f t="shared" si="27"/>
        <v>3</v>
      </c>
      <c r="F38" s="106">
        <f t="shared" si="27"/>
        <v>32</v>
      </c>
      <c r="G38" s="106">
        <f t="shared" si="27"/>
        <v>1</v>
      </c>
      <c r="H38" s="106">
        <f t="shared" si="27"/>
        <v>7</v>
      </c>
      <c r="I38" s="106">
        <f t="shared" si="27"/>
        <v>7</v>
      </c>
      <c r="J38" s="106">
        <f t="shared" si="27"/>
        <v>80</v>
      </c>
      <c r="K38" s="106">
        <f t="shared" si="27"/>
        <v>3</v>
      </c>
      <c r="L38" s="106">
        <f t="shared" si="27"/>
        <v>56</v>
      </c>
      <c r="M38" s="106">
        <f t="shared" si="27"/>
        <v>95</v>
      </c>
      <c r="N38" s="106">
        <f t="shared" si="27"/>
        <v>0</v>
      </c>
      <c r="O38" s="93">
        <f t="shared" si="27"/>
        <v>9829</v>
      </c>
      <c r="Q38" s="105" t="s">
        <v>37</v>
      </c>
      <c r="R38" s="106">
        <f t="shared" ref="R38:AD38" si="28">SUM(R10:R33)</f>
        <v>41</v>
      </c>
      <c r="S38" s="106">
        <f t="shared" si="28"/>
        <v>1392</v>
      </c>
      <c r="T38" s="106">
        <f t="shared" si="28"/>
        <v>2710</v>
      </c>
      <c r="U38" s="106">
        <f t="shared" si="28"/>
        <v>4354</v>
      </c>
      <c r="V38" s="106">
        <f t="shared" si="28"/>
        <v>1150</v>
      </c>
      <c r="W38" s="106">
        <f t="shared" si="28"/>
        <v>145</v>
      </c>
      <c r="X38" s="106">
        <f t="shared" si="28"/>
        <v>26</v>
      </c>
      <c r="Y38" s="106">
        <f t="shared" si="28"/>
        <v>3</v>
      </c>
      <c r="Z38" s="106">
        <f t="shared" si="28"/>
        <v>5</v>
      </c>
      <c r="AA38" s="106">
        <f t="shared" si="28"/>
        <v>2</v>
      </c>
      <c r="AB38" s="106">
        <f t="shared" si="28"/>
        <v>0</v>
      </c>
      <c r="AC38" s="106">
        <f t="shared" si="28"/>
        <v>1</v>
      </c>
      <c r="AD38" s="93">
        <f t="shared" si="28"/>
        <v>9829</v>
      </c>
      <c r="AF38" s="105" t="s">
        <v>37</v>
      </c>
      <c r="AG38" s="106">
        <f t="shared" ref="AG38:AO38" si="29">SUM(AG10:AG33)</f>
        <v>9829</v>
      </c>
      <c r="AH38" s="106">
        <f t="shared" si="29"/>
        <v>9941</v>
      </c>
      <c r="AI38" s="106">
        <f t="shared" si="29"/>
        <v>9354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9708</v>
      </c>
      <c r="AO38" s="94">
        <f t="shared" si="29"/>
        <v>9708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25.633333333333336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45</v>
      </c>
      <c r="R41" s="3" t="s">
        <v>40</v>
      </c>
      <c r="S41" s="5" t="str">
        <f>C41</f>
        <v>Northbound</v>
      </c>
      <c r="AR41" s="12" t="s">
        <v>0</v>
      </c>
      <c r="AS41" s="13" t="str">
        <f>C6</f>
        <v>Southbound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21</v>
      </c>
      <c r="C45" s="43">
        <v>1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1</v>
      </c>
      <c r="K45" s="43">
        <v>0</v>
      </c>
      <c r="L45" s="43">
        <v>1</v>
      </c>
      <c r="M45" s="43">
        <v>0</v>
      </c>
      <c r="N45" s="43">
        <v>0</v>
      </c>
      <c r="O45" s="31">
        <f t="shared" ref="O45:O68" si="33">SUM(B45:N45)</f>
        <v>24</v>
      </c>
      <c r="Q45" s="30">
        <v>1</v>
      </c>
      <c r="R45" s="43">
        <v>0</v>
      </c>
      <c r="S45" s="43">
        <v>0</v>
      </c>
      <c r="T45" s="43">
        <v>5</v>
      </c>
      <c r="U45" s="43">
        <v>15</v>
      </c>
      <c r="V45" s="43">
        <v>4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31">
        <f t="shared" ref="AD45:AD68" si="34">SUM(R45:AC45)</f>
        <v>24</v>
      </c>
      <c r="AQ45" s="35">
        <v>1</v>
      </c>
      <c r="AR45" s="112">
        <v>33.700000762939453</v>
      </c>
      <c r="AS45" s="112">
        <v>38.599998474121094</v>
      </c>
      <c r="AT45" s="112">
        <v>34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20</v>
      </c>
      <c r="C46" s="43">
        <v>3</v>
      </c>
      <c r="D46" s="43">
        <v>1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1</v>
      </c>
      <c r="M46" s="43">
        <v>0</v>
      </c>
      <c r="N46" s="43">
        <v>0</v>
      </c>
      <c r="O46" s="31">
        <f t="shared" si="33"/>
        <v>25</v>
      </c>
      <c r="Q46" s="30">
        <v>2</v>
      </c>
      <c r="R46" s="43">
        <v>0</v>
      </c>
      <c r="S46" s="43">
        <v>2</v>
      </c>
      <c r="T46" s="43">
        <v>11</v>
      </c>
      <c r="U46" s="43">
        <v>10</v>
      </c>
      <c r="V46" s="43">
        <v>2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25</v>
      </c>
      <c r="AQ46" s="57">
        <v>2</v>
      </c>
      <c r="AR46" s="112">
        <v>33.5</v>
      </c>
      <c r="AS46" s="112">
        <v>33.299999237060547</v>
      </c>
      <c r="AT46" s="112">
        <v>33.400001525878906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13</v>
      </c>
      <c r="C47" s="43">
        <v>1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1</v>
      </c>
      <c r="K47" s="43">
        <v>0</v>
      </c>
      <c r="L47" s="43">
        <v>2</v>
      </c>
      <c r="M47" s="43">
        <v>0</v>
      </c>
      <c r="N47" s="43">
        <v>0</v>
      </c>
      <c r="O47" s="31">
        <f t="shared" si="33"/>
        <v>17</v>
      </c>
      <c r="Q47" s="30">
        <v>3</v>
      </c>
      <c r="R47" s="43">
        <v>0</v>
      </c>
      <c r="S47" s="43">
        <v>0</v>
      </c>
      <c r="T47" s="43">
        <v>6</v>
      </c>
      <c r="U47" s="43">
        <v>10</v>
      </c>
      <c r="V47" s="43">
        <v>1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31">
        <f t="shared" si="34"/>
        <v>17</v>
      </c>
      <c r="AQ47" s="35">
        <v>3</v>
      </c>
      <c r="AR47" s="112">
        <v>33.599998474121094</v>
      </c>
      <c r="AS47" s="112">
        <v>43.299999237060547</v>
      </c>
      <c r="AT47" s="112">
        <v>33.299999237060547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3122.7142857142858</v>
      </c>
      <c r="BK47" s="88">
        <f t="shared" si="35"/>
        <v>269.85714285714283</v>
      </c>
      <c r="BL47" s="89">
        <f t="shared" si="35"/>
        <v>37.142857142857146</v>
      </c>
      <c r="BM47" s="114">
        <f>SUM(BJ47:BL47)</f>
        <v>3429.7142857142858</v>
      </c>
    </row>
    <row r="48" spans="1:65" x14ac:dyDescent="0.2">
      <c r="A48" s="30">
        <v>4</v>
      </c>
      <c r="B48" s="43">
        <v>24</v>
      </c>
      <c r="C48" s="43">
        <v>14</v>
      </c>
      <c r="D48" s="43">
        <v>2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4</v>
      </c>
      <c r="K48" s="43">
        <v>0</v>
      </c>
      <c r="L48" s="43">
        <v>1</v>
      </c>
      <c r="M48" s="43">
        <v>1</v>
      </c>
      <c r="N48" s="43">
        <v>0</v>
      </c>
      <c r="O48" s="31">
        <f t="shared" si="33"/>
        <v>46</v>
      </c>
      <c r="Q48" s="30">
        <v>4</v>
      </c>
      <c r="R48" s="43">
        <v>0</v>
      </c>
      <c r="S48" s="43">
        <v>7</v>
      </c>
      <c r="T48" s="43">
        <v>20</v>
      </c>
      <c r="U48" s="43">
        <v>15</v>
      </c>
      <c r="V48" s="43">
        <v>4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31">
        <f t="shared" si="34"/>
        <v>46</v>
      </c>
      <c r="AQ48" s="35">
        <v>4</v>
      </c>
      <c r="AR48" s="112">
        <v>33.299999237060547</v>
      </c>
      <c r="AS48" s="112">
        <v>33.799999237060547</v>
      </c>
      <c r="AT48" s="112">
        <v>33.200000762939453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3542</v>
      </c>
      <c r="BK48" s="116">
        <f t="shared" si="35"/>
        <v>308</v>
      </c>
      <c r="BL48" s="117">
        <f t="shared" si="35"/>
        <v>47.857142857142854</v>
      </c>
      <c r="BM48" s="114">
        <f>SUM(BJ48:BL48)</f>
        <v>3897.8571428571427</v>
      </c>
    </row>
    <row r="49" spans="1:65" x14ac:dyDescent="0.2">
      <c r="A49" s="30">
        <v>5</v>
      </c>
      <c r="B49" s="43">
        <v>26</v>
      </c>
      <c r="C49" s="43">
        <v>4</v>
      </c>
      <c r="D49" s="43">
        <v>1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2</v>
      </c>
      <c r="K49" s="43">
        <v>0</v>
      </c>
      <c r="L49" s="43">
        <v>0</v>
      </c>
      <c r="M49" s="43">
        <v>0</v>
      </c>
      <c r="N49" s="43">
        <v>0</v>
      </c>
      <c r="O49" s="31">
        <f t="shared" si="33"/>
        <v>33</v>
      </c>
      <c r="Q49" s="30">
        <v>5</v>
      </c>
      <c r="R49" s="43">
        <v>0</v>
      </c>
      <c r="S49" s="43">
        <v>5</v>
      </c>
      <c r="T49" s="43">
        <v>20</v>
      </c>
      <c r="U49" s="43">
        <v>7</v>
      </c>
      <c r="V49" s="43">
        <v>1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33</v>
      </c>
      <c r="AQ49" s="35">
        <v>5</v>
      </c>
      <c r="AR49" s="112">
        <v>33.299999237060547</v>
      </c>
      <c r="AS49" s="112">
        <v>33.799999237060547</v>
      </c>
      <c r="AT49" s="112">
        <v>33.200000762939453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3594.7142857142858</v>
      </c>
      <c r="BK49" s="119">
        <f t="shared" si="35"/>
        <v>314</v>
      </c>
      <c r="BL49" s="120">
        <f t="shared" si="35"/>
        <v>49.142857142857146</v>
      </c>
      <c r="BM49" s="114">
        <f>SUM(BJ49:BL49)</f>
        <v>3957.8571428571431</v>
      </c>
    </row>
    <row r="50" spans="1:65" x14ac:dyDescent="0.2">
      <c r="A50" s="30">
        <v>6</v>
      </c>
      <c r="B50" s="43">
        <v>68</v>
      </c>
      <c r="C50" s="43">
        <v>9</v>
      </c>
      <c r="D50" s="43">
        <v>2</v>
      </c>
      <c r="E50" s="43">
        <v>0</v>
      </c>
      <c r="F50" s="43">
        <v>1</v>
      </c>
      <c r="G50" s="43">
        <v>0</v>
      </c>
      <c r="H50" s="43">
        <v>0</v>
      </c>
      <c r="I50" s="43">
        <v>0</v>
      </c>
      <c r="J50" s="43">
        <v>1</v>
      </c>
      <c r="K50" s="43">
        <v>0</v>
      </c>
      <c r="L50" s="43">
        <v>8</v>
      </c>
      <c r="M50" s="43">
        <v>4</v>
      </c>
      <c r="N50" s="43">
        <v>0</v>
      </c>
      <c r="O50" s="31">
        <f t="shared" si="33"/>
        <v>93</v>
      </c>
      <c r="Q50" s="30">
        <v>6</v>
      </c>
      <c r="R50" s="43">
        <v>0</v>
      </c>
      <c r="S50" s="43">
        <v>9</v>
      </c>
      <c r="T50" s="43">
        <v>36</v>
      </c>
      <c r="U50" s="43">
        <v>37</v>
      </c>
      <c r="V50" s="43">
        <v>10</v>
      </c>
      <c r="W50" s="43">
        <v>1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31">
        <f t="shared" si="34"/>
        <v>93</v>
      </c>
      <c r="AQ50" s="35">
        <v>6</v>
      </c>
      <c r="AR50" s="112">
        <v>33.799999237060547</v>
      </c>
      <c r="AS50" s="112">
        <v>33.599998474121094</v>
      </c>
      <c r="AT50" s="112">
        <v>33.599998474121094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3762.4285714285716</v>
      </c>
      <c r="BK50" s="79">
        <f t="shared" si="35"/>
        <v>332.85714285714283</v>
      </c>
      <c r="BL50" s="80">
        <f t="shared" si="35"/>
        <v>65.285714285714292</v>
      </c>
      <c r="BM50" s="114">
        <f>SUM(BJ50:BL50)</f>
        <v>4160.5714285714284</v>
      </c>
    </row>
    <row r="51" spans="1:65" x14ac:dyDescent="0.2">
      <c r="A51" s="30">
        <v>7</v>
      </c>
      <c r="B51" s="43">
        <v>149</v>
      </c>
      <c r="C51" s="43">
        <v>19</v>
      </c>
      <c r="D51" s="43">
        <v>2</v>
      </c>
      <c r="E51" s="43">
        <v>0</v>
      </c>
      <c r="F51" s="43">
        <v>1</v>
      </c>
      <c r="G51" s="43">
        <v>0</v>
      </c>
      <c r="H51" s="43">
        <v>0</v>
      </c>
      <c r="I51" s="43">
        <v>1</v>
      </c>
      <c r="J51" s="43">
        <v>3</v>
      </c>
      <c r="K51" s="43">
        <v>0</v>
      </c>
      <c r="L51" s="43">
        <v>3</v>
      </c>
      <c r="M51" s="43">
        <v>7</v>
      </c>
      <c r="N51" s="43">
        <v>0</v>
      </c>
      <c r="O51" s="31">
        <f t="shared" si="33"/>
        <v>185</v>
      </c>
      <c r="Q51" s="30">
        <v>7</v>
      </c>
      <c r="R51" s="43">
        <v>3</v>
      </c>
      <c r="S51" s="43">
        <v>40</v>
      </c>
      <c r="T51" s="43">
        <v>60</v>
      </c>
      <c r="U51" s="43">
        <v>63</v>
      </c>
      <c r="V51" s="43">
        <v>17</v>
      </c>
      <c r="W51" s="43">
        <v>1</v>
      </c>
      <c r="X51" s="43">
        <v>0</v>
      </c>
      <c r="Y51" s="43">
        <v>1</v>
      </c>
      <c r="Z51" s="43">
        <v>0</v>
      </c>
      <c r="AA51" s="43">
        <v>0</v>
      </c>
      <c r="AB51" s="43">
        <v>0</v>
      </c>
      <c r="AC51" s="43">
        <v>0</v>
      </c>
      <c r="AD51" s="31">
        <f t="shared" si="34"/>
        <v>185</v>
      </c>
      <c r="AQ51" s="35">
        <v>7</v>
      </c>
      <c r="AR51" s="112">
        <v>33</v>
      </c>
      <c r="AS51" s="112">
        <v>34</v>
      </c>
      <c r="AT51" s="112">
        <v>33.400001525878906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318</v>
      </c>
      <c r="C52" s="43">
        <v>52</v>
      </c>
      <c r="D52" s="43">
        <v>5</v>
      </c>
      <c r="E52" s="43">
        <v>3</v>
      </c>
      <c r="F52" s="43">
        <v>3</v>
      </c>
      <c r="G52" s="43">
        <v>0</v>
      </c>
      <c r="H52" s="43">
        <v>0</v>
      </c>
      <c r="I52" s="43">
        <v>0</v>
      </c>
      <c r="J52" s="43">
        <v>1</v>
      </c>
      <c r="K52" s="43">
        <v>0</v>
      </c>
      <c r="L52" s="43">
        <v>0</v>
      </c>
      <c r="M52" s="43">
        <v>3</v>
      </c>
      <c r="N52" s="43">
        <v>0</v>
      </c>
      <c r="O52" s="31">
        <f t="shared" si="33"/>
        <v>385</v>
      </c>
      <c r="Q52" s="30">
        <v>8</v>
      </c>
      <c r="R52" s="43">
        <v>3</v>
      </c>
      <c r="S52" s="43">
        <v>132</v>
      </c>
      <c r="T52" s="43">
        <v>127</v>
      </c>
      <c r="U52" s="43">
        <v>94</v>
      </c>
      <c r="V52" s="43">
        <v>23</v>
      </c>
      <c r="W52" s="43">
        <v>6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31">
        <f t="shared" si="34"/>
        <v>385</v>
      </c>
      <c r="AQ52" s="35">
        <v>8</v>
      </c>
      <c r="AR52" s="112">
        <v>28.799999237060547</v>
      </c>
      <c r="AS52" s="112">
        <v>28.899999618530273</v>
      </c>
      <c r="AT52" s="112">
        <v>28.399999618530273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549</v>
      </c>
      <c r="C53" s="43">
        <v>43</v>
      </c>
      <c r="D53" s="43">
        <v>2</v>
      </c>
      <c r="E53" s="43">
        <v>2</v>
      </c>
      <c r="F53" s="43">
        <v>0</v>
      </c>
      <c r="G53" s="43">
        <v>0</v>
      </c>
      <c r="H53" s="43">
        <v>0</v>
      </c>
      <c r="I53" s="43">
        <v>0</v>
      </c>
      <c r="J53" s="43">
        <v>0</v>
      </c>
      <c r="K53" s="43">
        <v>2</v>
      </c>
      <c r="L53" s="43">
        <v>0</v>
      </c>
      <c r="M53" s="43">
        <v>4</v>
      </c>
      <c r="N53" s="43">
        <v>0</v>
      </c>
      <c r="O53" s="31">
        <f t="shared" si="33"/>
        <v>602</v>
      </c>
      <c r="Q53" s="30">
        <v>9</v>
      </c>
      <c r="R53" s="43">
        <v>13</v>
      </c>
      <c r="S53" s="43">
        <v>255</v>
      </c>
      <c r="T53" s="43">
        <v>221</v>
      </c>
      <c r="U53" s="43">
        <v>90</v>
      </c>
      <c r="V53" s="43">
        <v>20</v>
      </c>
      <c r="W53" s="43">
        <v>0</v>
      </c>
      <c r="X53" s="43">
        <v>1</v>
      </c>
      <c r="Y53" s="43">
        <v>0</v>
      </c>
      <c r="Z53" s="43">
        <v>2</v>
      </c>
      <c r="AA53" s="43">
        <v>0</v>
      </c>
      <c r="AB53" s="43">
        <v>0</v>
      </c>
      <c r="AC53" s="43">
        <v>0</v>
      </c>
      <c r="AD53" s="31">
        <f t="shared" si="34"/>
        <v>602</v>
      </c>
      <c r="AQ53" s="35">
        <v>9</v>
      </c>
      <c r="AR53" s="112">
        <v>33.799999237060547</v>
      </c>
      <c r="AS53" s="112">
        <v>33.200000762939453</v>
      </c>
      <c r="AT53" s="112">
        <v>28.700000762939453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565</v>
      </c>
      <c r="C54" s="43">
        <v>36</v>
      </c>
      <c r="D54" s="43">
        <v>3</v>
      </c>
      <c r="E54" s="43">
        <v>1</v>
      </c>
      <c r="F54" s="43">
        <v>0</v>
      </c>
      <c r="G54" s="43">
        <v>0</v>
      </c>
      <c r="H54" s="43">
        <v>0</v>
      </c>
      <c r="I54" s="43">
        <v>0</v>
      </c>
      <c r="J54" s="43">
        <v>2</v>
      </c>
      <c r="K54" s="43">
        <v>0</v>
      </c>
      <c r="L54" s="43">
        <v>0</v>
      </c>
      <c r="M54" s="43">
        <v>4</v>
      </c>
      <c r="N54" s="43">
        <v>0</v>
      </c>
      <c r="O54" s="31">
        <f t="shared" si="33"/>
        <v>611</v>
      </c>
      <c r="Q54" s="30">
        <v>10</v>
      </c>
      <c r="R54" s="43">
        <v>18</v>
      </c>
      <c r="S54" s="43">
        <v>250</v>
      </c>
      <c r="T54" s="43">
        <v>221</v>
      </c>
      <c r="U54" s="43">
        <v>108</v>
      </c>
      <c r="V54" s="43">
        <v>13</v>
      </c>
      <c r="W54" s="43">
        <v>1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31">
        <f t="shared" si="34"/>
        <v>611</v>
      </c>
      <c r="AQ54" s="35">
        <v>10</v>
      </c>
      <c r="AR54" s="112">
        <v>28.700000762939453</v>
      </c>
      <c r="AS54" s="112">
        <v>28.700000762939453</v>
      </c>
      <c r="AT54" s="112">
        <v>28.299999237060547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599</v>
      </c>
      <c r="C55" s="43">
        <v>27</v>
      </c>
      <c r="D55" s="43">
        <v>7</v>
      </c>
      <c r="E55" s="43">
        <v>1</v>
      </c>
      <c r="F55" s="43">
        <v>2</v>
      </c>
      <c r="G55" s="43">
        <v>0</v>
      </c>
      <c r="H55" s="43">
        <v>0</v>
      </c>
      <c r="I55" s="43">
        <v>0</v>
      </c>
      <c r="J55" s="43">
        <v>1</v>
      </c>
      <c r="K55" s="43">
        <v>1</v>
      </c>
      <c r="L55" s="43">
        <v>1</v>
      </c>
      <c r="M55" s="43">
        <v>4</v>
      </c>
      <c r="N55" s="43">
        <v>0</v>
      </c>
      <c r="O55" s="31">
        <f t="shared" si="33"/>
        <v>643</v>
      </c>
      <c r="Q55" s="30">
        <v>11</v>
      </c>
      <c r="R55" s="43">
        <v>33</v>
      </c>
      <c r="S55" s="43">
        <v>317</v>
      </c>
      <c r="T55" s="43">
        <v>219</v>
      </c>
      <c r="U55" s="43">
        <v>66</v>
      </c>
      <c r="V55" s="43">
        <v>7</v>
      </c>
      <c r="W55" s="43">
        <v>1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31">
        <f t="shared" si="34"/>
        <v>643</v>
      </c>
      <c r="AQ55" s="35">
        <v>11</v>
      </c>
      <c r="AR55" s="112">
        <v>28</v>
      </c>
      <c r="AS55" s="112">
        <v>29</v>
      </c>
      <c r="AT55" s="112">
        <v>28.600000381469727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664</v>
      </c>
      <c r="C56" s="43">
        <v>30</v>
      </c>
      <c r="D56" s="43">
        <v>1</v>
      </c>
      <c r="E56" s="43">
        <v>1</v>
      </c>
      <c r="F56" s="43">
        <v>1</v>
      </c>
      <c r="G56" s="43">
        <v>0</v>
      </c>
      <c r="H56" s="43">
        <v>1</v>
      </c>
      <c r="I56" s="43">
        <v>0</v>
      </c>
      <c r="J56" s="43">
        <v>1</v>
      </c>
      <c r="K56" s="43">
        <v>0</v>
      </c>
      <c r="L56" s="43">
        <v>0</v>
      </c>
      <c r="M56" s="43">
        <v>5</v>
      </c>
      <c r="N56" s="43">
        <v>0</v>
      </c>
      <c r="O56" s="31">
        <f t="shared" si="33"/>
        <v>704</v>
      </c>
      <c r="Q56" s="30">
        <v>12</v>
      </c>
      <c r="R56" s="43">
        <v>16</v>
      </c>
      <c r="S56" s="43">
        <v>387</v>
      </c>
      <c r="T56" s="43">
        <v>226</v>
      </c>
      <c r="U56" s="43">
        <v>64</v>
      </c>
      <c r="V56" s="43">
        <v>7</v>
      </c>
      <c r="W56" s="43">
        <v>2</v>
      </c>
      <c r="X56" s="43">
        <v>2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31">
        <f t="shared" si="34"/>
        <v>704</v>
      </c>
      <c r="AQ56" s="35">
        <v>12</v>
      </c>
      <c r="AR56" s="112">
        <v>28.399999618530273</v>
      </c>
      <c r="AS56" s="112">
        <v>28.200000762939453</v>
      </c>
      <c r="AT56" s="112">
        <v>28.200000762939453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672</v>
      </c>
      <c r="C57" s="43">
        <v>25</v>
      </c>
      <c r="D57" s="43">
        <v>1</v>
      </c>
      <c r="E57" s="43">
        <v>0</v>
      </c>
      <c r="F57" s="43">
        <v>2</v>
      </c>
      <c r="G57" s="43">
        <v>0</v>
      </c>
      <c r="H57" s="43">
        <v>0</v>
      </c>
      <c r="I57" s="43">
        <v>0</v>
      </c>
      <c r="J57" s="43">
        <v>1</v>
      </c>
      <c r="K57" s="43">
        <v>0</v>
      </c>
      <c r="L57" s="43">
        <v>0</v>
      </c>
      <c r="M57" s="43">
        <v>0</v>
      </c>
      <c r="N57" s="43">
        <v>0</v>
      </c>
      <c r="O57" s="31">
        <f t="shared" si="33"/>
        <v>701</v>
      </c>
      <c r="Q57" s="30">
        <v>13</v>
      </c>
      <c r="R57" s="43">
        <v>41</v>
      </c>
      <c r="S57" s="43">
        <v>353</v>
      </c>
      <c r="T57" s="43">
        <v>215</v>
      </c>
      <c r="U57" s="43">
        <v>80</v>
      </c>
      <c r="V57" s="43">
        <v>11</v>
      </c>
      <c r="W57" s="43">
        <v>1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31">
        <f t="shared" si="34"/>
        <v>701</v>
      </c>
      <c r="AQ57" s="35">
        <v>13</v>
      </c>
      <c r="AR57" s="112">
        <v>28.899999618530273</v>
      </c>
      <c r="AS57" s="112">
        <v>28.5</v>
      </c>
      <c r="AT57" s="112">
        <v>28.200000762939453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650</v>
      </c>
      <c r="C58" s="43">
        <v>34</v>
      </c>
      <c r="D58" s="43">
        <v>7</v>
      </c>
      <c r="E58" s="43">
        <v>1</v>
      </c>
      <c r="F58" s="43">
        <v>3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1</v>
      </c>
      <c r="N58" s="43">
        <v>0</v>
      </c>
      <c r="O58" s="31">
        <f t="shared" si="33"/>
        <v>696</v>
      </c>
      <c r="Q58" s="30">
        <v>14</v>
      </c>
      <c r="R58" s="43">
        <v>18</v>
      </c>
      <c r="S58" s="43">
        <v>325</v>
      </c>
      <c r="T58" s="43">
        <v>252</v>
      </c>
      <c r="U58" s="43">
        <v>88</v>
      </c>
      <c r="V58" s="43">
        <v>11</v>
      </c>
      <c r="W58" s="43">
        <v>1</v>
      </c>
      <c r="X58" s="43">
        <v>0</v>
      </c>
      <c r="Y58" s="43">
        <v>1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696</v>
      </c>
      <c r="AQ58" s="35">
        <v>14</v>
      </c>
      <c r="AR58" s="112">
        <v>28.799999237060547</v>
      </c>
      <c r="AS58" s="112">
        <v>28.100000381469727</v>
      </c>
      <c r="AT58" s="112">
        <v>28.600000381469727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666</v>
      </c>
      <c r="C59" s="43">
        <v>34</v>
      </c>
      <c r="D59" s="43">
        <v>4</v>
      </c>
      <c r="E59" s="43">
        <v>1</v>
      </c>
      <c r="F59" s="43">
        <v>4</v>
      </c>
      <c r="G59" s="43">
        <v>0</v>
      </c>
      <c r="H59" s="43">
        <v>0</v>
      </c>
      <c r="I59" s="43">
        <v>0</v>
      </c>
      <c r="J59" s="43">
        <v>1</v>
      </c>
      <c r="K59" s="43">
        <v>0</v>
      </c>
      <c r="L59" s="43">
        <v>2</v>
      </c>
      <c r="M59" s="43">
        <v>2</v>
      </c>
      <c r="N59" s="43">
        <v>0</v>
      </c>
      <c r="O59" s="31">
        <f t="shared" si="33"/>
        <v>714</v>
      </c>
      <c r="Q59" s="30">
        <v>15</v>
      </c>
      <c r="R59" s="43">
        <v>13</v>
      </c>
      <c r="S59" s="43">
        <v>308</v>
      </c>
      <c r="T59" s="43">
        <v>283</v>
      </c>
      <c r="U59" s="43">
        <v>101</v>
      </c>
      <c r="V59" s="43">
        <v>7</v>
      </c>
      <c r="W59" s="43">
        <v>1</v>
      </c>
      <c r="X59" s="43">
        <v>1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31">
        <f t="shared" si="34"/>
        <v>714</v>
      </c>
      <c r="AQ59" s="35">
        <v>15</v>
      </c>
      <c r="AR59" s="112">
        <v>28.399999618530273</v>
      </c>
      <c r="AS59" s="112">
        <v>29</v>
      </c>
      <c r="AT59" s="112">
        <v>28.100000381469727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580</v>
      </c>
      <c r="C60" s="43">
        <v>51</v>
      </c>
      <c r="D60" s="43">
        <v>2</v>
      </c>
      <c r="E60" s="43">
        <v>2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1</v>
      </c>
      <c r="L60" s="43">
        <v>0</v>
      </c>
      <c r="M60" s="43">
        <v>5</v>
      </c>
      <c r="N60" s="43">
        <v>0</v>
      </c>
      <c r="O60" s="31">
        <f t="shared" si="33"/>
        <v>641</v>
      </c>
      <c r="Q60" s="30">
        <v>16</v>
      </c>
      <c r="R60" s="43">
        <v>8</v>
      </c>
      <c r="S60" s="43">
        <v>266</v>
      </c>
      <c r="T60" s="43">
        <v>239</v>
      </c>
      <c r="U60" s="43">
        <v>111</v>
      </c>
      <c r="V60" s="43">
        <v>14</v>
      </c>
      <c r="W60" s="43">
        <v>3</v>
      </c>
      <c r="X60" s="43">
        <v>0</v>
      </c>
      <c r="Y60" s="43">
        <v>0</v>
      </c>
      <c r="Z60" s="43">
        <v>0</v>
      </c>
      <c r="AA60" s="43">
        <v>0</v>
      </c>
      <c r="AB60" s="43">
        <v>0</v>
      </c>
      <c r="AC60" s="43">
        <v>0</v>
      </c>
      <c r="AD60" s="31">
        <f t="shared" si="34"/>
        <v>641</v>
      </c>
      <c r="AQ60" s="35">
        <v>16</v>
      </c>
      <c r="AR60" s="112">
        <v>29</v>
      </c>
      <c r="AS60" s="112">
        <v>28.700000762939453</v>
      </c>
      <c r="AT60" s="112">
        <v>28.5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718</v>
      </c>
      <c r="C61" s="43">
        <v>37</v>
      </c>
      <c r="D61" s="43">
        <v>4</v>
      </c>
      <c r="E61" s="43">
        <v>0</v>
      </c>
      <c r="F61" s="43">
        <v>3</v>
      </c>
      <c r="G61" s="43">
        <v>0</v>
      </c>
      <c r="H61" s="43">
        <v>0</v>
      </c>
      <c r="I61" s="43">
        <v>1</v>
      </c>
      <c r="J61" s="43">
        <v>3</v>
      </c>
      <c r="K61" s="43">
        <v>0</v>
      </c>
      <c r="L61" s="43">
        <v>0</v>
      </c>
      <c r="M61" s="43">
        <v>2</v>
      </c>
      <c r="N61" s="43">
        <v>0</v>
      </c>
      <c r="O61" s="31">
        <f t="shared" si="33"/>
        <v>768</v>
      </c>
      <c r="Q61" s="30">
        <v>17</v>
      </c>
      <c r="R61" s="43">
        <v>15</v>
      </c>
      <c r="S61" s="43">
        <v>340</v>
      </c>
      <c r="T61" s="43">
        <v>273</v>
      </c>
      <c r="U61" s="43">
        <v>111</v>
      </c>
      <c r="V61" s="43">
        <v>26</v>
      </c>
      <c r="W61" s="43">
        <v>0</v>
      </c>
      <c r="X61" s="43">
        <v>3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31">
        <f t="shared" si="34"/>
        <v>768</v>
      </c>
      <c r="AQ61" s="35">
        <v>17</v>
      </c>
      <c r="AR61" s="112">
        <v>33.900001525878906</v>
      </c>
      <c r="AS61" s="112">
        <v>28</v>
      </c>
      <c r="AT61" s="112">
        <v>28.899999618530273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720</v>
      </c>
      <c r="C62" s="43">
        <v>40</v>
      </c>
      <c r="D62" s="43">
        <v>2</v>
      </c>
      <c r="E62" s="43">
        <v>0</v>
      </c>
      <c r="F62" s="43">
        <v>3</v>
      </c>
      <c r="G62" s="43">
        <v>0</v>
      </c>
      <c r="H62" s="43">
        <v>0</v>
      </c>
      <c r="I62" s="43">
        <v>1</v>
      </c>
      <c r="J62" s="43">
        <v>0</v>
      </c>
      <c r="K62" s="43">
        <v>1</v>
      </c>
      <c r="L62" s="43">
        <v>0</v>
      </c>
      <c r="M62" s="43">
        <v>1</v>
      </c>
      <c r="N62" s="43">
        <v>0</v>
      </c>
      <c r="O62" s="31">
        <f t="shared" si="33"/>
        <v>768</v>
      </c>
      <c r="Q62" s="30">
        <v>18</v>
      </c>
      <c r="R62" s="43">
        <v>14</v>
      </c>
      <c r="S62" s="43">
        <v>339</v>
      </c>
      <c r="T62" s="43">
        <v>297</v>
      </c>
      <c r="U62" s="43">
        <v>103</v>
      </c>
      <c r="V62" s="43">
        <v>14</v>
      </c>
      <c r="W62" s="43">
        <v>1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31">
        <f t="shared" si="34"/>
        <v>768</v>
      </c>
      <c r="AQ62" s="35">
        <v>18</v>
      </c>
      <c r="AR62" s="112">
        <v>33.099998474121094</v>
      </c>
      <c r="AS62" s="112">
        <v>28.600000381469727</v>
      </c>
      <c r="AT62" s="112">
        <v>28.299999237060547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520</v>
      </c>
      <c r="C63" s="43">
        <v>32</v>
      </c>
      <c r="D63" s="43">
        <v>4</v>
      </c>
      <c r="E63" s="43">
        <v>0</v>
      </c>
      <c r="F63" s="43">
        <v>3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1</v>
      </c>
      <c r="N63" s="43">
        <v>0</v>
      </c>
      <c r="O63" s="31">
        <f t="shared" si="33"/>
        <v>560</v>
      </c>
      <c r="Q63" s="30">
        <v>19</v>
      </c>
      <c r="R63" s="43">
        <v>7</v>
      </c>
      <c r="S63" s="43">
        <v>214</v>
      </c>
      <c r="T63" s="43">
        <v>206</v>
      </c>
      <c r="U63" s="43">
        <v>115</v>
      </c>
      <c r="V63" s="43">
        <v>14</v>
      </c>
      <c r="W63" s="43">
        <v>4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31">
        <f t="shared" si="34"/>
        <v>560</v>
      </c>
      <c r="AQ63" s="35">
        <v>19</v>
      </c>
      <c r="AR63" s="112">
        <v>33.900001525878906</v>
      </c>
      <c r="AS63" s="112">
        <v>33.099998474121094</v>
      </c>
      <c r="AT63" s="112">
        <v>33.799999237060547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328</v>
      </c>
      <c r="C64" s="43">
        <v>16</v>
      </c>
      <c r="D64" s="43">
        <v>4</v>
      </c>
      <c r="E64" s="43">
        <v>0</v>
      </c>
      <c r="F64" s="43">
        <v>2</v>
      </c>
      <c r="G64" s="43">
        <v>0</v>
      </c>
      <c r="H64" s="43">
        <v>0</v>
      </c>
      <c r="I64" s="43">
        <v>1</v>
      </c>
      <c r="J64" s="43">
        <v>1</v>
      </c>
      <c r="K64" s="43">
        <v>0</v>
      </c>
      <c r="L64" s="43">
        <v>0</v>
      </c>
      <c r="M64" s="43">
        <v>0</v>
      </c>
      <c r="N64" s="43">
        <v>0</v>
      </c>
      <c r="O64" s="31">
        <f t="shared" si="33"/>
        <v>352</v>
      </c>
      <c r="Q64" s="30">
        <v>20</v>
      </c>
      <c r="R64" s="43">
        <v>3</v>
      </c>
      <c r="S64" s="43">
        <v>78</v>
      </c>
      <c r="T64" s="43">
        <v>157</v>
      </c>
      <c r="U64" s="43">
        <v>93</v>
      </c>
      <c r="V64" s="43">
        <v>19</v>
      </c>
      <c r="W64" s="43">
        <v>0</v>
      </c>
      <c r="X64" s="43">
        <v>2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31">
        <f t="shared" si="34"/>
        <v>352</v>
      </c>
      <c r="AQ64" s="35">
        <v>20</v>
      </c>
      <c r="AR64" s="112">
        <v>33.400001525878906</v>
      </c>
      <c r="AS64" s="112">
        <v>33.099998474121094</v>
      </c>
      <c r="AT64" s="112">
        <v>33.400001525878906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188</v>
      </c>
      <c r="C65" s="43">
        <v>10</v>
      </c>
      <c r="D65" s="43">
        <v>1</v>
      </c>
      <c r="E65" s="43">
        <v>1</v>
      </c>
      <c r="F65" s="43">
        <v>0</v>
      </c>
      <c r="G65" s="43">
        <v>0</v>
      </c>
      <c r="H65" s="43">
        <v>0</v>
      </c>
      <c r="I65" s="43">
        <v>0</v>
      </c>
      <c r="J65" s="43">
        <v>3</v>
      </c>
      <c r="K65" s="43">
        <v>0</v>
      </c>
      <c r="L65" s="43">
        <v>0</v>
      </c>
      <c r="M65" s="43">
        <v>1</v>
      </c>
      <c r="N65" s="43">
        <v>0</v>
      </c>
      <c r="O65" s="31">
        <f t="shared" si="33"/>
        <v>204</v>
      </c>
      <c r="Q65" s="30">
        <v>21</v>
      </c>
      <c r="R65" s="43">
        <v>0</v>
      </c>
      <c r="S65" s="43">
        <v>25</v>
      </c>
      <c r="T65" s="43">
        <v>93</v>
      </c>
      <c r="U65" s="43">
        <v>70</v>
      </c>
      <c r="V65" s="43">
        <v>14</v>
      </c>
      <c r="W65" s="43">
        <v>2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31">
        <f t="shared" si="34"/>
        <v>204</v>
      </c>
      <c r="AQ65" s="35">
        <v>21</v>
      </c>
      <c r="AR65" s="112">
        <v>33.5</v>
      </c>
      <c r="AS65" s="112">
        <v>33.799999237060547</v>
      </c>
      <c r="AT65" s="112">
        <v>33.299999237060547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150</v>
      </c>
      <c r="C66" s="43">
        <v>16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1</v>
      </c>
      <c r="N66" s="43">
        <v>0</v>
      </c>
      <c r="O66" s="31">
        <f t="shared" si="33"/>
        <v>167</v>
      </c>
      <c r="Q66" s="30">
        <v>22</v>
      </c>
      <c r="R66" s="43">
        <v>0</v>
      </c>
      <c r="S66" s="43">
        <v>18</v>
      </c>
      <c r="T66" s="43">
        <v>67</v>
      </c>
      <c r="U66" s="43">
        <v>67</v>
      </c>
      <c r="V66" s="43">
        <v>13</v>
      </c>
      <c r="W66" s="43">
        <v>2</v>
      </c>
      <c r="X66" s="43">
        <v>0</v>
      </c>
      <c r="Y66" s="43">
        <v>0</v>
      </c>
      <c r="Z66" s="43">
        <v>0</v>
      </c>
      <c r="AA66" s="43">
        <v>0</v>
      </c>
      <c r="AB66" s="43">
        <v>0</v>
      </c>
      <c r="AC66" s="43">
        <v>0</v>
      </c>
      <c r="AD66" s="31">
        <f t="shared" si="34"/>
        <v>167</v>
      </c>
      <c r="AQ66" s="35">
        <v>22</v>
      </c>
      <c r="AR66" s="112">
        <v>33.799999237060547</v>
      </c>
      <c r="AS66" s="112">
        <v>33.299999237060547</v>
      </c>
      <c r="AT66" s="112">
        <v>33.900001525878906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123</v>
      </c>
      <c r="C67" s="43">
        <v>9</v>
      </c>
      <c r="D67" s="43">
        <v>1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0</v>
      </c>
      <c r="K67" s="43">
        <v>0</v>
      </c>
      <c r="L67" s="43">
        <v>0</v>
      </c>
      <c r="M67" s="43">
        <v>3</v>
      </c>
      <c r="N67" s="43">
        <v>0</v>
      </c>
      <c r="O67" s="31">
        <f t="shared" si="33"/>
        <v>136</v>
      </c>
      <c r="Q67" s="30">
        <v>23</v>
      </c>
      <c r="R67" s="43">
        <v>1</v>
      </c>
      <c r="S67" s="43">
        <v>13</v>
      </c>
      <c r="T67" s="43">
        <v>52</v>
      </c>
      <c r="U67" s="43">
        <v>55</v>
      </c>
      <c r="V67" s="43">
        <v>11</v>
      </c>
      <c r="W67" s="43">
        <v>4</v>
      </c>
      <c r="X67" s="43">
        <v>0</v>
      </c>
      <c r="Y67" s="43">
        <v>0</v>
      </c>
      <c r="Z67" s="43">
        <v>0</v>
      </c>
      <c r="AA67" s="43">
        <v>0</v>
      </c>
      <c r="AB67" s="43">
        <v>0</v>
      </c>
      <c r="AC67" s="43">
        <v>0</v>
      </c>
      <c r="AD67" s="31">
        <f t="shared" si="34"/>
        <v>136</v>
      </c>
      <c r="AQ67" s="35">
        <v>23</v>
      </c>
      <c r="AR67" s="112">
        <v>33.099998474121094</v>
      </c>
      <c r="AS67" s="112">
        <v>33</v>
      </c>
      <c r="AT67" s="112">
        <v>33.599998474121094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73</v>
      </c>
      <c r="C68" s="43">
        <v>6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1</v>
      </c>
      <c r="M68" s="43">
        <v>1</v>
      </c>
      <c r="N68" s="43">
        <v>0</v>
      </c>
      <c r="O68" s="31">
        <f t="shared" si="33"/>
        <v>81</v>
      </c>
      <c r="Q68" s="30">
        <v>24</v>
      </c>
      <c r="R68" s="43">
        <v>0</v>
      </c>
      <c r="S68" s="43">
        <v>8</v>
      </c>
      <c r="T68" s="43">
        <v>18</v>
      </c>
      <c r="U68" s="43">
        <v>37</v>
      </c>
      <c r="V68" s="43">
        <v>15</v>
      </c>
      <c r="W68" s="43">
        <v>1</v>
      </c>
      <c r="X68" s="43">
        <v>2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31">
        <f t="shared" si="34"/>
        <v>81</v>
      </c>
      <c r="AQ68" s="35">
        <v>24</v>
      </c>
      <c r="AR68" s="112">
        <v>33.599998474121094</v>
      </c>
      <c r="AS68" s="112">
        <v>33.299999237060547</v>
      </c>
      <c r="AT68" s="112">
        <v>33.599998474121094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7221</v>
      </c>
      <c r="C70" s="92">
        <f t="shared" si="36"/>
        <v>441</v>
      </c>
      <c r="D70" s="92">
        <f t="shared" si="36"/>
        <v>42</v>
      </c>
      <c r="E70" s="92">
        <f t="shared" si="36"/>
        <v>12</v>
      </c>
      <c r="F70" s="92">
        <f t="shared" si="36"/>
        <v>24</v>
      </c>
      <c r="G70" s="92">
        <f t="shared" si="36"/>
        <v>0</v>
      </c>
      <c r="H70" s="92">
        <f t="shared" si="36"/>
        <v>1</v>
      </c>
      <c r="I70" s="92">
        <f t="shared" si="36"/>
        <v>2</v>
      </c>
      <c r="J70" s="92">
        <f t="shared" si="36"/>
        <v>10</v>
      </c>
      <c r="K70" s="92">
        <f t="shared" si="36"/>
        <v>5</v>
      </c>
      <c r="L70" s="92">
        <f t="shared" si="36"/>
        <v>3</v>
      </c>
      <c r="M70" s="92">
        <f t="shared" si="36"/>
        <v>32</v>
      </c>
      <c r="N70" s="92">
        <f t="shared" si="36"/>
        <v>0</v>
      </c>
      <c r="O70" s="93">
        <f t="shared" si="36"/>
        <v>7793</v>
      </c>
      <c r="Q70" s="91" t="s">
        <v>34</v>
      </c>
      <c r="R70" s="92">
        <f t="shared" ref="R70:AD70" si="37">SUM(R52:R63)</f>
        <v>199</v>
      </c>
      <c r="S70" s="92">
        <f t="shared" si="37"/>
        <v>3486</v>
      </c>
      <c r="T70" s="92">
        <f t="shared" si="37"/>
        <v>2779</v>
      </c>
      <c r="U70" s="92">
        <f t="shared" si="37"/>
        <v>1131</v>
      </c>
      <c r="V70" s="92">
        <f t="shared" si="37"/>
        <v>167</v>
      </c>
      <c r="W70" s="92">
        <f t="shared" si="37"/>
        <v>21</v>
      </c>
      <c r="X70" s="92">
        <f t="shared" si="37"/>
        <v>7</v>
      </c>
      <c r="Y70" s="92">
        <f t="shared" si="37"/>
        <v>1</v>
      </c>
      <c r="Z70" s="92">
        <f t="shared" si="37"/>
        <v>2</v>
      </c>
      <c r="AA70" s="92">
        <f t="shared" si="37"/>
        <v>0</v>
      </c>
      <c r="AB70" s="92">
        <f t="shared" si="37"/>
        <v>0</v>
      </c>
      <c r="AC70" s="92">
        <f t="shared" si="37"/>
        <v>0</v>
      </c>
      <c r="AD70" s="93">
        <f t="shared" si="37"/>
        <v>7793</v>
      </c>
      <c r="AQ70" s="95" t="s">
        <v>38</v>
      </c>
      <c r="AR70" s="96">
        <v>28.5</v>
      </c>
      <c r="AS70" s="96">
        <v>28.399999618530273</v>
      </c>
      <c r="AT70" s="96">
        <v>28.399999618530273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8036</v>
      </c>
      <c r="C71" s="98">
        <f t="shared" si="38"/>
        <v>502</v>
      </c>
      <c r="D71" s="98">
        <f t="shared" si="38"/>
        <v>49</v>
      </c>
      <c r="E71" s="98">
        <f t="shared" si="38"/>
        <v>13</v>
      </c>
      <c r="F71" s="98">
        <f t="shared" si="38"/>
        <v>27</v>
      </c>
      <c r="G71" s="98">
        <f t="shared" si="38"/>
        <v>0</v>
      </c>
      <c r="H71" s="98">
        <f t="shared" si="38"/>
        <v>1</v>
      </c>
      <c r="I71" s="98">
        <f t="shared" si="38"/>
        <v>4</v>
      </c>
      <c r="J71" s="98">
        <f t="shared" si="38"/>
        <v>17</v>
      </c>
      <c r="K71" s="98">
        <f t="shared" si="38"/>
        <v>5</v>
      </c>
      <c r="L71" s="98">
        <f t="shared" si="38"/>
        <v>6</v>
      </c>
      <c r="M71" s="98">
        <f t="shared" si="38"/>
        <v>41</v>
      </c>
      <c r="N71" s="98">
        <f t="shared" si="38"/>
        <v>0</v>
      </c>
      <c r="O71" s="93">
        <f t="shared" si="38"/>
        <v>8701</v>
      </c>
      <c r="Q71" s="97" t="s">
        <v>35</v>
      </c>
      <c r="R71" s="98">
        <f t="shared" ref="R71:AD71" si="39">SUM(R51:R66)</f>
        <v>205</v>
      </c>
      <c r="S71" s="98">
        <f t="shared" si="39"/>
        <v>3647</v>
      </c>
      <c r="T71" s="98">
        <f t="shared" si="39"/>
        <v>3156</v>
      </c>
      <c r="U71" s="98">
        <f t="shared" si="39"/>
        <v>1424</v>
      </c>
      <c r="V71" s="98">
        <f t="shared" si="39"/>
        <v>230</v>
      </c>
      <c r="W71" s="98">
        <f t="shared" si="39"/>
        <v>26</v>
      </c>
      <c r="X71" s="98">
        <f t="shared" si="39"/>
        <v>9</v>
      </c>
      <c r="Y71" s="98">
        <f t="shared" si="39"/>
        <v>2</v>
      </c>
      <c r="Z71" s="98">
        <f t="shared" si="39"/>
        <v>2</v>
      </c>
      <c r="AA71" s="98">
        <f t="shared" si="39"/>
        <v>0</v>
      </c>
      <c r="AB71" s="98">
        <f t="shared" si="39"/>
        <v>0</v>
      </c>
      <c r="AC71" s="98">
        <f t="shared" si="39"/>
        <v>0</v>
      </c>
      <c r="AD71" s="93">
        <f t="shared" si="39"/>
        <v>8701</v>
      </c>
      <c r="AQ71" s="99" t="s">
        <v>39</v>
      </c>
      <c r="AR71" s="100">
        <v>28.299999237060547</v>
      </c>
      <c r="AS71" s="100">
        <v>28.299999237060547</v>
      </c>
      <c r="AT71" s="100">
        <v>28.100000381469727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8232</v>
      </c>
      <c r="C72" s="102">
        <f t="shared" si="40"/>
        <v>517</v>
      </c>
      <c r="D72" s="102">
        <f t="shared" si="40"/>
        <v>50</v>
      </c>
      <c r="E72" s="102">
        <f t="shared" si="40"/>
        <v>13</v>
      </c>
      <c r="F72" s="102">
        <f t="shared" si="40"/>
        <v>27</v>
      </c>
      <c r="G72" s="102">
        <f t="shared" si="40"/>
        <v>0</v>
      </c>
      <c r="H72" s="102">
        <f t="shared" si="40"/>
        <v>1</v>
      </c>
      <c r="I72" s="102">
        <f t="shared" si="40"/>
        <v>4</v>
      </c>
      <c r="J72" s="102">
        <f t="shared" si="40"/>
        <v>17</v>
      </c>
      <c r="K72" s="102">
        <f t="shared" si="40"/>
        <v>5</v>
      </c>
      <c r="L72" s="102">
        <f t="shared" si="40"/>
        <v>7</v>
      </c>
      <c r="M72" s="102">
        <f t="shared" si="40"/>
        <v>45</v>
      </c>
      <c r="N72" s="102">
        <f t="shared" si="40"/>
        <v>0</v>
      </c>
      <c r="O72" s="93">
        <f t="shared" si="40"/>
        <v>8918</v>
      </c>
      <c r="Q72" s="101" t="s">
        <v>36</v>
      </c>
      <c r="R72" s="102">
        <f t="shared" ref="R72:AD72" si="41">SUM(R51:R68)</f>
        <v>206</v>
      </c>
      <c r="S72" s="102">
        <f t="shared" si="41"/>
        <v>3668</v>
      </c>
      <c r="T72" s="102">
        <f t="shared" si="41"/>
        <v>3226</v>
      </c>
      <c r="U72" s="102">
        <f t="shared" si="41"/>
        <v>1516</v>
      </c>
      <c r="V72" s="102">
        <f t="shared" si="41"/>
        <v>256</v>
      </c>
      <c r="W72" s="102">
        <f t="shared" si="41"/>
        <v>31</v>
      </c>
      <c r="X72" s="102">
        <f t="shared" si="41"/>
        <v>11</v>
      </c>
      <c r="Y72" s="102">
        <f t="shared" si="41"/>
        <v>2</v>
      </c>
      <c r="Z72" s="102">
        <f t="shared" si="41"/>
        <v>2</v>
      </c>
      <c r="AA72" s="102">
        <f t="shared" si="41"/>
        <v>0</v>
      </c>
      <c r="AB72" s="102">
        <f t="shared" si="41"/>
        <v>0</v>
      </c>
      <c r="AC72" s="102">
        <f t="shared" si="41"/>
        <v>0</v>
      </c>
      <c r="AD72" s="93">
        <f t="shared" si="41"/>
        <v>8918</v>
      </c>
      <c r="AQ72" s="103" t="s">
        <v>37</v>
      </c>
      <c r="AR72" s="104">
        <v>28.600000381469727</v>
      </c>
      <c r="AS72" s="104">
        <v>28.899999618530273</v>
      </c>
      <c r="AT72" s="104">
        <v>28.600000381469727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8404</v>
      </c>
      <c r="C73" s="106">
        <f t="shared" si="42"/>
        <v>549</v>
      </c>
      <c r="D73" s="106">
        <f t="shared" si="42"/>
        <v>56</v>
      </c>
      <c r="E73" s="106">
        <f t="shared" si="42"/>
        <v>13</v>
      </c>
      <c r="F73" s="106">
        <f t="shared" si="42"/>
        <v>28</v>
      </c>
      <c r="G73" s="106">
        <f t="shared" si="42"/>
        <v>0</v>
      </c>
      <c r="H73" s="106">
        <f t="shared" si="42"/>
        <v>1</v>
      </c>
      <c r="I73" s="106">
        <f t="shared" si="42"/>
        <v>4</v>
      </c>
      <c r="J73" s="106">
        <f t="shared" si="42"/>
        <v>26</v>
      </c>
      <c r="K73" s="106">
        <f t="shared" si="42"/>
        <v>5</v>
      </c>
      <c r="L73" s="106">
        <f t="shared" si="42"/>
        <v>20</v>
      </c>
      <c r="M73" s="106">
        <f t="shared" si="42"/>
        <v>50</v>
      </c>
      <c r="N73" s="106">
        <f t="shared" si="42"/>
        <v>0</v>
      </c>
      <c r="O73" s="93">
        <f t="shared" si="42"/>
        <v>9156</v>
      </c>
      <c r="Q73" s="105" t="s">
        <v>37</v>
      </c>
      <c r="R73" s="106">
        <f t="shared" ref="R73:AD73" si="43">SUM(R45:R68)</f>
        <v>206</v>
      </c>
      <c r="S73" s="106">
        <f t="shared" si="43"/>
        <v>3691</v>
      </c>
      <c r="T73" s="106">
        <f t="shared" si="43"/>
        <v>3324</v>
      </c>
      <c r="U73" s="106">
        <f t="shared" si="43"/>
        <v>1610</v>
      </c>
      <c r="V73" s="106">
        <f t="shared" si="43"/>
        <v>278</v>
      </c>
      <c r="W73" s="106">
        <f t="shared" si="43"/>
        <v>32</v>
      </c>
      <c r="X73" s="106">
        <f t="shared" si="43"/>
        <v>11</v>
      </c>
      <c r="Y73" s="106">
        <f t="shared" si="43"/>
        <v>2</v>
      </c>
      <c r="Z73" s="106">
        <f t="shared" si="43"/>
        <v>2</v>
      </c>
      <c r="AA73" s="106">
        <f t="shared" si="43"/>
        <v>0</v>
      </c>
      <c r="AB73" s="106">
        <f t="shared" si="43"/>
        <v>0</v>
      </c>
      <c r="AC73" s="106">
        <f t="shared" si="43"/>
        <v>0</v>
      </c>
      <c r="AD73" s="93">
        <f t="shared" si="43"/>
        <v>9156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28.700000127156574</v>
      </c>
    </row>
    <row r="76" spans="1:65" x14ac:dyDescent="0.2">
      <c r="A76" s="5"/>
      <c r="B76" s="3" t="s">
        <v>0</v>
      </c>
      <c r="C76" s="5" t="str">
        <f>C6</f>
        <v>Southbound</v>
      </c>
      <c r="R76" s="3" t="s">
        <v>0</v>
      </c>
      <c r="S76" s="5" t="str">
        <f>C6</f>
        <v>Southbound</v>
      </c>
      <c r="AF76" s="6"/>
      <c r="AG76" s="3" t="s">
        <v>40</v>
      </c>
      <c r="AH76" s="7" t="str">
        <f>C41</f>
        <v>Northbound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Northbound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Northbound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Northbound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29</v>
      </c>
      <c r="C80" s="43">
        <v>1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2</v>
      </c>
      <c r="K80" s="43">
        <v>0</v>
      </c>
      <c r="L80" s="43">
        <v>1</v>
      </c>
      <c r="M80" s="43">
        <v>1</v>
      </c>
      <c r="N80" s="43">
        <v>0</v>
      </c>
      <c r="O80" s="31">
        <f t="shared" ref="O80:O103" si="51">SUM(B80:N80)</f>
        <v>34</v>
      </c>
      <c r="Q80" s="30">
        <v>1</v>
      </c>
      <c r="R80" s="43">
        <v>0</v>
      </c>
      <c r="S80" s="43">
        <v>0</v>
      </c>
      <c r="T80" s="43">
        <v>8</v>
      </c>
      <c r="U80" s="43">
        <v>18</v>
      </c>
      <c r="V80" s="43">
        <v>3</v>
      </c>
      <c r="W80" s="43">
        <v>4</v>
      </c>
      <c r="X80" s="43">
        <v>1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31">
        <f t="shared" ref="AD80:AD103" si="52">SUM(R80:AC80)</f>
        <v>34</v>
      </c>
      <c r="AF80" s="30">
        <v>1</v>
      </c>
      <c r="AG80" s="44">
        <f t="shared" ref="AG80:AG103" si="53">O45</f>
        <v>24</v>
      </c>
      <c r="AH80" s="45">
        <f t="shared" ref="AH80:AH103" si="54">O115</f>
        <v>42</v>
      </c>
      <c r="AI80" s="45">
        <f t="shared" ref="AI80:AI103" si="55">O185</f>
        <v>30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32</v>
      </c>
      <c r="AO80" s="47">
        <f>SUM(AG80:AM80)/3</f>
        <v>32</v>
      </c>
      <c r="AQ80" s="35">
        <v>1</v>
      </c>
      <c r="AR80" s="48">
        <v>27.8</v>
      </c>
      <c r="AS80" s="48">
        <v>26.8</v>
      </c>
      <c r="AT80" s="48">
        <v>28.2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7221</v>
      </c>
      <c r="BB80" s="50">
        <f>SUM(R143:T143)</f>
        <v>6967</v>
      </c>
      <c r="BC80" s="50">
        <f>SUM(R213:T213)</f>
        <v>7003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23</v>
      </c>
      <c r="C81" s="43">
        <v>6</v>
      </c>
      <c r="D81" s="43">
        <v>0</v>
      </c>
      <c r="E81" s="43">
        <v>0</v>
      </c>
      <c r="F81" s="43">
        <v>1</v>
      </c>
      <c r="G81" s="43">
        <v>0</v>
      </c>
      <c r="H81" s="43">
        <v>0</v>
      </c>
      <c r="I81" s="43">
        <v>0</v>
      </c>
      <c r="J81" s="43">
        <v>3</v>
      </c>
      <c r="K81" s="43">
        <v>0</v>
      </c>
      <c r="L81" s="43">
        <v>0</v>
      </c>
      <c r="M81" s="43">
        <v>1</v>
      </c>
      <c r="N81" s="43">
        <v>0</v>
      </c>
      <c r="O81" s="31">
        <f t="shared" si="51"/>
        <v>34</v>
      </c>
      <c r="Q81" s="30">
        <v>2</v>
      </c>
      <c r="R81" s="43">
        <v>0</v>
      </c>
      <c r="S81" s="43">
        <v>0</v>
      </c>
      <c r="T81" s="43">
        <v>6</v>
      </c>
      <c r="U81" s="43">
        <v>19</v>
      </c>
      <c r="V81" s="43">
        <v>5</v>
      </c>
      <c r="W81" s="43">
        <v>4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34</v>
      </c>
      <c r="AF81" s="56">
        <v>2</v>
      </c>
      <c r="AG81" s="44">
        <f t="shared" si="53"/>
        <v>25</v>
      </c>
      <c r="AH81" s="45">
        <f t="shared" si="54"/>
        <v>24</v>
      </c>
      <c r="AI81" s="45">
        <f t="shared" si="55"/>
        <v>29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26</v>
      </c>
      <c r="AO81" s="47">
        <f t="shared" ref="AO81:AO103" si="61">SUM(AG81:AM81)/3</f>
        <v>26</v>
      </c>
      <c r="AQ81" s="57">
        <v>2</v>
      </c>
      <c r="AR81" s="48">
        <v>25.2</v>
      </c>
      <c r="AS81" s="48">
        <v>25.4</v>
      </c>
      <c r="AT81" s="48">
        <v>24.5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1920</v>
      </c>
      <c r="BB81" s="59">
        <f>SUM(U143:W143)</f>
        <v>1969</v>
      </c>
      <c r="BC81" s="59">
        <f>SUM(U213:W213)</f>
        <v>1922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7221</v>
      </c>
      <c r="BK81" s="88">
        <f>SUM(C70:D70,F70:H70,M70)</f>
        <v>540</v>
      </c>
      <c r="BL81" s="89">
        <f>SUM(E70,I70:L70,N70)</f>
        <v>32</v>
      </c>
      <c r="BM81" s="64">
        <f>SUM(BJ81:BL81)</f>
        <v>7793</v>
      </c>
    </row>
    <row r="82" spans="1:65" x14ac:dyDescent="0.2">
      <c r="A82" s="30">
        <v>3</v>
      </c>
      <c r="B82" s="43">
        <v>14</v>
      </c>
      <c r="C82" s="43">
        <v>3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31">
        <f t="shared" si="51"/>
        <v>17</v>
      </c>
      <c r="Q82" s="30">
        <v>3</v>
      </c>
      <c r="R82" s="43">
        <v>0</v>
      </c>
      <c r="S82" s="43">
        <v>1</v>
      </c>
      <c r="T82" s="43">
        <v>0</v>
      </c>
      <c r="U82" s="43">
        <v>6</v>
      </c>
      <c r="V82" s="43">
        <v>6</v>
      </c>
      <c r="W82" s="43">
        <v>1</v>
      </c>
      <c r="X82" s="43">
        <v>3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31">
        <f t="shared" si="52"/>
        <v>17</v>
      </c>
      <c r="AF82" s="30">
        <v>3</v>
      </c>
      <c r="AG82" s="44">
        <f t="shared" si="53"/>
        <v>17</v>
      </c>
      <c r="AH82" s="45">
        <f t="shared" si="54"/>
        <v>33</v>
      </c>
      <c r="AI82" s="45">
        <f t="shared" si="55"/>
        <v>24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24.666666666666668</v>
      </c>
      <c r="AO82" s="47">
        <f t="shared" si="61"/>
        <v>24.666666666666668</v>
      </c>
      <c r="AQ82" s="35">
        <v>3</v>
      </c>
      <c r="AR82" s="48">
        <v>26.5</v>
      </c>
      <c r="AS82" s="48">
        <v>25.7</v>
      </c>
      <c r="AT82" s="48">
        <v>28.4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15</v>
      </c>
      <c r="BB82" s="66">
        <f>SUM(X143:Z143)</f>
        <v>25</v>
      </c>
      <c r="BC82" s="66">
        <f>SUM(X213:Z213)</f>
        <v>10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8036</v>
      </c>
      <c r="BK82" s="69">
        <f>SUM(C71:D71,F71:H71,M71)</f>
        <v>620</v>
      </c>
      <c r="BL82" s="70">
        <f>SUM(E71,I71:L71,N71)</f>
        <v>45</v>
      </c>
      <c r="BM82" s="64">
        <f>SUM(BJ82:BL82)</f>
        <v>8701</v>
      </c>
    </row>
    <row r="83" spans="1:65" x14ac:dyDescent="0.2">
      <c r="A83" s="30">
        <v>4</v>
      </c>
      <c r="B83" s="43">
        <v>40</v>
      </c>
      <c r="C83" s="43">
        <v>2</v>
      </c>
      <c r="D83" s="43">
        <v>1</v>
      </c>
      <c r="E83" s="43">
        <v>0</v>
      </c>
      <c r="F83" s="43">
        <v>1</v>
      </c>
      <c r="G83" s="43">
        <v>0</v>
      </c>
      <c r="H83" s="43">
        <v>0</v>
      </c>
      <c r="I83" s="43">
        <v>0</v>
      </c>
      <c r="J83" s="43">
        <v>1</v>
      </c>
      <c r="K83" s="43">
        <v>0</v>
      </c>
      <c r="L83" s="43">
        <v>2</v>
      </c>
      <c r="M83" s="43">
        <v>2</v>
      </c>
      <c r="N83" s="43">
        <v>0</v>
      </c>
      <c r="O83" s="31">
        <f t="shared" si="51"/>
        <v>49</v>
      </c>
      <c r="Q83" s="30">
        <v>4</v>
      </c>
      <c r="R83" s="43">
        <v>0</v>
      </c>
      <c r="S83" s="43">
        <v>0</v>
      </c>
      <c r="T83" s="43">
        <v>6</v>
      </c>
      <c r="U83" s="43">
        <v>23</v>
      </c>
      <c r="V83" s="43">
        <v>17</v>
      </c>
      <c r="W83" s="43">
        <v>3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31">
        <f t="shared" si="52"/>
        <v>49</v>
      </c>
      <c r="AF83" s="30">
        <v>4</v>
      </c>
      <c r="AG83" s="44">
        <f t="shared" si="53"/>
        <v>46</v>
      </c>
      <c r="AH83" s="45">
        <f t="shared" si="54"/>
        <v>25</v>
      </c>
      <c r="AI83" s="45">
        <f t="shared" si="55"/>
        <v>21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30.666666666666668</v>
      </c>
      <c r="AO83" s="47">
        <f t="shared" si="61"/>
        <v>30.666666666666668</v>
      </c>
      <c r="AQ83" s="35">
        <v>4</v>
      </c>
      <c r="AR83" s="48">
        <v>24.4</v>
      </c>
      <c r="AS83" s="48">
        <v>26.4</v>
      </c>
      <c r="AT83" s="48">
        <v>27.3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0</v>
      </c>
      <c r="BB83" s="72">
        <f>SUM(AA143:AC143)</f>
        <v>9</v>
      </c>
      <c r="BC83" s="72">
        <f>SUM(AA213:AC213)</f>
        <v>14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8232</v>
      </c>
      <c r="BK83" s="75">
        <f>SUM(C72:D72,F72:H72,M72)</f>
        <v>640</v>
      </c>
      <c r="BL83" s="76">
        <f>SUM(E72,I72:L72,N72)</f>
        <v>46</v>
      </c>
      <c r="BM83" s="64">
        <f>SUM(BJ83:BL83)</f>
        <v>8918</v>
      </c>
    </row>
    <row r="84" spans="1:65" x14ac:dyDescent="0.2">
      <c r="A84" s="30">
        <v>5</v>
      </c>
      <c r="B84" s="43">
        <v>75</v>
      </c>
      <c r="C84" s="43">
        <v>9</v>
      </c>
      <c r="D84" s="43">
        <v>1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9</v>
      </c>
      <c r="K84" s="43">
        <v>0</v>
      </c>
      <c r="L84" s="43">
        <v>4</v>
      </c>
      <c r="M84" s="43">
        <v>2</v>
      </c>
      <c r="N84" s="43">
        <v>0</v>
      </c>
      <c r="O84" s="31">
        <f t="shared" si="51"/>
        <v>100</v>
      </c>
      <c r="Q84" s="30">
        <v>5</v>
      </c>
      <c r="R84" s="43">
        <v>0</v>
      </c>
      <c r="S84" s="43">
        <v>2</v>
      </c>
      <c r="T84" s="43">
        <v>10</v>
      </c>
      <c r="U84" s="43">
        <v>52</v>
      </c>
      <c r="V84" s="43">
        <v>29</v>
      </c>
      <c r="W84" s="43">
        <v>6</v>
      </c>
      <c r="X84" s="43">
        <v>1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31">
        <f t="shared" si="52"/>
        <v>100</v>
      </c>
      <c r="AF84" s="30">
        <v>5</v>
      </c>
      <c r="AG84" s="44">
        <f t="shared" si="53"/>
        <v>33</v>
      </c>
      <c r="AH84" s="45">
        <f t="shared" si="54"/>
        <v>47</v>
      </c>
      <c r="AI84" s="45">
        <f t="shared" si="55"/>
        <v>41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40.333333333333336</v>
      </c>
      <c r="AO84" s="47">
        <f t="shared" si="61"/>
        <v>40.333333333333336</v>
      </c>
      <c r="AQ84" s="35">
        <v>5</v>
      </c>
      <c r="AR84" s="48">
        <v>23.2</v>
      </c>
      <c r="AS84" s="48">
        <v>25.4</v>
      </c>
      <c r="AT84" s="48">
        <v>27.6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8404</v>
      </c>
      <c r="BK84" s="79">
        <f>SUM(C73:D73,F73:H73,M73)</f>
        <v>684</v>
      </c>
      <c r="BL84" s="80">
        <f>SUM(E73,I73:L73,N73)</f>
        <v>68</v>
      </c>
      <c r="BM84" s="64">
        <f>SUM(BJ84:BL84)</f>
        <v>9156</v>
      </c>
    </row>
    <row r="85" spans="1:65" x14ac:dyDescent="0.2">
      <c r="A85" s="30">
        <v>6</v>
      </c>
      <c r="B85" s="43">
        <v>200</v>
      </c>
      <c r="C85" s="43">
        <v>17</v>
      </c>
      <c r="D85" s="43">
        <v>0</v>
      </c>
      <c r="E85" s="43">
        <v>0</v>
      </c>
      <c r="F85" s="43">
        <v>1</v>
      </c>
      <c r="G85" s="43">
        <v>0</v>
      </c>
      <c r="H85" s="43">
        <v>0</v>
      </c>
      <c r="I85" s="43">
        <v>0</v>
      </c>
      <c r="J85" s="43">
        <v>6</v>
      </c>
      <c r="K85" s="43">
        <v>0</v>
      </c>
      <c r="L85" s="43">
        <v>6</v>
      </c>
      <c r="M85" s="43">
        <v>2</v>
      </c>
      <c r="N85" s="43">
        <v>0</v>
      </c>
      <c r="O85" s="31">
        <f t="shared" si="51"/>
        <v>232</v>
      </c>
      <c r="Q85" s="30">
        <v>6</v>
      </c>
      <c r="R85" s="43">
        <v>1</v>
      </c>
      <c r="S85" s="43">
        <v>9</v>
      </c>
      <c r="T85" s="43">
        <v>43</v>
      </c>
      <c r="U85" s="43">
        <v>119</v>
      </c>
      <c r="V85" s="43">
        <v>45</v>
      </c>
      <c r="W85" s="43">
        <v>14</v>
      </c>
      <c r="X85" s="43">
        <v>1</v>
      </c>
      <c r="Y85" s="43">
        <v>0</v>
      </c>
      <c r="Z85" s="43">
        <v>0</v>
      </c>
      <c r="AA85" s="43">
        <v>0</v>
      </c>
      <c r="AB85" s="43">
        <v>0</v>
      </c>
      <c r="AC85" s="43">
        <v>0</v>
      </c>
      <c r="AD85" s="31">
        <f t="shared" si="52"/>
        <v>232</v>
      </c>
      <c r="AF85" s="30">
        <v>6</v>
      </c>
      <c r="AG85" s="44">
        <f t="shared" si="53"/>
        <v>93</v>
      </c>
      <c r="AH85" s="45">
        <f t="shared" si="54"/>
        <v>79</v>
      </c>
      <c r="AI85" s="45">
        <f t="shared" si="55"/>
        <v>100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90.666666666666671</v>
      </c>
      <c r="AO85" s="47">
        <f t="shared" si="61"/>
        <v>90.666666666666671</v>
      </c>
      <c r="AQ85" s="35">
        <v>6</v>
      </c>
      <c r="AR85" s="48">
        <v>25.5</v>
      </c>
      <c r="AS85" s="48">
        <v>24.5</v>
      </c>
      <c r="AT85" s="48">
        <v>26.6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9156</v>
      </c>
      <c r="BB85" s="82">
        <f t="shared" si="62"/>
        <v>8970</v>
      </c>
      <c r="BC85" s="82">
        <f t="shared" si="62"/>
        <v>8949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365</v>
      </c>
      <c r="C86" s="43">
        <v>26</v>
      </c>
      <c r="D86" s="43">
        <v>4</v>
      </c>
      <c r="E86" s="43">
        <v>0</v>
      </c>
      <c r="F86" s="43">
        <v>3</v>
      </c>
      <c r="G86" s="43">
        <v>0</v>
      </c>
      <c r="H86" s="43">
        <v>0</v>
      </c>
      <c r="I86" s="43">
        <v>1</v>
      </c>
      <c r="J86" s="43">
        <v>7</v>
      </c>
      <c r="K86" s="43">
        <v>0</v>
      </c>
      <c r="L86" s="43">
        <v>5</v>
      </c>
      <c r="M86" s="43">
        <v>8</v>
      </c>
      <c r="N86" s="43">
        <v>0</v>
      </c>
      <c r="O86" s="31">
        <f t="shared" si="51"/>
        <v>419</v>
      </c>
      <c r="Q86" s="30">
        <v>7</v>
      </c>
      <c r="R86" s="43">
        <v>1</v>
      </c>
      <c r="S86" s="43">
        <v>16</v>
      </c>
      <c r="T86" s="43">
        <v>104</v>
      </c>
      <c r="U86" s="43">
        <v>182</v>
      </c>
      <c r="V86" s="43">
        <v>90</v>
      </c>
      <c r="W86" s="43">
        <v>18</v>
      </c>
      <c r="X86" s="43">
        <v>6</v>
      </c>
      <c r="Y86" s="43">
        <v>2</v>
      </c>
      <c r="Z86" s="43">
        <v>0</v>
      </c>
      <c r="AA86" s="43">
        <v>0</v>
      </c>
      <c r="AB86" s="43">
        <v>0</v>
      </c>
      <c r="AC86" s="43">
        <v>0</v>
      </c>
      <c r="AD86" s="31">
        <f t="shared" si="52"/>
        <v>419</v>
      </c>
      <c r="AF86" s="30">
        <v>7</v>
      </c>
      <c r="AG86" s="44">
        <f t="shared" si="53"/>
        <v>185</v>
      </c>
      <c r="AH86" s="45">
        <f t="shared" si="54"/>
        <v>238</v>
      </c>
      <c r="AI86" s="45">
        <f t="shared" si="55"/>
        <v>212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211.66666666666666</v>
      </c>
      <c r="AO86" s="47">
        <f t="shared" si="61"/>
        <v>211.66666666666666</v>
      </c>
      <c r="AQ86" s="35">
        <v>7</v>
      </c>
      <c r="AR86" s="48">
        <v>23.9</v>
      </c>
      <c r="AS86" s="48">
        <v>24.3</v>
      </c>
      <c r="AT86" s="48">
        <v>23.6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7000</v>
      </c>
      <c r="BK86" s="88">
        <f>SUM(C140:D140,F140:H140,M140)</f>
        <v>557</v>
      </c>
      <c r="BL86" s="89">
        <f>SUM(E140,I140:L140,N140)</f>
        <v>34</v>
      </c>
      <c r="BM86" s="64">
        <f>SUM(BJ86:BL86)</f>
        <v>7591</v>
      </c>
    </row>
    <row r="87" spans="1:65" x14ac:dyDescent="0.2">
      <c r="A87" s="30">
        <v>8</v>
      </c>
      <c r="B87" s="43">
        <v>678</v>
      </c>
      <c r="C87" s="43">
        <v>51</v>
      </c>
      <c r="D87" s="43">
        <v>3</v>
      </c>
      <c r="E87" s="43">
        <v>0</v>
      </c>
      <c r="F87" s="43">
        <v>2</v>
      </c>
      <c r="G87" s="43">
        <v>0</v>
      </c>
      <c r="H87" s="43">
        <v>0</v>
      </c>
      <c r="I87" s="43">
        <v>1</v>
      </c>
      <c r="J87" s="43">
        <v>4</v>
      </c>
      <c r="K87" s="43">
        <v>0</v>
      </c>
      <c r="L87" s="43">
        <v>5</v>
      </c>
      <c r="M87" s="43">
        <v>9</v>
      </c>
      <c r="N87" s="43">
        <v>0</v>
      </c>
      <c r="O87" s="31">
        <f t="shared" si="51"/>
        <v>753</v>
      </c>
      <c r="Q87" s="30">
        <v>8</v>
      </c>
      <c r="R87" s="43">
        <v>4</v>
      </c>
      <c r="S87" s="43">
        <v>245</v>
      </c>
      <c r="T87" s="43">
        <v>229</v>
      </c>
      <c r="U87" s="43">
        <v>214</v>
      </c>
      <c r="V87" s="43">
        <v>50</v>
      </c>
      <c r="W87" s="43">
        <v>10</v>
      </c>
      <c r="X87" s="43">
        <v>0</v>
      </c>
      <c r="Y87" s="43">
        <v>1</v>
      </c>
      <c r="Z87" s="43">
        <v>0</v>
      </c>
      <c r="AA87" s="43">
        <v>0</v>
      </c>
      <c r="AB87" s="43">
        <v>0</v>
      </c>
      <c r="AC87" s="43">
        <v>0</v>
      </c>
      <c r="AD87" s="31">
        <f t="shared" si="52"/>
        <v>753</v>
      </c>
      <c r="AF87" s="30">
        <v>8</v>
      </c>
      <c r="AG87" s="44">
        <f t="shared" si="53"/>
        <v>385</v>
      </c>
      <c r="AH87" s="45">
        <f t="shared" si="54"/>
        <v>377</v>
      </c>
      <c r="AI87" s="45">
        <f t="shared" si="55"/>
        <v>433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398.33333333333331</v>
      </c>
      <c r="AO87" s="47">
        <f t="shared" si="61"/>
        <v>398.33333333333331</v>
      </c>
      <c r="AQ87" s="35">
        <v>8</v>
      </c>
      <c r="AR87" s="48">
        <v>22.3</v>
      </c>
      <c r="AS87" s="48">
        <v>21.5</v>
      </c>
      <c r="AT87" s="48">
        <v>21.6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7887</v>
      </c>
      <c r="BK87" s="69">
        <f>SUM(C141:D141,F141:H141,M141)</f>
        <v>625</v>
      </c>
      <c r="BL87" s="70">
        <f>SUM(E141,I141:L141,N141)</f>
        <v>38</v>
      </c>
      <c r="BM87" s="64">
        <f>SUM(BJ87:BL87)</f>
        <v>8550</v>
      </c>
    </row>
    <row r="88" spans="1:65" x14ac:dyDescent="0.2">
      <c r="A88" s="30">
        <v>9</v>
      </c>
      <c r="B88" s="43">
        <v>531</v>
      </c>
      <c r="C88" s="43">
        <v>32</v>
      </c>
      <c r="D88" s="43">
        <v>3</v>
      </c>
      <c r="E88" s="43">
        <v>0</v>
      </c>
      <c r="F88" s="43">
        <v>1</v>
      </c>
      <c r="G88" s="43">
        <v>0</v>
      </c>
      <c r="H88" s="43">
        <v>0</v>
      </c>
      <c r="I88" s="43">
        <v>0</v>
      </c>
      <c r="J88" s="43">
        <v>4</v>
      </c>
      <c r="K88" s="43">
        <v>0</v>
      </c>
      <c r="L88" s="43">
        <v>2</v>
      </c>
      <c r="M88" s="43">
        <v>8</v>
      </c>
      <c r="N88" s="43">
        <v>0</v>
      </c>
      <c r="O88" s="31">
        <f t="shared" si="51"/>
        <v>581</v>
      </c>
      <c r="Q88" s="30">
        <v>9</v>
      </c>
      <c r="R88" s="43">
        <v>9</v>
      </c>
      <c r="S88" s="43">
        <v>76</v>
      </c>
      <c r="T88" s="43">
        <v>167</v>
      </c>
      <c r="U88" s="43">
        <v>248</v>
      </c>
      <c r="V88" s="43">
        <v>71</v>
      </c>
      <c r="W88" s="43">
        <v>7</v>
      </c>
      <c r="X88" s="43">
        <v>2</v>
      </c>
      <c r="Y88" s="43">
        <v>1</v>
      </c>
      <c r="Z88" s="43">
        <v>0</v>
      </c>
      <c r="AA88" s="43">
        <v>0</v>
      </c>
      <c r="AB88" s="43">
        <v>0</v>
      </c>
      <c r="AC88" s="43">
        <v>0</v>
      </c>
      <c r="AD88" s="31">
        <f t="shared" si="52"/>
        <v>581</v>
      </c>
      <c r="AF88" s="30">
        <v>9</v>
      </c>
      <c r="AG88" s="44">
        <f t="shared" si="53"/>
        <v>602</v>
      </c>
      <c r="AH88" s="45">
        <f t="shared" si="54"/>
        <v>609</v>
      </c>
      <c r="AI88" s="45">
        <f t="shared" si="55"/>
        <v>598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603</v>
      </c>
      <c r="AO88" s="47">
        <f t="shared" si="61"/>
        <v>603</v>
      </c>
      <c r="AQ88" s="35">
        <v>9</v>
      </c>
      <c r="AR88" s="48">
        <v>20.6</v>
      </c>
      <c r="AS88" s="48">
        <v>21</v>
      </c>
      <c r="AT88" s="48">
        <v>20.8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8044</v>
      </c>
      <c r="BK88" s="75">
        <f>SUM(C142:D142,F142:H142,M142)</f>
        <v>634</v>
      </c>
      <c r="BL88" s="76">
        <f>SUM(E142,I142:L142,N142)</f>
        <v>42</v>
      </c>
      <c r="BM88" s="64">
        <f>SUM(BJ88:BL88)</f>
        <v>8720</v>
      </c>
    </row>
    <row r="89" spans="1:65" x14ac:dyDescent="0.2">
      <c r="A89" s="30">
        <v>10</v>
      </c>
      <c r="B89" s="43">
        <v>566</v>
      </c>
      <c r="C89" s="43">
        <v>35</v>
      </c>
      <c r="D89" s="43">
        <v>0</v>
      </c>
      <c r="E89" s="43">
        <v>3</v>
      </c>
      <c r="F89" s="43">
        <v>1</v>
      </c>
      <c r="G89" s="43">
        <v>0</v>
      </c>
      <c r="H89" s="43">
        <v>0</v>
      </c>
      <c r="I89" s="43">
        <v>2</v>
      </c>
      <c r="J89" s="43">
        <v>5</v>
      </c>
      <c r="K89" s="43">
        <v>0</v>
      </c>
      <c r="L89" s="43">
        <v>4</v>
      </c>
      <c r="M89" s="43">
        <v>13</v>
      </c>
      <c r="N89" s="43">
        <v>0</v>
      </c>
      <c r="O89" s="31">
        <f t="shared" si="51"/>
        <v>629</v>
      </c>
      <c r="Q89" s="30">
        <v>10</v>
      </c>
      <c r="R89" s="43">
        <v>2</v>
      </c>
      <c r="S89" s="43">
        <v>109</v>
      </c>
      <c r="T89" s="43">
        <v>178</v>
      </c>
      <c r="U89" s="43">
        <v>273</v>
      </c>
      <c r="V89" s="43">
        <v>53</v>
      </c>
      <c r="W89" s="43">
        <v>11</v>
      </c>
      <c r="X89" s="43">
        <v>1</v>
      </c>
      <c r="Y89" s="43">
        <v>1</v>
      </c>
      <c r="Z89" s="43">
        <v>1</v>
      </c>
      <c r="AA89" s="43">
        <v>0</v>
      </c>
      <c r="AB89" s="43">
        <v>0</v>
      </c>
      <c r="AC89" s="43">
        <v>0</v>
      </c>
      <c r="AD89" s="31">
        <f t="shared" si="52"/>
        <v>629</v>
      </c>
      <c r="AF89" s="30">
        <v>10</v>
      </c>
      <c r="AG89" s="44">
        <f t="shared" si="53"/>
        <v>611</v>
      </c>
      <c r="AH89" s="45">
        <f t="shared" si="54"/>
        <v>590</v>
      </c>
      <c r="AI89" s="45">
        <f t="shared" si="55"/>
        <v>605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602</v>
      </c>
      <c r="AO89" s="47">
        <f t="shared" si="61"/>
        <v>602</v>
      </c>
      <c r="AQ89" s="35">
        <v>10</v>
      </c>
      <c r="AR89" s="48">
        <v>20.5</v>
      </c>
      <c r="AS89" s="48">
        <v>21</v>
      </c>
      <c r="AT89" s="48">
        <v>21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8261</v>
      </c>
      <c r="BK89" s="79">
        <f>SUM(C143:D143,F143:H143,M143)</f>
        <v>661</v>
      </c>
      <c r="BL89" s="80">
        <f>SUM(E143,I143:L143,N143)</f>
        <v>48</v>
      </c>
      <c r="BM89" s="64">
        <f>SUM(BJ89:BL89)</f>
        <v>8970</v>
      </c>
    </row>
    <row r="90" spans="1:65" x14ac:dyDescent="0.2">
      <c r="A90" s="30">
        <v>11</v>
      </c>
      <c r="B90" s="43">
        <v>582</v>
      </c>
      <c r="C90" s="43">
        <v>40</v>
      </c>
      <c r="D90" s="43">
        <v>3</v>
      </c>
      <c r="E90" s="43">
        <v>0</v>
      </c>
      <c r="F90" s="43">
        <v>3</v>
      </c>
      <c r="G90" s="43">
        <v>0</v>
      </c>
      <c r="H90" s="43">
        <v>3</v>
      </c>
      <c r="I90" s="43">
        <v>0</v>
      </c>
      <c r="J90" s="43">
        <v>4</v>
      </c>
      <c r="K90" s="43">
        <v>0</v>
      </c>
      <c r="L90" s="43">
        <v>4</v>
      </c>
      <c r="M90" s="43">
        <v>7</v>
      </c>
      <c r="N90" s="43">
        <v>0</v>
      </c>
      <c r="O90" s="31">
        <f t="shared" si="51"/>
        <v>646</v>
      </c>
      <c r="Q90" s="30">
        <v>11</v>
      </c>
      <c r="R90" s="43">
        <v>4</v>
      </c>
      <c r="S90" s="43">
        <v>82</v>
      </c>
      <c r="T90" s="43">
        <v>209</v>
      </c>
      <c r="U90" s="43">
        <v>314</v>
      </c>
      <c r="V90" s="43">
        <v>34</v>
      </c>
      <c r="W90" s="43">
        <v>2</v>
      </c>
      <c r="X90" s="43">
        <v>0</v>
      </c>
      <c r="Y90" s="43">
        <v>1</v>
      </c>
      <c r="Z90" s="43">
        <v>0</v>
      </c>
      <c r="AA90" s="43">
        <v>0</v>
      </c>
      <c r="AB90" s="43">
        <v>0</v>
      </c>
      <c r="AC90" s="43">
        <v>0</v>
      </c>
      <c r="AD90" s="31">
        <f t="shared" si="52"/>
        <v>646</v>
      </c>
      <c r="AF90" s="30">
        <v>11</v>
      </c>
      <c r="AG90" s="44">
        <f t="shared" si="53"/>
        <v>643</v>
      </c>
      <c r="AH90" s="45">
        <f t="shared" si="54"/>
        <v>647</v>
      </c>
      <c r="AI90" s="45">
        <f t="shared" si="55"/>
        <v>599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629.66666666666663</v>
      </c>
      <c r="AO90" s="47">
        <f t="shared" si="61"/>
        <v>629.66666666666663</v>
      </c>
      <c r="AQ90" s="35">
        <v>11</v>
      </c>
      <c r="AR90" s="48">
        <v>19</v>
      </c>
      <c r="AS90" s="48">
        <v>19.7</v>
      </c>
      <c r="AT90" s="48">
        <v>21.3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675</v>
      </c>
      <c r="C91" s="43">
        <v>62</v>
      </c>
      <c r="D91" s="43">
        <v>3</v>
      </c>
      <c r="E91" s="43">
        <v>2</v>
      </c>
      <c r="F91" s="43">
        <v>6</v>
      </c>
      <c r="G91" s="43">
        <v>0</v>
      </c>
      <c r="H91" s="43">
        <v>1</v>
      </c>
      <c r="I91" s="43">
        <v>0</v>
      </c>
      <c r="J91" s="43">
        <v>4</v>
      </c>
      <c r="K91" s="43">
        <v>0</v>
      </c>
      <c r="L91" s="43">
        <v>0</v>
      </c>
      <c r="M91" s="43">
        <v>2</v>
      </c>
      <c r="N91" s="43">
        <v>0</v>
      </c>
      <c r="O91" s="31">
        <f t="shared" si="51"/>
        <v>755</v>
      </c>
      <c r="Q91" s="30">
        <v>12</v>
      </c>
      <c r="R91" s="43">
        <v>9</v>
      </c>
      <c r="S91" s="43">
        <v>121</v>
      </c>
      <c r="T91" s="43">
        <v>323</v>
      </c>
      <c r="U91" s="43">
        <v>260</v>
      </c>
      <c r="V91" s="43">
        <v>39</v>
      </c>
      <c r="W91" s="43">
        <v>3</v>
      </c>
      <c r="X91" s="43">
        <v>0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31">
        <f t="shared" si="52"/>
        <v>755</v>
      </c>
      <c r="AF91" s="30">
        <v>12</v>
      </c>
      <c r="AG91" s="44">
        <f t="shared" si="53"/>
        <v>704</v>
      </c>
      <c r="AH91" s="45">
        <f t="shared" si="54"/>
        <v>679</v>
      </c>
      <c r="AI91" s="45">
        <f t="shared" si="55"/>
        <v>641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674.66666666666663</v>
      </c>
      <c r="AO91" s="47">
        <f t="shared" si="61"/>
        <v>674.66666666666663</v>
      </c>
      <c r="AQ91" s="35">
        <v>12</v>
      </c>
      <c r="AR91" s="48">
        <v>19.100000000000001</v>
      </c>
      <c r="AS91" s="48">
        <v>19.7</v>
      </c>
      <c r="AT91" s="48">
        <v>20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6965</v>
      </c>
      <c r="BK91" s="88">
        <f>SUM(C210:D210,F210:H210,M210)</f>
        <v>545</v>
      </c>
      <c r="BL91" s="89">
        <f>SUM(E210,I210:L210,N210)</f>
        <v>27</v>
      </c>
      <c r="BM91" s="64">
        <f>SUM(BJ91:BL91)</f>
        <v>7537</v>
      </c>
    </row>
    <row r="92" spans="1:65" x14ac:dyDescent="0.2">
      <c r="A92" s="30">
        <v>13</v>
      </c>
      <c r="B92" s="43">
        <v>701</v>
      </c>
      <c r="C92" s="43">
        <v>39</v>
      </c>
      <c r="D92" s="43">
        <v>0</v>
      </c>
      <c r="E92" s="43">
        <v>2</v>
      </c>
      <c r="F92" s="43">
        <v>6</v>
      </c>
      <c r="G92" s="43">
        <v>0</v>
      </c>
      <c r="H92" s="43">
        <v>1</v>
      </c>
      <c r="I92" s="43">
        <v>2</v>
      </c>
      <c r="J92" s="43">
        <v>7</v>
      </c>
      <c r="K92" s="43">
        <v>0</v>
      </c>
      <c r="L92" s="43">
        <v>4</v>
      </c>
      <c r="M92" s="43">
        <v>5</v>
      </c>
      <c r="N92" s="43">
        <v>0</v>
      </c>
      <c r="O92" s="31">
        <f t="shared" si="51"/>
        <v>767</v>
      </c>
      <c r="Q92" s="30">
        <v>13</v>
      </c>
      <c r="R92" s="43">
        <v>7</v>
      </c>
      <c r="S92" s="43">
        <v>138</v>
      </c>
      <c r="T92" s="43">
        <v>237</v>
      </c>
      <c r="U92" s="43">
        <v>327</v>
      </c>
      <c r="V92" s="43">
        <v>49</v>
      </c>
      <c r="W92" s="43">
        <v>9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31">
        <f t="shared" si="52"/>
        <v>767</v>
      </c>
      <c r="AF92" s="30">
        <v>13</v>
      </c>
      <c r="AG92" s="44">
        <f t="shared" si="53"/>
        <v>701</v>
      </c>
      <c r="AH92" s="45">
        <f t="shared" si="54"/>
        <v>675</v>
      </c>
      <c r="AI92" s="45">
        <f t="shared" si="55"/>
        <v>683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686.33333333333337</v>
      </c>
      <c r="AO92" s="47">
        <f t="shared" si="61"/>
        <v>686.33333333333337</v>
      </c>
      <c r="AQ92" s="35">
        <v>13</v>
      </c>
      <c r="AR92" s="48">
        <v>18.899999999999999</v>
      </c>
      <c r="AS92" s="48">
        <v>19.7</v>
      </c>
      <c r="AT92" s="48">
        <v>20.2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7848</v>
      </c>
      <c r="BK92" s="69">
        <f>SUM(C211:D211,F211:H211,M211)</f>
        <v>625</v>
      </c>
      <c r="BL92" s="70">
        <f>SUM(E211,I211:L211,N211)</f>
        <v>33</v>
      </c>
      <c r="BM92" s="64">
        <f>SUM(BJ92:BL92)</f>
        <v>8506</v>
      </c>
    </row>
    <row r="93" spans="1:65" x14ac:dyDescent="0.2">
      <c r="A93" s="30">
        <v>14</v>
      </c>
      <c r="B93" s="43">
        <v>701</v>
      </c>
      <c r="C93" s="43">
        <v>53</v>
      </c>
      <c r="D93" s="43">
        <v>7</v>
      </c>
      <c r="E93" s="43">
        <v>0</v>
      </c>
      <c r="F93" s="43">
        <v>4</v>
      </c>
      <c r="G93" s="43">
        <v>0</v>
      </c>
      <c r="H93" s="43">
        <v>0</v>
      </c>
      <c r="I93" s="43">
        <v>0</v>
      </c>
      <c r="J93" s="43">
        <v>4</v>
      </c>
      <c r="K93" s="43">
        <v>0</v>
      </c>
      <c r="L93" s="43">
        <v>1</v>
      </c>
      <c r="M93" s="43">
        <v>9</v>
      </c>
      <c r="N93" s="43">
        <v>0</v>
      </c>
      <c r="O93" s="31">
        <f t="shared" si="51"/>
        <v>779</v>
      </c>
      <c r="Q93" s="30">
        <v>14</v>
      </c>
      <c r="R93" s="43">
        <v>6</v>
      </c>
      <c r="S93" s="43">
        <v>105</v>
      </c>
      <c r="T93" s="43">
        <v>236</v>
      </c>
      <c r="U93" s="43">
        <v>355</v>
      </c>
      <c r="V93" s="43">
        <v>61</v>
      </c>
      <c r="W93" s="43">
        <v>8</v>
      </c>
      <c r="X93" s="43">
        <v>5</v>
      </c>
      <c r="Y93" s="43">
        <v>2</v>
      </c>
      <c r="Z93" s="43">
        <v>0</v>
      </c>
      <c r="AA93" s="43">
        <v>0</v>
      </c>
      <c r="AB93" s="43">
        <v>0</v>
      </c>
      <c r="AC93" s="43">
        <v>1</v>
      </c>
      <c r="AD93" s="31">
        <f t="shared" si="52"/>
        <v>779</v>
      </c>
      <c r="AF93" s="30">
        <v>14</v>
      </c>
      <c r="AG93" s="44">
        <f t="shared" si="53"/>
        <v>696</v>
      </c>
      <c r="AH93" s="45">
        <f t="shared" si="54"/>
        <v>664</v>
      </c>
      <c r="AI93" s="45">
        <f t="shared" si="55"/>
        <v>644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668</v>
      </c>
      <c r="AO93" s="47">
        <f t="shared" si="61"/>
        <v>668</v>
      </c>
      <c r="AQ93" s="35">
        <v>14</v>
      </c>
      <c r="AR93" s="48">
        <v>19.899999999999999</v>
      </c>
      <c r="AS93" s="48">
        <v>20.7</v>
      </c>
      <c r="AT93" s="48">
        <v>19.899999999999999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8035</v>
      </c>
      <c r="BK93" s="75">
        <f>SUM(C212:D212,F212:H212,M212)</f>
        <v>634</v>
      </c>
      <c r="BL93" s="76">
        <f>SUM(E212,I212:L212,N212)</f>
        <v>35</v>
      </c>
      <c r="BM93" s="64">
        <f>SUM(BJ93:BL93)</f>
        <v>8704</v>
      </c>
    </row>
    <row r="94" spans="1:65" x14ac:dyDescent="0.2">
      <c r="A94" s="30">
        <v>15</v>
      </c>
      <c r="B94" s="43">
        <v>661</v>
      </c>
      <c r="C94" s="43">
        <v>49</v>
      </c>
      <c r="D94" s="43">
        <v>0</v>
      </c>
      <c r="E94" s="43">
        <v>2</v>
      </c>
      <c r="F94" s="43">
        <v>2</v>
      </c>
      <c r="G94" s="43">
        <v>0</v>
      </c>
      <c r="H94" s="43">
        <v>0</v>
      </c>
      <c r="I94" s="43">
        <v>1</v>
      </c>
      <c r="J94" s="43">
        <v>8</v>
      </c>
      <c r="K94" s="43">
        <v>0</v>
      </c>
      <c r="L94" s="43">
        <v>4</v>
      </c>
      <c r="M94" s="43">
        <v>7</v>
      </c>
      <c r="N94" s="43">
        <v>0</v>
      </c>
      <c r="O94" s="31">
        <f t="shared" si="51"/>
        <v>734</v>
      </c>
      <c r="Q94" s="30">
        <v>15</v>
      </c>
      <c r="R94" s="43">
        <v>7</v>
      </c>
      <c r="S94" s="43">
        <v>114</v>
      </c>
      <c r="T94" s="43">
        <v>248</v>
      </c>
      <c r="U94" s="43">
        <v>302</v>
      </c>
      <c r="V94" s="43">
        <v>55</v>
      </c>
      <c r="W94" s="43">
        <v>7</v>
      </c>
      <c r="X94" s="43">
        <v>1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31">
        <f t="shared" si="52"/>
        <v>734</v>
      </c>
      <c r="AF94" s="30">
        <v>15</v>
      </c>
      <c r="AG94" s="44">
        <f t="shared" si="53"/>
        <v>714</v>
      </c>
      <c r="AH94" s="45">
        <f t="shared" si="54"/>
        <v>658</v>
      </c>
      <c r="AI94" s="45">
        <f t="shared" si="55"/>
        <v>650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674</v>
      </c>
      <c r="AO94" s="47">
        <f t="shared" si="61"/>
        <v>674</v>
      </c>
      <c r="AQ94" s="35">
        <v>15</v>
      </c>
      <c r="AR94" s="48">
        <v>20.3</v>
      </c>
      <c r="AS94" s="48">
        <v>20</v>
      </c>
      <c r="AT94" s="48">
        <v>20.100000000000001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8244</v>
      </c>
      <c r="BK94" s="79">
        <f>SUM(C213:D213,F213:H213,M213)</f>
        <v>664</v>
      </c>
      <c r="BL94" s="80">
        <f>SUM(E213,I213:L213,N213)</f>
        <v>41</v>
      </c>
      <c r="BM94" s="64">
        <f>SUM(BJ94:BL94)</f>
        <v>8949</v>
      </c>
    </row>
    <row r="95" spans="1:65" x14ac:dyDescent="0.2">
      <c r="A95" s="30">
        <v>16</v>
      </c>
      <c r="B95" s="43">
        <v>676</v>
      </c>
      <c r="C95" s="43">
        <v>46</v>
      </c>
      <c r="D95" s="43">
        <v>5</v>
      </c>
      <c r="E95" s="43">
        <v>1</v>
      </c>
      <c r="F95" s="43">
        <v>2</v>
      </c>
      <c r="G95" s="43">
        <v>0</v>
      </c>
      <c r="H95" s="43">
        <v>0</v>
      </c>
      <c r="I95" s="43">
        <v>1</v>
      </c>
      <c r="J95" s="43">
        <v>5</v>
      </c>
      <c r="K95" s="43">
        <v>0</v>
      </c>
      <c r="L95" s="43">
        <v>2</v>
      </c>
      <c r="M95" s="43">
        <v>6</v>
      </c>
      <c r="N95" s="43">
        <v>0</v>
      </c>
      <c r="O95" s="31">
        <f t="shared" si="51"/>
        <v>744</v>
      </c>
      <c r="Q95" s="30">
        <v>16</v>
      </c>
      <c r="R95" s="43">
        <v>1</v>
      </c>
      <c r="S95" s="43">
        <v>131</v>
      </c>
      <c r="T95" s="43">
        <v>271</v>
      </c>
      <c r="U95" s="43">
        <v>288</v>
      </c>
      <c r="V95" s="43">
        <v>43</v>
      </c>
      <c r="W95" s="43">
        <v>7</v>
      </c>
      <c r="X95" s="43">
        <v>2</v>
      </c>
      <c r="Y95" s="43">
        <v>0</v>
      </c>
      <c r="Z95" s="43">
        <v>0</v>
      </c>
      <c r="AA95" s="43">
        <v>0</v>
      </c>
      <c r="AB95" s="43">
        <v>1</v>
      </c>
      <c r="AC95" s="43">
        <v>0</v>
      </c>
      <c r="AD95" s="31">
        <f t="shared" si="52"/>
        <v>744</v>
      </c>
      <c r="AF95" s="30">
        <v>16</v>
      </c>
      <c r="AG95" s="44">
        <f t="shared" si="53"/>
        <v>641</v>
      </c>
      <c r="AH95" s="45">
        <f t="shared" si="54"/>
        <v>643</v>
      </c>
      <c r="AI95" s="45">
        <f t="shared" si="55"/>
        <v>617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633.66666666666663</v>
      </c>
      <c r="AO95" s="47">
        <f t="shared" si="61"/>
        <v>633.66666666666663</v>
      </c>
      <c r="AQ95" s="35">
        <v>16</v>
      </c>
      <c r="AR95" s="48">
        <v>20.8</v>
      </c>
      <c r="AS95" s="48">
        <v>20.9</v>
      </c>
      <c r="AT95" s="48">
        <v>21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656</v>
      </c>
      <c r="C96" s="43">
        <v>40</v>
      </c>
      <c r="D96" s="43">
        <v>5</v>
      </c>
      <c r="E96" s="43">
        <v>0</v>
      </c>
      <c r="F96" s="43">
        <v>0</v>
      </c>
      <c r="G96" s="43">
        <v>0</v>
      </c>
      <c r="H96" s="43">
        <v>0</v>
      </c>
      <c r="I96" s="43">
        <v>0</v>
      </c>
      <c r="J96" s="43">
        <v>2</v>
      </c>
      <c r="K96" s="43">
        <v>0</v>
      </c>
      <c r="L96" s="43">
        <v>0</v>
      </c>
      <c r="M96" s="43">
        <v>1</v>
      </c>
      <c r="N96" s="43">
        <v>0</v>
      </c>
      <c r="O96" s="31">
        <f t="shared" si="51"/>
        <v>704</v>
      </c>
      <c r="Q96" s="30">
        <v>17</v>
      </c>
      <c r="R96" s="43">
        <v>4</v>
      </c>
      <c r="S96" s="43">
        <v>75</v>
      </c>
      <c r="T96" s="43">
        <v>227</v>
      </c>
      <c r="U96" s="43">
        <v>322</v>
      </c>
      <c r="V96" s="43">
        <v>60</v>
      </c>
      <c r="W96" s="43">
        <v>13</v>
      </c>
      <c r="X96" s="43">
        <v>2</v>
      </c>
      <c r="Y96" s="43">
        <v>0</v>
      </c>
      <c r="Z96" s="43">
        <v>0</v>
      </c>
      <c r="AA96" s="43">
        <v>0</v>
      </c>
      <c r="AB96" s="43">
        <v>1</v>
      </c>
      <c r="AC96" s="43">
        <v>0</v>
      </c>
      <c r="AD96" s="31">
        <f t="shared" si="52"/>
        <v>704</v>
      </c>
      <c r="AF96" s="30">
        <v>17</v>
      </c>
      <c r="AG96" s="44">
        <f t="shared" si="53"/>
        <v>768</v>
      </c>
      <c r="AH96" s="45">
        <f t="shared" si="54"/>
        <v>765</v>
      </c>
      <c r="AI96" s="45">
        <f t="shared" si="55"/>
        <v>764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765.66666666666663</v>
      </c>
      <c r="AO96" s="47">
        <f t="shared" si="61"/>
        <v>765.66666666666663</v>
      </c>
      <c r="AQ96" s="35">
        <v>17</v>
      </c>
      <c r="AR96" s="48">
        <v>20.5</v>
      </c>
      <c r="AS96" s="48">
        <v>20.399999999999999</v>
      </c>
      <c r="AT96" s="48">
        <v>20.2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598</v>
      </c>
      <c r="C97" s="43">
        <v>23</v>
      </c>
      <c r="D97" s="43">
        <v>1</v>
      </c>
      <c r="E97" s="43">
        <v>0</v>
      </c>
      <c r="F97" s="43">
        <v>1</v>
      </c>
      <c r="G97" s="43">
        <v>0</v>
      </c>
      <c r="H97" s="43">
        <v>1</v>
      </c>
      <c r="I97" s="43">
        <v>0</v>
      </c>
      <c r="J97" s="43">
        <v>1</v>
      </c>
      <c r="K97" s="43">
        <v>0</v>
      </c>
      <c r="L97" s="43">
        <v>0</v>
      </c>
      <c r="M97" s="43">
        <v>2</v>
      </c>
      <c r="N97" s="43">
        <v>0</v>
      </c>
      <c r="O97" s="31">
        <f t="shared" si="51"/>
        <v>627</v>
      </c>
      <c r="Q97" s="30">
        <v>18</v>
      </c>
      <c r="R97" s="43">
        <v>2</v>
      </c>
      <c r="S97" s="43">
        <v>59</v>
      </c>
      <c r="T97" s="43">
        <v>168</v>
      </c>
      <c r="U97" s="43">
        <v>327</v>
      </c>
      <c r="V97" s="43">
        <v>55</v>
      </c>
      <c r="W97" s="43">
        <v>9</v>
      </c>
      <c r="X97" s="43">
        <v>2</v>
      </c>
      <c r="Y97" s="43">
        <v>1</v>
      </c>
      <c r="Z97" s="43">
        <v>0</v>
      </c>
      <c r="AA97" s="43">
        <v>2</v>
      </c>
      <c r="AB97" s="43">
        <v>0</v>
      </c>
      <c r="AC97" s="43">
        <v>2</v>
      </c>
      <c r="AD97" s="31">
        <f t="shared" si="52"/>
        <v>627</v>
      </c>
      <c r="AF97" s="30">
        <v>18</v>
      </c>
      <c r="AG97" s="44">
        <f t="shared" si="53"/>
        <v>768</v>
      </c>
      <c r="AH97" s="45">
        <f t="shared" si="54"/>
        <v>755</v>
      </c>
      <c r="AI97" s="45">
        <f t="shared" si="55"/>
        <v>753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758.66666666666663</v>
      </c>
      <c r="AO97" s="47">
        <f t="shared" si="61"/>
        <v>758.66666666666663</v>
      </c>
      <c r="AQ97" s="35">
        <v>18</v>
      </c>
      <c r="AR97" s="48">
        <v>20.2</v>
      </c>
      <c r="AS97" s="48">
        <v>21.3</v>
      </c>
      <c r="AT97" s="48">
        <v>20.5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471</v>
      </c>
      <c r="C98" s="43">
        <v>15</v>
      </c>
      <c r="D98" s="43">
        <v>0</v>
      </c>
      <c r="E98" s="43">
        <v>1</v>
      </c>
      <c r="F98" s="43">
        <v>0</v>
      </c>
      <c r="G98" s="43">
        <v>0</v>
      </c>
      <c r="H98" s="43">
        <v>0</v>
      </c>
      <c r="I98" s="43">
        <v>0</v>
      </c>
      <c r="J98" s="43">
        <v>3</v>
      </c>
      <c r="K98" s="43">
        <v>0</v>
      </c>
      <c r="L98" s="43">
        <v>2</v>
      </c>
      <c r="M98" s="43">
        <v>3</v>
      </c>
      <c r="N98" s="43">
        <v>0</v>
      </c>
      <c r="O98" s="31">
        <f t="shared" si="51"/>
        <v>495</v>
      </c>
      <c r="Q98" s="30">
        <v>19</v>
      </c>
      <c r="R98" s="43">
        <v>4</v>
      </c>
      <c r="S98" s="43">
        <v>23</v>
      </c>
      <c r="T98" s="43">
        <v>102</v>
      </c>
      <c r="U98" s="43">
        <v>278</v>
      </c>
      <c r="V98" s="43">
        <v>77</v>
      </c>
      <c r="W98" s="43">
        <v>10</v>
      </c>
      <c r="X98" s="43">
        <v>1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31">
        <f t="shared" si="52"/>
        <v>495</v>
      </c>
      <c r="AF98" s="30">
        <v>19</v>
      </c>
      <c r="AG98" s="44">
        <f t="shared" si="53"/>
        <v>560</v>
      </c>
      <c r="AH98" s="45">
        <f t="shared" si="54"/>
        <v>529</v>
      </c>
      <c r="AI98" s="45">
        <f t="shared" si="55"/>
        <v>550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546.33333333333337</v>
      </c>
      <c r="AO98" s="47">
        <f t="shared" si="61"/>
        <v>546.33333333333337</v>
      </c>
      <c r="AQ98" s="35">
        <v>19</v>
      </c>
      <c r="AR98" s="48">
        <v>21.3</v>
      </c>
      <c r="AS98" s="48">
        <v>21.4</v>
      </c>
      <c r="AT98" s="48">
        <v>20.3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313</v>
      </c>
      <c r="C99" s="43">
        <v>12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1</v>
      </c>
      <c r="J99" s="43">
        <v>4</v>
      </c>
      <c r="K99" s="43">
        <v>0</v>
      </c>
      <c r="L99" s="43">
        <v>0</v>
      </c>
      <c r="M99" s="43">
        <v>3</v>
      </c>
      <c r="N99" s="43">
        <v>0</v>
      </c>
      <c r="O99" s="31">
        <f t="shared" si="51"/>
        <v>333</v>
      </c>
      <c r="Q99" s="30">
        <v>20</v>
      </c>
      <c r="R99" s="43">
        <v>1</v>
      </c>
      <c r="S99" s="43">
        <v>29</v>
      </c>
      <c r="T99" s="43">
        <v>60</v>
      </c>
      <c r="U99" s="43">
        <v>188</v>
      </c>
      <c r="V99" s="43">
        <v>45</v>
      </c>
      <c r="W99" s="43">
        <v>8</v>
      </c>
      <c r="X99" s="43">
        <v>1</v>
      </c>
      <c r="Y99" s="43">
        <v>1</v>
      </c>
      <c r="Z99" s="43">
        <v>0</v>
      </c>
      <c r="AA99" s="43">
        <v>0</v>
      </c>
      <c r="AB99" s="43">
        <v>0</v>
      </c>
      <c r="AC99" s="43">
        <v>0</v>
      </c>
      <c r="AD99" s="31">
        <f t="shared" si="52"/>
        <v>333</v>
      </c>
      <c r="AF99" s="30">
        <v>20</v>
      </c>
      <c r="AG99" s="44">
        <f t="shared" si="53"/>
        <v>352</v>
      </c>
      <c r="AH99" s="45">
        <f t="shared" si="54"/>
        <v>393</v>
      </c>
      <c r="AI99" s="45">
        <f t="shared" si="55"/>
        <v>369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371.33333333333331</v>
      </c>
      <c r="AO99" s="47">
        <f t="shared" si="61"/>
        <v>371.33333333333331</v>
      </c>
      <c r="AQ99" s="35">
        <v>20</v>
      </c>
      <c r="AR99" s="48">
        <v>23.2</v>
      </c>
      <c r="AS99" s="48">
        <v>21.4</v>
      </c>
      <c r="AT99" s="48">
        <v>21.8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178</v>
      </c>
      <c r="C100" s="43">
        <v>9</v>
      </c>
      <c r="D100" s="43">
        <v>0</v>
      </c>
      <c r="E100" s="43">
        <v>0</v>
      </c>
      <c r="F100" s="43">
        <v>1</v>
      </c>
      <c r="G100" s="43">
        <v>0</v>
      </c>
      <c r="H100" s="43">
        <v>0</v>
      </c>
      <c r="I100" s="43">
        <v>0</v>
      </c>
      <c r="J100" s="43">
        <v>1</v>
      </c>
      <c r="K100" s="43">
        <v>0</v>
      </c>
      <c r="L100" s="43">
        <v>2</v>
      </c>
      <c r="M100" s="43">
        <v>4</v>
      </c>
      <c r="N100" s="43">
        <v>0</v>
      </c>
      <c r="O100" s="31">
        <f t="shared" si="51"/>
        <v>195</v>
      </c>
      <c r="Q100" s="30">
        <v>21</v>
      </c>
      <c r="R100" s="43">
        <v>0</v>
      </c>
      <c r="S100" s="43">
        <v>6</v>
      </c>
      <c r="T100" s="43">
        <v>25</v>
      </c>
      <c r="U100" s="43">
        <v>112</v>
      </c>
      <c r="V100" s="43">
        <v>40</v>
      </c>
      <c r="W100" s="43">
        <v>6</v>
      </c>
      <c r="X100" s="43">
        <v>4</v>
      </c>
      <c r="Y100" s="43">
        <v>2</v>
      </c>
      <c r="Z100" s="43">
        <v>0</v>
      </c>
      <c r="AA100" s="43">
        <v>0</v>
      </c>
      <c r="AB100" s="43">
        <v>0</v>
      </c>
      <c r="AC100" s="43">
        <v>0</v>
      </c>
      <c r="AD100" s="31">
        <f t="shared" si="52"/>
        <v>195</v>
      </c>
      <c r="AF100" s="30">
        <v>21</v>
      </c>
      <c r="AG100" s="44">
        <f t="shared" si="53"/>
        <v>204</v>
      </c>
      <c r="AH100" s="45">
        <f t="shared" si="54"/>
        <v>202</v>
      </c>
      <c r="AI100" s="45">
        <f t="shared" si="55"/>
        <v>234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213.33333333333334</v>
      </c>
      <c r="AO100" s="47">
        <f t="shared" si="61"/>
        <v>213.33333333333334</v>
      </c>
      <c r="AQ100" s="35">
        <v>21</v>
      </c>
      <c r="AR100" s="48">
        <v>24.6</v>
      </c>
      <c r="AS100" s="48">
        <v>24.3</v>
      </c>
      <c r="AT100" s="48">
        <v>23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142</v>
      </c>
      <c r="C101" s="43">
        <v>10</v>
      </c>
      <c r="D101" s="43">
        <v>2</v>
      </c>
      <c r="E101" s="43">
        <v>0</v>
      </c>
      <c r="F101" s="43">
        <v>2</v>
      </c>
      <c r="G101" s="43">
        <v>0</v>
      </c>
      <c r="H101" s="43">
        <v>0</v>
      </c>
      <c r="I101" s="43">
        <v>0</v>
      </c>
      <c r="J101" s="43">
        <v>1</v>
      </c>
      <c r="K101" s="43">
        <v>0</v>
      </c>
      <c r="L101" s="43">
        <v>0</v>
      </c>
      <c r="M101" s="43">
        <v>3</v>
      </c>
      <c r="N101" s="43">
        <v>0</v>
      </c>
      <c r="O101" s="31">
        <f t="shared" si="51"/>
        <v>160</v>
      </c>
      <c r="Q101" s="30">
        <v>22</v>
      </c>
      <c r="R101" s="43">
        <v>0</v>
      </c>
      <c r="S101" s="43">
        <v>2</v>
      </c>
      <c r="T101" s="43">
        <v>23</v>
      </c>
      <c r="U101" s="43">
        <v>85</v>
      </c>
      <c r="V101" s="43">
        <v>42</v>
      </c>
      <c r="W101" s="43">
        <v>7</v>
      </c>
      <c r="X101" s="43">
        <v>0</v>
      </c>
      <c r="Y101" s="43">
        <v>1</v>
      </c>
      <c r="Z101" s="43">
        <v>0</v>
      </c>
      <c r="AA101" s="43">
        <v>0</v>
      </c>
      <c r="AB101" s="43">
        <v>0</v>
      </c>
      <c r="AC101" s="43">
        <v>0</v>
      </c>
      <c r="AD101" s="31">
        <f t="shared" si="52"/>
        <v>160</v>
      </c>
      <c r="AF101" s="30">
        <v>22</v>
      </c>
      <c r="AG101" s="44">
        <f t="shared" si="53"/>
        <v>167</v>
      </c>
      <c r="AH101" s="45">
        <f t="shared" si="54"/>
        <v>126</v>
      </c>
      <c r="AI101" s="45">
        <f t="shared" si="55"/>
        <v>154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149</v>
      </c>
      <c r="AO101" s="47">
        <f t="shared" si="61"/>
        <v>149</v>
      </c>
      <c r="AQ101" s="35">
        <v>22</v>
      </c>
      <c r="AR101" s="48">
        <v>25.2</v>
      </c>
      <c r="AS101" s="48">
        <v>26.3</v>
      </c>
      <c r="AT101" s="48">
        <v>24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61</v>
      </c>
      <c r="C102" s="43">
        <v>7</v>
      </c>
      <c r="D102" s="43">
        <v>1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3</v>
      </c>
      <c r="K102" s="43">
        <v>0</v>
      </c>
      <c r="L102" s="43">
        <v>0</v>
      </c>
      <c r="M102" s="43">
        <v>2</v>
      </c>
      <c r="N102" s="43">
        <v>0</v>
      </c>
      <c r="O102" s="31">
        <f t="shared" si="51"/>
        <v>74</v>
      </c>
      <c r="Q102" s="30">
        <v>23</v>
      </c>
      <c r="R102" s="43">
        <v>0</v>
      </c>
      <c r="S102" s="43">
        <v>3</v>
      </c>
      <c r="T102" s="43">
        <v>10</v>
      </c>
      <c r="U102" s="43">
        <v>36</v>
      </c>
      <c r="V102" s="43">
        <v>18</v>
      </c>
      <c r="W102" s="43">
        <v>7</v>
      </c>
      <c r="X102" s="43">
        <v>0</v>
      </c>
      <c r="Y102" s="43">
        <v>0</v>
      </c>
      <c r="Z102" s="43">
        <v>0</v>
      </c>
      <c r="AA102" s="43">
        <v>0</v>
      </c>
      <c r="AB102" s="43">
        <v>0</v>
      </c>
      <c r="AC102" s="43">
        <v>0</v>
      </c>
      <c r="AD102" s="31">
        <f t="shared" si="52"/>
        <v>74</v>
      </c>
      <c r="AF102" s="30">
        <v>23</v>
      </c>
      <c r="AG102" s="44">
        <f t="shared" si="53"/>
        <v>136</v>
      </c>
      <c r="AH102" s="45">
        <f t="shared" si="54"/>
        <v>110</v>
      </c>
      <c r="AI102" s="45">
        <f t="shared" si="55"/>
        <v>134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126.66666666666667</v>
      </c>
      <c r="AO102" s="47">
        <f t="shared" si="61"/>
        <v>126.66666666666667</v>
      </c>
      <c r="AQ102" s="35">
        <v>23</v>
      </c>
      <c r="AR102" s="48">
        <v>25.4</v>
      </c>
      <c r="AS102" s="48">
        <v>26.2</v>
      </c>
      <c r="AT102" s="48">
        <v>24.5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68</v>
      </c>
      <c r="C103" s="43">
        <v>9</v>
      </c>
      <c r="D103" s="43">
        <v>1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2</v>
      </c>
      <c r="N103" s="43">
        <v>0</v>
      </c>
      <c r="O103" s="31">
        <f t="shared" si="51"/>
        <v>80</v>
      </c>
      <c r="Q103" s="30">
        <v>24</v>
      </c>
      <c r="R103" s="43">
        <v>0</v>
      </c>
      <c r="S103" s="43">
        <v>3</v>
      </c>
      <c r="T103" s="43">
        <v>6</v>
      </c>
      <c r="U103" s="43">
        <v>41</v>
      </c>
      <c r="V103" s="43">
        <v>24</v>
      </c>
      <c r="W103" s="43">
        <v>5</v>
      </c>
      <c r="X103" s="43">
        <v>0</v>
      </c>
      <c r="Y103" s="43">
        <v>1</v>
      </c>
      <c r="Z103" s="43">
        <v>0</v>
      </c>
      <c r="AA103" s="43">
        <v>0</v>
      </c>
      <c r="AB103" s="43">
        <v>0</v>
      </c>
      <c r="AC103" s="43">
        <v>0</v>
      </c>
      <c r="AD103" s="31">
        <f t="shared" si="52"/>
        <v>80</v>
      </c>
      <c r="AF103" s="30">
        <v>24</v>
      </c>
      <c r="AG103" s="44">
        <f t="shared" si="53"/>
        <v>81</v>
      </c>
      <c r="AH103" s="45">
        <f t="shared" si="54"/>
        <v>60</v>
      </c>
      <c r="AI103" s="45">
        <f t="shared" si="55"/>
        <v>64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68.333333333333329</v>
      </c>
      <c r="AO103" s="47">
        <f t="shared" si="61"/>
        <v>68.333333333333329</v>
      </c>
      <c r="AQ103" s="35">
        <v>24</v>
      </c>
      <c r="AR103" s="48">
        <v>27.1</v>
      </c>
      <c r="AS103" s="48">
        <v>26.2</v>
      </c>
      <c r="AT103" s="48">
        <v>26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7496</v>
      </c>
      <c r="C105" s="92">
        <f t="shared" si="63"/>
        <v>485</v>
      </c>
      <c r="D105" s="92">
        <f t="shared" si="63"/>
        <v>30</v>
      </c>
      <c r="E105" s="92">
        <f t="shared" si="63"/>
        <v>11</v>
      </c>
      <c r="F105" s="92">
        <f t="shared" si="63"/>
        <v>28</v>
      </c>
      <c r="G105" s="92">
        <f t="shared" si="63"/>
        <v>0</v>
      </c>
      <c r="H105" s="92">
        <f t="shared" si="63"/>
        <v>6</v>
      </c>
      <c r="I105" s="92">
        <f t="shared" si="63"/>
        <v>7</v>
      </c>
      <c r="J105" s="92">
        <f t="shared" si="63"/>
        <v>51</v>
      </c>
      <c r="K105" s="92">
        <f t="shared" si="63"/>
        <v>0</v>
      </c>
      <c r="L105" s="92">
        <f t="shared" si="63"/>
        <v>28</v>
      </c>
      <c r="M105" s="92">
        <f t="shared" si="63"/>
        <v>72</v>
      </c>
      <c r="N105" s="92">
        <f t="shared" si="63"/>
        <v>0</v>
      </c>
      <c r="O105" s="93">
        <f t="shared" si="63"/>
        <v>8214</v>
      </c>
      <c r="Q105" s="91" t="s">
        <v>34</v>
      </c>
      <c r="R105" s="92">
        <f t="shared" ref="R105:AD105" si="64">SUM(R87:R98)</f>
        <v>59</v>
      </c>
      <c r="S105" s="92">
        <f t="shared" si="64"/>
        <v>1278</v>
      </c>
      <c r="T105" s="92">
        <f t="shared" si="64"/>
        <v>2595</v>
      </c>
      <c r="U105" s="92">
        <f t="shared" si="64"/>
        <v>3508</v>
      </c>
      <c r="V105" s="92">
        <f t="shared" si="64"/>
        <v>647</v>
      </c>
      <c r="W105" s="92">
        <f t="shared" si="64"/>
        <v>96</v>
      </c>
      <c r="X105" s="92">
        <f t="shared" si="64"/>
        <v>16</v>
      </c>
      <c r="Y105" s="92">
        <f t="shared" si="64"/>
        <v>7</v>
      </c>
      <c r="Z105" s="92">
        <f t="shared" si="64"/>
        <v>1</v>
      </c>
      <c r="AA105" s="92">
        <f t="shared" si="64"/>
        <v>2</v>
      </c>
      <c r="AB105" s="92">
        <f t="shared" si="64"/>
        <v>2</v>
      </c>
      <c r="AC105" s="92">
        <f t="shared" si="64"/>
        <v>3</v>
      </c>
      <c r="AD105" s="93">
        <f t="shared" si="64"/>
        <v>8214</v>
      </c>
      <c r="AF105" s="91" t="s">
        <v>34</v>
      </c>
      <c r="AG105" s="92">
        <f t="shared" ref="AG105:AO105" si="65">SUM(AG87:AG98)</f>
        <v>7793</v>
      </c>
      <c r="AH105" s="92">
        <f t="shared" si="65"/>
        <v>7591</v>
      </c>
      <c r="AI105" s="92">
        <f t="shared" si="65"/>
        <v>7537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7640.3333333333339</v>
      </c>
      <c r="AO105" s="94">
        <f t="shared" si="65"/>
        <v>7640.3333333333339</v>
      </c>
      <c r="AQ105" s="95" t="s">
        <v>38</v>
      </c>
      <c r="AR105" s="96">
        <v>19.100000000000001</v>
      </c>
      <c r="AS105" s="96">
        <v>19.7</v>
      </c>
      <c r="AT105" s="96">
        <v>20.6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8494</v>
      </c>
      <c r="C106" s="98">
        <f t="shared" si="66"/>
        <v>542</v>
      </c>
      <c r="D106" s="98">
        <f t="shared" si="66"/>
        <v>36</v>
      </c>
      <c r="E106" s="98">
        <f t="shared" si="66"/>
        <v>11</v>
      </c>
      <c r="F106" s="98">
        <f t="shared" si="66"/>
        <v>34</v>
      </c>
      <c r="G106" s="98">
        <f t="shared" si="66"/>
        <v>0</v>
      </c>
      <c r="H106" s="98">
        <f t="shared" si="66"/>
        <v>6</v>
      </c>
      <c r="I106" s="98">
        <f t="shared" si="66"/>
        <v>9</v>
      </c>
      <c r="J106" s="98">
        <f t="shared" si="66"/>
        <v>64</v>
      </c>
      <c r="K106" s="98">
        <f t="shared" si="66"/>
        <v>0</v>
      </c>
      <c r="L106" s="98">
        <f t="shared" si="66"/>
        <v>35</v>
      </c>
      <c r="M106" s="98">
        <f t="shared" si="66"/>
        <v>90</v>
      </c>
      <c r="N106" s="98">
        <f t="shared" si="66"/>
        <v>0</v>
      </c>
      <c r="O106" s="93">
        <f t="shared" si="66"/>
        <v>9321</v>
      </c>
      <c r="Q106" s="97" t="s">
        <v>35</v>
      </c>
      <c r="R106" s="98">
        <f t="shared" ref="R106:AD106" si="67">SUM(R86:R101)</f>
        <v>61</v>
      </c>
      <c r="S106" s="98">
        <f t="shared" si="67"/>
        <v>1331</v>
      </c>
      <c r="T106" s="98">
        <f t="shared" si="67"/>
        <v>2807</v>
      </c>
      <c r="U106" s="98">
        <f t="shared" si="67"/>
        <v>4075</v>
      </c>
      <c r="V106" s="98">
        <f t="shared" si="67"/>
        <v>864</v>
      </c>
      <c r="W106" s="98">
        <f t="shared" si="67"/>
        <v>135</v>
      </c>
      <c r="X106" s="98">
        <f t="shared" si="67"/>
        <v>27</v>
      </c>
      <c r="Y106" s="98">
        <f t="shared" si="67"/>
        <v>13</v>
      </c>
      <c r="Z106" s="98">
        <f t="shared" si="67"/>
        <v>1</v>
      </c>
      <c r="AA106" s="98">
        <f t="shared" si="67"/>
        <v>2</v>
      </c>
      <c r="AB106" s="98">
        <f t="shared" si="67"/>
        <v>2</v>
      </c>
      <c r="AC106" s="98">
        <f t="shared" si="67"/>
        <v>3</v>
      </c>
      <c r="AD106" s="93">
        <f t="shared" si="67"/>
        <v>9321</v>
      </c>
      <c r="AF106" s="97" t="s">
        <v>35</v>
      </c>
      <c r="AG106" s="98">
        <f t="shared" ref="AG106:AO106" si="68">SUM(AG86:AG101)</f>
        <v>8701</v>
      </c>
      <c r="AH106" s="98">
        <f t="shared" si="68"/>
        <v>8550</v>
      </c>
      <c r="AI106" s="98">
        <f t="shared" si="68"/>
        <v>8506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8585.6666666666679</v>
      </c>
      <c r="AO106" s="94">
        <f t="shared" si="68"/>
        <v>8585.6666666666679</v>
      </c>
      <c r="AQ106" s="99" t="s">
        <v>39</v>
      </c>
      <c r="AR106" s="100">
        <v>20.5</v>
      </c>
      <c r="AS106" s="100">
        <v>20.5</v>
      </c>
      <c r="AT106" s="100">
        <v>20.5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8623</v>
      </c>
      <c r="C107" s="102">
        <f t="shared" si="69"/>
        <v>558</v>
      </c>
      <c r="D107" s="102">
        <f t="shared" si="69"/>
        <v>38</v>
      </c>
      <c r="E107" s="102">
        <f t="shared" si="69"/>
        <v>11</v>
      </c>
      <c r="F107" s="102">
        <f t="shared" si="69"/>
        <v>34</v>
      </c>
      <c r="G107" s="102">
        <f t="shared" si="69"/>
        <v>0</v>
      </c>
      <c r="H107" s="102">
        <f t="shared" si="69"/>
        <v>6</v>
      </c>
      <c r="I107" s="102">
        <f t="shared" si="69"/>
        <v>9</v>
      </c>
      <c r="J107" s="102">
        <f t="shared" si="69"/>
        <v>67</v>
      </c>
      <c r="K107" s="102">
        <f t="shared" si="69"/>
        <v>0</v>
      </c>
      <c r="L107" s="102">
        <f t="shared" si="69"/>
        <v>35</v>
      </c>
      <c r="M107" s="102">
        <f t="shared" si="69"/>
        <v>94</v>
      </c>
      <c r="N107" s="102">
        <f t="shared" si="69"/>
        <v>0</v>
      </c>
      <c r="O107" s="93">
        <f t="shared" si="69"/>
        <v>9475</v>
      </c>
      <c r="Q107" s="101" t="s">
        <v>36</v>
      </c>
      <c r="R107" s="102">
        <f t="shared" ref="R107:AD107" si="70">SUM(R86:R103)</f>
        <v>61</v>
      </c>
      <c r="S107" s="102">
        <f t="shared" si="70"/>
        <v>1337</v>
      </c>
      <c r="T107" s="102">
        <f t="shared" si="70"/>
        <v>2823</v>
      </c>
      <c r="U107" s="102">
        <f t="shared" si="70"/>
        <v>4152</v>
      </c>
      <c r="V107" s="102">
        <f t="shared" si="70"/>
        <v>906</v>
      </c>
      <c r="W107" s="102">
        <f t="shared" si="70"/>
        <v>147</v>
      </c>
      <c r="X107" s="102">
        <f t="shared" si="70"/>
        <v>27</v>
      </c>
      <c r="Y107" s="102">
        <f t="shared" si="70"/>
        <v>14</v>
      </c>
      <c r="Z107" s="102">
        <f t="shared" si="70"/>
        <v>1</v>
      </c>
      <c r="AA107" s="102">
        <f t="shared" si="70"/>
        <v>2</v>
      </c>
      <c r="AB107" s="102">
        <f t="shared" si="70"/>
        <v>2</v>
      </c>
      <c r="AC107" s="102">
        <f t="shared" si="70"/>
        <v>3</v>
      </c>
      <c r="AD107" s="93">
        <f t="shared" si="70"/>
        <v>9475</v>
      </c>
      <c r="AF107" s="101" t="s">
        <v>36</v>
      </c>
      <c r="AG107" s="102">
        <f t="shared" ref="AG107:AO107" si="71">SUM(AG86:AG103)</f>
        <v>8918</v>
      </c>
      <c r="AH107" s="102">
        <f t="shared" si="71"/>
        <v>8720</v>
      </c>
      <c r="AI107" s="102">
        <f t="shared" si="71"/>
        <v>8704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8780.6666666666679</v>
      </c>
      <c r="AO107" s="94">
        <f t="shared" si="71"/>
        <v>8780.6666666666679</v>
      </c>
      <c r="AQ107" s="103" t="s">
        <v>37</v>
      </c>
      <c r="AR107" s="104">
        <v>20.8</v>
      </c>
      <c r="AS107" s="104">
        <v>21.1</v>
      </c>
      <c r="AT107" s="104">
        <v>21.1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9004</v>
      </c>
      <c r="C108" s="106">
        <f t="shared" si="72"/>
        <v>596</v>
      </c>
      <c r="D108" s="106">
        <f t="shared" si="72"/>
        <v>40</v>
      </c>
      <c r="E108" s="106">
        <f t="shared" si="72"/>
        <v>11</v>
      </c>
      <c r="F108" s="106">
        <f t="shared" si="72"/>
        <v>37</v>
      </c>
      <c r="G108" s="106">
        <f t="shared" si="72"/>
        <v>0</v>
      </c>
      <c r="H108" s="106">
        <f t="shared" si="72"/>
        <v>6</v>
      </c>
      <c r="I108" s="106">
        <f t="shared" si="72"/>
        <v>9</v>
      </c>
      <c r="J108" s="106">
        <f t="shared" si="72"/>
        <v>88</v>
      </c>
      <c r="K108" s="106">
        <f t="shared" si="72"/>
        <v>0</v>
      </c>
      <c r="L108" s="106">
        <f t="shared" si="72"/>
        <v>48</v>
      </c>
      <c r="M108" s="106">
        <f t="shared" si="72"/>
        <v>102</v>
      </c>
      <c r="N108" s="106">
        <f t="shared" si="72"/>
        <v>0</v>
      </c>
      <c r="O108" s="93">
        <f t="shared" si="72"/>
        <v>9941</v>
      </c>
      <c r="Q108" s="105" t="s">
        <v>37</v>
      </c>
      <c r="R108" s="106">
        <f t="shared" ref="R108:AD108" si="73">SUM(R80:R103)</f>
        <v>62</v>
      </c>
      <c r="S108" s="106">
        <f t="shared" si="73"/>
        <v>1349</v>
      </c>
      <c r="T108" s="106">
        <f t="shared" si="73"/>
        <v>2896</v>
      </c>
      <c r="U108" s="106">
        <f t="shared" si="73"/>
        <v>4389</v>
      </c>
      <c r="V108" s="106">
        <f t="shared" si="73"/>
        <v>1011</v>
      </c>
      <c r="W108" s="106">
        <f t="shared" si="73"/>
        <v>179</v>
      </c>
      <c r="X108" s="106">
        <f t="shared" si="73"/>
        <v>33</v>
      </c>
      <c r="Y108" s="106">
        <f t="shared" si="73"/>
        <v>14</v>
      </c>
      <c r="Z108" s="106">
        <f t="shared" si="73"/>
        <v>1</v>
      </c>
      <c r="AA108" s="106">
        <f t="shared" si="73"/>
        <v>2</v>
      </c>
      <c r="AB108" s="106">
        <f t="shared" si="73"/>
        <v>2</v>
      </c>
      <c r="AC108" s="106">
        <f t="shared" si="73"/>
        <v>3</v>
      </c>
      <c r="AD108" s="93">
        <f t="shared" si="73"/>
        <v>9941</v>
      </c>
      <c r="AF108" s="105" t="s">
        <v>37</v>
      </c>
      <c r="AG108" s="106">
        <f t="shared" ref="AG108:AO108" si="74">SUM(AG80:AG103)</f>
        <v>9156</v>
      </c>
      <c r="AH108" s="106">
        <f t="shared" si="74"/>
        <v>8970</v>
      </c>
      <c r="AI108" s="106">
        <f t="shared" si="74"/>
        <v>8949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9025.0000000000018</v>
      </c>
      <c r="AO108" s="94">
        <f t="shared" si="74"/>
        <v>9025.0000000000018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21.000000000000004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Northbound</v>
      </c>
      <c r="R111" s="3" t="s">
        <v>40</v>
      </c>
      <c r="S111" s="5" t="str">
        <f>C41</f>
        <v>Northbound</v>
      </c>
      <c r="AR111" s="12" t="s">
        <v>40</v>
      </c>
      <c r="AS111" s="13" t="str">
        <f>C41</f>
        <v>Northbound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37</v>
      </c>
      <c r="C115" s="43">
        <v>2</v>
      </c>
      <c r="D115" s="43">
        <v>1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2</v>
      </c>
      <c r="N115" s="43">
        <v>0</v>
      </c>
      <c r="O115" s="31">
        <f t="shared" ref="O115:O138" si="78">SUM(B115:N115)</f>
        <v>42</v>
      </c>
      <c r="Q115" s="30">
        <v>1</v>
      </c>
      <c r="R115" s="43">
        <v>0</v>
      </c>
      <c r="S115" s="43">
        <v>3</v>
      </c>
      <c r="T115" s="43">
        <v>15</v>
      </c>
      <c r="U115" s="43">
        <v>15</v>
      </c>
      <c r="V115" s="43">
        <v>6</v>
      </c>
      <c r="W115" s="43">
        <v>3</v>
      </c>
      <c r="X115" s="43">
        <v>0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31">
        <f t="shared" ref="AD115:AD138" si="79">SUM(R115:AC115)</f>
        <v>42</v>
      </c>
      <c r="AQ115" s="35">
        <v>1</v>
      </c>
      <c r="AR115" s="112">
        <v>33.700000762939453</v>
      </c>
      <c r="AS115" s="112">
        <v>33.900001525878906</v>
      </c>
      <c r="AT115" s="112">
        <v>33.700000762939453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21</v>
      </c>
      <c r="C116" s="43">
        <v>3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31">
        <f t="shared" si="78"/>
        <v>24</v>
      </c>
      <c r="Q116" s="30">
        <v>2</v>
      </c>
      <c r="R116" s="43">
        <v>0</v>
      </c>
      <c r="S116" s="43">
        <v>3</v>
      </c>
      <c r="T116" s="43">
        <v>8</v>
      </c>
      <c r="U116" s="43">
        <v>10</v>
      </c>
      <c r="V116" s="43">
        <v>3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31">
        <f t="shared" si="79"/>
        <v>24</v>
      </c>
      <c r="AQ116" s="57">
        <v>2</v>
      </c>
      <c r="AR116" s="112">
        <v>28.899999618530273</v>
      </c>
      <c r="AS116" s="112">
        <v>28.700000762939453</v>
      </c>
      <c r="AT116" s="112">
        <v>28.899999618530273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25</v>
      </c>
      <c r="C117" s="43">
        <v>5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1</v>
      </c>
      <c r="K117" s="43">
        <v>0</v>
      </c>
      <c r="L117" s="43">
        <v>2</v>
      </c>
      <c r="M117" s="43">
        <v>0</v>
      </c>
      <c r="N117" s="43">
        <v>0</v>
      </c>
      <c r="O117" s="31">
        <f t="shared" si="78"/>
        <v>33</v>
      </c>
      <c r="Q117" s="30">
        <v>3</v>
      </c>
      <c r="R117" s="43">
        <v>0</v>
      </c>
      <c r="S117" s="43">
        <v>4</v>
      </c>
      <c r="T117" s="43">
        <v>11</v>
      </c>
      <c r="U117" s="43">
        <v>14</v>
      </c>
      <c r="V117" s="43">
        <v>2</v>
      </c>
      <c r="W117" s="43">
        <v>2</v>
      </c>
      <c r="X117" s="43">
        <v>0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31">
        <f t="shared" si="79"/>
        <v>33</v>
      </c>
      <c r="AQ117" s="35">
        <v>3</v>
      </c>
      <c r="AR117" s="112">
        <v>28.799999237060547</v>
      </c>
      <c r="AS117" s="112">
        <v>28.5</v>
      </c>
      <c r="AT117" s="112">
        <v>33.5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3026.5714285714284</v>
      </c>
      <c r="BK117" s="88">
        <f t="shared" si="80"/>
        <v>234.57142857142858</v>
      </c>
      <c r="BL117" s="89">
        <f t="shared" si="80"/>
        <v>13.285714285714286</v>
      </c>
      <c r="BM117" s="114">
        <f>SUM(BJ117:BL117)</f>
        <v>3274.4285714285711</v>
      </c>
    </row>
    <row r="118" spans="1:65" x14ac:dyDescent="0.2">
      <c r="A118" s="30">
        <v>4</v>
      </c>
      <c r="B118" s="43">
        <v>23</v>
      </c>
      <c r="C118" s="43">
        <v>1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1</v>
      </c>
      <c r="N118" s="43">
        <v>0</v>
      </c>
      <c r="O118" s="31">
        <f t="shared" si="78"/>
        <v>25</v>
      </c>
      <c r="Q118" s="30">
        <v>4</v>
      </c>
      <c r="R118" s="43">
        <v>0</v>
      </c>
      <c r="S118" s="43">
        <v>2</v>
      </c>
      <c r="T118" s="43">
        <v>10</v>
      </c>
      <c r="U118" s="43">
        <v>7</v>
      </c>
      <c r="V118" s="43">
        <v>5</v>
      </c>
      <c r="W118" s="43">
        <v>1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25</v>
      </c>
      <c r="AQ118" s="35">
        <v>4</v>
      </c>
      <c r="AR118" s="112">
        <v>28</v>
      </c>
      <c r="AS118" s="112">
        <v>33.400001525878906</v>
      </c>
      <c r="AT118" s="112">
        <v>28.100000381469727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3395.8571428571427</v>
      </c>
      <c r="BK118" s="116">
        <f t="shared" si="80"/>
        <v>267.14285714285717</v>
      </c>
      <c r="BL118" s="117">
        <f t="shared" si="80"/>
        <v>16.571428571428573</v>
      </c>
      <c r="BM118" s="114">
        <f>SUM(BJ118:BL118)</f>
        <v>3679.5714285714284</v>
      </c>
    </row>
    <row r="119" spans="1:65" x14ac:dyDescent="0.2">
      <c r="A119" s="30">
        <v>5</v>
      </c>
      <c r="B119" s="43">
        <v>41</v>
      </c>
      <c r="C119" s="43">
        <v>4</v>
      </c>
      <c r="D119" s="43">
        <v>0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2</v>
      </c>
      <c r="K119" s="43">
        <v>0</v>
      </c>
      <c r="L119" s="43">
        <v>0</v>
      </c>
      <c r="M119" s="43">
        <v>0</v>
      </c>
      <c r="N119" s="43">
        <v>0</v>
      </c>
      <c r="O119" s="31">
        <f t="shared" si="78"/>
        <v>47</v>
      </c>
      <c r="Q119" s="30">
        <v>5</v>
      </c>
      <c r="R119" s="43">
        <v>0</v>
      </c>
      <c r="S119" s="43">
        <v>7</v>
      </c>
      <c r="T119" s="43">
        <v>12</v>
      </c>
      <c r="U119" s="43">
        <v>24</v>
      </c>
      <c r="V119" s="43">
        <v>3</v>
      </c>
      <c r="W119" s="43">
        <v>1</v>
      </c>
      <c r="X119" s="43">
        <v>0</v>
      </c>
      <c r="Y119" s="43">
        <v>0</v>
      </c>
      <c r="Z119" s="43">
        <v>0</v>
      </c>
      <c r="AA119" s="43">
        <v>0</v>
      </c>
      <c r="AB119" s="43">
        <v>0</v>
      </c>
      <c r="AC119" s="43">
        <v>0</v>
      </c>
      <c r="AD119" s="31">
        <f t="shared" si="79"/>
        <v>47</v>
      </c>
      <c r="AQ119" s="35">
        <v>5</v>
      </c>
      <c r="AR119" s="112">
        <v>28.5</v>
      </c>
      <c r="AS119" s="112">
        <v>28.100000381469727</v>
      </c>
      <c r="AT119" s="112">
        <v>33.799999237060547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3473</v>
      </c>
      <c r="BK119" s="119">
        <f t="shared" si="80"/>
        <v>272.57142857142856</v>
      </c>
      <c r="BL119" s="120">
        <f t="shared" si="80"/>
        <v>17.571428571428573</v>
      </c>
      <c r="BM119" s="114">
        <f>SUM(BJ119:BL119)</f>
        <v>3763.1428571428569</v>
      </c>
    </row>
    <row r="120" spans="1:65" x14ac:dyDescent="0.2">
      <c r="A120" s="30">
        <v>6</v>
      </c>
      <c r="B120" s="43">
        <v>70</v>
      </c>
      <c r="C120" s="43">
        <v>5</v>
      </c>
      <c r="D120" s="43">
        <v>1</v>
      </c>
      <c r="E120" s="43">
        <v>0</v>
      </c>
      <c r="F120" s="43">
        <v>1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1</v>
      </c>
      <c r="M120" s="43">
        <v>1</v>
      </c>
      <c r="N120" s="43">
        <v>0</v>
      </c>
      <c r="O120" s="31">
        <f t="shared" si="78"/>
        <v>79</v>
      </c>
      <c r="Q120" s="30">
        <v>6</v>
      </c>
      <c r="R120" s="43">
        <v>0</v>
      </c>
      <c r="S120" s="43">
        <v>9</v>
      </c>
      <c r="T120" s="43">
        <v>35</v>
      </c>
      <c r="U120" s="43">
        <v>33</v>
      </c>
      <c r="V120" s="43">
        <v>2</v>
      </c>
      <c r="W120" s="43">
        <v>0</v>
      </c>
      <c r="X120" s="43">
        <v>0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31">
        <f t="shared" si="79"/>
        <v>79</v>
      </c>
      <c r="AQ120" s="35">
        <v>6</v>
      </c>
      <c r="AR120" s="112">
        <v>28.899999618530273</v>
      </c>
      <c r="AS120" s="112">
        <v>28.799999237060547</v>
      </c>
      <c r="AT120" s="112">
        <v>33.400001525878906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3558.4285714285716</v>
      </c>
      <c r="BK120" s="79">
        <f t="shared" si="80"/>
        <v>287</v>
      </c>
      <c r="BL120" s="80">
        <f t="shared" si="80"/>
        <v>22.428571428571427</v>
      </c>
      <c r="BM120" s="114">
        <f>SUM(BJ120:BL120)</f>
        <v>3867.8571428571431</v>
      </c>
    </row>
    <row r="121" spans="1:65" x14ac:dyDescent="0.2">
      <c r="A121" s="30">
        <v>7</v>
      </c>
      <c r="B121" s="43">
        <v>212</v>
      </c>
      <c r="C121" s="43">
        <v>18</v>
      </c>
      <c r="D121" s="43">
        <v>2</v>
      </c>
      <c r="E121" s="43">
        <v>0</v>
      </c>
      <c r="F121" s="43">
        <v>1</v>
      </c>
      <c r="G121" s="43">
        <v>0</v>
      </c>
      <c r="H121" s="43">
        <v>0</v>
      </c>
      <c r="I121" s="43">
        <v>0</v>
      </c>
      <c r="J121" s="43">
        <v>1</v>
      </c>
      <c r="K121" s="43">
        <v>0</v>
      </c>
      <c r="L121" s="43">
        <v>2</v>
      </c>
      <c r="M121" s="43">
        <v>2</v>
      </c>
      <c r="N121" s="43">
        <v>0</v>
      </c>
      <c r="O121" s="31">
        <f t="shared" si="78"/>
        <v>238</v>
      </c>
      <c r="Q121" s="30">
        <v>7</v>
      </c>
      <c r="R121" s="43">
        <v>1</v>
      </c>
      <c r="S121" s="43">
        <v>35</v>
      </c>
      <c r="T121" s="43">
        <v>108</v>
      </c>
      <c r="U121" s="43">
        <v>75</v>
      </c>
      <c r="V121" s="43">
        <v>17</v>
      </c>
      <c r="W121" s="43">
        <v>1</v>
      </c>
      <c r="X121" s="43">
        <v>1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31">
        <f t="shared" si="79"/>
        <v>238</v>
      </c>
      <c r="AQ121" s="35">
        <v>7</v>
      </c>
      <c r="AR121" s="112">
        <v>28.399999618530273</v>
      </c>
      <c r="AS121" s="112">
        <v>28.5</v>
      </c>
      <c r="AT121" s="112">
        <v>28.5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342</v>
      </c>
      <c r="C122" s="43">
        <v>28</v>
      </c>
      <c r="D122" s="43">
        <v>2</v>
      </c>
      <c r="E122" s="43"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2</v>
      </c>
      <c r="K122" s="43">
        <v>1</v>
      </c>
      <c r="L122" s="43">
        <v>1</v>
      </c>
      <c r="M122" s="43">
        <v>1</v>
      </c>
      <c r="N122" s="43">
        <v>0</v>
      </c>
      <c r="O122" s="31">
        <f t="shared" si="78"/>
        <v>377</v>
      </c>
      <c r="Q122" s="30">
        <v>8</v>
      </c>
      <c r="R122" s="43">
        <v>12</v>
      </c>
      <c r="S122" s="43">
        <v>139</v>
      </c>
      <c r="T122" s="43">
        <v>104</v>
      </c>
      <c r="U122" s="43">
        <v>107</v>
      </c>
      <c r="V122" s="43">
        <v>12</v>
      </c>
      <c r="W122" s="43">
        <v>3</v>
      </c>
      <c r="X122" s="43">
        <v>0</v>
      </c>
      <c r="Y122" s="43">
        <v>0</v>
      </c>
      <c r="Z122" s="43">
        <v>0</v>
      </c>
      <c r="AA122" s="43">
        <v>0</v>
      </c>
      <c r="AB122" s="43">
        <v>0</v>
      </c>
      <c r="AC122" s="43">
        <v>0</v>
      </c>
      <c r="AD122" s="31">
        <f t="shared" si="79"/>
        <v>377</v>
      </c>
      <c r="AQ122" s="35">
        <v>8</v>
      </c>
      <c r="AR122" s="112">
        <v>28.700000762939453</v>
      </c>
      <c r="AS122" s="112">
        <v>28.799999237060547</v>
      </c>
      <c r="AT122" s="112">
        <v>28.5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550</v>
      </c>
      <c r="C123" s="43">
        <v>48</v>
      </c>
      <c r="D123" s="43">
        <v>5</v>
      </c>
      <c r="E123" s="43">
        <v>1</v>
      </c>
      <c r="F123" s="43">
        <v>1</v>
      </c>
      <c r="G123" s="43">
        <v>0</v>
      </c>
      <c r="H123" s="43">
        <v>0</v>
      </c>
      <c r="I123" s="43">
        <v>0</v>
      </c>
      <c r="J123" s="43">
        <v>1</v>
      </c>
      <c r="K123" s="43">
        <v>0</v>
      </c>
      <c r="L123" s="43">
        <v>0</v>
      </c>
      <c r="M123" s="43">
        <v>3</v>
      </c>
      <c r="N123" s="43">
        <v>0</v>
      </c>
      <c r="O123" s="31">
        <f t="shared" si="78"/>
        <v>609</v>
      </c>
      <c r="Q123" s="30">
        <v>9</v>
      </c>
      <c r="R123" s="43">
        <v>11</v>
      </c>
      <c r="S123" s="43">
        <v>248</v>
      </c>
      <c r="T123" s="43">
        <v>219</v>
      </c>
      <c r="U123" s="43">
        <v>104</v>
      </c>
      <c r="V123" s="43">
        <v>20</v>
      </c>
      <c r="W123" s="43">
        <v>4</v>
      </c>
      <c r="X123" s="43">
        <v>1</v>
      </c>
      <c r="Y123" s="43">
        <v>2</v>
      </c>
      <c r="Z123" s="43">
        <v>0</v>
      </c>
      <c r="AA123" s="43">
        <v>0</v>
      </c>
      <c r="AB123" s="43">
        <v>0</v>
      </c>
      <c r="AC123" s="43">
        <v>0</v>
      </c>
      <c r="AD123" s="31">
        <f t="shared" si="79"/>
        <v>609</v>
      </c>
      <c r="AQ123" s="35">
        <v>9</v>
      </c>
      <c r="AR123" s="112">
        <v>28.5</v>
      </c>
      <c r="AS123" s="112">
        <v>28.600000381469727</v>
      </c>
      <c r="AT123" s="112">
        <v>28.200000762939453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532</v>
      </c>
      <c r="C124" s="43">
        <v>45</v>
      </c>
      <c r="D124" s="43">
        <v>7</v>
      </c>
      <c r="E124" s="43">
        <v>2</v>
      </c>
      <c r="F124" s="43">
        <v>3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1</v>
      </c>
      <c r="M124" s="43">
        <v>0</v>
      </c>
      <c r="N124" s="43">
        <v>0</v>
      </c>
      <c r="O124" s="31">
        <f t="shared" si="78"/>
        <v>590</v>
      </c>
      <c r="Q124" s="30">
        <v>10</v>
      </c>
      <c r="R124" s="43">
        <v>9</v>
      </c>
      <c r="S124" s="43">
        <v>235</v>
      </c>
      <c r="T124" s="43">
        <v>230</v>
      </c>
      <c r="U124" s="43">
        <v>98</v>
      </c>
      <c r="V124" s="43">
        <v>13</v>
      </c>
      <c r="W124" s="43">
        <v>1</v>
      </c>
      <c r="X124" s="43">
        <v>1</v>
      </c>
      <c r="Y124" s="43">
        <v>0</v>
      </c>
      <c r="Z124" s="43">
        <v>1</v>
      </c>
      <c r="AA124" s="43">
        <v>0</v>
      </c>
      <c r="AB124" s="43">
        <v>2</v>
      </c>
      <c r="AC124" s="43">
        <v>0</v>
      </c>
      <c r="AD124" s="31">
        <f t="shared" si="79"/>
        <v>590</v>
      </c>
      <c r="AQ124" s="35">
        <v>10</v>
      </c>
      <c r="AR124" s="112">
        <v>28.5</v>
      </c>
      <c r="AS124" s="112">
        <v>28.799999237060547</v>
      </c>
      <c r="AT124" s="112">
        <v>28.299999237060547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589</v>
      </c>
      <c r="C125" s="43">
        <v>45</v>
      </c>
      <c r="D125" s="43">
        <v>5</v>
      </c>
      <c r="E125" s="43">
        <v>0</v>
      </c>
      <c r="F125" s="43">
        <v>1</v>
      </c>
      <c r="G125" s="43">
        <v>0</v>
      </c>
      <c r="H125" s="43">
        <v>1</v>
      </c>
      <c r="I125" s="43">
        <v>0</v>
      </c>
      <c r="J125" s="43">
        <v>0</v>
      </c>
      <c r="K125" s="43">
        <v>1</v>
      </c>
      <c r="L125" s="43">
        <v>1</v>
      </c>
      <c r="M125" s="43">
        <v>4</v>
      </c>
      <c r="N125" s="43">
        <v>0</v>
      </c>
      <c r="O125" s="31">
        <f t="shared" si="78"/>
        <v>647</v>
      </c>
      <c r="Q125" s="30">
        <v>11</v>
      </c>
      <c r="R125" s="43">
        <v>14</v>
      </c>
      <c r="S125" s="43">
        <v>316</v>
      </c>
      <c r="T125" s="43">
        <v>232</v>
      </c>
      <c r="U125" s="43">
        <v>76</v>
      </c>
      <c r="V125" s="43">
        <v>7</v>
      </c>
      <c r="W125" s="43">
        <v>2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647</v>
      </c>
      <c r="AQ125" s="35">
        <v>11</v>
      </c>
      <c r="AR125" s="112">
        <v>23.5</v>
      </c>
      <c r="AS125" s="112">
        <v>23</v>
      </c>
      <c r="AT125" s="112">
        <v>28.100000381469727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624</v>
      </c>
      <c r="C126" s="43">
        <v>44</v>
      </c>
      <c r="D126" s="43">
        <v>3</v>
      </c>
      <c r="E126" s="43">
        <v>0</v>
      </c>
      <c r="F126" s="43">
        <v>1</v>
      </c>
      <c r="G126" s="43">
        <v>0</v>
      </c>
      <c r="H126" s="43">
        <v>0</v>
      </c>
      <c r="I126" s="43">
        <v>1</v>
      </c>
      <c r="J126" s="43">
        <v>1</v>
      </c>
      <c r="K126" s="43">
        <v>0</v>
      </c>
      <c r="L126" s="43">
        <v>0</v>
      </c>
      <c r="M126" s="43">
        <v>5</v>
      </c>
      <c r="N126" s="43">
        <v>0</v>
      </c>
      <c r="O126" s="31">
        <f t="shared" si="78"/>
        <v>679</v>
      </c>
      <c r="Q126" s="30">
        <v>12</v>
      </c>
      <c r="R126" s="43">
        <v>16</v>
      </c>
      <c r="S126" s="43">
        <v>329</v>
      </c>
      <c r="T126" s="43">
        <v>248</v>
      </c>
      <c r="U126" s="43">
        <v>74</v>
      </c>
      <c r="V126" s="43">
        <v>10</v>
      </c>
      <c r="W126" s="43">
        <v>2</v>
      </c>
      <c r="X126" s="43">
        <v>0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31">
        <f t="shared" si="79"/>
        <v>679</v>
      </c>
      <c r="AQ126" s="35">
        <v>12</v>
      </c>
      <c r="AR126" s="112">
        <v>23.399999618530273</v>
      </c>
      <c r="AS126" s="112">
        <v>23.200000762939453</v>
      </c>
      <c r="AT126" s="112">
        <v>28.600000381469727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627</v>
      </c>
      <c r="C127" s="43">
        <v>34</v>
      </c>
      <c r="D127" s="43">
        <v>4</v>
      </c>
      <c r="E127" s="43">
        <v>1</v>
      </c>
      <c r="F127" s="43">
        <v>1</v>
      </c>
      <c r="G127" s="43">
        <v>1</v>
      </c>
      <c r="H127" s="43">
        <v>0</v>
      </c>
      <c r="I127" s="43">
        <v>0</v>
      </c>
      <c r="J127" s="43">
        <v>1</v>
      </c>
      <c r="K127" s="43">
        <v>0</v>
      </c>
      <c r="L127" s="43">
        <v>1</v>
      </c>
      <c r="M127" s="43">
        <v>5</v>
      </c>
      <c r="N127" s="43">
        <v>0</v>
      </c>
      <c r="O127" s="31">
        <f t="shared" si="78"/>
        <v>675</v>
      </c>
      <c r="Q127" s="30">
        <v>13</v>
      </c>
      <c r="R127" s="43">
        <v>15</v>
      </c>
      <c r="S127" s="43">
        <v>327</v>
      </c>
      <c r="T127" s="43">
        <v>242</v>
      </c>
      <c r="U127" s="43">
        <v>83</v>
      </c>
      <c r="V127" s="43">
        <v>7</v>
      </c>
      <c r="W127" s="43">
        <v>1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31">
        <f t="shared" si="79"/>
        <v>675</v>
      </c>
      <c r="AQ127" s="35">
        <v>13</v>
      </c>
      <c r="AR127" s="112">
        <v>23.399999618530273</v>
      </c>
      <c r="AS127" s="112">
        <v>23.100000381469727</v>
      </c>
      <c r="AT127" s="112">
        <v>28.200000762939453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606</v>
      </c>
      <c r="C128" s="43">
        <v>39</v>
      </c>
      <c r="D128" s="43">
        <v>1</v>
      </c>
      <c r="E128" s="43">
        <v>0</v>
      </c>
      <c r="F128" s="43">
        <v>1</v>
      </c>
      <c r="G128" s="43">
        <v>0</v>
      </c>
      <c r="H128" s="43">
        <v>1</v>
      </c>
      <c r="I128" s="43">
        <v>1</v>
      </c>
      <c r="J128" s="43">
        <v>3</v>
      </c>
      <c r="K128" s="43">
        <v>1</v>
      </c>
      <c r="L128" s="43">
        <v>2</v>
      </c>
      <c r="M128" s="43">
        <v>9</v>
      </c>
      <c r="N128" s="43">
        <v>0</v>
      </c>
      <c r="O128" s="31">
        <f t="shared" si="78"/>
        <v>664</v>
      </c>
      <c r="Q128" s="30">
        <v>14</v>
      </c>
      <c r="R128" s="43">
        <v>20</v>
      </c>
      <c r="S128" s="43">
        <v>271</v>
      </c>
      <c r="T128" s="43">
        <v>235</v>
      </c>
      <c r="U128" s="43">
        <v>118</v>
      </c>
      <c r="V128" s="43">
        <v>14</v>
      </c>
      <c r="W128" s="43">
        <v>2</v>
      </c>
      <c r="X128" s="43">
        <v>3</v>
      </c>
      <c r="Y128" s="43">
        <v>1</v>
      </c>
      <c r="Z128" s="43">
        <v>0</v>
      </c>
      <c r="AA128" s="43">
        <v>0</v>
      </c>
      <c r="AB128" s="43">
        <v>0</v>
      </c>
      <c r="AC128" s="43">
        <v>0</v>
      </c>
      <c r="AD128" s="31">
        <f t="shared" si="79"/>
        <v>664</v>
      </c>
      <c r="AQ128" s="35">
        <v>14</v>
      </c>
      <c r="AR128" s="112">
        <v>28.299999237060547</v>
      </c>
      <c r="AS128" s="112">
        <v>28.100000381469727</v>
      </c>
      <c r="AT128" s="112">
        <v>28.899999618530273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602</v>
      </c>
      <c r="C129" s="43">
        <v>39</v>
      </c>
      <c r="D129" s="43">
        <v>8</v>
      </c>
      <c r="E129" s="43">
        <v>1</v>
      </c>
      <c r="F129" s="43">
        <v>1</v>
      </c>
      <c r="G129" s="43">
        <v>0</v>
      </c>
      <c r="H129" s="43">
        <v>0</v>
      </c>
      <c r="I129" s="43">
        <v>0</v>
      </c>
      <c r="J129" s="43">
        <v>1</v>
      </c>
      <c r="K129" s="43">
        <v>0</v>
      </c>
      <c r="L129" s="43">
        <v>2</v>
      </c>
      <c r="M129" s="43">
        <v>4</v>
      </c>
      <c r="N129" s="43">
        <v>0</v>
      </c>
      <c r="O129" s="31">
        <f t="shared" si="78"/>
        <v>658</v>
      </c>
      <c r="Q129" s="30">
        <v>15</v>
      </c>
      <c r="R129" s="43">
        <v>14</v>
      </c>
      <c r="S129" s="43">
        <v>310</v>
      </c>
      <c r="T129" s="43">
        <v>229</v>
      </c>
      <c r="U129" s="43">
        <v>90</v>
      </c>
      <c r="V129" s="43">
        <v>13</v>
      </c>
      <c r="W129" s="43">
        <v>0</v>
      </c>
      <c r="X129" s="43">
        <v>2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31">
        <f t="shared" si="79"/>
        <v>658</v>
      </c>
      <c r="AQ129" s="35">
        <v>15</v>
      </c>
      <c r="AR129" s="112">
        <v>28.100000381469727</v>
      </c>
      <c r="AS129" s="112">
        <v>28.299999237060547</v>
      </c>
      <c r="AT129" s="112">
        <v>28.100000381469727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600</v>
      </c>
      <c r="C130" s="43">
        <v>33</v>
      </c>
      <c r="D130" s="43">
        <v>2</v>
      </c>
      <c r="E130" s="43">
        <v>2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3">
        <v>6</v>
      </c>
      <c r="N130" s="43">
        <v>0</v>
      </c>
      <c r="O130" s="31">
        <f t="shared" si="78"/>
        <v>643</v>
      </c>
      <c r="Q130" s="30">
        <v>16</v>
      </c>
      <c r="R130" s="43">
        <v>15</v>
      </c>
      <c r="S130" s="43">
        <v>261</v>
      </c>
      <c r="T130" s="43">
        <v>223</v>
      </c>
      <c r="U130" s="43">
        <v>124</v>
      </c>
      <c r="V130" s="43">
        <v>12</v>
      </c>
      <c r="W130" s="43">
        <v>3</v>
      </c>
      <c r="X130" s="43">
        <v>4</v>
      </c>
      <c r="Y130" s="43">
        <v>0</v>
      </c>
      <c r="Z130" s="43">
        <v>0</v>
      </c>
      <c r="AA130" s="43">
        <v>0</v>
      </c>
      <c r="AB130" s="43">
        <v>1</v>
      </c>
      <c r="AC130" s="43">
        <v>0</v>
      </c>
      <c r="AD130" s="31">
        <f t="shared" si="79"/>
        <v>643</v>
      </c>
      <c r="AQ130" s="35">
        <v>16</v>
      </c>
      <c r="AR130" s="112">
        <v>28.200000762939453</v>
      </c>
      <c r="AS130" s="112">
        <v>28.100000381469727</v>
      </c>
      <c r="AT130" s="112">
        <v>28.399999618530273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720</v>
      </c>
      <c r="C131" s="43">
        <v>38</v>
      </c>
      <c r="D131" s="43">
        <v>2</v>
      </c>
      <c r="E131" s="43"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3</v>
      </c>
      <c r="K131" s="43">
        <v>0</v>
      </c>
      <c r="L131" s="43">
        <v>0</v>
      </c>
      <c r="M131" s="43">
        <v>2</v>
      </c>
      <c r="N131" s="43">
        <v>0</v>
      </c>
      <c r="O131" s="31">
        <f t="shared" si="78"/>
        <v>765</v>
      </c>
      <c r="Q131" s="30">
        <v>17</v>
      </c>
      <c r="R131" s="43">
        <v>12</v>
      </c>
      <c r="S131" s="43">
        <v>357</v>
      </c>
      <c r="T131" s="43">
        <v>256</v>
      </c>
      <c r="U131" s="43">
        <v>116</v>
      </c>
      <c r="V131" s="43">
        <v>16</v>
      </c>
      <c r="W131" s="43">
        <v>3</v>
      </c>
      <c r="X131" s="43">
        <v>3</v>
      </c>
      <c r="Y131" s="43">
        <v>1</v>
      </c>
      <c r="Z131" s="43">
        <v>0</v>
      </c>
      <c r="AA131" s="43">
        <v>0</v>
      </c>
      <c r="AB131" s="43">
        <v>1</v>
      </c>
      <c r="AC131" s="43">
        <v>0</v>
      </c>
      <c r="AD131" s="31">
        <f t="shared" si="79"/>
        <v>765</v>
      </c>
      <c r="AQ131" s="35">
        <v>17</v>
      </c>
      <c r="AR131" s="112">
        <v>29</v>
      </c>
      <c r="AS131" s="112">
        <v>28</v>
      </c>
      <c r="AT131" s="112">
        <v>28.299999237060547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715</v>
      </c>
      <c r="C132" s="43">
        <v>31</v>
      </c>
      <c r="D132" s="43">
        <v>3</v>
      </c>
      <c r="E132" s="43">
        <v>0</v>
      </c>
      <c r="F132" s="43">
        <v>1</v>
      </c>
      <c r="G132" s="43">
        <v>0</v>
      </c>
      <c r="H132" s="43">
        <v>0</v>
      </c>
      <c r="I132" s="43">
        <v>0</v>
      </c>
      <c r="J132" s="43">
        <v>0</v>
      </c>
      <c r="K132" s="43">
        <v>1</v>
      </c>
      <c r="L132" s="43">
        <v>1</v>
      </c>
      <c r="M132" s="43">
        <v>3</v>
      </c>
      <c r="N132" s="43">
        <v>0</v>
      </c>
      <c r="O132" s="31">
        <f t="shared" si="78"/>
        <v>755</v>
      </c>
      <c r="Q132" s="30">
        <v>18</v>
      </c>
      <c r="R132" s="43">
        <v>6</v>
      </c>
      <c r="S132" s="43">
        <v>304</v>
      </c>
      <c r="T132" s="43">
        <v>291</v>
      </c>
      <c r="U132" s="43">
        <v>120</v>
      </c>
      <c r="V132" s="43">
        <v>24</v>
      </c>
      <c r="W132" s="43">
        <v>4</v>
      </c>
      <c r="X132" s="43">
        <v>1</v>
      </c>
      <c r="Y132" s="43">
        <v>1</v>
      </c>
      <c r="Z132" s="43">
        <v>0</v>
      </c>
      <c r="AA132" s="43">
        <v>2</v>
      </c>
      <c r="AB132" s="43">
        <v>0</v>
      </c>
      <c r="AC132" s="43">
        <v>2</v>
      </c>
      <c r="AD132" s="31">
        <f t="shared" si="79"/>
        <v>755</v>
      </c>
      <c r="AQ132" s="35">
        <v>18</v>
      </c>
      <c r="AR132" s="112">
        <v>28.100000381469727</v>
      </c>
      <c r="AS132" s="112">
        <v>28.5</v>
      </c>
      <c r="AT132" s="112">
        <v>28.899999618530273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493</v>
      </c>
      <c r="C133" s="43">
        <v>28</v>
      </c>
      <c r="D133" s="43">
        <v>4</v>
      </c>
      <c r="E133" s="43">
        <v>0</v>
      </c>
      <c r="F133" s="43">
        <v>2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2</v>
      </c>
      <c r="N133" s="43">
        <v>0</v>
      </c>
      <c r="O133" s="31">
        <f t="shared" si="78"/>
        <v>529</v>
      </c>
      <c r="Q133" s="30">
        <v>19</v>
      </c>
      <c r="R133" s="43">
        <v>13</v>
      </c>
      <c r="S133" s="43">
        <v>183</v>
      </c>
      <c r="T133" s="43">
        <v>206</v>
      </c>
      <c r="U133" s="43">
        <v>108</v>
      </c>
      <c r="V133" s="43">
        <v>16</v>
      </c>
      <c r="W133" s="43">
        <v>2</v>
      </c>
      <c r="X133" s="43">
        <v>1</v>
      </c>
      <c r="Y133" s="43">
        <v>0</v>
      </c>
      <c r="Z133" s="43">
        <v>0</v>
      </c>
      <c r="AA133" s="43">
        <v>0</v>
      </c>
      <c r="AB133" s="43">
        <v>0</v>
      </c>
      <c r="AC133" s="43">
        <v>0</v>
      </c>
      <c r="AD133" s="31">
        <f t="shared" si="79"/>
        <v>529</v>
      </c>
      <c r="AQ133" s="35">
        <v>19</v>
      </c>
      <c r="AR133" s="112">
        <v>28.399999618530273</v>
      </c>
      <c r="AS133" s="112">
        <v>28.700000762939453</v>
      </c>
      <c r="AT133" s="112">
        <v>28.799999237060547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373</v>
      </c>
      <c r="C134" s="43">
        <v>13</v>
      </c>
      <c r="D134" s="43">
        <v>1</v>
      </c>
      <c r="E134" s="43">
        <v>0</v>
      </c>
      <c r="F134" s="43">
        <v>1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1</v>
      </c>
      <c r="M134" s="43">
        <v>4</v>
      </c>
      <c r="N134" s="43">
        <v>0</v>
      </c>
      <c r="O134" s="31">
        <f t="shared" si="78"/>
        <v>393</v>
      </c>
      <c r="Q134" s="30">
        <v>20</v>
      </c>
      <c r="R134" s="43">
        <v>5</v>
      </c>
      <c r="S134" s="43">
        <v>138</v>
      </c>
      <c r="T134" s="43">
        <v>164</v>
      </c>
      <c r="U134" s="43">
        <v>78</v>
      </c>
      <c r="V134" s="43">
        <v>6</v>
      </c>
      <c r="W134" s="43">
        <v>2</v>
      </c>
      <c r="X134" s="43">
        <v>0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31">
        <f t="shared" si="79"/>
        <v>393</v>
      </c>
      <c r="AQ134" s="35">
        <v>20</v>
      </c>
      <c r="AR134" s="112">
        <v>28.399999618530273</v>
      </c>
      <c r="AS134" s="112">
        <v>28.5</v>
      </c>
      <c r="AT134" s="112">
        <v>28.299999237060547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184</v>
      </c>
      <c r="C135" s="43">
        <v>15</v>
      </c>
      <c r="D135" s="43">
        <v>0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3</v>
      </c>
      <c r="N135" s="43">
        <v>0</v>
      </c>
      <c r="O135" s="31">
        <f t="shared" si="78"/>
        <v>202</v>
      </c>
      <c r="Q135" s="30">
        <v>21</v>
      </c>
      <c r="R135" s="43">
        <v>0</v>
      </c>
      <c r="S135" s="43">
        <v>28</v>
      </c>
      <c r="T135" s="43">
        <v>101</v>
      </c>
      <c r="U135" s="43">
        <v>61</v>
      </c>
      <c r="V135" s="43">
        <v>8</v>
      </c>
      <c r="W135" s="43">
        <v>2</v>
      </c>
      <c r="X135" s="43">
        <v>0</v>
      </c>
      <c r="Y135" s="43">
        <v>1</v>
      </c>
      <c r="Z135" s="43">
        <v>0</v>
      </c>
      <c r="AA135" s="43">
        <v>1</v>
      </c>
      <c r="AB135" s="43">
        <v>0</v>
      </c>
      <c r="AC135" s="43">
        <v>0</v>
      </c>
      <c r="AD135" s="31">
        <f t="shared" si="79"/>
        <v>202</v>
      </c>
      <c r="AQ135" s="35">
        <v>21</v>
      </c>
      <c r="AR135" s="112">
        <v>28.5</v>
      </c>
      <c r="AS135" s="112">
        <v>28.799999237060547</v>
      </c>
      <c r="AT135" s="112">
        <v>28.700000762939453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118</v>
      </c>
      <c r="C136" s="43">
        <v>5</v>
      </c>
      <c r="D136" s="43">
        <v>0</v>
      </c>
      <c r="E136" s="43">
        <v>0</v>
      </c>
      <c r="F136" s="43">
        <v>1</v>
      </c>
      <c r="G136" s="43">
        <v>0</v>
      </c>
      <c r="H136" s="43">
        <v>1</v>
      </c>
      <c r="I136" s="43">
        <v>0</v>
      </c>
      <c r="J136" s="43">
        <v>0</v>
      </c>
      <c r="K136" s="43">
        <v>0</v>
      </c>
      <c r="L136" s="43">
        <v>0</v>
      </c>
      <c r="M136" s="43">
        <v>1</v>
      </c>
      <c r="N136" s="43">
        <v>0</v>
      </c>
      <c r="O136" s="31">
        <f t="shared" si="78"/>
        <v>126</v>
      </c>
      <c r="Q136" s="30">
        <v>22</v>
      </c>
      <c r="R136" s="43">
        <v>0</v>
      </c>
      <c r="S136" s="43">
        <v>6</v>
      </c>
      <c r="T136" s="43">
        <v>45</v>
      </c>
      <c r="U136" s="43">
        <v>62</v>
      </c>
      <c r="V136" s="43">
        <v>10</v>
      </c>
      <c r="W136" s="43">
        <v>3</v>
      </c>
      <c r="X136" s="43">
        <v>0</v>
      </c>
      <c r="Y136" s="43">
        <v>0</v>
      </c>
      <c r="Z136" s="43">
        <v>0</v>
      </c>
      <c r="AA136" s="43">
        <v>0</v>
      </c>
      <c r="AB136" s="43">
        <v>0</v>
      </c>
      <c r="AC136" s="43">
        <v>0</v>
      </c>
      <c r="AD136" s="31">
        <f t="shared" si="79"/>
        <v>126</v>
      </c>
      <c r="AQ136" s="35">
        <v>22</v>
      </c>
      <c r="AR136" s="112">
        <v>28.200000762939453</v>
      </c>
      <c r="AS136" s="112">
        <v>28.100000381469727</v>
      </c>
      <c r="AT136" s="112">
        <v>28.299999237060547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102</v>
      </c>
      <c r="C137" s="43">
        <v>4</v>
      </c>
      <c r="D137" s="43">
        <v>1</v>
      </c>
      <c r="E137" s="43">
        <v>0</v>
      </c>
      <c r="F137" s="43">
        <v>0</v>
      </c>
      <c r="G137" s="43">
        <v>0</v>
      </c>
      <c r="H137" s="43">
        <v>0</v>
      </c>
      <c r="I137" s="43">
        <v>1</v>
      </c>
      <c r="J137" s="43">
        <v>1</v>
      </c>
      <c r="K137" s="43">
        <v>0</v>
      </c>
      <c r="L137" s="43">
        <v>1</v>
      </c>
      <c r="M137" s="43">
        <v>0</v>
      </c>
      <c r="N137" s="43">
        <v>0</v>
      </c>
      <c r="O137" s="31">
        <f t="shared" si="78"/>
        <v>110</v>
      </c>
      <c r="Q137" s="30">
        <v>23</v>
      </c>
      <c r="R137" s="43">
        <v>1</v>
      </c>
      <c r="S137" s="43">
        <v>6</v>
      </c>
      <c r="T137" s="43">
        <v>37</v>
      </c>
      <c r="U137" s="43">
        <v>53</v>
      </c>
      <c r="V137" s="43">
        <v>12</v>
      </c>
      <c r="W137" s="43">
        <v>0</v>
      </c>
      <c r="X137" s="43">
        <v>0</v>
      </c>
      <c r="Y137" s="43">
        <v>1</v>
      </c>
      <c r="Z137" s="43">
        <v>0</v>
      </c>
      <c r="AA137" s="43">
        <v>0</v>
      </c>
      <c r="AB137" s="43">
        <v>0</v>
      </c>
      <c r="AC137" s="43">
        <v>0</v>
      </c>
      <c r="AD137" s="31">
        <f t="shared" si="79"/>
        <v>110</v>
      </c>
      <c r="AQ137" s="35">
        <v>23</v>
      </c>
      <c r="AR137" s="112">
        <v>28.5</v>
      </c>
      <c r="AS137" s="112">
        <v>28.200000762939453</v>
      </c>
      <c r="AT137" s="112">
        <v>28.100000381469727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55</v>
      </c>
      <c r="C138" s="43">
        <v>3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1</v>
      </c>
      <c r="J138" s="43">
        <v>0</v>
      </c>
      <c r="K138" s="43">
        <v>0</v>
      </c>
      <c r="L138" s="43">
        <v>0</v>
      </c>
      <c r="M138" s="43">
        <v>1</v>
      </c>
      <c r="N138" s="43">
        <v>0</v>
      </c>
      <c r="O138" s="31">
        <f t="shared" si="78"/>
        <v>60</v>
      </c>
      <c r="Q138" s="30">
        <v>24</v>
      </c>
      <c r="R138" s="43">
        <v>0</v>
      </c>
      <c r="S138" s="43">
        <v>4</v>
      </c>
      <c r="T138" s="43">
        <v>17</v>
      </c>
      <c r="U138" s="43">
        <v>35</v>
      </c>
      <c r="V138" s="43">
        <v>3</v>
      </c>
      <c r="W138" s="43">
        <v>1</v>
      </c>
      <c r="X138" s="43">
        <v>0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31">
        <f t="shared" si="79"/>
        <v>60</v>
      </c>
      <c r="AQ138" s="35">
        <v>24</v>
      </c>
      <c r="AR138" s="112">
        <v>33.299999237060547</v>
      </c>
      <c r="AS138" s="112">
        <v>28.700000762939453</v>
      </c>
      <c r="AT138" s="112">
        <v>28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7000</v>
      </c>
      <c r="C140" s="92">
        <f t="shared" si="81"/>
        <v>452</v>
      </c>
      <c r="D140" s="92">
        <f t="shared" si="81"/>
        <v>46</v>
      </c>
      <c r="E140" s="92">
        <f t="shared" si="81"/>
        <v>7</v>
      </c>
      <c r="F140" s="92">
        <f t="shared" si="81"/>
        <v>12</v>
      </c>
      <c r="G140" s="92">
        <f t="shared" si="81"/>
        <v>1</v>
      </c>
      <c r="H140" s="92">
        <f t="shared" si="81"/>
        <v>2</v>
      </c>
      <c r="I140" s="92">
        <f t="shared" si="81"/>
        <v>2</v>
      </c>
      <c r="J140" s="92">
        <f t="shared" si="81"/>
        <v>12</v>
      </c>
      <c r="K140" s="92">
        <f t="shared" si="81"/>
        <v>4</v>
      </c>
      <c r="L140" s="92">
        <f t="shared" si="81"/>
        <v>9</v>
      </c>
      <c r="M140" s="92">
        <f t="shared" si="81"/>
        <v>44</v>
      </c>
      <c r="N140" s="92">
        <f t="shared" si="81"/>
        <v>0</v>
      </c>
      <c r="O140" s="93">
        <f t="shared" si="81"/>
        <v>7591</v>
      </c>
      <c r="Q140" s="91" t="s">
        <v>34</v>
      </c>
      <c r="R140" s="92">
        <f t="shared" ref="R140:AD140" si="82">SUM(R122:R133)</f>
        <v>157</v>
      </c>
      <c r="S140" s="92">
        <f t="shared" si="82"/>
        <v>3280</v>
      </c>
      <c r="T140" s="92">
        <f t="shared" si="82"/>
        <v>2715</v>
      </c>
      <c r="U140" s="92">
        <f t="shared" si="82"/>
        <v>1218</v>
      </c>
      <c r="V140" s="92">
        <f t="shared" si="82"/>
        <v>164</v>
      </c>
      <c r="W140" s="92">
        <f t="shared" si="82"/>
        <v>27</v>
      </c>
      <c r="X140" s="92">
        <f t="shared" si="82"/>
        <v>16</v>
      </c>
      <c r="Y140" s="92">
        <f t="shared" si="82"/>
        <v>5</v>
      </c>
      <c r="Z140" s="92">
        <f t="shared" si="82"/>
        <v>1</v>
      </c>
      <c r="AA140" s="92">
        <f t="shared" si="82"/>
        <v>2</v>
      </c>
      <c r="AB140" s="92">
        <f t="shared" si="82"/>
        <v>4</v>
      </c>
      <c r="AC140" s="92">
        <f t="shared" si="82"/>
        <v>2</v>
      </c>
      <c r="AD140" s="93">
        <f t="shared" si="82"/>
        <v>7591</v>
      </c>
      <c r="AQ140" s="95" t="s">
        <v>38</v>
      </c>
      <c r="AR140" s="96">
        <v>23.600000381469727</v>
      </c>
      <c r="AS140" s="96">
        <v>23.5</v>
      </c>
      <c r="AT140" s="96">
        <v>28.299999237060547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7887</v>
      </c>
      <c r="C141" s="98">
        <f t="shared" si="83"/>
        <v>503</v>
      </c>
      <c r="D141" s="98">
        <f t="shared" si="83"/>
        <v>49</v>
      </c>
      <c r="E141" s="98">
        <f t="shared" si="83"/>
        <v>7</v>
      </c>
      <c r="F141" s="98">
        <f t="shared" si="83"/>
        <v>15</v>
      </c>
      <c r="G141" s="98">
        <f t="shared" si="83"/>
        <v>1</v>
      </c>
      <c r="H141" s="98">
        <f t="shared" si="83"/>
        <v>3</v>
      </c>
      <c r="I141" s="98">
        <f t="shared" si="83"/>
        <v>2</v>
      </c>
      <c r="J141" s="98">
        <f t="shared" si="83"/>
        <v>13</v>
      </c>
      <c r="K141" s="98">
        <f t="shared" si="83"/>
        <v>4</v>
      </c>
      <c r="L141" s="98">
        <f t="shared" si="83"/>
        <v>12</v>
      </c>
      <c r="M141" s="98">
        <f t="shared" si="83"/>
        <v>54</v>
      </c>
      <c r="N141" s="98">
        <f t="shared" si="83"/>
        <v>0</v>
      </c>
      <c r="O141" s="93">
        <f t="shared" si="83"/>
        <v>8550</v>
      </c>
      <c r="Q141" s="97" t="s">
        <v>35</v>
      </c>
      <c r="R141" s="98">
        <f t="shared" ref="R141:AD141" si="84">SUM(R121:R136)</f>
        <v>163</v>
      </c>
      <c r="S141" s="98">
        <f t="shared" si="84"/>
        <v>3487</v>
      </c>
      <c r="T141" s="98">
        <f t="shared" si="84"/>
        <v>3133</v>
      </c>
      <c r="U141" s="98">
        <f t="shared" si="84"/>
        <v>1494</v>
      </c>
      <c r="V141" s="98">
        <f t="shared" si="84"/>
        <v>205</v>
      </c>
      <c r="W141" s="98">
        <f t="shared" si="84"/>
        <v>35</v>
      </c>
      <c r="X141" s="98">
        <f t="shared" si="84"/>
        <v>17</v>
      </c>
      <c r="Y141" s="98">
        <f t="shared" si="84"/>
        <v>6</v>
      </c>
      <c r="Z141" s="98">
        <f t="shared" si="84"/>
        <v>1</v>
      </c>
      <c r="AA141" s="98">
        <f t="shared" si="84"/>
        <v>3</v>
      </c>
      <c r="AB141" s="98">
        <f t="shared" si="84"/>
        <v>4</v>
      </c>
      <c r="AC141" s="98">
        <f t="shared" si="84"/>
        <v>2</v>
      </c>
      <c r="AD141" s="93">
        <f t="shared" si="84"/>
        <v>8550</v>
      </c>
      <c r="AQ141" s="99" t="s">
        <v>39</v>
      </c>
      <c r="AR141" s="100">
        <v>28.5</v>
      </c>
      <c r="AS141" s="100">
        <v>28.399999618530273</v>
      </c>
      <c r="AT141" s="100">
        <v>28.799999237060547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8044</v>
      </c>
      <c r="C142" s="102">
        <f t="shared" si="85"/>
        <v>510</v>
      </c>
      <c r="D142" s="102">
        <f t="shared" si="85"/>
        <v>50</v>
      </c>
      <c r="E142" s="102">
        <f t="shared" si="85"/>
        <v>7</v>
      </c>
      <c r="F142" s="102">
        <f t="shared" si="85"/>
        <v>15</v>
      </c>
      <c r="G142" s="102">
        <f t="shared" si="85"/>
        <v>1</v>
      </c>
      <c r="H142" s="102">
        <f t="shared" si="85"/>
        <v>3</v>
      </c>
      <c r="I142" s="102">
        <f t="shared" si="85"/>
        <v>4</v>
      </c>
      <c r="J142" s="102">
        <f t="shared" si="85"/>
        <v>14</v>
      </c>
      <c r="K142" s="102">
        <f t="shared" si="85"/>
        <v>4</v>
      </c>
      <c r="L142" s="102">
        <f t="shared" si="85"/>
        <v>13</v>
      </c>
      <c r="M142" s="102">
        <f t="shared" si="85"/>
        <v>55</v>
      </c>
      <c r="N142" s="102">
        <f t="shared" si="85"/>
        <v>0</v>
      </c>
      <c r="O142" s="93">
        <f t="shared" si="85"/>
        <v>8720</v>
      </c>
      <c r="Q142" s="101" t="s">
        <v>36</v>
      </c>
      <c r="R142" s="102">
        <f t="shared" ref="R142:AD142" si="86">SUM(R121:R138)</f>
        <v>164</v>
      </c>
      <c r="S142" s="102">
        <f t="shared" si="86"/>
        <v>3497</v>
      </c>
      <c r="T142" s="102">
        <f t="shared" si="86"/>
        <v>3187</v>
      </c>
      <c r="U142" s="102">
        <f t="shared" si="86"/>
        <v>1582</v>
      </c>
      <c r="V142" s="102">
        <f t="shared" si="86"/>
        <v>220</v>
      </c>
      <c r="W142" s="102">
        <f t="shared" si="86"/>
        <v>36</v>
      </c>
      <c r="X142" s="102">
        <f t="shared" si="86"/>
        <v>17</v>
      </c>
      <c r="Y142" s="102">
        <f t="shared" si="86"/>
        <v>7</v>
      </c>
      <c r="Z142" s="102">
        <f t="shared" si="86"/>
        <v>1</v>
      </c>
      <c r="AA142" s="102">
        <f t="shared" si="86"/>
        <v>3</v>
      </c>
      <c r="AB142" s="102">
        <f t="shared" si="86"/>
        <v>4</v>
      </c>
      <c r="AC142" s="102">
        <f t="shared" si="86"/>
        <v>2</v>
      </c>
      <c r="AD142" s="93">
        <f t="shared" si="86"/>
        <v>8720</v>
      </c>
      <c r="AQ142" s="103" t="s">
        <v>37</v>
      </c>
      <c r="AR142" s="104">
        <v>28.200000762939453</v>
      </c>
      <c r="AS142" s="104">
        <v>28.100000381469727</v>
      </c>
      <c r="AT142" s="104">
        <v>28.299999237060547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8261</v>
      </c>
      <c r="C143" s="106">
        <f t="shared" si="87"/>
        <v>530</v>
      </c>
      <c r="D143" s="106">
        <f t="shared" si="87"/>
        <v>52</v>
      </c>
      <c r="E143" s="106">
        <f t="shared" si="87"/>
        <v>7</v>
      </c>
      <c r="F143" s="106">
        <f t="shared" si="87"/>
        <v>16</v>
      </c>
      <c r="G143" s="106">
        <f t="shared" si="87"/>
        <v>1</v>
      </c>
      <c r="H143" s="106">
        <f t="shared" si="87"/>
        <v>3</v>
      </c>
      <c r="I143" s="106">
        <f t="shared" si="87"/>
        <v>4</v>
      </c>
      <c r="J143" s="106">
        <f t="shared" si="87"/>
        <v>17</v>
      </c>
      <c r="K143" s="106">
        <f t="shared" si="87"/>
        <v>4</v>
      </c>
      <c r="L143" s="106">
        <f t="shared" si="87"/>
        <v>16</v>
      </c>
      <c r="M143" s="106">
        <f t="shared" si="87"/>
        <v>59</v>
      </c>
      <c r="N143" s="106">
        <f t="shared" si="87"/>
        <v>0</v>
      </c>
      <c r="O143" s="93">
        <f t="shared" si="87"/>
        <v>8970</v>
      </c>
      <c r="Q143" s="105" t="s">
        <v>37</v>
      </c>
      <c r="R143" s="106">
        <f t="shared" ref="R143:AD143" si="88">SUM(R115:R138)</f>
        <v>164</v>
      </c>
      <c r="S143" s="106">
        <f t="shared" si="88"/>
        <v>3525</v>
      </c>
      <c r="T143" s="106">
        <f t="shared" si="88"/>
        <v>3278</v>
      </c>
      <c r="U143" s="106">
        <f t="shared" si="88"/>
        <v>1685</v>
      </c>
      <c r="V143" s="106">
        <f t="shared" si="88"/>
        <v>241</v>
      </c>
      <c r="W143" s="106">
        <f t="shared" si="88"/>
        <v>43</v>
      </c>
      <c r="X143" s="106">
        <f t="shared" si="88"/>
        <v>17</v>
      </c>
      <c r="Y143" s="106">
        <f t="shared" si="88"/>
        <v>7</v>
      </c>
      <c r="Z143" s="106">
        <f t="shared" si="88"/>
        <v>1</v>
      </c>
      <c r="AA143" s="106">
        <f t="shared" si="88"/>
        <v>3</v>
      </c>
      <c r="AB143" s="106">
        <f t="shared" si="88"/>
        <v>4</v>
      </c>
      <c r="AC143" s="106">
        <f t="shared" si="88"/>
        <v>2</v>
      </c>
      <c r="AD143" s="93">
        <f t="shared" si="88"/>
        <v>8970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28.200000127156574</v>
      </c>
    </row>
    <row r="146" spans="1:30" x14ac:dyDescent="0.2">
      <c r="A146" s="5"/>
      <c r="B146" s="3" t="s">
        <v>0</v>
      </c>
      <c r="C146" s="5" t="str">
        <f>C6</f>
        <v>Southbound</v>
      </c>
      <c r="R146" s="3" t="s">
        <v>0</v>
      </c>
      <c r="S146" s="5" t="str">
        <f>C6</f>
        <v>Southbound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32</v>
      </c>
      <c r="C150" s="43">
        <v>0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31">
        <f t="shared" ref="O150:O173" si="90">SUM(B150:N150)</f>
        <v>32</v>
      </c>
      <c r="Q150" s="30">
        <v>1</v>
      </c>
      <c r="R150" s="43">
        <v>0</v>
      </c>
      <c r="S150" s="43">
        <v>0</v>
      </c>
      <c r="T150" s="43">
        <v>7</v>
      </c>
      <c r="U150" s="43">
        <v>17</v>
      </c>
      <c r="V150" s="43">
        <v>8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32</v>
      </c>
    </row>
    <row r="151" spans="1:30" x14ac:dyDescent="0.2">
      <c r="A151" s="30">
        <v>2</v>
      </c>
      <c r="B151" s="43">
        <v>24</v>
      </c>
      <c r="C151" s="43">
        <v>2</v>
      </c>
      <c r="D151" s="43">
        <v>1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2</v>
      </c>
      <c r="K151" s="43">
        <v>0</v>
      </c>
      <c r="L151" s="43">
        <v>3</v>
      </c>
      <c r="M151" s="43">
        <v>0</v>
      </c>
      <c r="N151" s="43">
        <v>0</v>
      </c>
      <c r="O151" s="31">
        <f t="shared" si="90"/>
        <v>32</v>
      </c>
      <c r="Q151" s="30">
        <v>2</v>
      </c>
      <c r="R151" s="43">
        <v>0</v>
      </c>
      <c r="S151" s="43">
        <v>2</v>
      </c>
      <c r="T151" s="43">
        <v>8</v>
      </c>
      <c r="U151" s="43">
        <v>7</v>
      </c>
      <c r="V151" s="43">
        <v>12</v>
      </c>
      <c r="W151" s="43">
        <v>2</v>
      </c>
      <c r="X151" s="43">
        <v>1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32</v>
      </c>
    </row>
    <row r="152" spans="1:30" x14ac:dyDescent="0.2">
      <c r="A152" s="30">
        <v>3</v>
      </c>
      <c r="B152" s="43">
        <v>16</v>
      </c>
      <c r="C152" s="43">
        <v>3</v>
      </c>
      <c r="D152" s="43">
        <v>0</v>
      </c>
      <c r="E152" s="43">
        <v>0</v>
      </c>
      <c r="F152" s="43">
        <v>1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20</v>
      </c>
      <c r="Q152" s="30">
        <v>3</v>
      </c>
      <c r="R152" s="43">
        <v>0</v>
      </c>
      <c r="S152" s="43">
        <v>0</v>
      </c>
      <c r="T152" s="43">
        <v>5</v>
      </c>
      <c r="U152" s="43">
        <v>10</v>
      </c>
      <c r="V152" s="43">
        <v>4</v>
      </c>
      <c r="W152" s="43">
        <v>0</v>
      </c>
      <c r="X152" s="43">
        <v>1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31">
        <f t="shared" si="91"/>
        <v>20</v>
      </c>
    </row>
    <row r="153" spans="1:30" x14ac:dyDescent="0.2">
      <c r="A153" s="30">
        <v>4</v>
      </c>
      <c r="B153" s="43">
        <v>23</v>
      </c>
      <c r="C153" s="43">
        <v>3</v>
      </c>
      <c r="D153" s="43">
        <v>0</v>
      </c>
      <c r="E153" s="43">
        <v>0</v>
      </c>
      <c r="F153" s="43">
        <v>1</v>
      </c>
      <c r="G153" s="43">
        <v>0</v>
      </c>
      <c r="H153" s="43">
        <v>0</v>
      </c>
      <c r="I153" s="43">
        <v>1</v>
      </c>
      <c r="J153" s="43">
        <v>5</v>
      </c>
      <c r="K153" s="43">
        <v>0</v>
      </c>
      <c r="L153" s="43">
        <v>0</v>
      </c>
      <c r="M153" s="43">
        <v>0</v>
      </c>
      <c r="N153" s="43">
        <v>0</v>
      </c>
      <c r="O153" s="31">
        <f t="shared" si="90"/>
        <v>33</v>
      </c>
      <c r="Q153" s="30">
        <v>4</v>
      </c>
      <c r="R153" s="43">
        <v>0</v>
      </c>
      <c r="S153" s="43">
        <v>1</v>
      </c>
      <c r="T153" s="43">
        <v>2</v>
      </c>
      <c r="U153" s="43">
        <v>18</v>
      </c>
      <c r="V153" s="43">
        <v>9</v>
      </c>
      <c r="W153" s="43">
        <v>1</v>
      </c>
      <c r="X153" s="43">
        <v>1</v>
      </c>
      <c r="Y153" s="43">
        <v>1</v>
      </c>
      <c r="Z153" s="43">
        <v>0</v>
      </c>
      <c r="AA153" s="43">
        <v>0</v>
      </c>
      <c r="AB153" s="43">
        <v>0</v>
      </c>
      <c r="AC153" s="43">
        <v>0</v>
      </c>
      <c r="AD153" s="31">
        <f t="shared" si="91"/>
        <v>33</v>
      </c>
    </row>
    <row r="154" spans="1:30" x14ac:dyDescent="0.2">
      <c r="A154" s="30">
        <v>5</v>
      </c>
      <c r="B154" s="43">
        <v>67</v>
      </c>
      <c r="C154" s="43">
        <v>11</v>
      </c>
      <c r="D154" s="43">
        <v>0</v>
      </c>
      <c r="E154" s="43">
        <v>0</v>
      </c>
      <c r="F154" s="43">
        <v>1</v>
      </c>
      <c r="G154" s="43">
        <v>0</v>
      </c>
      <c r="H154" s="43">
        <v>0</v>
      </c>
      <c r="I154" s="43">
        <v>1</v>
      </c>
      <c r="J154" s="43">
        <v>4</v>
      </c>
      <c r="K154" s="43">
        <v>0</v>
      </c>
      <c r="L154" s="43">
        <v>5</v>
      </c>
      <c r="M154" s="43">
        <v>2</v>
      </c>
      <c r="N154" s="43">
        <v>0</v>
      </c>
      <c r="O154" s="31">
        <f t="shared" si="90"/>
        <v>91</v>
      </c>
      <c r="Q154" s="30">
        <v>5</v>
      </c>
      <c r="R154" s="43">
        <v>1</v>
      </c>
      <c r="S154" s="43">
        <v>3</v>
      </c>
      <c r="T154" s="43">
        <v>16</v>
      </c>
      <c r="U154" s="43">
        <v>27</v>
      </c>
      <c r="V154" s="43">
        <v>36</v>
      </c>
      <c r="W154" s="43">
        <v>7</v>
      </c>
      <c r="X154" s="43">
        <v>1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31">
        <f t="shared" si="91"/>
        <v>91</v>
      </c>
    </row>
    <row r="155" spans="1:30" x14ac:dyDescent="0.2">
      <c r="A155" s="30">
        <v>6</v>
      </c>
      <c r="B155" s="43">
        <v>239</v>
      </c>
      <c r="C155" s="43">
        <v>11</v>
      </c>
      <c r="D155" s="43">
        <v>1</v>
      </c>
      <c r="E155" s="43">
        <v>0</v>
      </c>
      <c r="F155" s="43">
        <v>1</v>
      </c>
      <c r="G155" s="43">
        <v>0</v>
      </c>
      <c r="H155" s="43">
        <v>0</v>
      </c>
      <c r="I155" s="43">
        <v>0</v>
      </c>
      <c r="J155" s="43">
        <v>8</v>
      </c>
      <c r="K155" s="43">
        <v>0</v>
      </c>
      <c r="L155" s="43">
        <v>6</v>
      </c>
      <c r="M155" s="43">
        <v>2</v>
      </c>
      <c r="N155" s="43">
        <v>0</v>
      </c>
      <c r="O155" s="31">
        <f t="shared" si="90"/>
        <v>268</v>
      </c>
      <c r="Q155" s="30">
        <v>6</v>
      </c>
      <c r="R155" s="43">
        <v>2</v>
      </c>
      <c r="S155" s="43">
        <v>6</v>
      </c>
      <c r="T155" s="43">
        <v>37</v>
      </c>
      <c r="U155" s="43">
        <v>152</v>
      </c>
      <c r="V155" s="43">
        <v>57</v>
      </c>
      <c r="W155" s="43">
        <v>12</v>
      </c>
      <c r="X155" s="43">
        <v>1</v>
      </c>
      <c r="Y155" s="43">
        <v>1</v>
      </c>
      <c r="Z155" s="43">
        <v>0</v>
      </c>
      <c r="AA155" s="43">
        <v>0</v>
      </c>
      <c r="AB155" s="43">
        <v>0</v>
      </c>
      <c r="AC155" s="43">
        <v>0</v>
      </c>
      <c r="AD155" s="31">
        <f t="shared" si="91"/>
        <v>268</v>
      </c>
    </row>
    <row r="156" spans="1:30" x14ac:dyDescent="0.2">
      <c r="A156" s="30">
        <v>7</v>
      </c>
      <c r="B156" s="43">
        <v>351</v>
      </c>
      <c r="C156" s="43">
        <v>30</v>
      </c>
      <c r="D156" s="43">
        <v>2</v>
      </c>
      <c r="E156" s="43">
        <v>0</v>
      </c>
      <c r="F156" s="43">
        <v>0</v>
      </c>
      <c r="G156" s="43">
        <v>0</v>
      </c>
      <c r="H156" s="43">
        <v>0</v>
      </c>
      <c r="I156" s="43">
        <v>1</v>
      </c>
      <c r="J156" s="43">
        <v>3</v>
      </c>
      <c r="K156" s="43">
        <v>0</v>
      </c>
      <c r="L156" s="43">
        <v>5</v>
      </c>
      <c r="M156" s="43">
        <v>8</v>
      </c>
      <c r="N156" s="43">
        <v>0</v>
      </c>
      <c r="O156" s="31">
        <f t="shared" si="90"/>
        <v>400</v>
      </c>
      <c r="Q156" s="30">
        <v>7</v>
      </c>
      <c r="R156" s="43">
        <v>0</v>
      </c>
      <c r="S156" s="43">
        <v>23</v>
      </c>
      <c r="T156" s="43">
        <v>104</v>
      </c>
      <c r="U156" s="43">
        <v>172</v>
      </c>
      <c r="V156" s="43">
        <v>89</v>
      </c>
      <c r="W156" s="43">
        <v>9</v>
      </c>
      <c r="X156" s="43">
        <v>2</v>
      </c>
      <c r="Y156" s="43">
        <v>0</v>
      </c>
      <c r="Z156" s="43">
        <v>1</v>
      </c>
      <c r="AA156" s="43">
        <v>0</v>
      </c>
      <c r="AB156" s="43">
        <v>0</v>
      </c>
      <c r="AC156" s="43">
        <v>0</v>
      </c>
      <c r="AD156" s="31">
        <f t="shared" si="91"/>
        <v>400</v>
      </c>
    </row>
    <row r="157" spans="1:30" x14ac:dyDescent="0.2">
      <c r="A157" s="30">
        <v>8</v>
      </c>
      <c r="B157" s="43">
        <v>478</v>
      </c>
      <c r="C157" s="43">
        <v>40</v>
      </c>
      <c r="D157" s="43">
        <v>1</v>
      </c>
      <c r="E157" s="43">
        <v>0</v>
      </c>
      <c r="F157" s="43">
        <v>3</v>
      </c>
      <c r="G157" s="43">
        <v>0</v>
      </c>
      <c r="H157" s="43">
        <v>0</v>
      </c>
      <c r="I157" s="43">
        <v>1</v>
      </c>
      <c r="J157" s="43">
        <v>2</v>
      </c>
      <c r="K157" s="43">
        <v>0</v>
      </c>
      <c r="L157" s="43">
        <v>2</v>
      </c>
      <c r="M157" s="43">
        <v>6</v>
      </c>
      <c r="N157" s="43">
        <v>0</v>
      </c>
      <c r="O157" s="31">
        <f t="shared" si="90"/>
        <v>533</v>
      </c>
      <c r="Q157" s="30">
        <v>8</v>
      </c>
      <c r="R157" s="43">
        <v>73</v>
      </c>
      <c r="S157" s="43">
        <v>112</v>
      </c>
      <c r="T157" s="43">
        <v>163</v>
      </c>
      <c r="U157" s="43">
        <v>141</v>
      </c>
      <c r="V157" s="43">
        <v>31</v>
      </c>
      <c r="W157" s="43">
        <v>9</v>
      </c>
      <c r="X157" s="43">
        <v>4</v>
      </c>
      <c r="Y157" s="43">
        <v>0</v>
      </c>
      <c r="Z157" s="43">
        <v>0</v>
      </c>
      <c r="AA157" s="43">
        <v>0</v>
      </c>
      <c r="AB157" s="43">
        <v>0</v>
      </c>
      <c r="AC157" s="43">
        <v>0</v>
      </c>
      <c r="AD157" s="31">
        <f t="shared" si="91"/>
        <v>533</v>
      </c>
    </row>
    <row r="158" spans="1:30" x14ac:dyDescent="0.2">
      <c r="A158" s="30">
        <v>9</v>
      </c>
      <c r="B158" s="43">
        <v>558</v>
      </c>
      <c r="C158" s="43">
        <v>37</v>
      </c>
      <c r="D158" s="43">
        <v>3</v>
      </c>
      <c r="E158" s="43">
        <v>0</v>
      </c>
      <c r="F158" s="43">
        <v>4</v>
      </c>
      <c r="G158" s="43">
        <v>0</v>
      </c>
      <c r="H158" s="43">
        <v>0</v>
      </c>
      <c r="I158" s="43">
        <v>0</v>
      </c>
      <c r="J158" s="43">
        <v>4</v>
      </c>
      <c r="K158" s="43">
        <v>1</v>
      </c>
      <c r="L158" s="43">
        <v>0</v>
      </c>
      <c r="M158" s="43">
        <v>3</v>
      </c>
      <c r="N158" s="43">
        <v>0</v>
      </c>
      <c r="O158" s="31">
        <f t="shared" si="90"/>
        <v>610</v>
      </c>
      <c r="Q158" s="30">
        <v>9</v>
      </c>
      <c r="R158" s="43">
        <v>15</v>
      </c>
      <c r="S158" s="43">
        <v>137</v>
      </c>
      <c r="T158" s="43">
        <v>199</v>
      </c>
      <c r="U158" s="43">
        <v>195</v>
      </c>
      <c r="V158" s="43">
        <v>54</v>
      </c>
      <c r="W158" s="43">
        <v>3</v>
      </c>
      <c r="X158" s="43">
        <v>1</v>
      </c>
      <c r="Y158" s="43">
        <v>2</v>
      </c>
      <c r="Z158" s="43">
        <v>0</v>
      </c>
      <c r="AA158" s="43">
        <v>0</v>
      </c>
      <c r="AB158" s="43">
        <v>0</v>
      </c>
      <c r="AC158" s="43">
        <v>4</v>
      </c>
      <c r="AD158" s="31">
        <f t="shared" si="91"/>
        <v>610</v>
      </c>
    </row>
    <row r="159" spans="1:30" x14ac:dyDescent="0.2">
      <c r="A159" s="30">
        <v>10</v>
      </c>
      <c r="B159" s="43">
        <v>536</v>
      </c>
      <c r="C159" s="43">
        <v>59</v>
      </c>
      <c r="D159" s="43">
        <v>5</v>
      </c>
      <c r="E159" s="43">
        <v>1</v>
      </c>
      <c r="F159" s="43">
        <v>0</v>
      </c>
      <c r="G159" s="43">
        <v>0</v>
      </c>
      <c r="H159" s="43">
        <v>0</v>
      </c>
      <c r="I159" s="43">
        <v>0</v>
      </c>
      <c r="J159" s="43">
        <v>5</v>
      </c>
      <c r="K159" s="43">
        <v>0</v>
      </c>
      <c r="L159" s="43">
        <v>3</v>
      </c>
      <c r="M159" s="43">
        <v>10</v>
      </c>
      <c r="N159" s="43">
        <v>0</v>
      </c>
      <c r="O159" s="31">
        <f t="shared" si="90"/>
        <v>619</v>
      </c>
      <c r="Q159" s="30">
        <v>10</v>
      </c>
      <c r="R159" s="43">
        <v>4</v>
      </c>
      <c r="S159" s="43">
        <v>53</v>
      </c>
      <c r="T159" s="43">
        <v>159</v>
      </c>
      <c r="U159" s="43">
        <v>334</v>
      </c>
      <c r="V159" s="43">
        <v>64</v>
      </c>
      <c r="W159" s="43">
        <v>4</v>
      </c>
      <c r="X159" s="43">
        <v>1</v>
      </c>
      <c r="Y159" s="43">
        <v>0</v>
      </c>
      <c r="Z159" s="43">
        <v>0</v>
      </c>
      <c r="AA159" s="43">
        <v>0</v>
      </c>
      <c r="AB159" s="43">
        <v>0</v>
      </c>
      <c r="AC159" s="43">
        <v>0</v>
      </c>
      <c r="AD159" s="31">
        <f t="shared" si="91"/>
        <v>619</v>
      </c>
    </row>
    <row r="160" spans="1:30" x14ac:dyDescent="0.2">
      <c r="A160" s="30">
        <v>11</v>
      </c>
      <c r="B160" s="43">
        <v>546</v>
      </c>
      <c r="C160" s="43">
        <v>50</v>
      </c>
      <c r="D160" s="43">
        <v>5</v>
      </c>
      <c r="E160" s="43">
        <v>0</v>
      </c>
      <c r="F160" s="43">
        <v>1</v>
      </c>
      <c r="G160" s="43">
        <v>0</v>
      </c>
      <c r="H160" s="43">
        <v>1</v>
      </c>
      <c r="I160" s="43">
        <v>2</v>
      </c>
      <c r="J160" s="43">
        <v>7</v>
      </c>
      <c r="K160" s="43">
        <v>0</v>
      </c>
      <c r="L160" s="43">
        <v>1</v>
      </c>
      <c r="M160" s="43">
        <v>4</v>
      </c>
      <c r="N160" s="43">
        <v>0</v>
      </c>
      <c r="O160" s="31">
        <f t="shared" si="90"/>
        <v>617</v>
      </c>
      <c r="Q160" s="30">
        <v>11</v>
      </c>
      <c r="R160" s="43">
        <v>4</v>
      </c>
      <c r="S160" s="43">
        <v>61</v>
      </c>
      <c r="T160" s="43">
        <v>199</v>
      </c>
      <c r="U160" s="43">
        <v>272</v>
      </c>
      <c r="V160" s="43">
        <v>69</v>
      </c>
      <c r="W160" s="43">
        <v>12</v>
      </c>
      <c r="X160" s="43">
        <v>0</v>
      </c>
      <c r="Y160" s="43">
        <v>0</v>
      </c>
      <c r="Z160" s="43">
        <v>0</v>
      </c>
      <c r="AA160" s="43">
        <v>0</v>
      </c>
      <c r="AB160" s="43">
        <v>0</v>
      </c>
      <c r="AC160" s="43">
        <v>0</v>
      </c>
      <c r="AD160" s="31">
        <f t="shared" si="91"/>
        <v>617</v>
      </c>
    </row>
    <row r="161" spans="1:30" x14ac:dyDescent="0.2">
      <c r="A161" s="30">
        <v>12</v>
      </c>
      <c r="B161" s="43">
        <v>617</v>
      </c>
      <c r="C161" s="43">
        <v>49</v>
      </c>
      <c r="D161" s="43">
        <v>1</v>
      </c>
      <c r="E161" s="43">
        <v>1</v>
      </c>
      <c r="F161" s="43">
        <v>3</v>
      </c>
      <c r="G161" s="43">
        <v>0</v>
      </c>
      <c r="H161" s="43">
        <v>1</v>
      </c>
      <c r="I161" s="43">
        <v>0</v>
      </c>
      <c r="J161" s="43">
        <v>6</v>
      </c>
      <c r="K161" s="43">
        <v>0</v>
      </c>
      <c r="L161" s="43">
        <v>6</v>
      </c>
      <c r="M161" s="43">
        <v>6</v>
      </c>
      <c r="N161" s="43">
        <v>0</v>
      </c>
      <c r="O161" s="31">
        <f t="shared" si="90"/>
        <v>690</v>
      </c>
      <c r="Q161" s="30">
        <v>12</v>
      </c>
      <c r="R161" s="43">
        <v>6</v>
      </c>
      <c r="S161" s="43">
        <v>78</v>
      </c>
      <c r="T161" s="43">
        <v>227</v>
      </c>
      <c r="U161" s="43">
        <v>314</v>
      </c>
      <c r="V161" s="43">
        <v>59</v>
      </c>
      <c r="W161" s="43">
        <v>5</v>
      </c>
      <c r="X161" s="43">
        <v>1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31">
        <f t="shared" si="91"/>
        <v>690</v>
      </c>
    </row>
    <row r="162" spans="1:30" x14ac:dyDescent="0.2">
      <c r="A162" s="30">
        <v>13</v>
      </c>
      <c r="B162" s="43">
        <v>710</v>
      </c>
      <c r="C162" s="43">
        <v>43</v>
      </c>
      <c r="D162" s="43">
        <v>6</v>
      </c>
      <c r="E162" s="43">
        <v>0</v>
      </c>
      <c r="F162" s="43">
        <v>4</v>
      </c>
      <c r="G162" s="43">
        <v>0</v>
      </c>
      <c r="H162" s="43">
        <v>0</v>
      </c>
      <c r="I162" s="43">
        <v>0</v>
      </c>
      <c r="J162" s="43">
        <v>4</v>
      </c>
      <c r="K162" s="43">
        <v>0</v>
      </c>
      <c r="L162" s="43">
        <v>1</v>
      </c>
      <c r="M162" s="43">
        <v>8</v>
      </c>
      <c r="N162" s="43">
        <v>0</v>
      </c>
      <c r="O162" s="31">
        <f t="shared" si="90"/>
        <v>776</v>
      </c>
      <c r="Q162" s="30">
        <v>13</v>
      </c>
      <c r="R162" s="43">
        <v>3</v>
      </c>
      <c r="S162" s="43">
        <v>80</v>
      </c>
      <c r="T162" s="43">
        <v>249</v>
      </c>
      <c r="U162" s="43">
        <v>368</v>
      </c>
      <c r="V162" s="43">
        <v>65</v>
      </c>
      <c r="W162" s="43">
        <v>10</v>
      </c>
      <c r="X162" s="43">
        <v>0</v>
      </c>
      <c r="Y162" s="43">
        <v>0</v>
      </c>
      <c r="Z162" s="43">
        <v>1</v>
      </c>
      <c r="AA162" s="43">
        <v>0</v>
      </c>
      <c r="AB162" s="43">
        <v>0</v>
      </c>
      <c r="AC162" s="43">
        <v>0</v>
      </c>
      <c r="AD162" s="31">
        <f t="shared" si="91"/>
        <v>776</v>
      </c>
    </row>
    <row r="163" spans="1:30" x14ac:dyDescent="0.2">
      <c r="A163" s="30">
        <v>14</v>
      </c>
      <c r="B163" s="43">
        <v>694</v>
      </c>
      <c r="C163" s="43">
        <v>53</v>
      </c>
      <c r="D163" s="43">
        <v>4</v>
      </c>
      <c r="E163" s="43">
        <v>0</v>
      </c>
      <c r="F163" s="43">
        <v>4</v>
      </c>
      <c r="G163" s="43">
        <v>0</v>
      </c>
      <c r="H163" s="43">
        <v>1</v>
      </c>
      <c r="I163" s="43">
        <v>2</v>
      </c>
      <c r="J163" s="43">
        <v>2</v>
      </c>
      <c r="K163" s="43">
        <v>0</v>
      </c>
      <c r="L163" s="43">
        <v>2</v>
      </c>
      <c r="M163" s="43">
        <v>11</v>
      </c>
      <c r="N163" s="43">
        <v>0</v>
      </c>
      <c r="O163" s="31">
        <f t="shared" si="90"/>
        <v>773</v>
      </c>
      <c r="Q163" s="30">
        <v>14</v>
      </c>
      <c r="R163" s="43">
        <v>3</v>
      </c>
      <c r="S163" s="43">
        <v>103</v>
      </c>
      <c r="T163" s="43">
        <v>249</v>
      </c>
      <c r="U163" s="43">
        <v>346</v>
      </c>
      <c r="V163" s="43">
        <v>60</v>
      </c>
      <c r="W163" s="43">
        <v>9</v>
      </c>
      <c r="X163" s="43">
        <v>2</v>
      </c>
      <c r="Y163" s="43">
        <v>0</v>
      </c>
      <c r="Z163" s="43">
        <v>0</v>
      </c>
      <c r="AA163" s="43">
        <v>0</v>
      </c>
      <c r="AB163" s="43">
        <v>1</v>
      </c>
      <c r="AC163" s="43">
        <v>0</v>
      </c>
      <c r="AD163" s="31">
        <f t="shared" si="91"/>
        <v>773</v>
      </c>
    </row>
    <row r="164" spans="1:30" x14ac:dyDescent="0.2">
      <c r="A164" s="30">
        <v>15</v>
      </c>
      <c r="B164" s="43">
        <v>653</v>
      </c>
      <c r="C164" s="43">
        <v>46</v>
      </c>
      <c r="D164" s="43">
        <v>5</v>
      </c>
      <c r="E164" s="43">
        <v>1</v>
      </c>
      <c r="F164" s="43">
        <v>3</v>
      </c>
      <c r="G164" s="43">
        <v>0</v>
      </c>
      <c r="H164" s="43">
        <v>0</v>
      </c>
      <c r="I164" s="43">
        <v>1</v>
      </c>
      <c r="J164" s="43">
        <v>1</v>
      </c>
      <c r="K164" s="43">
        <v>1</v>
      </c>
      <c r="L164" s="43">
        <v>4</v>
      </c>
      <c r="M164" s="43">
        <v>8</v>
      </c>
      <c r="N164" s="43">
        <v>0</v>
      </c>
      <c r="O164" s="31">
        <f t="shared" si="90"/>
        <v>723</v>
      </c>
      <c r="Q164" s="30">
        <v>15</v>
      </c>
      <c r="R164" s="43">
        <v>6</v>
      </c>
      <c r="S164" s="43">
        <v>104</v>
      </c>
      <c r="T164" s="43">
        <v>225</v>
      </c>
      <c r="U164" s="43">
        <v>303</v>
      </c>
      <c r="V164" s="43">
        <v>71</v>
      </c>
      <c r="W164" s="43">
        <v>9</v>
      </c>
      <c r="X164" s="43">
        <v>1</v>
      </c>
      <c r="Y164" s="43">
        <v>0</v>
      </c>
      <c r="Z164" s="43">
        <v>2</v>
      </c>
      <c r="AA164" s="43">
        <v>2</v>
      </c>
      <c r="AB164" s="43">
        <v>0</v>
      </c>
      <c r="AC164" s="43">
        <v>0</v>
      </c>
      <c r="AD164" s="31">
        <f t="shared" si="91"/>
        <v>723</v>
      </c>
    </row>
    <row r="165" spans="1:30" x14ac:dyDescent="0.2">
      <c r="A165" s="30">
        <v>16</v>
      </c>
      <c r="B165" s="43">
        <v>621</v>
      </c>
      <c r="C165" s="43">
        <v>52</v>
      </c>
      <c r="D165" s="43">
        <v>3</v>
      </c>
      <c r="E165" s="43">
        <v>1</v>
      </c>
      <c r="F165" s="43">
        <v>1</v>
      </c>
      <c r="G165" s="43">
        <v>0</v>
      </c>
      <c r="H165" s="43">
        <v>0</v>
      </c>
      <c r="I165" s="43">
        <v>1</v>
      </c>
      <c r="J165" s="43">
        <v>9</v>
      </c>
      <c r="K165" s="43">
        <v>0</v>
      </c>
      <c r="L165" s="43">
        <v>2</v>
      </c>
      <c r="M165" s="43">
        <v>8</v>
      </c>
      <c r="N165" s="43">
        <v>0</v>
      </c>
      <c r="O165" s="31">
        <f t="shared" si="90"/>
        <v>698</v>
      </c>
      <c r="Q165" s="30">
        <v>16</v>
      </c>
      <c r="R165" s="43">
        <v>3</v>
      </c>
      <c r="S165" s="43">
        <v>59</v>
      </c>
      <c r="T165" s="43">
        <v>231</v>
      </c>
      <c r="U165" s="43">
        <v>347</v>
      </c>
      <c r="V165" s="43">
        <v>54</v>
      </c>
      <c r="W165" s="43">
        <v>3</v>
      </c>
      <c r="X165" s="43">
        <v>0</v>
      </c>
      <c r="Y165" s="43">
        <v>0</v>
      </c>
      <c r="Z165" s="43">
        <v>0</v>
      </c>
      <c r="AA165" s="43">
        <v>0</v>
      </c>
      <c r="AB165" s="43">
        <v>0</v>
      </c>
      <c r="AC165" s="43">
        <v>1</v>
      </c>
      <c r="AD165" s="31">
        <f t="shared" si="91"/>
        <v>698</v>
      </c>
    </row>
    <row r="166" spans="1:30" x14ac:dyDescent="0.2">
      <c r="A166" s="30">
        <v>17</v>
      </c>
      <c r="B166" s="43">
        <v>614</v>
      </c>
      <c r="C166" s="43">
        <v>18</v>
      </c>
      <c r="D166" s="43">
        <v>0</v>
      </c>
      <c r="E166" s="43">
        <v>0</v>
      </c>
      <c r="F166" s="43">
        <v>2</v>
      </c>
      <c r="G166" s="43">
        <v>0</v>
      </c>
      <c r="H166" s="43">
        <v>0</v>
      </c>
      <c r="I166" s="43">
        <v>0</v>
      </c>
      <c r="J166" s="43">
        <v>3</v>
      </c>
      <c r="K166" s="43">
        <v>0</v>
      </c>
      <c r="L166" s="43">
        <v>3</v>
      </c>
      <c r="M166" s="43">
        <v>1</v>
      </c>
      <c r="N166" s="43">
        <v>0</v>
      </c>
      <c r="O166" s="31">
        <f t="shared" si="90"/>
        <v>641</v>
      </c>
      <c r="Q166" s="30">
        <v>17</v>
      </c>
      <c r="R166" s="43">
        <v>6</v>
      </c>
      <c r="S166" s="43">
        <v>76</v>
      </c>
      <c r="T166" s="43">
        <v>170</v>
      </c>
      <c r="U166" s="43">
        <v>317</v>
      </c>
      <c r="V166" s="43">
        <v>58</v>
      </c>
      <c r="W166" s="43">
        <v>11</v>
      </c>
      <c r="X166" s="43">
        <v>2</v>
      </c>
      <c r="Y166" s="43">
        <v>1</v>
      </c>
      <c r="Z166" s="43">
        <v>0</v>
      </c>
      <c r="AA166" s="43">
        <v>0</v>
      </c>
      <c r="AB166" s="43">
        <v>0</v>
      </c>
      <c r="AC166" s="43">
        <v>0</v>
      </c>
      <c r="AD166" s="31">
        <f t="shared" si="91"/>
        <v>641</v>
      </c>
    </row>
    <row r="167" spans="1:30" x14ac:dyDescent="0.2">
      <c r="A167" s="30">
        <v>18</v>
      </c>
      <c r="B167" s="43">
        <v>546</v>
      </c>
      <c r="C167" s="43">
        <v>9</v>
      </c>
      <c r="D167" s="43">
        <v>0</v>
      </c>
      <c r="E167" s="43">
        <v>0</v>
      </c>
      <c r="F167" s="43">
        <v>0</v>
      </c>
      <c r="G167" s="43">
        <v>0</v>
      </c>
      <c r="H167" s="43">
        <v>1</v>
      </c>
      <c r="I167" s="43">
        <v>0</v>
      </c>
      <c r="J167" s="43">
        <v>3</v>
      </c>
      <c r="K167" s="43">
        <v>0</v>
      </c>
      <c r="L167" s="43">
        <v>1</v>
      </c>
      <c r="M167" s="43">
        <v>1</v>
      </c>
      <c r="N167" s="43">
        <v>0</v>
      </c>
      <c r="O167" s="31">
        <f t="shared" si="90"/>
        <v>561</v>
      </c>
      <c r="Q167" s="30">
        <v>18</v>
      </c>
      <c r="R167" s="43">
        <v>2</v>
      </c>
      <c r="S167" s="43">
        <v>35</v>
      </c>
      <c r="T167" s="43">
        <v>172</v>
      </c>
      <c r="U167" s="43">
        <v>282</v>
      </c>
      <c r="V167" s="43">
        <v>63</v>
      </c>
      <c r="W167" s="43">
        <v>4</v>
      </c>
      <c r="X167" s="43">
        <v>3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31">
        <f t="shared" si="91"/>
        <v>561</v>
      </c>
    </row>
    <row r="168" spans="1:30" x14ac:dyDescent="0.2">
      <c r="A168" s="30">
        <v>19</v>
      </c>
      <c r="B168" s="43">
        <v>410</v>
      </c>
      <c r="C168" s="43">
        <v>17</v>
      </c>
      <c r="D168" s="43">
        <v>1</v>
      </c>
      <c r="E168" s="43">
        <v>0</v>
      </c>
      <c r="F168" s="43">
        <v>0</v>
      </c>
      <c r="G168" s="43">
        <v>0</v>
      </c>
      <c r="H168" s="43">
        <v>0</v>
      </c>
      <c r="I168" s="43">
        <v>1</v>
      </c>
      <c r="J168" s="43">
        <v>5</v>
      </c>
      <c r="K168" s="43">
        <v>0</v>
      </c>
      <c r="L168" s="43">
        <v>1</v>
      </c>
      <c r="M168" s="43">
        <v>5</v>
      </c>
      <c r="N168" s="43">
        <v>0</v>
      </c>
      <c r="O168" s="31">
        <f t="shared" si="90"/>
        <v>440</v>
      </c>
      <c r="Q168" s="30">
        <v>19</v>
      </c>
      <c r="R168" s="43">
        <v>1</v>
      </c>
      <c r="S168" s="43">
        <v>22</v>
      </c>
      <c r="T168" s="43">
        <v>109</v>
      </c>
      <c r="U168" s="43">
        <v>246</v>
      </c>
      <c r="V168" s="43">
        <v>53</v>
      </c>
      <c r="W168" s="43">
        <v>6</v>
      </c>
      <c r="X168" s="43">
        <v>3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31">
        <f t="shared" si="91"/>
        <v>440</v>
      </c>
    </row>
    <row r="169" spans="1:30" x14ac:dyDescent="0.2">
      <c r="A169" s="30">
        <v>20</v>
      </c>
      <c r="B169" s="43">
        <v>272</v>
      </c>
      <c r="C169" s="43">
        <v>12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1</v>
      </c>
      <c r="K169" s="43">
        <v>0</v>
      </c>
      <c r="L169" s="43">
        <v>0</v>
      </c>
      <c r="M169" s="43">
        <v>2</v>
      </c>
      <c r="N169" s="43">
        <v>0</v>
      </c>
      <c r="O169" s="31">
        <f t="shared" si="90"/>
        <v>287</v>
      </c>
      <c r="Q169" s="30">
        <v>20</v>
      </c>
      <c r="R169" s="43">
        <v>1</v>
      </c>
      <c r="S169" s="43">
        <v>20</v>
      </c>
      <c r="T169" s="43">
        <v>49</v>
      </c>
      <c r="U169" s="43">
        <v>147</v>
      </c>
      <c r="V169" s="43">
        <v>64</v>
      </c>
      <c r="W169" s="43">
        <v>4</v>
      </c>
      <c r="X169" s="43">
        <v>2</v>
      </c>
      <c r="Y169" s="43">
        <v>0</v>
      </c>
      <c r="Z169" s="43">
        <v>0</v>
      </c>
      <c r="AA169" s="43">
        <v>0</v>
      </c>
      <c r="AB169" s="43">
        <v>0</v>
      </c>
      <c r="AC169" s="43">
        <v>0</v>
      </c>
      <c r="AD169" s="31">
        <f t="shared" si="91"/>
        <v>287</v>
      </c>
    </row>
    <row r="170" spans="1:30" x14ac:dyDescent="0.2">
      <c r="A170" s="30">
        <v>21</v>
      </c>
      <c r="B170" s="43">
        <v>201</v>
      </c>
      <c r="C170" s="43">
        <v>9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1</v>
      </c>
      <c r="J170" s="43">
        <v>4</v>
      </c>
      <c r="K170" s="43">
        <v>0</v>
      </c>
      <c r="L170" s="43">
        <v>0</v>
      </c>
      <c r="M170" s="43">
        <v>4</v>
      </c>
      <c r="N170" s="43">
        <v>0</v>
      </c>
      <c r="O170" s="31">
        <f t="shared" si="90"/>
        <v>219</v>
      </c>
      <c r="Q170" s="30">
        <v>21</v>
      </c>
      <c r="R170" s="43">
        <v>0</v>
      </c>
      <c r="S170" s="43">
        <v>12</v>
      </c>
      <c r="T170" s="43">
        <v>45</v>
      </c>
      <c r="U170" s="43">
        <v>124</v>
      </c>
      <c r="V170" s="43">
        <v>36</v>
      </c>
      <c r="W170" s="43">
        <v>2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43">
        <v>0</v>
      </c>
      <c r="AD170" s="31">
        <f t="shared" si="91"/>
        <v>219</v>
      </c>
    </row>
    <row r="171" spans="1:30" x14ac:dyDescent="0.2">
      <c r="A171" s="30">
        <v>22</v>
      </c>
      <c r="B171" s="43">
        <v>141</v>
      </c>
      <c r="C171" s="43">
        <v>9</v>
      </c>
      <c r="D171" s="43">
        <v>0</v>
      </c>
      <c r="E171" s="43">
        <v>0</v>
      </c>
      <c r="F171" s="43">
        <v>0</v>
      </c>
      <c r="G171" s="43">
        <v>0</v>
      </c>
      <c r="H171" s="43">
        <v>0</v>
      </c>
      <c r="I171" s="43">
        <v>1</v>
      </c>
      <c r="J171" s="43">
        <v>3</v>
      </c>
      <c r="K171" s="43">
        <v>0</v>
      </c>
      <c r="L171" s="43">
        <v>4</v>
      </c>
      <c r="M171" s="43">
        <v>2</v>
      </c>
      <c r="N171" s="43">
        <v>0</v>
      </c>
      <c r="O171" s="31">
        <f t="shared" si="90"/>
        <v>160</v>
      </c>
      <c r="Q171" s="30">
        <v>22</v>
      </c>
      <c r="R171" s="43">
        <v>0</v>
      </c>
      <c r="S171" s="43">
        <v>6</v>
      </c>
      <c r="T171" s="43">
        <v>22</v>
      </c>
      <c r="U171" s="43">
        <v>93</v>
      </c>
      <c r="V171" s="43">
        <v>33</v>
      </c>
      <c r="W171" s="43">
        <v>2</v>
      </c>
      <c r="X171" s="43">
        <v>3</v>
      </c>
      <c r="Y171" s="43">
        <v>1</v>
      </c>
      <c r="Z171" s="43">
        <v>0</v>
      </c>
      <c r="AA171" s="43">
        <v>0</v>
      </c>
      <c r="AB171" s="43">
        <v>0</v>
      </c>
      <c r="AC171" s="43">
        <v>0</v>
      </c>
      <c r="AD171" s="31">
        <f t="shared" si="91"/>
        <v>160</v>
      </c>
    </row>
    <row r="172" spans="1:30" x14ac:dyDescent="0.2">
      <c r="A172" s="30">
        <v>23</v>
      </c>
      <c r="B172" s="43">
        <v>63</v>
      </c>
      <c r="C172" s="43">
        <v>5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1</v>
      </c>
      <c r="M172" s="43">
        <v>2</v>
      </c>
      <c r="N172" s="43">
        <v>0</v>
      </c>
      <c r="O172" s="31">
        <f t="shared" si="90"/>
        <v>71</v>
      </c>
      <c r="Q172" s="30">
        <v>23</v>
      </c>
      <c r="R172" s="43">
        <v>0</v>
      </c>
      <c r="S172" s="43">
        <v>1</v>
      </c>
      <c r="T172" s="43">
        <v>5</v>
      </c>
      <c r="U172" s="43">
        <v>39</v>
      </c>
      <c r="V172" s="43">
        <v>21</v>
      </c>
      <c r="W172" s="43">
        <v>3</v>
      </c>
      <c r="X172" s="43">
        <v>1</v>
      </c>
      <c r="Y172" s="43">
        <v>1</v>
      </c>
      <c r="Z172" s="43">
        <v>0</v>
      </c>
      <c r="AA172" s="43">
        <v>0</v>
      </c>
      <c r="AB172" s="43">
        <v>0</v>
      </c>
      <c r="AC172" s="43">
        <v>0</v>
      </c>
      <c r="AD172" s="31">
        <f t="shared" si="91"/>
        <v>71</v>
      </c>
    </row>
    <row r="173" spans="1:30" x14ac:dyDescent="0.2">
      <c r="A173" s="30">
        <v>24</v>
      </c>
      <c r="B173" s="43">
        <v>55</v>
      </c>
      <c r="C173" s="43">
        <v>2</v>
      </c>
      <c r="D173" s="43">
        <v>0</v>
      </c>
      <c r="E173" s="43"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1</v>
      </c>
      <c r="K173" s="43">
        <v>0</v>
      </c>
      <c r="L173" s="43">
        <v>1</v>
      </c>
      <c r="M173" s="43">
        <v>1</v>
      </c>
      <c r="N173" s="43">
        <v>0</v>
      </c>
      <c r="O173" s="31">
        <f t="shared" si="90"/>
        <v>60</v>
      </c>
      <c r="Q173" s="30">
        <v>24</v>
      </c>
      <c r="R173" s="43">
        <v>0</v>
      </c>
      <c r="S173" s="43">
        <v>3</v>
      </c>
      <c r="T173" s="43">
        <v>12</v>
      </c>
      <c r="U173" s="43">
        <v>27</v>
      </c>
      <c r="V173" s="43">
        <v>11</v>
      </c>
      <c r="W173" s="43">
        <v>0</v>
      </c>
      <c r="X173" s="43">
        <v>1</v>
      </c>
      <c r="Y173" s="43">
        <v>1</v>
      </c>
      <c r="Z173" s="43">
        <v>4</v>
      </c>
      <c r="AA173" s="43">
        <v>1</v>
      </c>
      <c r="AB173" s="43">
        <v>0</v>
      </c>
      <c r="AC173" s="43">
        <v>0</v>
      </c>
      <c r="AD173" s="31">
        <f t="shared" si="91"/>
        <v>60</v>
      </c>
    </row>
    <row r="175" spans="1:30" x14ac:dyDescent="0.2">
      <c r="A175" s="91" t="s">
        <v>34</v>
      </c>
      <c r="B175" s="92">
        <f t="shared" ref="B175:O175" si="92">SUM(B157:B168)</f>
        <v>6983</v>
      </c>
      <c r="C175" s="92">
        <f t="shared" si="92"/>
        <v>473</v>
      </c>
      <c r="D175" s="92">
        <f t="shared" si="92"/>
        <v>34</v>
      </c>
      <c r="E175" s="92">
        <f t="shared" si="92"/>
        <v>4</v>
      </c>
      <c r="F175" s="92">
        <f t="shared" si="92"/>
        <v>25</v>
      </c>
      <c r="G175" s="92">
        <f t="shared" si="92"/>
        <v>0</v>
      </c>
      <c r="H175" s="92">
        <f t="shared" si="92"/>
        <v>4</v>
      </c>
      <c r="I175" s="92">
        <f t="shared" si="92"/>
        <v>8</v>
      </c>
      <c r="J175" s="92">
        <f t="shared" si="92"/>
        <v>51</v>
      </c>
      <c r="K175" s="92">
        <f t="shared" si="92"/>
        <v>2</v>
      </c>
      <c r="L175" s="92">
        <f t="shared" si="92"/>
        <v>26</v>
      </c>
      <c r="M175" s="92">
        <f t="shared" si="92"/>
        <v>71</v>
      </c>
      <c r="N175" s="92">
        <f t="shared" si="92"/>
        <v>0</v>
      </c>
      <c r="O175" s="93">
        <f t="shared" si="92"/>
        <v>7681</v>
      </c>
      <c r="Q175" s="91" t="s">
        <v>34</v>
      </c>
      <c r="R175" s="92">
        <f t="shared" ref="R175:AD175" si="93">SUM(R157:R168)</f>
        <v>126</v>
      </c>
      <c r="S175" s="92">
        <f t="shared" si="93"/>
        <v>920</v>
      </c>
      <c r="T175" s="92">
        <f t="shared" si="93"/>
        <v>2352</v>
      </c>
      <c r="U175" s="92">
        <f t="shared" si="93"/>
        <v>3465</v>
      </c>
      <c r="V175" s="92">
        <f t="shared" si="93"/>
        <v>701</v>
      </c>
      <c r="W175" s="92">
        <f t="shared" si="93"/>
        <v>85</v>
      </c>
      <c r="X175" s="92">
        <f t="shared" si="93"/>
        <v>18</v>
      </c>
      <c r="Y175" s="92">
        <f t="shared" si="93"/>
        <v>3</v>
      </c>
      <c r="Z175" s="92">
        <f t="shared" si="93"/>
        <v>3</v>
      </c>
      <c r="AA175" s="92">
        <f t="shared" si="93"/>
        <v>2</v>
      </c>
      <c r="AB175" s="92">
        <f t="shared" si="93"/>
        <v>1</v>
      </c>
      <c r="AC175" s="92">
        <f t="shared" si="93"/>
        <v>5</v>
      </c>
      <c r="AD175" s="93">
        <f t="shared" si="93"/>
        <v>7681</v>
      </c>
    </row>
    <row r="176" spans="1:30" x14ac:dyDescent="0.2">
      <c r="A176" s="97" t="s">
        <v>35</v>
      </c>
      <c r="B176" s="98">
        <f t="shared" ref="B176:O176" si="94">SUM(B156:B171)</f>
        <v>7948</v>
      </c>
      <c r="C176" s="98">
        <f t="shared" si="94"/>
        <v>533</v>
      </c>
      <c r="D176" s="98">
        <f t="shared" si="94"/>
        <v>36</v>
      </c>
      <c r="E176" s="98">
        <f t="shared" si="94"/>
        <v>4</v>
      </c>
      <c r="F176" s="98">
        <f t="shared" si="94"/>
        <v>25</v>
      </c>
      <c r="G176" s="98">
        <f t="shared" si="94"/>
        <v>0</v>
      </c>
      <c r="H176" s="98">
        <f t="shared" si="94"/>
        <v>4</v>
      </c>
      <c r="I176" s="98">
        <f t="shared" si="94"/>
        <v>11</v>
      </c>
      <c r="J176" s="98">
        <f t="shared" si="94"/>
        <v>62</v>
      </c>
      <c r="K176" s="98">
        <f t="shared" si="94"/>
        <v>2</v>
      </c>
      <c r="L176" s="98">
        <f t="shared" si="94"/>
        <v>35</v>
      </c>
      <c r="M176" s="98">
        <f t="shared" si="94"/>
        <v>87</v>
      </c>
      <c r="N176" s="98">
        <f t="shared" si="94"/>
        <v>0</v>
      </c>
      <c r="O176" s="93">
        <f t="shared" si="94"/>
        <v>8747</v>
      </c>
      <c r="Q176" s="97" t="s">
        <v>35</v>
      </c>
      <c r="R176" s="98">
        <f t="shared" ref="R176:AD176" si="95">SUM(R156:R171)</f>
        <v>127</v>
      </c>
      <c r="S176" s="98">
        <f t="shared" si="95"/>
        <v>981</v>
      </c>
      <c r="T176" s="98">
        <f t="shared" si="95"/>
        <v>2572</v>
      </c>
      <c r="U176" s="98">
        <f t="shared" si="95"/>
        <v>4001</v>
      </c>
      <c r="V176" s="98">
        <f t="shared" si="95"/>
        <v>923</v>
      </c>
      <c r="W176" s="98">
        <f t="shared" si="95"/>
        <v>102</v>
      </c>
      <c r="X176" s="98">
        <f t="shared" si="95"/>
        <v>25</v>
      </c>
      <c r="Y176" s="98">
        <f t="shared" si="95"/>
        <v>4</v>
      </c>
      <c r="Z176" s="98">
        <f t="shared" si="95"/>
        <v>4</v>
      </c>
      <c r="AA176" s="98">
        <f t="shared" si="95"/>
        <v>2</v>
      </c>
      <c r="AB176" s="98">
        <f t="shared" si="95"/>
        <v>1</v>
      </c>
      <c r="AC176" s="98">
        <f t="shared" si="95"/>
        <v>5</v>
      </c>
      <c r="AD176" s="93">
        <f t="shared" si="95"/>
        <v>8747</v>
      </c>
    </row>
    <row r="177" spans="1:30" x14ac:dyDescent="0.2">
      <c r="A177" s="101" t="s">
        <v>36</v>
      </c>
      <c r="B177" s="102">
        <f t="shared" ref="B177:O177" si="96">SUM(B156:B173)</f>
        <v>8066</v>
      </c>
      <c r="C177" s="102">
        <f t="shared" si="96"/>
        <v>540</v>
      </c>
      <c r="D177" s="102">
        <f t="shared" si="96"/>
        <v>36</v>
      </c>
      <c r="E177" s="102">
        <f t="shared" si="96"/>
        <v>4</v>
      </c>
      <c r="F177" s="102">
        <f t="shared" si="96"/>
        <v>25</v>
      </c>
      <c r="G177" s="102">
        <f t="shared" si="96"/>
        <v>0</v>
      </c>
      <c r="H177" s="102">
        <f t="shared" si="96"/>
        <v>4</v>
      </c>
      <c r="I177" s="102">
        <f t="shared" si="96"/>
        <v>11</v>
      </c>
      <c r="J177" s="102">
        <f t="shared" si="96"/>
        <v>63</v>
      </c>
      <c r="K177" s="102">
        <f t="shared" si="96"/>
        <v>2</v>
      </c>
      <c r="L177" s="102">
        <f t="shared" si="96"/>
        <v>37</v>
      </c>
      <c r="M177" s="102">
        <f t="shared" si="96"/>
        <v>90</v>
      </c>
      <c r="N177" s="102">
        <f t="shared" si="96"/>
        <v>0</v>
      </c>
      <c r="O177" s="93">
        <f t="shared" si="96"/>
        <v>8878</v>
      </c>
      <c r="Q177" s="101" t="s">
        <v>36</v>
      </c>
      <c r="R177" s="102">
        <f t="shared" ref="R177:AD177" si="97">SUM(R156:R173)</f>
        <v>127</v>
      </c>
      <c r="S177" s="102">
        <f t="shared" si="97"/>
        <v>985</v>
      </c>
      <c r="T177" s="102">
        <f t="shared" si="97"/>
        <v>2589</v>
      </c>
      <c r="U177" s="102">
        <f t="shared" si="97"/>
        <v>4067</v>
      </c>
      <c r="V177" s="102">
        <f t="shared" si="97"/>
        <v>955</v>
      </c>
      <c r="W177" s="102">
        <f t="shared" si="97"/>
        <v>105</v>
      </c>
      <c r="X177" s="102">
        <f t="shared" si="97"/>
        <v>27</v>
      </c>
      <c r="Y177" s="102">
        <f t="shared" si="97"/>
        <v>6</v>
      </c>
      <c r="Z177" s="102">
        <f t="shared" si="97"/>
        <v>8</v>
      </c>
      <c r="AA177" s="102">
        <f t="shared" si="97"/>
        <v>3</v>
      </c>
      <c r="AB177" s="102">
        <f t="shared" si="97"/>
        <v>1</v>
      </c>
      <c r="AC177" s="102">
        <f t="shared" si="97"/>
        <v>5</v>
      </c>
      <c r="AD177" s="93">
        <f t="shared" si="97"/>
        <v>8878</v>
      </c>
    </row>
    <row r="178" spans="1:30" x14ac:dyDescent="0.2">
      <c r="A178" s="105" t="s">
        <v>37</v>
      </c>
      <c r="B178" s="106">
        <f t="shared" ref="B178:O178" si="98">SUM(B150:B173)</f>
        <v>8467</v>
      </c>
      <c r="C178" s="106">
        <f t="shared" si="98"/>
        <v>570</v>
      </c>
      <c r="D178" s="106">
        <f t="shared" si="98"/>
        <v>38</v>
      </c>
      <c r="E178" s="106">
        <f t="shared" si="98"/>
        <v>4</v>
      </c>
      <c r="F178" s="106">
        <f t="shared" si="98"/>
        <v>29</v>
      </c>
      <c r="G178" s="106">
        <f t="shared" si="98"/>
        <v>0</v>
      </c>
      <c r="H178" s="106">
        <f t="shared" si="98"/>
        <v>4</v>
      </c>
      <c r="I178" s="106">
        <f t="shared" si="98"/>
        <v>13</v>
      </c>
      <c r="J178" s="106">
        <f t="shared" si="98"/>
        <v>82</v>
      </c>
      <c r="K178" s="106">
        <f t="shared" si="98"/>
        <v>2</v>
      </c>
      <c r="L178" s="106">
        <f t="shared" si="98"/>
        <v>51</v>
      </c>
      <c r="M178" s="106">
        <f t="shared" si="98"/>
        <v>94</v>
      </c>
      <c r="N178" s="106">
        <f t="shared" si="98"/>
        <v>0</v>
      </c>
      <c r="O178" s="93">
        <f t="shared" si="98"/>
        <v>9354</v>
      </c>
      <c r="Q178" s="105" t="s">
        <v>37</v>
      </c>
      <c r="R178" s="106">
        <f t="shared" ref="R178:AD178" si="99">SUM(R150:R173)</f>
        <v>130</v>
      </c>
      <c r="S178" s="106">
        <f t="shared" si="99"/>
        <v>997</v>
      </c>
      <c r="T178" s="106">
        <f t="shared" si="99"/>
        <v>2664</v>
      </c>
      <c r="U178" s="106">
        <f t="shared" si="99"/>
        <v>4298</v>
      </c>
      <c r="V178" s="106">
        <f t="shared" si="99"/>
        <v>1081</v>
      </c>
      <c r="W178" s="106">
        <f t="shared" si="99"/>
        <v>127</v>
      </c>
      <c r="X178" s="106">
        <f t="shared" si="99"/>
        <v>32</v>
      </c>
      <c r="Y178" s="106">
        <f t="shared" si="99"/>
        <v>8</v>
      </c>
      <c r="Z178" s="106">
        <f t="shared" si="99"/>
        <v>8</v>
      </c>
      <c r="AA178" s="106">
        <f t="shared" si="99"/>
        <v>3</v>
      </c>
      <c r="AB178" s="106">
        <f t="shared" si="99"/>
        <v>1</v>
      </c>
      <c r="AC178" s="106">
        <f t="shared" si="99"/>
        <v>5</v>
      </c>
      <c r="AD178" s="93">
        <f t="shared" si="99"/>
        <v>9354</v>
      </c>
    </row>
    <row r="181" spans="1:30" x14ac:dyDescent="0.2">
      <c r="A181" s="5"/>
      <c r="B181" s="3" t="s">
        <v>40</v>
      </c>
      <c r="C181" s="5" t="str">
        <f>C41</f>
        <v>Northbound</v>
      </c>
      <c r="R181" s="3" t="s">
        <v>40</v>
      </c>
      <c r="S181" s="5" t="str">
        <f>C41</f>
        <v>Northbound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26</v>
      </c>
      <c r="C185" s="43">
        <v>1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2</v>
      </c>
      <c r="K185" s="43">
        <v>0</v>
      </c>
      <c r="L185" s="43">
        <v>1</v>
      </c>
      <c r="M185" s="43">
        <v>0</v>
      </c>
      <c r="N185" s="43">
        <v>0</v>
      </c>
      <c r="O185" s="31">
        <f t="shared" ref="O185:O208" si="101">SUM(B185:N185)</f>
        <v>30</v>
      </c>
      <c r="Q185" s="30">
        <v>1</v>
      </c>
      <c r="R185" s="43">
        <v>0</v>
      </c>
      <c r="S185" s="43">
        <v>0</v>
      </c>
      <c r="T185" s="43">
        <v>6</v>
      </c>
      <c r="U185" s="43">
        <v>17</v>
      </c>
      <c r="V185" s="43">
        <v>7</v>
      </c>
      <c r="W185" s="43">
        <v>0</v>
      </c>
      <c r="X185" s="43">
        <v>0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30</v>
      </c>
    </row>
    <row r="186" spans="1:30" x14ac:dyDescent="0.2">
      <c r="A186" s="30">
        <v>2</v>
      </c>
      <c r="B186" s="43">
        <v>25</v>
      </c>
      <c r="C186" s="43">
        <v>2</v>
      </c>
      <c r="D186" s="43">
        <v>1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1</v>
      </c>
      <c r="M186" s="43">
        <v>0</v>
      </c>
      <c r="N186" s="43">
        <v>0</v>
      </c>
      <c r="O186" s="31">
        <f t="shared" si="101"/>
        <v>29</v>
      </c>
      <c r="Q186" s="30">
        <v>2</v>
      </c>
      <c r="R186" s="43">
        <v>0</v>
      </c>
      <c r="S186" s="43">
        <v>3</v>
      </c>
      <c r="T186" s="43">
        <v>16</v>
      </c>
      <c r="U186" s="43">
        <v>7</v>
      </c>
      <c r="V186" s="43">
        <v>3</v>
      </c>
      <c r="W186" s="43">
        <v>0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29</v>
      </c>
    </row>
    <row r="187" spans="1:30" x14ac:dyDescent="0.2">
      <c r="A187" s="30">
        <v>3</v>
      </c>
      <c r="B187" s="43">
        <v>19</v>
      </c>
      <c r="C187" s="43">
        <v>4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1</v>
      </c>
      <c r="N187" s="43">
        <v>0</v>
      </c>
      <c r="O187" s="31">
        <f t="shared" si="101"/>
        <v>24</v>
      </c>
      <c r="Q187" s="30">
        <v>3</v>
      </c>
      <c r="R187" s="43">
        <v>0</v>
      </c>
      <c r="S187" s="43">
        <v>1</v>
      </c>
      <c r="T187" s="43">
        <v>8</v>
      </c>
      <c r="U187" s="43">
        <v>9</v>
      </c>
      <c r="V187" s="43">
        <v>5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>
        <v>1</v>
      </c>
      <c r="AC187" s="43">
        <v>0</v>
      </c>
      <c r="AD187" s="31">
        <f t="shared" si="102"/>
        <v>24</v>
      </c>
    </row>
    <row r="188" spans="1:30" x14ac:dyDescent="0.2">
      <c r="A188" s="30">
        <v>4</v>
      </c>
      <c r="B188" s="43">
        <v>19</v>
      </c>
      <c r="C188" s="43">
        <v>0</v>
      </c>
      <c r="D188" s="43">
        <v>0</v>
      </c>
      <c r="E188" s="43"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1</v>
      </c>
      <c r="K188" s="43">
        <v>0</v>
      </c>
      <c r="L188" s="43">
        <v>0</v>
      </c>
      <c r="M188" s="43">
        <v>1</v>
      </c>
      <c r="N188" s="43">
        <v>0</v>
      </c>
      <c r="O188" s="31">
        <f t="shared" si="101"/>
        <v>21</v>
      </c>
      <c r="Q188" s="30">
        <v>4</v>
      </c>
      <c r="R188" s="43">
        <v>0</v>
      </c>
      <c r="S188" s="43">
        <v>0</v>
      </c>
      <c r="T188" s="43">
        <v>6</v>
      </c>
      <c r="U188" s="43">
        <v>12</v>
      </c>
      <c r="V188" s="43">
        <v>3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21</v>
      </c>
    </row>
    <row r="189" spans="1:30" x14ac:dyDescent="0.2">
      <c r="A189" s="30">
        <v>5</v>
      </c>
      <c r="B189" s="43">
        <v>32</v>
      </c>
      <c r="C189" s="43">
        <v>8</v>
      </c>
      <c r="D189" s="43">
        <v>0</v>
      </c>
      <c r="E189" s="43">
        <v>0</v>
      </c>
      <c r="F189" s="43">
        <v>1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31">
        <f t="shared" si="101"/>
        <v>41</v>
      </c>
      <c r="Q189" s="30">
        <v>5</v>
      </c>
      <c r="R189" s="43">
        <v>0</v>
      </c>
      <c r="S189" s="43">
        <v>1</v>
      </c>
      <c r="T189" s="43">
        <v>12</v>
      </c>
      <c r="U189" s="43">
        <v>21</v>
      </c>
      <c r="V189" s="43">
        <v>3</v>
      </c>
      <c r="W189" s="43">
        <v>4</v>
      </c>
      <c r="X189" s="43">
        <v>0</v>
      </c>
      <c r="Y189" s="43">
        <v>0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41</v>
      </c>
    </row>
    <row r="190" spans="1:30" x14ac:dyDescent="0.2">
      <c r="A190" s="30">
        <v>6</v>
      </c>
      <c r="B190" s="43">
        <v>88</v>
      </c>
      <c r="C190" s="43">
        <v>6</v>
      </c>
      <c r="D190" s="43">
        <v>2</v>
      </c>
      <c r="E190" s="43">
        <v>0</v>
      </c>
      <c r="F190" s="43">
        <v>2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1</v>
      </c>
      <c r="M190" s="43">
        <v>1</v>
      </c>
      <c r="N190" s="43">
        <v>0</v>
      </c>
      <c r="O190" s="31">
        <f t="shared" si="101"/>
        <v>100</v>
      </c>
      <c r="Q190" s="30">
        <v>6</v>
      </c>
      <c r="R190" s="43">
        <v>0</v>
      </c>
      <c r="S190" s="43">
        <v>5</v>
      </c>
      <c r="T190" s="43">
        <v>36</v>
      </c>
      <c r="U190" s="43">
        <v>42</v>
      </c>
      <c r="V190" s="43">
        <v>15</v>
      </c>
      <c r="W190" s="43">
        <v>1</v>
      </c>
      <c r="X190" s="43">
        <v>1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31">
        <f t="shared" si="102"/>
        <v>100</v>
      </c>
    </row>
    <row r="191" spans="1:30" x14ac:dyDescent="0.2">
      <c r="A191" s="30">
        <v>7</v>
      </c>
      <c r="B191" s="43">
        <v>190</v>
      </c>
      <c r="C191" s="43">
        <v>15</v>
      </c>
      <c r="D191" s="43">
        <v>3</v>
      </c>
      <c r="E191" s="43">
        <v>0</v>
      </c>
      <c r="F191" s="43">
        <v>1</v>
      </c>
      <c r="G191" s="43">
        <v>0</v>
      </c>
      <c r="H191" s="43">
        <v>1</v>
      </c>
      <c r="I191" s="43">
        <v>0</v>
      </c>
      <c r="J191" s="43">
        <v>2</v>
      </c>
      <c r="K191" s="43">
        <v>0</v>
      </c>
      <c r="L191" s="43">
        <v>0</v>
      </c>
      <c r="M191" s="43">
        <v>0</v>
      </c>
      <c r="N191" s="43">
        <v>0</v>
      </c>
      <c r="O191" s="31">
        <f t="shared" si="101"/>
        <v>212</v>
      </c>
      <c r="Q191" s="30">
        <v>7</v>
      </c>
      <c r="R191" s="43">
        <v>1</v>
      </c>
      <c r="S191" s="43">
        <v>49</v>
      </c>
      <c r="T191" s="43">
        <v>75</v>
      </c>
      <c r="U191" s="43">
        <v>76</v>
      </c>
      <c r="V191" s="43">
        <v>10</v>
      </c>
      <c r="W191" s="43">
        <v>0</v>
      </c>
      <c r="X191" s="43">
        <v>0</v>
      </c>
      <c r="Y191" s="43">
        <v>0</v>
      </c>
      <c r="Z191" s="43">
        <v>1</v>
      </c>
      <c r="AA191" s="43">
        <v>0</v>
      </c>
      <c r="AB191" s="43">
        <v>0</v>
      </c>
      <c r="AC191" s="43">
        <v>0</v>
      </c>
      <c r="AD191" s="31">
        <f t="shared" si="102"/>
        <v>212</v>
      </c>
    </row>
    <row r="192" spans="1:30" x14ac:dyDescent="0.2">
      <c r="A192" s="30">
        <v>8</v>
      </c>
      <c r="B192" s="43">
        <v>384</v>
      </c>
      <c r="C192" s="43">
        <v>33</v>
      </c>
      <c r="D192" s="43">
        <v>4</v>
      </c>
      <c r="E192" s="43">
        <v>0</v>
      </c>
      <c r="F192" s="43">
        <v>2</v>
      </c>
      <c r="G192" s="43">
        <v>0</v>
      </c>
      <c r="H192" s="43">
        <v>1</v>
      </c>
      <c r="I192" s="43">
        <v>0</v>
      </c>
      <c r="J192" s="43">
        <v>2</v>
      </c>
      <c r="K192" s="43">
        <v>2</v>
      </c>
      <c r="L192" s="43">
        <v>1</v>
      </c>
      <c r="M192" s="43">
        <v>4</v>
      </c>
      <c r="N192" s="43">
        <v>0</v>
      </c>
      <c r="O192" s="31">
        <f t="shared" si="101"/>
        <v>433</v>
      </c>
      <c r="Q192" s="30">
        <v>8</v>
      </c>
      <c r="R192" s="43">
        <v>12</v>
      </c>
      <c r="S192" s="43">
        <v>140</v>
      </c>
      <c r="T192" s="43">
        <v>190</v>
      </c>
      <c r="U192" s="43">
        <v>74</v>
      </c>
      <c r="V192" s="43">
        <v>13</v>
      </c>
      <c r="W192" s="43">
        <v>0</v>
      </c>
      <c r="X192" s="43">
        <v>1</v>
      </c>
      <c r="Y192" s="43">
        <v>0</v>
      </c>
      <c r="Z192" s="43">
        <v>2</v>
      </c>
      <c r="AA192" s="43">
        <v>0</v>
      </c>
      <c r="AB192" s="43">
        <v>0</v>
      </c>
      <c r="AC192" s="43">
        <v>1</v>
      </c>
      <c r="AD192" s="31">
        <f t="shared" si="102"/>
        <v>433</v>
      </c>
    </row>
    <row r="193" spans="1:30" x14ac:dyDescent="0.2">
      <c r="A193" s="30">
        <v>9</v>
      </c>
      <c r="B193" s="43">
        <v>540</v>
      </c>
      <c r="C193" s="43">
        <v>45</v>
      </c>
      <c r="D193" s="43">
        <v>5</v>
      </c>
      <c r="E193" s="43">
        <v>0</v>
      </c>
      <c r="F193" s="43">
        <v>1</v>
      </c>
      <c r="G193" s="43">
        <v>0</v>
      </c>
      <c r="H193" s="43">
        <v>0</v>
      </c>
      <c r="I193" s="43">
        <v>0</v>
      </c>
      <c r="J193" s="43">
        <v>0</v>
      </c>
      <c r="K193" s="43">
        <v>1</v>
      </c>
      <c r="L193" s="43">
        <v>0</v>
      </c>
      <c r="M193" s="43">
        <v>6</v>
      </c>
      <c r="N193" s="43">
        <v>0</v>
      </c>
      <c r="O193" s="31">
        <f t="shared" si="101"/>
        <v>598</v>
      </c>
      <c r="Q193" s="30">
        <v>9</v>
      </c>
      <c r="R193" s="43">
        <v>14</v>
      </c>
      <c r="S193" s="43">
        <v>270</v>
      </c>
      <c r="T193" s="43">
        <v>193</v>
      </c>
      <c r="U193" s="43">
        <v>94</v>
      </c>
      <c r="V193" s="43">
        <v>20</v>
      </c>
      <c r="W193" s="43">
        <v>1</v>
      </c>
      <c r="X193" s="43">
        <v>1</v>
      </c>
      <c r="Y193" s="43">
        <v>0</v>
      </c>
      <c r="Z193" s="43">
        <v>1</v>
      </c>
      <c r="AA193" s="43">
        <v>0</v>
      </c>
      <c r="AB193" s="43">
        <v>0</v>
      </c>
      <c r="AC193" s="43">
        <v>4</v>
      </c>
      <c r="AD193" s="31">
        <f t="shared" si="102"/>
        <v>598</v>
      </c>
    </row>
    <row r="194" spans="1:30" x14ac:dyDescent="0.2">
      <c r="A194" s="30">
        <v>10</v>
      </c>
      <c r="B194" s="43">
        <v>556</v>
      </c>
      <c r="C194" s="43">
        <v>39</v>
      </c>
      <c r="D194" s="43">
        <v>8</v>
      </c>
      <c r="E194" s="43">
        <v>1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3">
        <v>0</v>
      </c>
      <c r="M194" s="43">
        <v>1</v>
      </c>
      <c r="N194" s="43">
        <v>0</v>
      </c>
      <c r="O194" s="31">
        <f t="shared" si="101"/>
        <v>605</v>
      </c>
      <c r="Q194" s="30">
        <v>10</v>
      </c>
      <c r="R194" s="43">
        <v>17</v>
      </c>
      <c r="S194" s="43">
        <v>230</v>
      </c>
      <c r="T194" s="43">
        <v>216</v>
      </c>
      <c r="U194" s="43">
        <v>123</v>
      </c>
      <c r="V194" s="43">
        <v>19</v>
      </c>
      <c r="W194" s="43">
        <v>0</v>
      </c>
      <c r="X194" s="43">
        <v>0</v>
      </c>
      <c r="Y194" s="43">
        <v>0</v>
      </c>
      <c r="Z194" s="43">
        <v>0</v>
      </c>
      <c r="AA194" s="43">
        <v>0</v>
      </c>
      <c r="AB194" s="43">
        <v>0</v>
      </c>
      <c r="AC194" s="43">
        <v>0</v>
      </c>
      <c r="AD194" s="31">
        <f t="shared" si="102"/>
        <v>605</v>
      </c>
    </row>
    <row r="195" spans="1:30" x14ac:dyDescent="0.2">
      <c r="A195" s="30">
        <v>11</v>
      </c>
      <c r="B195" s="43">
        <v>548</v>
      </c>
      <c r="C195" s="43">
        <v>39</v>
      </c>
      <c r="D195" s="43">
        <v>4</v>
      </c>
      <c r="E195" s="43">
        <v>0</v>
      </c>
      <c r="F195" s="43">
        <v>1</v>
      </c>
      <c r="G195" s="43">
        <v>0</v>
      </c>
      <c r="H195" s="43">
        <v>0</v>
      </c>
      <c r="I195" s="43">
        <v>0</v>
      </c>
      <c r="J195" s="43">
        <v>2</v>
      </c>
      <c r="K195" s="43">
        <v>1</v>
      </c>
      <c r="L195" s="43">
        <v>1</v>
      </c>
      <c r="M195" s="43">
        <v>3</v>
      </c>
      <c r="N195" s="43">
        <v>0</v>
      </c>
      <c r="O195" s="31">
        <f t="shared" si="101"/>
        <v>599</v>
      </c>
      <c r="Q195" s="30">
        <v>11</v>
      </c>
      <c r="R195" s="43">
        <v>12</v>
      </c>
      <c r="S195" s="43">
        <v>208</v>
      </c>
      <c r="T195" s="43">
        <v>247</v>
      </c>
      <c r="U195" s="43">
        <v>115</v>
      </c>
      <c r="V195" s="43">
        <v>15</v>
      </c>
      <c r="W195" s="43">
        <v>2</v>
      </c>
      <c r="X195" s="43">
        <v>0</v>
      </c>
      <c r="Y195" s="43">
        <v>0</v>
      </c>
      <c r="Z195" s="43">
        <v>0</v>
      </c>
      <c r="AA195" s="43">
        <v>0</v>
      </c>
      <c r="AB195" s="43">
        <v>0</v>
      </c>
      <c r="AC195" s="43">
        <v>0</v>
      </c>
      <c r="AD195" s="31">
        <f t="shared" si="102"/>
        <v>599</v>
      </c>
    </row>
    <row r="196" spans="1:30" x14ac:dyDescent="0.2">
      <c r="A196" s="30">
        <v>12</v>
      </c>
      <c r="B196" s="43">
        <v>596</v>
      </c>
      <c r="C196" s="43">
        <v>28</v>
      </c>
      <c r="D196" s="43">
        <v>8</v>
      </c>
      <c r="E196" s="43">
        <v>0</v>
      </c>
      <c r="F196" s="43">
        <v>0</v>
      </c>
      <c r="G196" s="43">
        <v>0</v>
      </c>
      <c r="H196" s="43">
        <v>1</v>
      </c>
      <c r="I196" s="43">
        <v>0</v>
      </c>
      <c r="J196" s="43">
        <v>5</v>
      </c>
      <c r="K196" s="43">
        <v>0</v>
      </c>
      <c r="L196" s="43">
        <v>1</v>
      </c>
      <c r="M196" s="43">
        <v>2</v>
      </c>
      <c r="N196" s="43">
        <v>0</v>
      </c>
      <c r="O196" s="31">
        <f t="shared" si="101"/>
        <v>641</v>
      </c>
      <c r="Q196" s="30">
        <v>12</v>
      </c>
      <c r="R196" s="43">
        <v>16</v>
      </c>
      <c r="S196" s="43">
        <v>294</v>
      </c>
      <c r="T196" s="43">
        <v>225</v>
      </c>
      <c r="U196" s="43">
        <v>95</v>
      </c>
      <c r="V196" s="43">
        <v>10</v>
      </c>
      <c r="W196" s="43">
        <v>1</v>
      </c>
      <c r="X196" s="43">
        <v>0</v>
      </c>
      <c r="Y196" s="43">
        <v>0</v>
      </c>
      <c r="Z196" s="43">
        <v>0</v>
      </c>
      <c r="AA196" s="43">
        <v>0</v>
      </c>
      <c r="AB196" s="43">
        <v>0</v>
      </c>
      <c r="AC196" s="43">
        <v>0</v>
      </c>
      <c r="AD196" s="31">
        <f t="shared" si="102"/>
        <v>641</v>
      </c>
    </row>
    <row r="197" spans="1:30" x14ac:dyDescent="0.2">
      <c r="A197" s="30">
        <v>13</v>
      </c>
      <c r="B197" s="43">
        <v>630</v>
      </c>
      <c r="C197" s="43">
        <v>40</v>
      </c>
      <c r="D197" s="43">
        <v>5</v>
      </c>
      <c r="E197" s="43">
        <v>0</v>
      </c>
      <c r="F197" s="43">
        <v>2</v>
      </c>
      <c r="G197" s="43">
        <v>0</v>
      </c>
      <c r="H197" s="43">
        <v>0</v>
      </c>
      <c r="I197" s="43">
        <v>1</v>
      </c>
      <c r="J197" s="43">
        <v>0</v>
      </c>
      <c r="K197" s="43">
        <v>0</v>
      </c>
      <c r="L197" s="43">
        <v>0</v>
      </c>
      <c r="M197" s="43">
        <v>5</v>
      </c>
      <c r="N197" s="43">
        <v>0</v>
      </c>
      <c r="O197" s="31">
        <f t="shared" si="101"/>
        <v>683</v>
      </c>
      <c r="Q197" s="30">
        <v>13</v>
      </c>
      <c r="R197" s="43">
        <v>17</v>
      </c>
      <c r="S197" s="43">
        <v>300</v>
      </c>
      <c r="T197" s="43">
        <v>255</v>
      </c>
      <c r="U197" s="43">
        <v>96</v>
      </c>
      <c r="V197" s="43">
        <v>11</v>
      </c>
      <c r="W197" s="43">
        <v>3</v>
      </c>
      <c r="X197" s="43">
        <v>0</v>
      </c>
      <c r="Y197" s="43">
        <v>0</v>
      </c>
      <c r="Z197" s="43">
        <v>1</v>
      </c>
      <c r="AA197" s="43">
        <v>0</v>
      </c>
      <c r="AB197" s="43">
        <v>0</v>
      </c>
      <c r="AC197" s="43">
        <v>0</v>
      </c>
      <c r="AD197" s="31">
        <f t="shared" si="102"/>
        <v>683</v>
      </c>
    </row>
    <row r="198" spans="1:30" x14ac:dyDescent="0.2">
      <c r="A198" s="30">
        <v>14</v>
      </c>
      <c r="B198" s="43">
        <v>584</v>
      </c>
      <c r="C198" s="43">
        <v>50</v>
      </c>
      <c r="D198" s="43">
        <v>2</v>
      </c>
      <c r="E198" s="43">
        <v>0</v>
      </c>
      <c r="F198" s="43">
        <v>0</v>
      </c>
      <c r="G198" s="43">
        <v>0</v>
      </c>
      <c r="H198" s="43">
        <v>0</v>
      </c>
      <c r="I198" s="43">
        <v>0</v>
      </c>
      <c r="J198" s="43">
        <v>0</v>
      </c>
      <c r="K198" s="43">
        <v>0</v>
      </c>
      <c r="L198" s="43">
        <v>3</v>
      </c>
      <c r="M198" s="43">
        <v>5</v>
      </c>
      <c r="N198" s="43">
        <v>0</v>
      </c>
      <c r="O198" s="31">
        <f t="shared" si="101"/>
        <v>644</v>
      </c>
      <c r="Q198" s="30">
        <v>14</v>
      </c>
      <c r="R198" s="43">
        <v>9</v>
      </c>
      <c r="S198" s="43">
        <v>322</v>
      </c>
      <c r="T198" s="43">
        <v>215</v>
      </c>
      <c r="U198" s="43">
        <v>87</v>
      </c>
      <c r="V198" s="43">
        <v>9</v>
      </c>
      <c r="W198" s="43">
        <v>1</v>
      </c>
      <c r="X198" s="43">
        <v>0</v>
      </c>
      <c r="Y198" s="43">
        <v>0</v>
      </c>
      <c r="Z198" s="43">
        <v>0</v>
      </c>
      <c r="AA198" s="43">
        <v>0</v>
      </c>
      <c r="AB198" s="43">
        <v>1</v>
      </c>
      <c r="AC198" s="43">
        <v>0</v>
      </c>
      <c r="AD198" s="31">
        <f t="shared" si="102"/>
        <v>644</v>
      </c>
    </row>
    <row r="199" spans="1:30" x14ac:dyDescent="0.2">
      <c r="A199" s="30">
        <v>15</v>
      </c>
      <c r="B199" s="43">
        <v>600</v>
      </c>
      <c r="C199" s="43">
        <v>36</v>
      </c>
      <c r="D199" s="43">
        <v>6</v>
      </c>
      <c r="E199" s="43">
        <v>1</v>
      </c>
      <c r="F199" s="43">
        <v>2</v>
      </c>
      <c r="G199" s="43">
        <v>0</v>
      </c>
      <c r="H199" s="43">
        <v>0</v>
      </c>
      <c r="I199" s="43">
        <v>1</v>
      </c>
      <c r="J199" s="43">
        <v>0</v>
      </c>
      <c r="K199" s="43">
        <v>0</v>
      </c>
      <c r="L199" s="43">
        <v>1</v>
      </c>
      <c r="M199" s="43">
        <v>3</v>
      </c>
      <c r="N199" s="43">
        <v>0</v>
      </c>
      <c r="O199" s="31">
        <f t="shared" si="101"/>
        <v>650</v>
      </c>
      <c r="Q199" s="30">
        <v>15</v>
      </c>
      <c r="R199" s="43">
        <v>10</v>
      </c>
      <c r="S199" s="43">
        <v>322</v>
      </c>
      <c r="T199" s="43">
        <v>222</v>
      </c>
      <c r="U199" s="43">
        <v>84</v>
      </c>
      <c r="V199" s="43">
        <v>4</v>
      </c>
      <c r="W199" s="43">
        <v>2</v>
      </c>
      <c r="X199" s="43">
        <v>1</v>
      </c>
      <c r="Y199" s="43">
        <v>0</v>
      </c>
      <c r="Z199" s="43">
        <v>0</v>
      </c>
      <c r="AA199" s="43">
        <v>5</v>
      </c>
      <c r="AB199" s="43">
        <v>0</v>
      </c>
      <c r="AC199" s="43">
        <v>0</v>
      </c>
      <c r="AD199" s="31">
        <f t="shared" si="102"/>
        <v>650</v>
      </c>
    </row>
    <row r="200" spans="1:30" x14ac:dyDescent="0.2">
      <c r="A200" s="30">
        <v>16</v>
      </c>
      <c r="B200" s="43">
        <v>570</v>
      </c>
      <c r="C200" s="43">
        <v>37</v>
      </c>
      <c r="D200" s="43">
        <v>4</v>
      </c>
      <c r="E200" s="43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1</v>
      </c>
      <c r="K200" s="43">
        <v>0</v>
      </c>
      <c r="L200" s="43">
        <v>0</v>
      </c>
      <c r="M200" s="43">
        <v>5</v>
      </c>
      <c r="N200" s="43">
        <v>0</v>
      </c>
      <c r="O200" s="31">
        <f t="shared" si="101"/>
        <v>617</v>
      </c>
      <c r="Q200" s="30">
        <v>16</v>
      </c>
      <c r="R200" s="43">
        <v>8</v>
      </c>
      <c r="S200" s="43">
        <v>259</v>
      </c>
      <c r="T200" s="43">
        <v>222</v>
      </c>
      <c r="U200" s="43">
        <v>104</v>
      </c>
      <c r="V200" s="43">
        <v>17</v>
      </c>
      <c r="W200" s="43">
        <v>4</v>
      </c>
      <c r="X200" s="43">
        <v>1</v>
      </c>
      <c r="Y200" s="43">
        <v>0</v>
      </c>
      <c r="Z200" s="43">
        <v>0</v>
      </c>
      <c r="AA200" s="43">
        <v>1</v>
      </c>
      <c r="AB200" s="43">
        <v>0</v>
      </c>
      <c r="AC200" s="43">
        <v>1</v>
      </c>
      <c r="AD200" s="31">
        <f t="shared" si="102"/>
        <v>617</v>
      </c>
    </row>
    <row r="201" spans="1:30" x14ac:dyDescent="0.2">
      <c r="A201" s="30">
        <v>17</v>
      </c>
      <c r="B201" s="43">
        <v>727</v>
      </c>
      <c r="C201" s="43">
        <v>33</v>
      </c>
      <c r="D201" s="43">
        <v>3</v>
      </c>
      <c r="E201" s="43">
        <v>0</v>
      </c>
      <c r="F201" s="43">
        <v>1</v>
      </c>
      <c r="G201" s="43">
        <v>0</v>
      </c>
      <c r="H201" s="43">
        <v>0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31">
        <f t="shared" si="101"/>
        <v>764</v>
      </c>
      <c r="Q201" s="30">
        <v>17</v>
      </c>
      <c r="R201" s="43">
        <v>16</v>
      </c>
      <c r="S201" s="43">
        <v>344</v>
      </c>
      <c r="T201" s="43">
        <v>275</v>
      </c>
      <c r="U201" s="43">
        <v>109</v>
      </c>
      <c r="V201" s="43">
        <v>18</v>
      </c>
      <c r="W201" s="43">
        <v>2</v>
      </c>
      <c r="X201" s="43">
        <v>0</v>
      </c>
      <c r="Y201" s="43">
        <v>0</v>
      </c>
      <c r="Z201" s="43">
        <v>0</v>
      </c>
      <c r="AA201" s="43">
        <v>0</v>
      </c>
      <c r="AB201" s="43">
        <v>0</v>
      </c>
      <c r="AC201" s="43">
        <v>0</v>
      </c>
      <c r="AD201" s="31">
        <f t="shared" si="102"/>
        <v>764</v>
      </c>
    </row>
    <row r="202" spans="1:30" x14ac:dyDescent="0.2">
      <c r="A202" s="30">
        <v>18</v>
      </c>
      <c r="B202" s="43">
        <v>717</v>
      </c>
      <c r="C202" s="43">
        <v>23</v>
      </c>
      <c r="D202" s="43">
        <v>7</v>
      </c>
      <c r="E202" s="43">
        <v>0</v>
      </c>
      <c r="F202" s="43">
        <v>3</v>
      </c>
      <c r="G202" s="43">
        <v>0</v>
      </c>
      <c r="H202" s="43">
        <v>0</v>
      </c>
      <c r="I202" s="43">
        <v>1</v>
      </c>
      <c r="J202" s="43">
        <v>0</v>
      </c>
      <c r="K202" s="43">
        <v>0</v>
      </c>
      <c r="L202" s="43">
        <v>0</v>
      </c>
      <c r="M202" s="43">
        <v>2</v>
      </c>
      <c r="N202" s="43">
        <v>0</v>
      </c>
      <c r="O202" s="31">
        <f t="shared" si="101"/>
        <v>753</v>
      </c>
      <c r="Q202" s="30">
        <v>18</v>
      </c>
      <c r="R202" s="43">
        <v>13</v>
      </c>
      <c r="S202" s="43">
        <v>329</v>
      </c>
      <c r="T202" s="43">
        <v>269</v>
      </c>
      <c r="U202" s="43">
        <v>122</v>
      </c>
      <c r="V202" s="43">
        <v>16</v>
      </c>
      <c r="W202" s="43">
        <v>4</v>
      </c>
      <c r="X202" s="43">
        <v>0</v>
      </c>
      <c r="Y202" s="43">
        <v>0</v>
      </c>
      <c r="Z202" s="43">
        <v>0</v>
      </c>
      <c r="AA202" s="43">
        <v>0</v>
      </c>
      <c r="AB202" s="43">
        <v>0</v>
      </c>
      <c r="AC202" s="43">
        <v>0</v>
      </c>
      <c r="AD202" s="31">
        <f t="shared" si="102"/>
        <v>753</v>
      </c>
    </row>
    <row r="203" spans="1:30" x14ac:dyDescent="0.2">
      <c r="A203" s="30">
        <v>19</v>
      </c>
      <c r="B203" s="43">
        <v>513</v>
      </c>
      <c r="C203" s="43">
        <v>31</v>
      </c>
      <c r="D203" s="43">
        <v>3</v>
      </c>
      <c r="E203" s="43">
        <v>0</v>
      </c>
      <c r="F203" s="43">
        <v>0</v>
      </c>
      <c r="G203" s="43">
        <v>0</v>
      </c>
      <c r="H203" s="43">
        <v>0</v>
      </c>
      <c r="I203" s="43">
        <v>0</v>
      </c>
      <c r="J203" s="43">
        <v>0</v>
      </c>
      <c r="K203" s="43">
        <v>1</v>
      </c>
      <c r="L203" s="43">
        <v>0</v>
      </c>
      <c r="M203" s="43">
        <v>2</v>
      </c>
      <c r="N203" s="43">
        <v>0</v>
      </c>
      <c r="O203" s="31">
        <f t="shared" si="101"/>
        <v>550</v>
      </c>
      <c r="Q203" s="30">
        <v>19</v>
      </c>
      <c r="R203" s="43">
        <v>12</v>
      </c>
      <c r="S203" s="43">
        <v>252</v>
      </c>
      <c r="T203" s="43">
        <v>180</v>
      </c>
      <c r="U203" s="43">
        <v>88</v>
      </c>
      <c r="V203" s="43">
        <v>17</v>
      </c>
      <c r="W203" s="43">
        <v>1</v>
      </c>
      <c r="X203" s="43">
        <v>0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31">
        <f t="shared" si="102"/>
        <v>550</v>
      </c>
    </row>
    <row r="204" spans="1:30" x14ac:dyDescent="0.2">
      <c r="A204" s="30">
        <v>20</v>
      </c>
      <c r="B204" s="43">
        <v>339</v>
      </c>
      <c r="C204" s="43">
        <v>27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1</v>
      </c>
      <c r="M204" s="43">
        <v>2</v>
      </c>
      <c r="N204" s="43">
        <v>0</v>
      </c>
      <c r="O204" s="31">
        <f t="shared" si="101"/>
        <v>369</v>
      </c>
      <c r="Q204" s="30">
        <v>20</v>
      </c>
      <c r="R204" s="43">
        <v>12</v>
      </c>
      <c r="S204" s="43">
        <v>100</v>
      </c>
      <c r="T204" s="43">
        <v>163</v>
      </c>
      <c r="U204" s="43">
        <v>84</v>
      </c>
      <c r="V204" s="43">
        <v>9</v>
      </c>
      <c r="W204" s="43">
        <v>1</v>
      </c>
      <c r="X204" s="43">
        <v>0</v>
      </c>
      <c r="Y204" s="43">
        <v>0</v>
      </c>
      <c r="Z204" s="43">
        <v>0</v>
      </c>
      <c r="AA204" s="43">
        <v>0</v>
      </c>
      <c r="AB204" s="43">
        <v>0</v>
      </c>
      <c r="AC204" s="43">
        <v>0</v>
      </c>
      <c r="AD204" s="31">
        <f t="shared" si="102"/>
        <v>369</v>
      </c>
    </row>
    <row r="205" spans="1:30" x14ac:dyDescent="0.2">
      <c r="A205" s="30">
        <v>21</v>
      </c>
      <c r="B205" s="43">
        <v>214</v>
      </c>
      <c r="C205" s="43">
        <v>16</v>
      </c>
      <c r="D205" s="43">
        <v>2</v>
      </c>
      <c r="E205" s="43">
        <v>0</v>
      </c>
      <c r="F205" s="43">
        <v>0</v>
      </c>
      <c r="G205" s="43">
        <v>0</v>
      </c>
      <c r="H205" s="43">
        <v>0</v>
      </c>
      <c r="I205" s="43">
        <v>1</v>
      </c>
      <c r="J205" s="43">
        <v>0</v>
      </c>
      <c r="K205" s="43">
        <v>0</v>
      </c>
      <c r="L205" s="43">
        <v>0</v>
      </c>
      <c r="M205" s="43">
        <v>1</v>
      </c>
      <c r="N205" s="43">
        <v>0</v>
      </c>
      <c r="O205" s="31">
        <f t="shared" si="101"/>
        <v>234</v>
      </c>
      <c r="Q205" s="30">
        <v>21</v>
      </c>
      <c r="R205" s="43">
        <v>2</v>
      </c>
      <c r="S205" s="43">
        <v>44</v>
      </c>
      <c r="T205" s="43">
        <v>124</v>
      </c>
      <c r="U205" s="43">
        <v>56</v>
      </c>
      <c r="V205" s="43">
        <v>8</v>
      </c>
      <c r="W205" s="43">
        <v>0</v>
      </c>
      <c r="X205" s="43">
        <v>0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31">
        <f t="shared" si="102"/>
        <v>234</v>
      </c>
    </row>
    <row r="206" spans="1:30" x14ac:dyDescent="0.2">
      <c r="A206" s="30">
        <v>22</v>
      </c>
      <c r="B206" s="43">
        <v>140</v>
      </c>
      <c r="C206" s="43">
        <v>8</v>
      </c>
      <c r="D206" s="43">
        <v>1</v>
      </c>
      <c r="E206" s="43">
        <v>0</v>
      </c>
      <c r="F206" s="43">
        <v>1</v>
      </c>
      <c r="G206" s="43">
        <v>0</v>
      </c>
      <c r="H206" s="43">
        <v>0</v>
      </c>
      <c r="I206" s="43">
        <v>0</v>
      </c>
      <c r="J206" s="43">
        <v>0</v>
      </c>
      <c r="K206" s="43">
        <v>0</v>
      </c>
      <c r="L206" s="43">
        <v>2</v>
      </c>
      <c r="M206" s="43">
        <v>2</v>
      </c>
      <c r="N206" s="43">
        <v>0</v>
      </c>
      <c r="O206" s="31">
        <f t="shared" si="101"/>
        <v>154</v>
      </c>
      <c r="Q206" s="30">
        <v>22</v>
      </c>
      <c r="R206" s="43">
        <v>2</v>
      </c>
      <c r="S206" s="43">
        <v>23</v>
      </c>
      <c r="T206" s="43">
        <v>69</v>
      </c>
      <c r="U206" s="43">
        <v>48</v>
      </c>
      <c r="V206" s="43">
        <v>12</v>
      </c>
      <c r="W206" s="43">
        <v>0</v>
      </c>
      <c r="X206" s="43">
        <v>0</v>
      </c>
      <c r="Y206" s="43">
        <v>0</v>
      </c>
      <c r="Z206" s="43">
        <v>0</v>
      </c>
      <c r="AA206" s="43">
        <v>0</v>
      </c>
      <c r="AB206" s="43">
        <v>0</v>
      </c>
      <c r="AC206" s="43">
        <v>0</v>
      </c>
      <c r="AD206" s="31">
        <f t="shared" si="102"/>
        <v>154</v>
      </c>
    </row>
    <row r="207" spans="1:30" x14ac:dyDescent="0.2">
      <c r="A207" s="30">
        <v>23</v>
      </c>
      <c r="B207" s="43">
        <v>124</v>
      </c>
      <c r="C207" s="43">
        <v>5</v>
      </c>
      <c r="D207" s="43">
        <v>1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1</v>
      </c>
      <c r="K207" s="43">
        <v>0</v>
      </c>
      <c r="L207" s="43">
        <v>1</v>
      </c>
      <c r="M207" s="43">
        <v>2</v>
      </c>
      <c r="N207" s="43">
        <v>0</v>
      </c>
      <c r="O207" s="31">
        <f t="shared" si="101"/>
        <v>134</v>
      </c>
      <c r="Q207" s="30">
        <v>23</v>
      </c>
      <c r="R207" s="43">
        <v>1</v>
      </c>
      <c r="S207" s="43">
        <v>16</v>
      </c>
      <c r="T207" s="43">
        <v>62</v>
      </c>
      <c r="U207" s="43">
        <v>46</v>
      </c>
      <c r="V207" s="43">
        <v>6</v>
      </c>
      <c r="W207" s="43">
        <v>3</v>
      </c>
      <c r="X207" s="43">
        <v>0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31">
        <f t="shared" si="102"/>
        <v>134</v>
      </c>
    </row>
    <row r="208" spans="1:30" x14ac:dyDescent="0.2">
      <c r="A208" s="30">
        <v>24</v>
      </c>
      <c r="B208" s="43">
        <v>63</v>
      </c>
      <c r="C208" s="43">
        <v>1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31">
        <f t="shared" si="101"/>
        <v>64</v>
      </c>
      <c r="Q208" s="30">
        <v>24</v>
      </c>
      <c r="R208" s="43">
        <v>0</v>
      </c>
      <c r="S208" s="43">
        <v>4</v>
      </c>
      <c r="T208" s="43">
        <v>27</v>
      </c>
      <c r="U208" s="43">
        <v>24</v>
      </c>
      <c r="V208" s="43">
        <v>6</v>
      </c>
      <c r="W208" s="43">
        <v>3</v>
      </c>
      <c r="X208" s="43">
        <v>0</v>
      </c>
      <c r="Y208" s="43">
        <v>0</v>
      </c>
      <c r="Z208" s="43">
        <v>0</v>
      </c>
      <c r="AA208" s="43">
        <v>0</v>
      </c>
      <c r="AB208" s="43">
        <v>0</v>
      </c>
      <c r="AC208" s="43">
        <v>0</v>
      </c>
      <c r="AD208" s="31">
        <f t="shared" si="102"/>
        <v>64</v>
      </c>
    </row>
    <row r="210" spans="1:30" x14ac:dyDescent="0.2">
      <c r="A210" s="91" t="s">
        <v>34</v>
      </c>
      <c r="B210" s="92">
        <f t="shared" ref="B210:O210" si="103">SUM(B192:B203)</f>
        <v>6965</v>
      </c>
      <c r="C210" s="92">
        <f t="shared" si="103"/>
        <v>434</v>
      </c>
      <c r="D210" s="92">
        <f t="shared" si="103"/>
        <v>59</v>
      </c>
      <c r="E210" s="92">
        <f t="shared" si="103"/>
        <v>2</v>
      </c>
      <c r="F210" s="92">
        <f t="shared" si="103"/>
        <v>12</v>
      </c>
      <c r="G210" s="92">
        <f t="shared" si="103"/>
        <v>0</v>
      </c>
      <c r="H210" s="92">
        <f t="shared" si="103"/>
        <v>2</v>
      </c>
      <c r="I210" s="92">
        <f t="shared" si="103"/>
        <v>3</v>
      </c>
      <c r="J210" s="92">
        <f t="shared" si="103"/>
        <v>10</v>
      </c>
      <c r="K210" s="92">
        <f t="shared" si="103"/>
        <v>5</v>
      </c>
      <c r="L210" s="92">
        <f t="shared" si="103"/>
        <v>7</v>
      </c>
      <c r="M210" s="92">
        <f t="shared" si="103"/>
        <v>38</v>
      </c>
      <c r="N210" s="92">
        <f t="shared" si="103"/>
        <v>0</v>
      </c>
      <c r="O210" s="93">
        <f t="shared" si="103"/>
        <v>7537</v>
      </c>
      <c r="Q210" s="91" t="s">
        <v>34</v>
      </c>
      <c r="R210" s="92">
        <f t="shared" ref="R210:AD210" si="104">SUM(R192:R203)</f>
        <v>156</v>
      </c>
      <c r="S210" s="92">
        <f t="shared" si="104"/>
        <v>3270</v>
      </c>
      <c r="T210" s="92">
        <f t="shared" si="104"/>
        <v>2709</v>
      </c>
      <c r="U210" s="92">
        <f t="shared" si="104"/>
        <v>1191</v>
      </c>
      <c r="V210" s="92">
        <f t="shared" si="104"/>
        <v>169</v>
      </c>
      <c r="W210" s="92">
        <f t="shared" si="104"/>
        <v>21</v>
      </c>
      <c r="X210" s="92">
        <f t="shared" si="104"/>
        <v>4</v>
      </c>
      <c r="Y210" s="92">
        <f t="shared" si="104"/>
        <v>0</v>
      </c>
      <c r="Z210" s="92">
        <f t="shared" si="104"/>
        <v>4</v>
      </c>
      <c r="AA210" s="92">
        <f t="shared" si="104"/>
        <v>6</v>
      </c>
      <c r="AB210" s="92">
        <f t="shared" si="104"/>
        <v>1</v>
      </c>
      <c r="AC210" s="92">
        <f t="shared" si="104"/>
        <v>6</v>
      </c>
      <c r="AD210" s="93">
        <f t="shared" si="104"/>
        <v>7537</v>
      </c>
    </row>
    <row r="211" spans="1:30" x14ac:dyDescent="0.2">
      <c r="A211" s="97" t="s">
        <v>35</v>
      </c>
      <c r="B211" s="98">
        <f t="shared" ref="B211:O211" si="105">SUM(B191:B206)</f>
        <v>7848</v>
      </c>
      <c r="C211" s="98">
        <f t="shared" si="105"/>
        <v>500</v>
      </c>
      <c r="D211" s="98">
        <f t="shared" si="105"/>
        <v>65</v>
      </c>
      <c r="E211" s="98">
        <f t="shared" si="105"/>
        <v>2</v>
      </c>
      <c r="F211" s="98">
        <f t="shared" si="105"/>
        <v>14</v>
      </c>
      <c r="G211" s="98">
        <f t="shared" si="105"/>
        <v>0</v>
      </c>
      <c r="H211" s="98">
        <f t="shared" si="105"/>
        <v>3</v>
      </c>
      <c r="I211" s="98">
        <f t="shared" si="105"/>
        <v>4</v>
      </c>
      <c r="J211" s="98">
        <f t="shared" si="105"/>
        <v>12</v>
      </c>
      <c r="K211" s="98">
        <f t="shared" si="105"/>
        <v>5</v>
      </c>
      <c r="L211" s="98">
        <f t="shared" si="105"/>
        <v>10</v>
      </c>
      <c r="M211" s="98">
        <f t="shared" si="105"/>
        <v>43</v>
      </c>
      <c r="N211" s="98">
        <f t="shared" si="105"/>
        <v>0</v>
      </c>
      <c r="O211" s="93">
        <f t="shared" si="105"/>
        <v>8506</v>
      </c>
      <c r="Q211" s="97" t="s">
        <v>35</v>
      </c>
      <c r="R211" s="98">
        <f t="shared" ref="R211:AD211" si="106">SUM(R191:R206)</f>
        <v>173</v>
      </c>
      <c r="S211" s="98">
        <f t="shared" si="106"/>
        <v>3486</v>
      </c>
      <c r="T211" s="98">
        <f t="shared" si="106"/>
        <v>3140</v>
      </c>
      <c r="U211" s="98">
        <f t="shared" si="106"/>
        <v>1455</v>
      </c>
      <c r="V211" s="98">
        <f t="shared" si="106"/>
        <v>208</v>
      </c>
      <c r="W211" s="98">
        <f t="shared" si="106"/>
        <v>22</v>
      </c>
      <c r="X211" s="98">
        <f t="shared" si="106"/>
        <v>4</v>
      </c>
      <c r="Y211" s="98">
        <f t="shared" si="106"/>
        <v>0</v>
      </c>
      <c r="Z211" s="98">
        <f t="shared" si="106"/>
        <v>5</v>
      </c>
      <c r="AA211" s="98">
        <f t="shared" si="106"/>
        <v>6</v>
      </c>
      <c r="AB211" s="98">
        <f t="shared" si="106"/>
        <v>1</v>
      </c>
      <c r="AC211" s="98">
        <f t="shared" si="106"/>
        <v>6</v>
      </c>
      <c r="AD211" s="93">
        <f t="shared" si="106"/>
        <v>8506</v>
      </c>
    </row>
    <row r="212" spans="1:30" x14ac:dyDescent="0.2">
      <c r="A212" s="101" t="s">
        <v>36</v>
      </c>
      <c r="B212" s="102">
        <f t="shared" ref="B212:O212" si="107">SUM(B191:B208)</f>
        <v>8035</v>
      </c>
      <c r="C212" s="102">
        <f t="shared" si="107"/>
        <v>506</v>
      </c>
      <c r="D212" s="102">
        <f t="shared" si="107"/>
        <v>66</v>
      </c>
      <c r="E212" s="102">
        <f t="shared" si="107"/>
        <v>2</v>
      </c>
      <c r="F212" s="102">
        <f t="shared" si="107"/>
        <v>14</v>
      </c>
      <c r="G212" s="102">
        <f t="shared" si="107"/>
        <v>0</v>
      </c>
      <c r="H212" s="102">
        <f t="shared" si="107"/>
        <v>3</v>
      </c>
      <c r="I212" s="102">
        <f t="shared" si="107"/>
        <v>4</v>
      </c>
      <c r="J212" s="102">
        <f t="shared" si="107"/>
        <v>13</v>
      </c>
      <c r="K212" s="102">
        <f t="shared" si="107"/>
        <v>5</v>
      </c>
      <c r="L212" s="102">
        <f t="shared" si="107"/>
        <v>11</v>
      </c>
      <c r="M212" s="102">
        <f t="shared" si="107"/>
        <v>45</v>
      </c>
      <c r="N212" s="102">
        <f t="shared" si="107"/>
        <v>0</v>
      </c>
      <c r="O212" s="93">
        <f t="shared" si="107"/>
        <v>8704</v>
      </c>
      <c r="Q212" s="101" t="s">
        <v>36</v>
      </c>
      <c r="R212" s="102">
        <f t="shared" ref="R212:AD212" si="108">SUM(R191:R208)</f>
        <v>174</v>
      </c>
      <c r="S212" s="102">
        <f t="shared" si="108"/>
        <v>3506</v>
      </c>
      <c r="T212" s="102">
        <f t="shared" si="108"/>
        <v>3229</v>
      </c>
      <c r="U212" s="102">
        <f t="shared" si="108"/>
        <v>1525</v>
      </c>
      <c r="V212" s="102">
        <f t="shared" si="108"/>
        <v>220</v>
      </c>
      <c r="W212" s="102">
        <f t="shared" si="108"/>
        <v>28</v>
      </c>
      <c r="X212" s="102">
        <f t="shared" si="108"/>
        <v>4</v>
      </c>
      <c r="Y212" s="102">
        <f t="shared" si="108"/>
        <v>0</v>
      </c>
      <c r="Z212" s="102">
        <f t="shared" si="108"/>
        <v>5</v>
      </c>
      <c r="AA212" s="102">
        <f t="shared" si="108"/>
        <v>6</v>
      </c>
      <c r="AB212" s="102">
        <f t="shared" si="108"/>
        <v>1</v>
      </c>
      <c r="AC212" s="102">
        <f t="shared" si="108"/>
        <v>6</v>
      </c>
      <c r="AD212" s="93">
        <f t="shared" si="108"/>
        <v>8704</v>
      </c>
    </row>
    <row r="213" spans="1:30" x14ac:dyDescent="0.2">
      <c r="A213" s="105" t="s">
        <v>37</v>
      </c>
      <c r="B213" s="106">
        <f t="shared" ref="B213:O213" si="109">SUM(B185:B208)</f>
        <v>8244</v>
      </c>
      <c r="C213" s="106">
        <f t="shared" si="109"/>
        <v>527</v>
      </c>
      <c r="D213" s="106">
        <f t="shared" si="109"/>
        <v>69</v>
      </c>
      <c r="E213" s="106">
        <f t="shared" si="109"/>
        <v>2</v>
      </c>
      <c r="F213" s="106">
        <f t="shared" si="109"/>
        <v>17</v>
      </c>
      <c r="G213" s="106">
        <f t="shared" si="109"/>
        <v>0</v>
      </c>
      <c r="H213" s="106">
        <f t="shared" si="109"/>
        <v>3</v>
      </c>
      <c r="I213" s="106">
        <f t="shared" si="109"/>
        <v>4</v>
      </c>
      <c r="J213" s="106">
        <f t="shared" si="109"/>
        <v>16</v>
      </c>
      <c r="K213" s="106">
        <f t="shared" si="109"/>
        <v>5</v>
      </c>
      <c r="L213" s="106">
        <f t="shared" si="109"/>
        <v>14</v>
      </c>
      <c r="M213" s="106">
        <f t="shared" si="109"/>
        <v>48</v>
      </c>
      <c r="N213" s="106">
        <f t="shared" si="109"/>
        <v>0</v>
      </c>
      <c r="O213" s="93">
        <f t="shared" si="109"/>
        <v>8949</v>
      </c>
      <c r="Q213" s="105" t="s">
        <v>37</v>
      </c>
      <c r="R213" s="106">
        <f t="shared" ref="R213:AD213" si="110">SUM(R185:R208)</f>
        <v>174</v>
      </c>
      <c r="S213" s="106">
        <f t="shared" si="110"/>
        <v>3516</v>
      </c>
      <c r="T213" s="106">
        <f t="shared" si="110"/>
        <v>3313</v>
      </c>
      <c r="U213" s="106">
        <f t="shared" si="110"/>
        <v>1633</v>
      </c>
      <c r="V213" s="106">
        <f t="shared" si="110"/>
        <v>256</v>
      </c>
      <c r="W213" s="106">
        <f t="shared" si="110"/>
        <v>33</v>
      </c>
      <c r="X213" s="106">
        <f t="shared" si="110"/>
        <v>5</v>
      </c>
      <c r="Y213" s="106">
        <f t="shared" si="110"/>
        <v>0</v>
      </c>
      <c r="Z213" s="106">
        <f t="shared" si="110"/>
        <v>5</v>
      </c>
      <c r="AA213" s="106">
        <f t="shared" si="110"/>
        <v>6</v>
      </c>
      <c r="AB213" s="106">
        <f t="shared" si="110"/>
        <v>2</v>
      </c>
      <c r="AC213" s="106">
        <f t="shared" si="110"/>
        <v>6</v>
      </c>
      <c r="AD213" s="93">
        <f t="shared" si="110"/>
        <v>8949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17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M1614"/>
  <sheetViews>
    <sheetView topLeftCell="S1" zoomScale="60" zoomScaleNormal="60" zoomScaleSheetLayoutView="50" workbookViewId="0">
      <selection activeCell="AO105" activeCellId="1" sqref="AO35 AO105"/>
    </sheetView>
  </sheetViews>
  <sheetFormatPr defaultColWidth="4.7109375" defaultRowHeight="12.75" x14ac:dyDescent="0.2"/>
  <cols>
    <col min="1" max="1" width="11.7109375" customWidth="1"/>
    <col min="2" max="15" width="7.5703125" customWidth="1"/>
    <col min="16" max="16" width="4.7109375" customWidth="1"/>
    <col min="17" max="17" width="11.7109375" customWidth="1"/>
    <col min="18" max="30" width="8.7109375" customWidth="1"/>
    <col min="31" max="31" width="4.7109375" customWidth="1"/>
    <col min="32" max="32" width="9.7109375" customWidth="1"/>
    <col min="33" max="39" width="11.7109375" customWidth="1"/>
    <col min="40" max="41" width="9.7109375" customWidth="1"/>
    <col min="42" max="42" width="4.7109375" customWidth="1"/>
    <col min="43" max="50" width="13.28515625" style="1" customWidth="1"/>
    <col min="51" max="51" width="4.7109375" style="2" customWidth="1"/>
    <col min="52" max="59" width="13.28515625" customWidth="1"/>
    <col min="60" max="60" width="4.7109375" customWidth="1"/>
    <col min="61" max="61" width="17.28515625" customWidth="1"/>
    <col min="62" max="65" width="21.28515625" customWidth="1"/>
    <col min="66" max="66" width="4.7109375" customWidth="1"/>
    <col min="67" max="69" width="10.7109375" customWidth="1"/>
  </cols>
  <sheetData>
    <row r="1" spans="1:65" s="124" customFormat="1" ht="23.25" x14ac:dyDescent="0.35">
      <c r="A1" s="128" t="s">
        <v>62</v>
      </c>
      <c r="Q1" s="129" t="str">
        <f>A1</f>
        <v>1508 19 Grimsby ATC 9, A16 Peaks Parkway North</v>
      </c>
      <c r="AF1" s="129" t="str">
        <f>A1</f>
        <v>1508 19 Grimsby ATC 9, A16 Peaks Parkway North</v>
      </c>
      <c r="AQ1" s="130" t="str">
        <f>A1</f>
        <v>1508 19 Grimsby ATC 9, A16 Peaks Parkway North</v>
      </c>
      <c r="AR1" s="125"/>
      <c r="AS1" s="125"/>
      <c r="AT1" s="125"/>
      <c r="AU1" s="125"/>
      <c r="AV1" s="125"/>
      <c r="AW1" s="125"/>
      <c r="AX1" s="125"/>
      <c r="AZ1" s="129" t="str">
        <f>A1</f>
        <v>1508 19 Grimsby ATC 9, A16 Peaks Parkway North</v>
      </c>
      <c r="BI1" s="129" t="str">
        <f>A1</f>
        <v>1508 19 Grimsby ATC 9, A16 Peaks Parkway North</v>
      </c>
    </row>
    <row r="2" spans="1:65" s="124" customFormat="1" x14ac:dyDescent="0.2">
      <c r="AQ2" s="125"/>
      <c r="AR2" s="125"/>
      <c r="AS2" s="125"/>
      <c r="AT2" s="125"/>
      <c r="AU2" s="125"/>
      <c r="AV2" s="125"/>
      <c r="AW2" s="125"/>
      <c r="AX2" s="125"/>
    </row>
    <row r="3" spans="1:65" s="124" customFormat="1" ht="15.75" x14ac:dyDescent="0.25">
      <c r="A3" s="126"/>
      <c r="Q3" s="126"/>
      <c r="AF3" s="126"/>
      <c r="AQ3" s="127"/>
      <c r="AR3" s="125"/>
      <c r="AS3" s="125"/>
      <c r="AT3" s="125"/>
      <c r="AU3" s="125"/>
      <c r="AV3" s="125"/>
      <c r="AW3" s="125"/>
      <c r="AX3" s="125"/>
      <c r="AZ3" s="126"/>
      <c r="BI3" s="126"/>
    </row>
    <row r="6" spans="1:65" x14ac:dyDescent="0.2">
      <c r="B6" s="3" t="s">
        <v>0</v>
      </c>
      <c r="C6" s="4" t="s">
        <v>44</v>
      </c>
      <c r="R6" s="3" t="s">
        <v>0</v>
      </c>
      <c r="S6" s="5" t="str">
        <f>C6</f>
        <v>Southbound</v>
      </c>
      <c r="AF6" s="6"/>
      <c r="AG6" s="3" t="s">
        <v>0</v>
      </c>
      <c r="AH6" s="7" t="str">
        <f>C6</f>
        <v>Southbound</v>
      </c>
      <c r="AI6" s="8"/>
      <c r="AJ6" s="9"/>
      <c r="AK6" s="9"/>
      <c r="AL6" s="9"/>
      <c r="AM6" s="131" t="s">
        <v>2</v>
      </c>
      <c r="AN6" s="6"/>
      <c r="AO6" s="11" t="s">
        <v>3</v>
      </c>
      <c r="AR6" s="12" t="s">
        <v>0</v>
      </c>
      <c r="AS6" s="13" t="str">
        <f>C6</f>
        <v>Southbound</v>
      </c>
      <c r="AT6" s="14"/>
      <c r="AU6" s="15"/>
      <c r="AV6" s="132" t="s">
        <v>4</v>
      </c>
      <c r="AW6" s="15"/>
      <c r="AX6" s="17" t="s">
        <v>3</v>
      </c>
      <c r="BA6" s="3" t="s">
        <v>0</v>
      </c>
      <c r="BB6" s="7" t="str">
        <f>C6</f>
        <v>Southbound</v>
      </c>
      <c r="BC6" s="8"/>
      <c r="BD6" s="9"/>
      <c r="BE6" s="131" t="s">
        <v>5</v>
      </c>
      <c r="BF6" s="9"/>
      <c r="BG6" s="11" t="s">
        <v>3</v>
      </c>
      <c r="BI6" s="3" t="s">
        <v>0</v>
      </c>
      <c r="BJ6" s="7" t="str">
        <f>C6</f>
        <v>Southbound</v>
      </c>
      <c r="BL6" s="131" t="s">
        <v>6</v>
      </c>
      <c r="BM6" s="11" t="s">
        <v>3</v>
      </c>
    </row>
    <row r="7" spans="1:65" x14ac:dyDescent="0.2">
      <c r="AF7" s="18"/>
      <c r="AG7" s="8"/>
      <c r="AH7" s="8"/>
      <c r="AI7" s="8"/>
      <c r="AJ7" s="9"/>
      <c r="AK7" s="9"/>
      <c r="AL7" s="9"/>
      <c r="AM7" s="9"/>
      <c r="AN7" s="6"/>
      <c r="AO7" s="6"/>
      <c r="AQ7" s="19"/>
      <c r="AR7" s="14"/>
      <c r="AS7" s="14"/>
      <c r="AT7" s="14"/>
      <c r="AU7" s="15"/>
      <c r="AV7" s="15"/>
      <c r="AW7" s="15"/>
      <c r="AX7" s="15"/>
      <c r="BI7" s="3"/>
      <c r="BJ7" s="7"/>
      <c r="BL7" s="10"/>
      <c r="BM7" s="11"/>
    </row>
    <row r="8" spans="1:65" x14ac:dyDescent="0.2">
      <c r="A8" s="20">
        <v>42262</v>
      </c>
      <c r="B8" s="140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2"/>
      <c r="Q8" s="20">
        <f>A8</f>
        <v>42262</v>
      </c>
      <c r="R8" s="140" t="s">
        <v>8</v>
      </c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2"/>
      <c r="AF8" s="6"/>
      <c r="AG8" s="21">
        <f>A8</f>
        <v>42262</v>
      </c>
      <c r="AH8" s="21">
        <f t="shared" ref="AH8:AM8" si="0">AG8+1</f>
        <v>42263</v>
      </c>
      <c r="AI8" s="21">
        <f t="shared" si="0"/>
        <v>42264</v>
      </c>
      <c r="AJ8" s="21">
        <f t="shared" si="0"/>
        <v>42265</v>
      </c>
      <c r="AK8" s="21">
        <f t="shared" si="0"/>
        <v>42266</v>
      </c>
      <c r="AL8" s="21">
        <f t="shared" si="0"/>
        <v>42267</v>
      </c>
      <c r="AM8" s="133">
        <f t="shared" si="0"/>
        <v>42268</v>
      </c>
      <c r="AN8" s="136" t="s">
        <v>53</v>
      </c>
      <c r="AQ8" s="22"/>
      <c r="AR8" s="23">
        <f>A8</f>
        <v>42262</v>
      </c>
      <c r="AS8" s="23">
        <f t="shared" ref="AS8:AX8" si="1">AR8+1</f>
        <v>42263</v>
      </c>
      <c r="AT8" s="23">
        <f t="shared" si="1"/>
        <v>42264</v>
      </c>
      <c r="AU8" s="23">
        <f t="shared" si="1"/>
        <v>42265</v>
      </c>
      <c r="AV8" s="23">
        <f t="shared" si="1"/>
        <v>42266</v>
      </c>
      <c r="AW8" s="23">
        <f t="shared" si="1"/>
        <v>42267</v>
      </c>
      <c r="AX8" s="23">
        <f t="shared" si="1"/>
        <v>42268</v>
      </c>
      <c r="AZ8" s="6"/>
      <c r="BA8" s="24">
        <f>A8</f>
        <v>42262</v>
      </c>
      <c r="BB8" s="24">
        <f t="shared" ref="BB8:BG8" si="2">BA8+1</f>
        <v>42263</v>
      </c>
      <c r="BC8" s="24">
        <f t="shared" si="2"/>
        <v>42264</v>
      </c>
      <c r="BD8" s="24">
        <f t="shared" si="2"/>
        <v>42265</v>
      </c>
      <c r="BE8" s="24">
        <f t="shared" si="2"/>
        <v>42266</v>
      </c>
      <c r="BF8" s="24">
        <f t="shared" si="2"/>
        <v>42267</v>
      </c>
      <c r="BG8" s="24">
        <f t="shared" si="2"/>
        <v>42268</v>
      </c>
      <c r="BI8" s="25" t="s">
        <v>9</v>
      </c>
      <c r="BJ8" s="26" t="s">
        <v>10</v>
      </c>
      <c r="BK8" s="27" t="s">
        <v>11</v>
      </c>
      <c r="BL8" s="28" t="s">
        <v>12</v>
      </c>
      <c r="BM8" s="29" t="s">
        <v>13</v>
      </c>
    </row>
    <row r="9" spans="1:65" x14ac:dyDescent="0.2">
      <c r="A9" s="30" t="s">
        <v>14</v>
      </c>
      <c r="B9" s="30">
        <v>1</v>
      </c>
      <c r="C9" s="30">
        <v>2</v>
      </c>
      <c r="D9" s="30">
        <v>3</v>
      </c>
      <c r="E9" s="30">
        <v>4</v>
      </c>
      <c r="F9" s="30">
        <v>5</v>
      </c>
      <c r="G9" s="30">
        <v>6</v>
      </c>
      <c r="H9" s="30">
        <v>7</v>
      </c>
      <c r="I9" s="30">
        <v>8</v>
      </c>
      <c r="J9" s="30">
        <v>9</v>
      </c>
      <c r="K9" s="30">
        <v>10</v>
      </c>
      <c r="L9" s="30">
        <v>11</v>
      </c>
      <c r="M9" s="30">
        <v>12</v>
      </c>
      <c r="N9" s="30">
        <v>13</v>
      </c>
      <c r="O9" s="31" t="s">
        <v>13</v>
      </c>
      <c r="Q9" s="30" t="s">
        <v>14</v>
      </c>
      <c r="R9" s="30" t="s">
        <v>15</v>
      </c>
      <c r="S9" s="32" t="s">
        <v>16</v>
      </c>
      <c r="T9" s="30" t="s">
        <v>17</v>
      </c>
      <c r="U9" s="30" t="s">
        <v>18</v>
      </c>
      <c r="V9" s="30" t="s">
        <v>19</v>
      </c>
      <c r="W9" s="30" t="s">
        <v>20</v>
      </c>
      <c r="X9" s="30" t="s">
        <v>21</v>
      </c>
      <c r="Y9" s="30" t="s">
        <v>22</v>
      </c>
      <c r="Z9" s="30" t="s">
        <v>23</v>
      </c>
      <c r="AA9" s="30" t="s">
        <v>24</v>
      </c>
      <c r="AB9" s="30" t="s">
        <v>25</v>
      </c>
      <c r="AC9" s="30" t="s">
        <v>51</v>
      </c>
      <c r="AD9" s="31" t="s">
        <v>13</v>
      </c>
      <c r="AF9" s="30" t="s">
        <v>14</v>
      </c>
      <c r="AG9" s="33" t="str">
        <f t="shared" ref="AG9:AM9" si="3">TEXT(AG8,"dddd")</f>
        <v>Tuesday</v>
      </c>
      <c r="AH9" s="33" t="str">
        <f t="shared" si="3"/>
        <v>Wednesday</v>
      </c>
      <c r="AI9" s="33" t="str">
        <f t="shared" si="3"/>
        <v>Thursday</v>
      </c>
      <c r="AJ9" s="33" t="str">
        <f t="shared" si="3"/>
        <v>Friday</v>
      </c>
      <c r="AK9" s="33" t="str">
        <f t="shared" si="3"/>
        <v>Saturday</v>
      </c>
      <c r="AL9" s="33" t="str">
        <f t="shared" si="3"/>
        <v>Sunday</v>
      </c>
      <c r="AM9" s="134" t="str">
        <f t="shared" si="3"/>
        <v>Monday</v>
      </c>
      <c r="AN9" s="137" t="s">
        <v>43</v>
      </c>
      <c r="AO9" s="34" t="s">
        <v>43</v>
      </c>
      <c r="AQ9" s="35" t="s">
        <v>14</v>
      </c>
      <c r="AR9" s="36" t="str">
        <f t="shared" ref="AR9:AX9" si="4">TEXT(AR8,"dddd")</f>
        <v>Tuesday</v>
      </c>
      <c r="AS9" s="36" t="str">
        <f t="shared" si="4"/>
        <v>Wednesday</v>
      </c>
      <c r="AT9" s="36" t="str">
        <f t="shared" si="4"/>
        <v>Thursday</v>
      </c>
      <c r="AU9" s="36" t="str">
        <f t="shared" si="4"/>
        <v>Friday</v>
      </c>
      <c r="AV9" s="36" t="str">
        <f t="shared" si="4"/>
        <v>Saturday</v>
      </c>
      <c r="AW9" s="36" t="str">
        <f t="shared" si="4"/>
        <v>Sunday</v>
      </c>
      <c r="AX9" s="36" t="str">
        <f t="shared" si="4"/>
        <v>Monday</v>
      </c>
      <c r="AZ9" s="30" t="s">
        <v>27</v>
      </c>
      <c r="BA9" s="37" t="str">
        <f t="shared" ref="BA9:BG9" si="5">TEXT(BA8,"dddd")</f>
        <v>Tuesday</v>
      </c>
      <c r="BB9" s="37" t="str">
        <f t="shared" si="5"/>
        <v>Wednesday</v>
      </c>
      <c r="BC9" s="37" t="str">
        <f t="shared" si="5"/>
        <v>Thursday</v>
      </c>
      <c r="BD9" s="37" t="str">
        <f t="shared" si="5"/>
        <v>Friday</v>
      </c>
      <c r="BE9" s="37" t="str">
        <f t="shared" si="5"/>
        <v>Saturday</v>
      </c>
      <c r="BF9" s="37" t="str">
        <f t="shared" si="5"/>
        <v>Sunday</v>
      </c>
      <c r="BG9" s="37" t="str">
        <f t="shared" si="5"/>
        <v>Monday</v>
      </c>
      <c r="BI9" s="38" t="s">
        <v>28</v>
      </c>
      <c r="BJ9" s="39" t="s">
        <v>29</v>
      </c>
      <c r="BK9" s="40" t="s">
        <v>30</v>
      </c>
      <c r="BL9" s="41" t="s">
        <v>31</v>
      </c>
      <c r="BM9" s="42" t="s">
        <v>32</v>
      </c>
    </row>
    <row r="10" spans="1:65" x14ac:dyDescent="0.2">
      <c r="A10" s="30">
        <v>1</v>
      </c>
      <c r="B10" s="43">
        <v>31</v>
      </c>
      <c r="C10" s="43">
        <v>1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2</v>
      </c>
      <c r="K10" s="43">
        <v>0</v>
      </c>
      <c r="L10" s="43">
        <v>0</v>
      </c>
      <c r="M10" s="43">
        <v>0</v>
      </c>
      <c r="N10" s="43">
        <v>0</v>
      </c>
      <c r="O10" s="31">
        <f t="shared" ref="O10:O33" si="6">SUM(B10:N10)</f>
        <v>34</v>
      </c>
      <c r="Q10" s="30">
        <v>1</v>
      </c>
      <c r="R10" s="43">
        <v>0</v>
      </c>
      <c r="S10" s="43">
        <v>1</v>
      </c>
      <c r="T10" s="43">
        <v>1</v>
      </c>
      <c r="U10" s="43">
        <v>10</v>
      </c>
      <c r="V10" s="43">
        <v>15</v>
      </c>
      <c r="W10" s="43">
        <v>4</v>
      </c>
      <c r="X10" s="43">
        <v>2</v>
      </c>
      <c r="Y10" s="43">
        <v>0</v>
      </c>
      <c r="Z10" s="43">
        <v>0</v>
      </c>
      <c r="AA10" s="43">
        <v>1</v>
      </c>
      <c r="AB10" s="43">
        <v>0</v>
      </c>
      <c r="AC10" s="43">
        <v>0</v>
      </c>
      <c r="AD10" s="31">
        <f t="shared" ref="AD10:AD33" si="7">SUM(R10:AC10)</f>
        <v>34</v>
      </c>
      <c r="AF10" s="30">
        <v>1</v>
      </c>
      <c r="AG10" s="44">
        <f t="shared" ref="AG10:AG33" si="8">O10</f>
        <v>34</v>
      </c>
      <c r="AH10" s="45">
        <f t="shared" ref="AH10:AH33" si="9">O80</f>
        <v>38</v>
      </c>
      <c r="AI10" s="45">
        <f t="shared" ref="AI10:AI33" si="10">O150</f>
        <v>24</v>
      </c>
      <c r="AJ10" s="46">
        <f t="shared" ref="AJ10:AJ33" si="11">O220</f>
        <v>0</v>
      </c>
      <c r="AK10" s="46">
        <f t="shared" ref="AK10:AK33" si="12">O290</f>
        <v>0</v>
      </c>
      <c r="AL10" s="46">
        <f t="shared" ref="AL10:AL33" si="13">O360</f>
        <v>0</v>
      </c>
      <c r="AM10" s="46">
        <f t="shared" ref="AM10:AM33" si="14">O430</f>
        <v>0</v>
      </c>
      <c r="AN10" s="135">
        <f>(AG10+AH10+AI10)/3</f>
        <v>32</v>
      </c>
      <c r="AO10" s="47">
        <f>SUM(AG10:AM10)/3</f>
        <v>32</v>
      </c>
      <c r="AQ10" s="35">
        <v>1</v>
      </c>
      <c r="AR10" s="48">
        <v>32.6</v>
      </c>
      <c r="AS10" s="48">
        <v>32.6</v>
      </c>
      <c r="AT10" s="48">
        <v>32.700000000000003</v>
      </c>
      <c r="AU10" s="48" t="s">
        <v>33</v>
      </c>
      <c r="AV10" s="48" t="s">
        <v>33</v>
      </c>
      <c r="AW10" s="48" t="s">
        <v>33</v>
      </c>
      <c r="AX10" s="48" t="s">
        <v>33</v>
      </c>
      <c r="AZ10" s="49" t="str">
        <f>"0-"&amp; RIGHT(T9,2)</f>
        <v>0-25</v>
      </c>
      <c r="BA10" s="50">
        <f>SUM(R38:T38)</f>
        <v>743</v>
      </c>
      <c r="BB10" s="50">
        <f>SUM(R108:T108)</f>
        <v>626</v>
      </c>
      <c r="BC10" s="50">
        <f>SUM(R178:T178)</f>
        <v>699</v>
      </c>
      <c r="BD10" s="50">
        <f>SUM(R248:T248)</f>
        <v>0</v>
      </c>
      <c r="BE10" s="50">
        <f>SUM(R318:T318)</f>
        <v>0</v>
      </c>
      <c r="BF10" s="50">
        <f>SUM(R388:T388)</f>
        <v>0</v>
      </c>
      <c r="BG10" s="50">
        <f>SUM(R458:T458)</f>
        <v>0</v>
      </c>
      <c r="BI10" s="51">
        <f>A8</f>
        <v>42262</v>
      </c>
      <c r="BJ10" s="52"/>
      <c r="BK10" s="53"/>
      <c r="BL10" s="54"/>
      <c r="BM10" s="55"/>
    </row>
    <row r="11" spans="1:65" x14ac:dyDescent="0.2">
      <c r="A11" s="30">
        <v>2</v>
      </c>
      <c r="B11" s="43">
        <v>17</v>
      </c>
      <c r="C11" s="43">
        <v>1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2</v>
      </c>
      <c r="K11" s="43">
        <v>0</v>
      </c>
      <c r="L11" s="43">
        <v>1</v>
      </c>
      <c r="M11" s="43">
        <v>0</v>
      </c>
      <c r="N11" s="43">
        <v>0</v>
      </c>
      <c r="O11" s="31">
        <f t="shared" si="6"/>
        <v>21</v>
      </c>
      <c r="Q11" s="30">
        <v>2</v>
      </c>
      <c r="R11" s="43">
        <v>0</v>
      </c>
      <c r="S11" s="43">
        <v>1</v>
      </c>
      <c r="T11" s="43">
        <v>0</v>
      </c>
      <c r="U11" s="43">
        <v>5</v>
      </c>
      <c r="V11" s="43">
        <v>13</v>
      </c>
      <c r="W11" s="43">
        <v>2</v>
      </c>
      <c r="X11" s="43">
        <v>0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31">
        <f t="shared" si="7"/>
        <v>21</v>
      </c>
      <c r="AF11" s="56">
        <v>2</v>
      </c>
      <c r="AG11" s="44">
        <f t="shared" si="8"/>
        <v>21</v>
      </c>
      <c r="AH11" s="45">
        <f t="shared" si="9"/>
        <v>19</v>
      </c>
      <c r="AI11" s="45">
        <f t="shared" si="10"/>
        <v>22</v>
      </c>
      <c r="AJ11" s="46">
        <f t="shared" si="11"/>
        <v>0</v>
      </c>
      <c r="AK11" s="46">
        <f t="shared" si="12"/>
        <v>0</v>
      </c>
      <c r="AL11" s="46">
        <f t="shared" si="13"/>
        <v>0</v>
      </c>
      <c r="AM11" s="46">
        <f t="shared" si="14"/>
        <v>0</v>
      </c>
      <c r="AN11" s="135">
        <f t="shared" ref="AN11:AN33" si="15">(AG11+AH11+AI11)/3</f>
        <v>20.666666666666668</v>
      </c>
      <c r="AO11" s="47">
        <f t="shared" ref="AO11:AO33" si="16">SUM(AG11:AM11)/3</f>
        <v>20.666666666666668</v>
      </c>
      <c r="AQ11" s="57">
        <v>2</v>
      </c>
      <c r="AR11" s="48">
        <v>31.5</v>
      </c>
      <c r="AS11" s="48">
        <v>31.3</v>
      </c>
      <c r="AT11" s="48">
        <v>32.1</v>
      </c>
      <c r="AU11" s="48" t="s">
        <v>33</v>
      </c>
      <c r="AV11" s="48" t="s">
        <v>33</v>
      </c>
      <c r="AW11" s="48" t="s">
        <v>33</v>
      </c>
      <c r="AX11" s="48" t="s">
        <v>33</v>
      </c>
      <c r="AZ11" s="58" t="str">
        <f>LEFT(U9,2) &amp; "-" &amp; RIGHT(W9,2)</f>
        <v>26-40</v>
      </c>
      <c r="BA11" s="59">
        <f>SUM(U38:W38)</f>
        <v>8269</v>
      </c>
      <c r="BB11" s="59">
        <f>SUM(U108:W108)</f>
        <v>8562</v>
      </c>
      <c r="BC11" s="59">
        <f>SUM(U178:W178)</f>
        <v>8293</v>
      </c>
      <c r="BD11" s="59">
        <f>SUM(U248:W248)</f>
        <v>0</v>
      </c>
      <c r="BE11" s="59">
        <f>SUM(U318:W318)</f>
        <v>0</v>
      </c>
      <c r="BF11" s="59">
        <f>SUM(U388:W388)</f>
        <v>0</v>
      </c>
      <c r="BG11" s="59">
        <f>SUM(U458:W458)</f>
        <v>0</v>
      </c>
      <c r="BI11" s="60" t="s">
        <v>34</v>
      </c>
      <c r="BJ11" s="61">
        <f>SUM(B35)</f>
        <v>6849</v>
      </c>
      <c r="BK11" s="62">
        <f>SUM(C35:D35,F35:H35,M35)</f>
        <v>739</v>
      </c>
      <c r="BL11" s="63">
        <f>SUM(E35,I35:L35,N35)</f>
        <v>161</v>
      </c>
      <c r="BM11" s="64">
        <f>SUM(BJ11:BL11)</f>
        <v>7749</v>
      </c>
    </row>
    <row r="12" spans="1:65" x14ac:dyDescent="0.2">
      <c r="A12" s="30">
        <v>3</v>
      </c>
      <c r="B12" s="43">
        <v>13</v>
      </c>
      <c r="C12" s="43">
        <v>1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1</v>
      </c>
      <c r="K12" s="43">
        <v>0</v>
      </c>
      <c r="L12" s="43">
        <v>1</v>
      </c>
      <c r="M12" s="43">
        <v>0</v>
      </c>
      <c r="N12" s="43">
        <v>0</v>
      </c>
      <c r="O12" s="31">
        <f t="shared" si="6"/>
        <v>16</v>
      </c>
      <c r="Q12" s="30">
        <v>3</v>
      </c>
      <c r="R12" s="43">
        <v>0</v>
      </c>
      <c r="S12" s="43">
        <v>1</v>
      </c>
      <c r="T12" s="43">
        <v>0</v>
      </c>
      <c r="U12" s="43">
        <v>6</v>
      </c>
      <c r="V12" s="43">
        <v>4</v>
      </c>
      <c r="W12" s="43">
        <v>3</v>
      </c>
      <c r="X12" s="43">
        <v>2</v>
      </c>
      <c r="Y12" s="43">
        <v>0</v>
      </c>
      <c r="Z12" s="43">
        <v>0</v>
      </c>
      <c r="AA12" s="43">
        <v>0</v>
      </c>
      <c r="AB12" s="43">
        <v>0</v>
      </c>
      <c r="AC12" s="43">
        <v>0</v>
      </c>
      <c r="AD12" s="31">
        <f t="shared" si="7"/>
        <v>16</v>
      </c>
      <c r="AF12" s="30">
        <v>3</v>
      </c>
      <c r="AG12" s="44">
        <f t="shared" si="8"/>
        <v>16</v>
      </c>
      <c r="AH12" s="45">
        <f t="shared" si="9"/>
        <v>26</v>
      </c>
      <c r="AI12" s="45">
        <f t="shared" si="10"/>
        <v>20</v>
      </c>
      <c r="AJ12" s="46">
        <f t="shared" si="11"/>
        <v>0</v>
      </c>
      <c r="AK12" s="46">
        <f t="shared" si="12"/>
        <v>0</v>
      </c>
      <c r="AL12" s="46">
        <f t="shared" si="13"/>
        <v>0</v>
      </c>
      <c r="AM12" s="46">
        <f t="shared" si="14"/>
        <v>0</v>
      </c>
      <c r="AN12" s="135">
        <f t="shared" si="15"/>
        <v>20.666666666666668</v>
      </c>
      <c r="AO12" s="47">
        <f t="shared" si="16"/>
        <v>20.666666666666668</v>
      </c>
      <c r="AQ12" s="35">
        <v>3</v>
      </c>
      <c r="AR12" s="48">
        <v>32.200000000000003</v>
      </c>
      <c r="AS12" s="48">
        <v>30.6</v>
      </c>
      <c r="AT12" s="48">
        <v>35</v>
      </c>
      <c r="AU12" s="48" t="s">
        <v>33</v>
      </c>
      <c r="AV12" s="48" t="s">
        <v>33</v>
      </c>
      <c r="AW12" s="48" t="s">
        <v>33</v>
      </c>
      <c r="AX12" s="48" t="s">
        <v>33</v>
      </c>
      <c r="AZ12" s="65" t="str">
        <f>LEFT(X9,2) &amp;"-"&amp;RIGHT(Z9,2)</f>
        <v>41-55</v>
      </c>
      <c r="BA12" s="66">
        <f>SUM(X38:Z38)</f>
        <v>51</v>
      </c>
      <c r="BB12" s="66">
        <f>SUM(X108:Z108)</f>
        <v>61</v>
      </c>
      <c r="BC12" s="66">
        <f>SUM(X178:Z178)</f>
        <v>41</v>
      </c>
      <c r="BD12" s="66">
        <f>SUM(X248:Z248)</f>
        <v>0</v>
      </c>
      <c r="BE12" s="66">
        <f>SUM(X318:Z318)</f>
        <v>0</v>
      </c>
      <c r="BF12" s="66">
        <f>SUM(X388:Z388)</f>
        <v>0</v>
      </c>
      <c r="BG12" s="66">
        <f>SUM(X458:Z458)</f>
        <v>0</v>
      </c>
      <c r="BI12" s="67" t="s">
        <v>35</v>
      </c>
      <c r="BJ12" s="68">
        <f>SUM(B36)</f>
        <v>7690</v>
      </c>
      <c r="BK12" s="69">
        <f>SUM(C36:D36,F36:H36,M36)</f>
        <v>802</v>
      </c>
      <c r="BL12" s="70">
        <f>SUM(E36,I36:L36,N36)</f>
        <v>189</v>
      </c>
      <c r="BM12" s="64">
        <f>SUM(BJ12:BL12)</f>
        <v>8681</v>
      </c>
    </row>
    <row r="13" spans="1:65" x14ac:dyDescent="0.2">
      <c r="A13" s="30">
        <v>4</v>
      </c>
      <c r="B13" s="43">
        <v>26</v>
      </c>
      <c r="C13" s="43">
        <v>10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2</v>
      </c>
      <c r="K13" s="43">
        <v>0</v>
      </c>
      <c r="L13" s="43">
        <v>2</v>
      </c>
      <c r="M13" s="43">
        <v>0</v>
      </c>
      <c r="N13" s="43">
        <v>0</v>
      </c>
      <c r="O13" s="31">
        <f t="shared" si="6"/>
        <v>40</v>
      </c>
      <c r="Q13" s="30">
        <v>4</v>
      </c>
      <c r="R13" s="43">
        <v>0</v>
      </c>
      <c r="S13" s="43">
        <v>1</v>
      </c>
      <c r="T13" s="43">
        <v>0</v>
      </c>
      <c r="U13" s="43">
        <v>9</v>
      </c>
      <c r="V13" s="43">
        <v>17</v>
      </c>
      <c r="W13" s="43">
        <v>12</v>
      </c>
      <c r="X13" s="43">
        <v>1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31">
        <f t="shared" si="7"/>
        <v>40</v>
      </c>
      <c r="AF13" s="30">
        <v>4</v>
      </c>
      <c r="AG13" s="44">
        <f t="shared" si="8"/>
        <v>40</v>
      </c>
      <c r="AH13" s="45">
        <f t="shared" si="9"/>
        <v>20</v>
      </c>
      <c r="AI13" s="45">
        <f t="shared" si="10"/>
        <v>27</v>
      </c>
      <c r="AJ13" s="46">
        <f t="shared" si="11"/>
        <v>0</v>
      </c>
      <c r="AK13" s="46">
        <f t="shared" si="12"/>
        <v>0</v>
      </c>
      <c r="AL13" s="46">
        <f t="shared" si="13"/>
        <v>0</v>
      </c>
      <c r="AM13" s="46">
        <f t="shared" si="14"/>
        <v>0</v>
      </c>
      <c r="AN13" s="135">
        <f t="shared" si="15"/>
        <v>29</v>
      </c>
      <c r="AO13" s="47">
        <f t="shared" si="16"/>
        <v>29</v>
      </c>
      <c r="AQ13" s="35">
        <v>4</v>
      </c>
      <c r="AR13" s="48">
        <v>33.200000000000003</v>
      </c>
      <c r="AS13" s="48">
        <v>33.4</v>
      </c>
      <c r="AT13" s="48">
        <v>32</v>
      </c>
      <c r="AU13" s="48" t="s">
        <v>33</v>
      </c>
      <c r="AV13" s="48" t="s">
        <v>33</v>
      </c>
      <c r="AW13" s="48" t="s">
        <v>33</v>
      </c>
      <c r="AX13" s="48" t="s">
        <v>33</v>
      </c>
      <c r="AZ13" s="71" t="str">
        <f>LEFT(AA9,2) &amp;"-"&amp; MID(AC9,4,3)</f>
        <v>56-</v>
      </c>
      <c r="BA13" s="72">
        <f>SUM(AA38:AC38)</f>
        <v>6</v>
      </c>
      <c r="BB13" s="72">
        <f>SUM(AA108:AC108)</f>
        <v>7</v>
      </c>
      <c r="BC13" s="72">
        <f>SUM(AA178:AC178)</f>
        <v>2</v>
      </c>
      <c r="BD13" s="72">
        <f>SUM(AA248:AC248)</f>
        <v>0</v>
      </c>
      <c r="BE13" s="72">
        <f>SUM(AA318:AC318)</f>
        <v>0</v>
      </c>
      <c r="BF13" s="72">
        <f>SUM(AA388:AC388)</f>
        <v>0</v>
      </c>
      <c r="BG13" s="72">
        <f>SUM(AA458:AC458)</f>
        <v>0</v>
      </c>
      <c r="BI13" s="73" t="s">
        <v>36</v>
      </c>
      <c r="BJ13" s="74">
        <f>SUM(B37)</f>
        <v>7854</v>
      </c>
      <c r="BK13" s="75">
        <f>SUM(C37:D37,F37:H37,M37)</f>
        <v>812</v>
      </c>
      <c r="BL13" s="76">
        <f>SUM(E37,I37:L37,N37)</f>
        <v>194</v>
      </c>
      <c r="BM13" s="64">
        <f>SUM(BJ13:BL13)</f>
        <v>8860</v>
      </c>
    </row>
    <row r="14" spans="1:65" x14ac:dyDescent="0.2">
      <c r="A14" s="30">
        <v>5</v>
      </c>
      <c r="B14" s="43">
        <v>14</v>
      </c>
      <c r="C14" s="43">
        <v>4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3</v>
      </c>
      <c r="K14" s="43">
        <v>0</v>
      </c>
      <c r="L14" s="43">
        <v>3</v>
      </c>
      <c r="M14" s="43">
        <v>3</v>
      </c>
      <c r="N14" s="43">
        <v>0</v>
      </c>
      <c r="O14" s="31">
        <f t="shared" si="6"/>
        <v>27</v>
      </c>
      <c r="Q14" s="30">
        <v>5</v>
      </c>
      <c r="R14" s="43">
        <v>0</v>
      </c>
      <c r="S14" s="43">
        <v>0</v>
      </c>
      <c r="T14" s="43">
        <v>0</v>
      </c>
      <c r="U14" s="43">
        <v>8</v>
      </c>
      <c r="V14" s="43">
        <v>10</v>
      </c>
      <c r="W14" s="43">
        <v>8</v>
      </c>
      <c r="X14" s="43">
        <v>1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31">
        <f t="shared" si="7"/>
        <v>27</v>
      </c>
      <c r="AF14" s="30">
        <v>5</v>
      </c>
      <c r="AG14" s="44">
        <f t="shared" si="8"/>
        <v>27</v>
      </c>
      <c r="AH14" s="45">
        <f t="shared" si="9"/>
        <v>31</v>
      </c>
      <c r="AI14" s="45">
        <f t="shared" si="10"/>
        <v>29</v>
      </c>
      <c r="AJ14" s="46">
        <f t="shared" si="11"/>
        <v>0</v>
      </c>
      <c r="AK14" s="46">
        <f t="shared" si="12"/>
        <v>0</v>
      </c>
      <c r="AL14" s="46">
        <f t="shared" si="13"/>
        <v>0</v>
      </c>
      <c r="AM14" s="46">
        <f t="shared" si="14"/>
        <v>0</v>
      </c>
      <c r="AN14" s="135">
        <f t="shared" si="15"/>
        <v>29</v>
      </c>
      <c r="AO14" s="47">
        <f t="shared" si="16"/>
        <v>29</v>
      </c>
      <c r="AQ14" s="35">
        <v>5</v>
      </c>
      <c r="AR14" s="48">
        <v>33.4</v>
      </c>
      <c r="AS14" s="48">
        <v>32.700000000000003</v>
      </c>
      <c r="AT14" s="48">
        <v>33.200000000000003</v>
      </c>
      <c r="AU14" s="48" t="s">
        <v>33</v>
      </c>
      <c r="AV14" s="48" t="s">
        <v>33</v>
      </c>
      <c r="AW14" s="48" t="s">
        <v>33</v>
      </c>
      <c r="AX14" s="48" t="s">
        <v>33</v>
      </c>
      <c r="BI14" s="77" t="s">
        <v>37</v>
      </c>
      <c r="BJ14" s="78">
        <f>SUM(B38)</f>
        <v>8000</v>
      </c>
      <c r="BK14" s="79">
        <f>SUM(C38:D38,F38:H38,M38)</f>
        <v>848</v>
      </c>
      <c r="BL14" s="80">
        <f>SUM(E38,I38:L38,N38)</f>
        <v>221</v>
      </c>
      <c r="BM14" s="64">
        <f>SUM(BJ14:BL14)</f>
        <v>9069</v>
      </c>
    </row>
    <row r="15" spans="1:65" x14ac:dyDescent="0.2">
      <c r="A15" s="30">
        <v>6</v>
      </c>
      <c r="B15" s="43">
        <v>45</v>
      </c>
      <c r="C15" s="43">
        <v>6</v>
      </c>
      <c r="D15" s="43">
        <v>3</v>
      </c>
      <c r="E15" s="43">
        <v>0</v>
      </c>
      <c r="F15" s="43">
        <v>2</v>
      </c>
      <c r="G15" s="43">
        <v>0</v>
      </c>
      <c r="H15" s="43">
        <v>0</v>
      </c>
      <c r="I15" s="43">
        <v>0</v>
      </c>
      <c r="J15" s="43">
        <v>4</v>
      </c>
      <c r="K15" s="43">
        <v>0</v>
      </c>
      <c r="L15" s="43">
        <v>6</v>
      </c>
      <c r="M15" s="43">
        <v>5</v>
      </c>
      <c r="N15" s="43">
        <v>0</v>
      </c>
      <c r="O15" s="31">
        <f t="shared" si="6"/>
        <v>71</v>
      </c>
      <c r="Q15" s="30">
        <v>6</v>
      </c>
      <c r="R15" s="43">
        <v>0</v>
      </c>
      <c r="S15" s="43">
        <v>0</v>
      </c>
      <c r="T15" s="43">
        <v>0</v>
      </c>
      <c r="U15" s="43">
        <v>17</v>
      </c>
      <c r="V15" s="43">
        <v>33</v>
      </c>
      <c r="W15" s="43">
        <v>16</v>
      </c>
      <c r="X15" s="43">
        <v>3</v>
      </c>
      <c r="Y15" s="43">
        <v>2</v>
      </c>
      <c r="Z15" s="43">
        <v>0</v>
      </c>
      <c r="AA15" s="43">
        <v>0</v>
      </c>
      <c r="AB15" s="43">
        <v>0</v>
      </c>
      <c r="AC15" s="43">
        <v>0</v>
      </c>
      <c r="AD15" s="31">
        <f t="shared" si="7"/>
        <v>71</v>
      </c>
      <c r="AF15" s="30">
        <v>6</v>
      </c>
      <c r="AG15" s="44">
        <f t="shared" si="8"/>
        <v>71</v>
      </c>
      <c r="AH15" s="45">
        <f t="shared" si="9"/>
        <v>62</v>
      </c>
      <c r="AI15" s="45">
        <f t="shared" si="10"/>
        <v>60</v>
      </c>
      <c r="AJ15" s="46">
        <f t="shared" si="11"/>
        <v>0</v>
      </c>
      <c r="AK15" s="46">
        <f t="shared" si="12"/>
        <v>0</v>
      </c>
      <c r="AL15" s="46">
        <f t="shared" si="13"/>
        <v>0</v>
      </c>
      <c r="AM15" s="46">
        <f t="shared" si="14"/>
        <v>0</v>
      </c>
      <c r="AN15" s="135">
        <f t="shared" si="15"/>
        <v>64.333333333333329</v>
      </c>
      <c r="AO15" s="47">
        <f t="shared" si="16"/>
        <v>64.333333333333329</v>
      </c>
      <c r="AQ15" s="35">
        <v>6</v>
      </c>
      <c r="AR15" s="48">
        <v>33.799999999999997</v>
      </c>
      <c r="AS15" s="48">
        <v>33.9</v>
      </c>
      <c r="AT15" s="48">
        <v>32.9</v>
      </c>
      <c r="AU15" s="48" t="s">
        <v>33</v>
      </c>
      <c r="AV15" s="48" t="s">
        <v>33</v>
      </c>
      <c r="AW15" s="48" t="s">
        <v>33</v>
      </c>
      <c r="AX15" s="48" t="s">
        <v>33</v>
      </c>
      <c r="AZ15" s="81" t="s">
        <v>13</v>
      </c>
      <c r="BA15" s="82">
        <f t="shared" ref="BA15:BG15" si="17">SUM(BA10:BA13)</f>
        <v>9069</v>
      </c>
      <c r="BB15" s="82">
        <f t="shared" si="17"/>
        <v>9256</v>
      </c>
      <c r="BC15" s="82">
        <f t="shared" si="17"/>
        <v>9035</v>
      </c>
      <c r="BD15" s="82">
        <f t="shared" si="17"/>
        <v>0</v>
      </c>
      <c r="BE15" s="82">
        <f t="shared" si="17"/>
        <v>0</v>
      </c>
      <c r="BF15" s="82">
        <f t="shared" si="17"/>
        <v>0</v>
      </c>
      <c r="BG15" s="82">
        <f t="shared" si="17"/>
        <v>0</v>
      </c>
      <c r="BI15" s="83">
        <f>BI10+1</f>
        <v>42263</v>
      </c>
      <c r="BJ15" s="84"/>
      <c r="BK15" s="85"/>
      <c r="BL15" s="86"/>
      <c r="BM15" s="55"/>
    </row>
    <row r="16" spans="1:65" x14ac:dyDescent="0.2">
      <c r="A16" s="30">
        <v>7</v>
      </c>
      <c r="B16" s="43">
        <v>102</v>
      </c>
      <c r="C16" s="43">
        <v>11</v>
      </c>
      <c r="D16" s="43">
        <v>3</v>
      </c>
      <c r="E16" s="43">
        <v>1</v>
      </c>
      <c r="F16" s="43">
        <v>2</v>
      </c>
      <c r="G16" s="43">
        <v>0</v>
      </c>
      <c r="H16" s="43">
        <v>0</v>
      </c>
      <c r="I16" s="43">
        <v>2</v>
      </c>
      <c r="J16" s="43">
        <v>5</v>
      </c>
      <c r="K16" s="43">
        <v>0</v>
      </c>
      <c r="L16" s="43">
        <v>7</v>
      </c>
      <c r="M16" s="43">
        <v>5</v>
      </c>
      <c r="N16" s="43">
        <v>0</v>
      </c>
      <c r="O16" s="31">
        <f t="shared" si="6"/>
        <v>138</v>
      </c>
      <c r="Q16" s="30">
        <v>7</v>
      </c>
      <c r="R16" s="43">
        <v>0</v>
      </c>
      <c r="S16" s="43">
        <v>0</v>
      </c>
      <c r="T16" s="43">
        <v>3</v>
      </c>
      <c r="U16" s="43">
        <v>60</v>
      </c>
      <c r="V16" s="43">
        <v>54</v>
      </c>
      <c r="W16" s="43">
        <v>18</v>
      </c>
      <c r="X16" s="43">
        <v>2</v>
      </c>
      <c r="Y16" s="43">
        <v>0</v>
      </c>
      <c r="Z16" s="43">
        <v>0</v>
      </c>
      <c r="AA16" s="43">
        <v>0</v>
      </c>
      <c r="AB16" s="43">
        <v>1</v>
      </c>
      <c r="AC16" s="43">
        <v>0</v>
      </c>
      <c r="AD16" s="31">
        <f t="shared" si="7"/>
        <v>138</v>
      </c>
      <c r="AF16" s="30">
        <v>7</v>
      </c>
      <c r="AG16" s="44">
        <f t="shared" si="8"/>
        <v>138</v>
      </c>
      <c r="AH16" s="45">
        <f t="shared" si="9"/>
        <v>182</v>
      </c>
      <c r="AI16" s="45">
        <f t="shared" si="10"/>
        <v>133</v>
      </c>
      <c r="AJ16" s="46">
        <f t="shared" si="11"/>
        <v>0</v>
      </c>
      <c r="AK16" s="46">
        <f t="shared" si="12"/>
        <v>0</v>
      </c>
      <c r="AL16" s="46">
        <f t="shared" si="13"/>
        <v>0</v>
      </c>
      <c r="AM16" s="46">
        <f t="shared" si="14"/>
        <v>0</v>
      </c>
      <c r="AN16" s="135">
        <f t="shared" si="15"/>
        <v>151</v>
      </c>
      <c r="AO16" s="47">
        <f t="shared" si="16"/>
        <v>151</v>
      </c>
      <c r="AQ16" s="35">
        <v>7</v>
      </c>
      <c r="AR16" s="48">
        <v>31.6</v>
      </c>
      <c r="AS16" s="48">
        <v>32.5</v>
      </c>
      <c r="AT16" s="48">
        <v>32.700000000000003</v>
      </c>
      <c r="AU16" s="48" t="s">
        <v>33</v>
      </c>
      <c r="AV16" s="48" t="s">
        <v>33</v>
      </c>
      <c r="AW16" s="48" t="s">
        <v>33</v>
      </c>
      <c r="AX16" s="48" t="s">
        <v>33</v>
      </c>
      <c r="BI16" s="60" t="s">
        <v>34</v>
      </c>
      <c r="BJ16" s="87">
        <f>SUM(B105)</f>
        <v>6980</v>
      </c>
      <c r="BK16" s="88">
        <f>SUM(C105:D105,F105:H105,M105)</f>
        <v>719</v>
      </c>
      <c r="BL16" s="89">
        <f>SUM(E105,I105:L105,N105)</f>
        <v>153</v>
      </c>
      <c r="BM16" s="64">
        <f>SUM(BJ16:BL16)</f>
        <v>7852</v>
      </c>
    </row>
    <row r="17" spans="1:65" x14ac:dyDescent="0.2">
      <c r="A17" s="30">
        <v>8</v>
      </c>
      <c r="B17" s="43">
        <v>183</v>
      </c>
      <c r="C17" s="43">
        <v>35</v>
      </c>
      <c r="D17" s="43">
        <v>5</v>
      </c>
      <c r="E17" s="43">
        <v>1</v>
      </c>
      <c r="F17" s="43">
        <v>1</v>
      </c>
      <c r="G17" s="43">
        <v>0</v>
      </c>
      <c r="H17" s="43">
        <v>1</v>
      </c>
      <c r="I17" s="43">
        <v>0</v>
      </c>
      <c r="J17" s="43">
        <v>5</v>
      </c>
      <c r="K17" s="43">
        <v>1</v>
      </c>
      <c r="L17" s="43">
        <v>4</v>
      </c>
      <c r="M17" s="43">
        <v>15</v>
      </c>
      <c r="N17" s="43">
        <v>0</v>
      </c>
      <c r="O17" s="31">
        <f t="shared" si="6"/>
        <v>251</v>
      </c>
      <c r="Q17" s="30">
        <v>8</v>
      </c>
      <c r="R17" s="43">
        <v>0</v>
      </c>
      <c r="S17" s="43">
        <v>0</v>
      </c>
      <c r="T17" s="43">
        <v>4</v>
      </c>
      <c r="U17" s="43">
        <v>111</v>
      </c>
      <c r="V17" s="43">
        <v>98</v>
      </c>
      <c r="W17" s="43">
        <v>35</v>
      </c>
      <c r="X17" s="43">
        <v>3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31">
        <f t="shared" si="7"/>
        <v>251</v>
      </c>
      <c r="AF17" s="30">
        <v>8</v>
      </c>
      <c r="AG17" s="44">
        <f t="shared" si="8"/>
        <v>251</v>
      </c>
      <c r="AH17" s="45">
        <f t="shared" si="9"/>
        <v>254</v>
      </c>
      <c r="AI17" s="45">
        <f t="shared" si="10"/>
        <v>253</v>
      </c>
      <c r="AJ17" s="46">
        <f t="shared" si="11"/>
        <v>0</v>
      </c>
      <c r="AK17" s="46">
        <f t="shared" si="12"/>
        <v>0</v>
      </c>
      <c r="AL17" s="46">
        <f t="shared" si="13"/>
        <v>0</v>
      </c>
      <c r="AM17" s="46">
        <f t="shared" si="14"/>
        <v>0</v>
      </c>
      <c r="AN17" s="135">
        <f t="shared" si="15"/>
        <v>252.66666666666666</v>
      </c>
      <c r="AO17" s="47">
        <f t="shared" si="16"/>
        <v>252.66666666666666</v>
      </c>
      <c r="AQ17" s="35">
        <v>8</v>
      </c>
      <c r="AR17" s="48">
        <v>31.4</v>
      </c>
      <c r="AS17" s="48">
        <v>32.200000000000003</v>
      </c>
      <c r="AT17" s="48">
        <v>31</v>
      </c>
      <c r="AU17" s="48" t="s">
        <v>33</v>
      </c>
      <c r="AV17" s="48" t="s">
        <v>33</v>
      </c>
      <c r="AW17" s="48" t="s">
        <v>33</v>
      </c>
      <c r="AX17" s="48" t="s">
        <v>33</v>
      </c>
      <c r="BI17" s="67" t="s">
        <v>35</v>
      </c>
      <c r="BJ17" s="68">
        <f>SUM(B106)</f>
        <v>7907</v>
      </c>
      <c r="BK17" s="69">
        <f>SUM(C106:D106,F106:H106,M106)</f>
        <v>787</v>
      </c>
      <c r="BL17" s="70">
        <f>SUM(E106,I106:L106,N106)</f>
        <v>178</v>
      </c>
      <c r="BM17" s="64">
        <f>SUM(BJ17:BL17)</f>
        <v>8872</v>
      </c>
    </row>
    <row r="18" spans="1:65" x14ac:dyDescent="0.2">
      <c r="A18" s="30">
        <v>9</v>
      </c>
      <c r="B18" s="43">
        <v>271</v>
      </c>
      <c r="C18" s="43">
        <v>54</v>
      </c>
      <c r="D18" s="43">
        <v>2</v>
      </c>
      <c r="E18" s="43">
        <v>0</v>
      </c>
      <c r="F18" s="43">
        <v>7</v>
      </c>
      <c r="G18" s="43">
        <v>0</v>
      </c>
      <c r="H18" s="43">
        <v>0</v>
      </c>
      <c r="I18" s="43">
        <v>0</v>
      </c>
      <c r="J18" s="43">
        <v>4</v>
      </c>
      <c r="K18" s="43">
        <v>0</v>
      </c>
      <c r="L18" s="43">
        <v>4</v>
      </c>
      <c r="M18" s="43">
        <v>4</v>
      </c>
      <c r="N18" s="43">
        <v>0</v>
      </c>
      <c r="O18" s="31">
        <f t="shared" si="6"/>
        <v>346</v>
      </c>
      <c r="Q18" s="30">
        <v>9</v>
      </c>
      <c r="R18" s="43">
        <v>0</v>
      </c>
      <c r="S18" s="43">
        <v>0</v>
      </c>
      <c r="T18" s="43">
        <v>13</v>
      </c>
      <c r="U18" s="43">
        <v>173</v>
      </c>
      <c r="V18" s="43">
        <v>138</v>
      </c>
      <c r="W18" s="43">
        <v>21</v>
      </c>
      <c r="X18" s="43">
        <v>0</v>
      </c>
      <c r="Y18" s="43">
        <v>1</v>
      </c>
      <c r="Z18" s="43">
        <v>0</v>
      </c>
      <c r="AA18" s="43">
        <v>0</v>
      </c>
      <c r="AB18" s="43">
        <v>0</v>
      </c>
      <c r="AC18" s="43">
        <v>0</v>
      </c>
      <c r="AD18" s="31">
        <f t="shared" si="7"/>
        <v>346</v>
      </c>
      <c r="AF18" s="30">
        <v>9</v>
      </c>
      <c r="AG18" s="44">
        <f t="shared" si="8"/>
        <v>346</v>
      </c>
      <c r="AH18" s="45">
        <f t="shared" si="9"/>
        <v>376</v>
      </c>
      <c r="AI18" s="45">
        <f t="shared" si="10"/>
        <v>386</v>
      </c>
      <c r="AJ18" s="46">
        <f t="shared" si="11"/>
        <v>0</v>
      </c>
      <c r="AK18" s="46">
        <f t="shared" si="12"/>
        <v>0</v>
      </c>
      <c r="AL18" s="46">
        <f t="shared" si="13"/>
        <v>0</v>
      </c>
      <c r="AM18" s="46">
        <f t="shared" si="14"/>
        <v>0</v>
      </c>
      <c r="AN18" s="135">
        <f t="shared" si="15"/>
        <v>369.33333333333331</v>
      </c>
      <c r="AO18" s="47">
        <f t="shared" si="16"/>
        <v>369.33333333333331</v>
      </c>
      <c r="AQ18" s="35">
        <v>9</v>
      </c>
      <c r="AR18" s="48">
        <v>30.5</v>
      </c>
      <c r="AS18" s="48">
        <v>30.6</v>
      </c>
      <c r="AT18" s="48">
        <v>30.8</v>
      </c>
      <c r="AU18" s="48" t="s">
        <v>33</v>
      </c>
      <c r="AV18" s="48" t="s">
        <v>33</v>
      </c>
      <c r="AW18" s="48" t="s">
        <v>33</v>
      </c>
      <c r="AX18" s="48" t="s">
        <v>33</v>
      </c>
      <c r="BI18" s="73" t="s">
        <v>36</v>
      </c>
      <c r="BJ18" s="74">
        <f>SUM(B107)</f>
        <v>8082</v>
      </c>
      <c r="BK18" s="75">
        <f>SUM(C107:D107,F107:H107,M107)</f>
        <v>794</v>
      </c>
      <c r="BL18" s="76">
        <f>SUM(E107,I107:L107,N107)</f>
        <v>184</v>
      </c>
      <c r="BM18" s="64">
        <f>SUM(BJ18:BL18)</f>
        <v>9060</v>
      </c>
    </row>
    <row r="19" spans="1:65" x14ac:dyDescent="0.2">
      <c r="A19" s="30">
        <v>10</v>
      </c>
      <c r="B19" s="43">
        <v>339</v>
      </c>
      <c r="C19" s="43">
        <v>61</v>
      </c>
      <c r="D19" s="43">
        <v>3</v>
      </c>
      <c r="E19" s="43">
        <v>0</v>
      </c>
      <c r="F19" s="43">
        <v>4</v>
      </c>
      <c r="G19" s="43">
        <v>0</v>
      </c>
      <c r="H19" s="43">
        <v>0</v>
      </c>
      <c r="I19" s="43">
        <v>1</v>
      </c>
      <c r="J19" s="43">
        <v>6</v>
      </c>
      <c r="K19" s="43">
        <v>0</v>
      </c>
      <c r="L19" s="43">
        <v>4</v>
      </c>
      <c r="M19" s="43">
        <v>5</v>
      </c>
      <c r="N19" s="43">
        <v>0</v>
      </c>
      <c r="O19" s="31">
        <f t="shared" si="6"/>
        <v>423</v>
      </c>
      <c r="Q19" s="30">
        <v>10</v>
      </c>
      <c r="R19" s="43">
        <v>0</v>
      </c>
      <c r="S19" s="43">
        <v>0</v>
      </c>
      <c r="T19" s="43">
        <v>37</v>
      </c>
      <c r="U19" s="43">
        <v>206</v>
      </c>
      <c r="V19" s="43">
        <v>153</v>
      </c>
      <c r="W19" s="43">
        <v>25</v>
      </c>
      <c r="X19" s="43">
        <v>1</v>
      </c>
      <c r="Y19" s="43">
        <v>1</v>
      </c>
      <c r="Z19" s="43">
        <v>0</v>
      </c>
      <c r="AA19" s="43">
        <v>0</v>
      </c>
      <c r="AB19" s="43">
        <v>0</v>
      </c>
      <c r="AC19" s="43">
        <v>0</v>
      </c>
      <c r="AD19" s="31">
        <f t="shared" si="7"/>
        <v>423</v>
      </c>
      <c r="AF19" s="30">
        <v>10</v>
      </c>
      <c r="AG19" s="44">
        <f t="shared" si="8"/>
        <v>423</v>
      </c>
      <c r="AH19" s="45">
        <f t="shared" si="9"/>
        <v>429</v>
      </c>
      <c r="AI19" s="45">
        <f t="shared" si="10"/>
        <v>434</v>
      </c>
      <c r="AJ19" s="46">
        <f t="shared" si="11"/>
        <v>0</v>
      </c>
      <c r="AK19" s="46">
        <f t="shared" si="12"/>
        <v>0</v>
      </c>
      <c r="AL19" s="46">
        <f t="shared" si="13"/>
        <v>0</v>
      </c>
      <c r="AM19" s="46">
        <f t="shared" si="14"/>
        <v>0</v>
      </c>
      <c r="AN19" s="135">
        <f t="shared" si="15"/>
        <v>428.66666666666669</v>
      </c>
      <c r="AO19" s="47">
        <f t="shared" si="16"/>
        <v>428.66666666666669</v>
      </c>
      <c r="AQ19" s="35">
        <v>10</v>
      </c>
      <c r="AR19" s="48">
        <v>30</v>
      </c>
      <c r="AS19" s="48">
        <v>30.4</v>
      </c>
      <c r="AT19" s="48">
        <v>31.7</v>
      </c>
      <c r="AU19" s="48" t="s">
        <v>33</v>
      </c>
      <c r="AV19" s="48" t="s">
        <v>33</v>
      </c>
      <c r="AW19" s="48" t="s">
        <v>33</v>
      </c>
      <c r="AX19" s="48" t="s">
        <v>33</v>
      </c>
      <c r="BI19" s="77" t="s">
        <v>37</v>
      </c>
      <c r="BJ19" s="78">
        <f>SUM(B108)</f>
        <v>8227</v>
      </c>
      <c r="BK19" s="79">
        <f>SUM(C108:D108,F108:H108,M108)</f>
        <v>827</v>
      </c>
      <c r="BL19" s="80">
        <f>SUM(E108,I108:L108,N108)</f>
        <v>202</v>
      </c>
      <c r="BM19" s="64">
        <f>SUM(BJ19:BL19)</f>
        <v>9256</v>
      </c>
    </row>
    <row r="20" spans="1:65" x14ac:dyDescent="0.2">
      <c r="A20" s="30">
        <v>11</v>
      </c>
      <c r="B20" s="43">
        <v>438</v>
      </c>
      <c r="C20" s="43">
        <v>53</v>
      </c>
      <c r="D20" s="43">
        <v>4</v>
      </c>
      <c r="E20" s="43">
        <v>0</v>
      </c>
      <c r="F20" s="43">
        <v>6</v>
      </c>
      <c r="G20" s="43">
        <v>0</v>
      </c>
      <c r="H20" s="43">
        <v>0</v>
      </c>
      <c r="I20" s="43">
        <v>0</v>
      </c>
      <c r="J20" s="43">
        <v>5</v>
      </c>
      <c r="K20" s="43">
        <v>0</v>
      </c>
      <c r="L20" s="43">
        <v>6</v>
      </c>
      <c r="M20" s="43">
        <v>8</v>
      </c>
      <c r="N20" s="43">
        <v>0</v>
      </c>
      <c r="O20" s="31">
        <f t="shared" si="6"/>
        <v>520</v>
      </c>
      <c r="Q20" s="30">
        <v>11</v>
      </c>
      <c r="R20" s="43">
        <v>0</v>
      </c>
      <c r="S20" s="43">
        <v>0</v>
      </c>
      <c r="T20" s="43">
        <v>29</v>
      </c>
      <c r="U20" s="43">
        <v>298</v>
      </c>
      <c r="V20" s="43">
        <v>166</v>
      </c>
      <c r="W20" s="43">
        <v>25</v>
      </c>
      <c r="X20" s="43">
        <v>2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31">
        <f t="shared" si="7"/>
        <v>520</v>
      </c>
      <c r="AF20" s="30">
        <v>11</v>
      </c>
      <c r="AG20" s="44">
        <f t="shared" si="8"/>
        <v>520</v>
      </c>
      <c r="AH20" s="45">
        <f t="shared" si="9"/>
        <v>539</v>
      </c>
      <c r="AI20" s="45">
        <f t="shared" si="10"/>
        <v>580</v>
      </c>
      <c r="AJ20" s="46">
        <f t="shared" si="11"/>
        <v>0</v>
      </c>
      <c r="AK20" s="46">
        <f t="shared" si="12"/>
        <v>0</v>
      </c>
      <c r="AL20" s="46">
        <f t="shared" si="13"/>
        <v>0</v>
      </c>
      <c r="AM20" s="46">
        <f t="shared" si="14"/>
        <v>0</v>
      </c>
      <c r="AN20" s="135">
        <f t="shared" si="15"/>
        <v>546.33333333333337</v>
      </c>
      <c r="AO20" s="47">
        <f t="shared" si="16"/>
        <v>546.33333333333337</v>
      </c>
      <c r="AQ20" s="35">
        <v>11</v>
      </c>
      <c r="AR20" s="48">
        <v>29.9</v>
      </c>
      <c r="AS20" s="48">
        <v>29.5</v>
      </c>
      <c r="AT20" s="48">
        <v>31.1</v>
      </c>
      <c r="AU20" s="48" t="s">
        <v>33</v>
      </c>
      <c r="AV20" s="48" t="s">
        <v>33</v>
      </c>
      <c r="AW20" s="48" t="s">
        <v>33</v>
      </c>
      <c r="AX20" s="48" t="s">
        <v>33</v>
      </c>
      <c r="BI20" s="83">
        <f>BI15+1</f>
        <v>42264</v>
      </c>
      <c r="BJ20" s="84"/>
      <c r="BK20" s="85"/>
      <c r="BL20" s="86"/>
      <c r="BM20" s="55"/>
    </row>
    <row r="21" spans="1:65" x14ac:dyDescent="0.2">
      <c r="A21" s="30">
        <v>12</v>
      </c>
      <c r="B21" s="43">
        <v>565</v>
      </c>
      <c r="C21" s="43">
        <v>59</v>
      </c>
      <c r="D21" s="43">
        <v>5</v>
      </c>
      <c r="E21" s="43">
        <v>0</v>
      </c>
      <c r="F21" s="43">
        <v>3</v>
      </c>
      <c r="G21" s="43">
        <v>0</v>
      </c>
      <c r="H21" s="43">
        <v>0</v>
      </c>
      <c r="I21" s="43">
        <v>0</v>
      </c>
      <c r="J21" s="43">
        <v>5</v>
      </c>
      <c r="K21" s="43">
        <v>0</v>
      </c>
      <c r="L21" s="43">
        <v>3</v>
      </c>
      <c r="M21" s="43">
        <v>9</v>
      </c>
      <c r="N21" s="43">
        <v>0</v>
      </c>
      <c r="O21" s="31">
        <f t="shared" si="6"/>
        <v>649</v>
      </c>
      <c r="Q21" s="30">
        <v>12</v>
      </c>
      <c r="R21" s="43">
        <v>0</v>
      </c>
      <c r="S21" s="43">
        <v>0</v>
      </c>
      <c r="T21" s="43">
        <v>41</v>
      </c>
      <c r="U21" s="43">
        <v>319</v>
      </c>
      <c r="V21" s="43">
        <v>256</v>
      </c>
      <c r="W21" s="43">
        <v>29</v>
      </c>
      <c r="X21" s="43">
        <v>1</v>
      </c>
      <c r="Y21" s="43">
        <v>1</v>
      </c>
      <c r="Z21" s="43">
        <v>0</v>
      </c>
      <c r="AA21" s="43">
        <v>0</v>
      </c>
      <c r="AB21" s="43">
        <v>2</v>
      </c>
      <c r="AC21" s="43">
        <v>0</v>
      </c>
      <c r="AD21" s="31">
        <f t="shared" si="7"/>
        <v>649</v>
      </c>
      <c r="AF21" s="30">
        <v>12</v>
      </c>
      <c r="AG21" s="44">
        <f t="shared" si="8"/>
        <v>649</v>
      </c>
      <c r="AH21" s="45">
        <f t="shared" si="9"/>
        <v>649</v>
      </c>
      <c r="AI21" s="45">
        <f t="shared" si="10"/>
        <v>619</v>
      </c>
      <c r="AJ21" s="46">
        <f t="shared" si="11"/>
        <v>0</v>
      </c>
      <c r="AK21" s="46">
        <f t="shared" si="12"/>
        <v>0</v>
      </c>
      <c r="AL21" s="46">
        <f t="shared" si="13"/>
        <v>0</v>
      </c>
      <c r="AM21" s="46">
        <f t="shared" si="14"/>
        <v>0</v>
      </c>
      <c r="AN21" s="135">
        <f t="shared" si="15"/>
        <v>639</v>
      </c>
      <c r="AO21" s="47">
        <f t="shared" si="16"/>
        <v>639</v>
      </c>
      <c r="AQ21" s="35">
        <v>12</v>
      </c>
      <c r="AR21" s="48">
        <v>30.3</v>
      </c>
      <c r="AS21" s="48">
        <v>29.9</v>
      </c>
      <c r="AT21" s="48">
        <v>30.9</v>
      </c>
      <c r="AU21" s="48" t="s">
        <v>33</v>
      </c>
      <c r="AV21" s="48" t="s">
        <v>33</v>
      </c>
      <c r="AW21" s="48" t="s">
        <v>33</v>
      </c>
      <c r="AX21" s="48" t="s">
        <v>33</v>
      </c>
      <c r="BI21" s="60" t="s">
        <v>34</v>
      </c>
      <c r="BJ21" s="87">
        <f>SUM(B175)</f>
        <v>6832</v>
      </c>
      <c r="BK21" s="88">
        <f>SUM(C175:D175,F175:H175,M175)</f>
        <v>757</v>
      </c>
      <c r="BL21" s="89">
        <f>SUM(E175,I175:L175,N175)</f>
        <v>143</v>
      </c>
      <c r="BM21" s="64">
        <f>SUM(BJ21:BL21)</f>
        <v>7732</v>
      </c>
    </row>
    <row r="22" spans="1:65" x14ac:dyDescent="0.2">
      <c r="A22" s="30">
        <v>13</v>
      </c>
      <c r="B22" s="43">
        <v>588</v>
      </c>
      <c r="C22" s="43">
        <v>44</v>
      </c>
      <c r="D22" s="43">
        <v>1</v>
      </c>
      <c r="E22" s="43">
        <v>0</v>
      </c>
      <c r="F22" s="43">
        <v>2</v>
      </c>
      <c r="G22" s="43">
        <v>0</v>
      </c>
      <c r="H22" s="43">
        <v>2</v>
      </c>
      <c r="I22" s="43">
        <v>0</v>
      </c>
      <c r="J22" s="43">
        <v>8</v>
      </c>
      <c r="K22" s="43">
        <v>0</v>
      </c>
      <c r="L22" s="43">
        <v>9</v>
      </c>
      <c r="M22" s="43">
        <v>3</v>
      </c>
      <c r="N22" s="43">
        <v>0</v>
      </c>
      <c r="O22" s="31">
        <f t="shared" si="6"/>
        <v>657</v>
      </c>
      <c r="Q22" s="30">
        <v>13</v>
      </c>
      <c r="R22" s="43">
        <v>0</v>
      </c>
      <c r="S22" s="43">
        <v>0</v>
      </c>
      <c r="T22" s="43">
        <v>31</v>
      </c>
      <c r="U22" s="43">
        <v>398</v>
      </c>
      <c r="V22" s="43">
        <v>202</v>
      </c>
      <c r="W22" s="43">
        <v>23</v>
      </c>
      <c r="X22" s="43">
        <v>0</v>
      </c>
      <c r="Y22" s="43">
        <v>1</v>
      </c>
      <c r="Z22" s="43">
        <v>2</v>
      </c>
      <c r="AA22" s="43">
        <v>0</v>
      </c>
      <c r="AB22" s="43">
        <v>0</v>
      </c>
      <c r="AC22" s="43">
        <v>0</v>
      </c>
      <c r="AD22" s="31">
        <f t="shared" si="7"/>
        <v>657</v>
      </c>
      <c r="AF22" s="30">
        <v>13</v>
      </c>
      <c r="AG22" s="44">
        <f t="shared" si="8"/>
        <v>657</v>
      </c>
      <c r="AH22" s="45">
        <f t="shared" si="9"/>
        <v>680</v>
      </c>
      <c r="AI22" s="45">
        <f t="shared" si="10"/>
        <v>684</v>
      </c>
      <c r="AJ22" s="46">
        <f t="shared" si="11"/>
        <v>0</v>
      </c>
      <c r="AK22" s="46">
        <f t="shared" si="12"/>
        <v>0</v>
      </c>
      <c r="AL22" s="46">
        <f t="shared" si="13"/>
        <v>0</v>
      </c>
      <c r="AM22" s="46">
        <f t="shared" si="14"/>
        <v>0</v>
      </c>
      <c r="AN22" s="135">
        <f t="shared" si="15"/>
        <v>673.66666666666663</v>
      </c>
      <c r="AO22" s="47">
        <f t="shared" si="16"/>
        <v>673.66666666666663</v>
      </c>
      <c r="AQ22" s="35">
        <v>13</v>
      </c>
      <c r="AR22" s="48">
        <v>29.8</v>
      </c>
      <c r="AS22" s="48">
        <v>30</v>
      </c>
      <c r="AT22" s="48">
        <v>30.8</v>
      </c>
      <c r="AU22" s="48" t="s">
        <v>33</v>
      </c>
      <c r="AV22" s="48" t="s">
        <v>33</v>
      </c>
      <c r="AW22" s="48" t="s">
        <v>33</v>
      </c>
      <c r="AX22" s="48" t="s">
        <v>33</v>
      </c>
      <c r="BI22" s="67" t="s">
        <v>35</v>
      </c>
      <c r="BJ22" s="68">
        <f>SUM(B176)</f>
        <v>7685</v>
      </c>
      <c r="BK22" s="69">
        <f>SUM(C176:D176,F176:H176,M176)</f>
        <v>823</v>
      </c>
      <c r="BL22" s="70">
        <f>SUM(E176,I176:L176,N176)</f>
        <v>172</v>
      </c>
      <c r="BM22" s="64">
        <f>SUM(BJ22:BL22)</f>
        <v>8680</v>
      </c>
    </row>
    <row r="23" spans="1:65" x14ac:dyDescent="0.2">
      <c r="A23" s="30">
        <v>14</v>
      </c>
      <c r="B23" s="43">
        <v>669</v>
      </c>
      <c r="C23" s="43">
        <v>47</v>
      </c>
      <c r="D23" s="43">
        <v>1</v>
      </c>
      <c r="E23" s="43">
        <v>0</v>
      </c>
      <c r="F23" s="43">
        <v>3</v>
      </c>
      <c r="G23" s="43">
        <v>0</v>
      </c>
      <c r="H23" s="43">
        <v>3</v>
      </c>
      <c r="I23" s="43">
        <v>0</v>
      </c>
      <c r="J23" s="43">
        <v>13</v>
      </c>
      <c r="K23" s="43">
        <v>0</v>
      </c>
      <c r="L23" s="43">
        <v>6</v>
      </c>
      <c r="M23" s="43">
        <v>3</v>
      </c>
      <c r="N23" s="43">
        <v>0</v>
      </c>
      <c r="O23" s="31">
        <f t="shared" si="6"/>
        <v>745</v>
      </c>
      <c r="Q23" s="30">
        <v>14</v>
      </c>
      <c r="R23" s="43">
        <v>0</v>
      </c>
      <c r="S23" s="43">
        <v>2</v>
      </c>
      <c r="T23" s="43">
        <v>58</v>
      </c>
      <c r="U23" s="43">
        <v>418</v>
      </c>
      <c r="V23" s="43">
        <v>249</v>
      </c>
      <c r="W23" s="43">
        <v>16</v>
      </c>
      <c r="X23" s="43">
        <v>2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31">
        <f t="shared" si="7"/>
        <v>745</v>
      </c>
      <c r="AF23" s="30">
        <v>14</v>
      </c>
      <c r="AG23" s="44">
        <f t="shared" si="8"/>
        <v>745</v>
      </c>
      <c r="AH23" s="45">
        <f t="shared" si="9"/>
        <v>726</v>
      </c>
      <c r="AI23" s="45">
        <f t="shared" si="10"/>
        <v>658</v>
      </c>
      <c r="AJ23" s="46">
        <f t="shared" si="11"/>
        <v>0</v>
      </c>
      <c r="AK23" s="46">
        <f t="shared" si="12"/>
        <v>0</v>
      </c>
      <c r="AL23" s="46">
        <f t="shared" si="13"/>
        <v>0</v>
      </c>
      <c r="AM23" s="46">
        <f t="shared" si="14"/>
        <v>0</v>
      </c>
      <c r="AN23" s="135">
        <f t="shared" si="15"/>
        <v>709.66666666666663</v>
      </c>
      <c r="AO23" s="47">
        <f t="shared" si="16"/>
        <v>709.66666666666663</v>
      </c>
      <c r="AQ23" s="35">
        <v>14</v>
      </c>
      <c r="AR23" s="48">
        <v>29.5</v>
      </c>
      <c r="AS23" s="48">
        <v>30.5</v>
      </c>
      <c r="AT23" s="48">
        <v>30.1</v>
      </c>
      <c r="AU23" s="48" t="s">
        <v>33</v>
      </c>
      <c r="AV23" s="48" t="s">
        <v>33</v>
      </c>
      <c r="AW23" s="48" t="s">
        <v>33</v>
      </c>
      <c r="AX23" s="48" t="s">
        <v>33</v>
      </c>
      <c r="BI23" s="73" t="s">
        <v>36</v>
      </c>
      <c r="BJ23" s="74">
        <f>SUM(B177)</f>
        <v>7839</v>
      </c>
      <c r="BK23" s="75">
        <f>SUM(C177:D177,F177:H177,M177)</f>
        <v>834</v>
      </c>
      <c r="BL23" s="76">
        <f>SUM(E177,I177:L177,N177)</f>
        <v>180</v>
      </c>
      <c r="BM23" s="64">
        <f>SUM(BJ23:BL23)</f>
        <v>8853</v>
      </c>
    </row>
    <row r="24" spans="1:65" x14ac:dyDescent="0.2">
      <c r="A24" s="30">
        <v>15</v>
      </c>
      <c r="B24" s="43">
        <v>694</v>
      </c>
      <c r="C24" s="43">
        <v>48</v>
      </c>
      <c r="D24" s="43">
        <v>3</v>
      </c>
      <c r="E24" s="43">
        <v>0</v>
      </c>
      <c r="F24" s="43">
        <v>4</v>
      </c>
      <c r="G24" s="43">
        <v>0</v>
      </c>
      <c r="H24" s="43">
        <v>2</v>
      </c>
      <c r="I24" s="43">
        <v>0</v>
      </c>
      <c r="J24" s="43">
        <v>6</v>
      </c>
      <c r="K24" s="43">
        <v>0</v>
      </c>
      <c r="L24" s="43">
        <v>5</v>
      </c>
      <c r="M24" s="43">
        <v>6</v>
      </c>
      <c r="N24" s="43">
        <v>0</v>
      </c>
      <c r="O24" s="31">
        <f t="shared" si="6"/>
        <v>768</v>
      </c>
      <c r="Q24" s="30">
        <v>15</v>
      </c>
      <c r="R24" s="43">
        <v>0</v>
      </c>
      <c r="S24" s="43">
        <v>1</v>
      </c>
      <c r="T24" s="43">
        <v>46</v>
      </c>
      <c r="U24" s="43">
        <v>467</v>
      </c>
      <c r="V24" s="43">
        <v>226</v>
      </c>
      <c r="W24" s="43">
        <v>28</v>
      </c>
      <c r="X24" s="43">
        <v>0</v>
      </c>
      <c r="Y24" s="43">
        <v>0</v>
      </c>
      <c r="Z24" s="43">
        <v>0</v>
      </c>
      <c r="AA24" s="43">
        <v>0</v>
      </c>
      <c r="AB24" s="43">
        <v>0</v>
      </c>
      <c r="AC24" s="43">
        <v>0</v>
      </c>
      <c r="AD24" s="31">
        <f t="shared" si="7"/>
        <v>768</v>
      </c>
      <c r="AF24" s="30">
        <v>15</v>
      </c>
      <c r="AG24" s="44">
        <f t="shared" si="8"/>
        <v>768</v>
      </c>
      <c r="AH24" s="45">
        <f t="shared" si="9"/>
        <v>749</v>
      </c>
      <c r="AI24" s="45">
        <f t="shared" si="10"/>
        <v>809</v>
      </c>
      <c r="AJ24" s="46">
        <f t="shared" si="11"/>
        <v>0</v>
      </c>
      <c r="AK24" s="46">
        <f t="shared" si="12"/>
        <v>0</v>
      </c>
      <c r="AL24" s="46">
        <f t="shared" si="13"/>
        <v>0</v>
      </c>
      <c r="AM24" s="46">
        <f t="shared" si="14"/>
        <v>0</v>
      </c>
      <c r="AN24" s="135">
        <f t="shared" si="15"/>
        <v>775.33333333333337</v>
      </c>
      <c r="AO24" s="47">
        <f t="shared" si="16"/>
        <v>775.33333333333337</v>
      </c>
      <c r="AQ24" s="35">
        <v>15</v>
      </c>
      <c r="AR24" s="48">
        <v>29.5</v>
      </c>
      <c r="AS24" s="48">
        <v>30.3</v>
      </c>
      <c r="AT24" s="48">
        <v>29.5</v>
      </c>
      <c r="AU24" s="48" t="s">
        <v>33</v>
      </c>
      <c r="AV24" s="48" t="s">
        <v>33</v>
      </c>
      <c r="AW24" s="48" t="s">
        <v>33</v>
      </c>
      <c r="AX24" s="48" t="s">
        <v>33</v>
      </c>
      <c r="BI24" s="77" t="s">
        <v>37</v>
      </c>
      <c r="BJ24" s="78">
        <f>SUM(B178)</f>
        <v>7963</v>
      </c>
      <c r="BK24" s="79">
        <f>SUM(C178:D178,F178:H178,M178)</f>
        <v>873</v>
      </c>
      <c r="BL24" s="80">
        <f>SUM(E178,I178:L178,N178)</f>
        <v>199</v>
      </c>
      <c r="BM24" s="64">
        <f>SUM(BJ24:BL24)</f>
        <v>9035</v>
      </c>
    </row>
    <row r="25" spans="1:65" x14ac:dyDescent="0.2">
      <c r="A25" s="30">
        <v>16</v>
      </c>
      <c r="B25" s="43">
        <v>711</v>
      </c>
      <c r="C25" s="43">
        <v>73</v>
      </c>
      <c r="D25" s="43">
        <v>3</v>
      </c>
      <c r="E25" s="43">
        <v>1</v>
      </c>
      <c r="F25" s="43">
        <v>1</v>
      </c>
      <c r="G25" s="43">
        <v>0</v>
      </c>
      <c r="H25" s="43">
        <v>0</v>
      </c>
      <c r="I25" s="43">
        <v>1</v>
      </c>
      <c r="J25" s="43">
        <v>7</v>
      </c>
      <c r="K25" s="43">
        <v>0</v>
      </c>
      <c r="L25" s="43">
        <v>6</v>
      </c>
      <c r="M25" s="43">
        <v>4</v>
      </c>
      <c r="N25" s="43">
        <v>0</v>
      </c>
      <c r="O25" s="31">
        <f t="shared" si="6"/>
        <v>807</v>
      </c>
      <c r="Q25" s="30">
        <v>16</v>
      </c>
      <c r="R25" s="43">
        <v>0</v>
      </c>
      <c r="S25" s="43">
        <v>2</v>
      </c>
      <c r="T25" s="43">
        <v>46</v>
      </c>
      <c r="U25" s="43">
        <v>397</v>
      </c>
      <c r="V25" s="43">
        <v>325</v>
      </c>
      <c r="W25" s="43">
        <v>33</v>
      </c>
      <c r="X25" s="43">
        <v>4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31">
        <f t="shared" si="7"/>
        <v>807</v>
      </c>
      <c r="AF25" s="30">
        <v>16</v>
      </c>
      <c r="AG25" s="44">
        <f t="shared" si="8"/>
        <v>807</v>
      </c>
      <c r="AH25" s="45">
        <f t="shared" si="9"/>
        <v>816</v>
      </c>
      <c r="AI25" s="45">
        <f t="shared" si="10"/>
        <v>796</v>
      </c>
      <c r="AJ25" s="46">
        <f t="shared" si="11"/>
        <v>0</v>
      </c>
      <c r="AK25" s="46">
        <f t="shared" si="12"/>
        <v>0</v>
      </c>
      <c r="AL25" s="46">
        <f t="shared" si="13"/>
        <v>0</v>
      </c>
      <c r="AM25" s="46">
        <f t="shared" si="14"/>
        <v>0</v>
      </c>
      <c r="AN25" s="135">
        <f t="shared" si="15"/>
        <v>806.33333333333337</v>
      </c>
      <c r="AO25" s="47">
        <f t="shared" si="16"/>
        <v>806.33333333333337</v>
      </c>
      <c r="AQ25" s="35">
        <v>16</v>
      </c>
      <c r="AR25" s="48">
        <v>30.2</v>
      </c>
      <c r="AS25" s="48">
        <v>29.8</v>
      </c>
      <c r="AT25" s="48">
        <v>29.5</v>
      </c>
      <c r="AU25" s="48" t="s">
        <v>33</v>
      </c>
      <c r="AV25" s="48" t="s">
        <v>33</v>
      </c>
      <c r="AW25" s="48" t="s">
        <v>33</v>
      </c>
      <c r="AX25" s="48" t="s">
        <v>33</v>
      </c>
      <c r="BI25" s="83">
        <f>BI20+1</f>
        <v>42265</v>
      </c>
      <c r="BJ25" s="84"/>
      <c r="BK25" s="85"/>
      <c r="BL25" s="86"/>
      <c r="BM25" s="55"/>
    </row>
    <row r="26" spans="1:65" x14ac:dyDescent="0.2">
      <c r="A26" s="30">
        <v>17</v>
      </c>
      <c r="B26" s="43">
        <v>834</v>
      </c>
      <c r="C26" s="43">
        <v>57</v>
      </c>
      <c r="D26" s="43">
        <v>1</v>
      </c>
      <c r="E26" s="43">
        <v>2</v>
      </c>
      <c r="F26" s="43">
        <v>3</v>
      </c>
      <c r="G26" s="43">
        <v>0</v>
      </c>
      <c r="H26" s="43">
        <v>0</v>
      </c>
      <c r="I26" s="43">
        <v>5</v>
      </c>
      <c r="J26" s="43">
        <v>8</v>
      </c>
      <c r="K26" s="43">
        <v>0</v>
      </c>
      <c r="L26" s="43">
        <v>6</v>
      </c>
      <c r="M26" s="43">
        <v>2</v>
      </c>
      <c r="N26" s="43">
        <v>0</v>
      </c>
      <c r="O26" s="31">
        <f t="shared" si="6"/>
        <v>918</v>
      </c>
      <c r="Q26" s="30">
        <v>17</v>
      </c>
      <c r="R26" s="43">
        <v>0</v>
      </c>
      <c r="S26" s="43">
        <v>8</v>
      </c>
      <c r="T26" s="43">
        <v>86</v>
      </c>
      <c r="U26" s="43">
        <v>584</v>
      </c>
      <c r="V26" s="43">
        <v>205</v>
      </c>
      <c r="W26" s="43">
        <v>33</v>
      </c>
      <c r="X26" s="43">
        <v>0</v>
      </c>
      <c r="Y26" s="43">
        <v>2</v>
      </c>
      <c r="Z26" s="43">
        <v>0</v>
      </c>
      <c r="AA26" s="43">
        <v>0</v>
      </c>
      <c r="AB26" s="43">
        <v>0</v>
      </c>
      <c r="AC26" s="43">
        <v>0</v>
      </c>
      <c r="AD26" s="31">
        <f t="shared" si="7"/>
        <v>918</v>
      </c>
      <c r="AF26" s="30">
        <v>17</v>
      </c>
      <c r="AG26" s="44">
        <f t="shared" si="8"/>
        <v>918</v>
      </c>
      <c r="AH26" s="45">
        <f t="shared" si="9"/>
        <v>950</v>
      </c>
      <c r="AI26" s="45">
        <f t="shared" si="10"/>
        <v>907</v>
      </c>
      <c r="AJ26" s="46">
        <f t="shared" si="11"/>
        <v>0</v>
      </c>
      <c r="AK26" s="46">
        <f t="shared" si="12"/>
        <v>0</v>
      </c>
      <c r="AL26" s="46">
        <f t="shared" si="13"/>
        <v>0</v>
      </c>
      <c r="AM26" s="46">
        <f t="shared" si="14"/>
        <v>0</v>
      </c>
      <c r="AN26" s="135">
        <f t="shared" si="15"/>
        <v>925</v>
      </c>
      <c r="AO26" s="47">
        <f t="shared" si="16"/>
        <v>925</v>
      </c>
      <c r="AQ26" s="35">
        <v>17</v>
      </c>
      <c r="AR26" s="48">
        <v>28.9</v>
      </c>
      <c r="AS26" s="48">
        <v>29.3</v>
      </c>
      <c r="AT26" s="48">
        <v>28.9</v>
      </c>
      <c r="AU26" s="48" t="s">
        <v>33</v>
      </c>
      <c r="AV26" s="48" t="s">
        <v>33</v>
      </c>
      <c r="AW26" s="48" t="s">
        <v>33</v>
      </c>
      <c r="AX26" s="48" t="s">
        <v>33</v>
      </c>
      <c r="BI26" s="60" t="s">
        <v>34</v>
      </c>
      <c r="BJ26" s="87">
        <f>SUM(B245)</f>
        <v>0</v>
      </c>
      <c r="BK26" s="88">
        <f>SUM(C245:D245,F245:H245,M245)</f>
        <v>0</v>
      </c>
      <c r="BL26" s="89">
        <f>SUM(E245,I245:L245,N245)</f>
        <v>0</v>
      </c>
      <c r="BM26" s="64">
        <f>SUM(BJ26:BL26)</f>
        <v>0</v>
      </c>
    </row>
    <row r="27" spans="1:65" x14ac:dyDescent="0.2">
      <c r="A27" s="30">
        <v>18</v>
      </c>
      <c r="B27" s="43">
        <v>961</v>
      </c>
      <c r="C27" s="43">
        <v>40</v>
      </c>
      <c r="D27" s="43">
        <v>1</v>
      </c>
      <c r="E27" s="43">
        <v>0</v>
      </c>
      <c r="F27" s="43">
        <v>7</v>
      </c>
      <c r="G27" s="43">
        <v>0</v>
      </c>
      <c r="H27" s="43">
        <v>1</v>
      </c>
      <c r="I27" s="43">
        <v>6</v>
      </c>
      <c r="J27" s="43">
        <v>8</v>
      </c>
      <c r="K27" s="43">
        <v>0</v>
      </c>
      <c r="L27" s="43">
        <v>5</v>
      </c>
      <c r="M27" s="43">
        <v>2</v>
      </c>
      <c r="N27" s="43">
        <v>0</v>
      </c>
      <c r="O27" s="31">
        <f t="shared" si="6"/>
        <v>1031</v>
      </c>
      <c r="Q27" s="30">
        <v>18</v>
      </c>
      <c r="R27" s="43">
        <v>0</v>
      </c>
      <c r="S27" s="43">
        <v>43</v>
      </c>
      <c r="T27" s="43">
        <v>194</v>
      </c>
      <c r="U27" s="43">
        <v>558</v>
      </c>
      <c r="V27" s="43">
        <v>214</v>
      </c>
      <c r="W27" s="43">
        <v>18</v>
      </c>
      <c r="X27" s="43">
        <v>3</v>
      </c>
      <c r="Y27" s="43">
        <v>1</v>
      </c>
      <c r="Z27" s="43">
        <v>0</v>
      </c>
      <c r="AA27" s="43">
        <v>0</v>
      </c>
      <c r="AB27" s="43">
        <v>0</v>
      </c>
      <c r="AC27" s="43">
        <v>0</v>
      </c>
      <c r="AD27" s="31">
        <f t="shared" si="7"/>
        <v>1031</v>
      </c>
      <c r="AF27" s="30">
        <v>18</v>
      </c>
      <c r="AG27" s="44">
        <f t="shared" si="8"/>
        <v>1031</v>
      </c>
      <c r="AH27" s="45">
        <f t="shared" si="9"/>
        <v>1035</v>
      </c>
      <c r="AI27" s="45">
        <f t="shared" si="10"/>
        <v>1030</v>
      </c>
      <c r="AJ27" s="46">
        <f t="shared" si="11"/>
        <v>0</v>
      </c>
      <c r="AK27" s="46">
        <f t="shared" si="12"/>
        <v>0</v>
      </c>
      <c r="AL27" s="46">
        <f t="shared" si="13"/>
        <v>0</v>
      </c>
      <c r="AM27" s="46">
        <f t="shared" si="14"/>
        <v>0</v>
      </c>
      <c r="AN27" s="135">
        <f t="shared" si="15"/>
        <v>1032</v>
      </c>
      <c r="AO27" s="47">
        <f t="shared" si="16"/>
        <v>1032</v>
      </c>
      <c r="AQ27" s="35">
        <v>18</v>
      </c>
      <c r="AR27" s="48">
        <v>27.8</v>
      </c>
      <c r="AS27" s="48">
        <v>28.2</v>
      </c>
      <c r="AT27" s="48">
        <v>27.9</v>
      </c>
      <c r="AU27" s="48" t="s">
        <v>33</v>
      </c>
      <c r="AV27" s="48" t="s">
        <v>33</v>
      </c>
      <c r="AW27" s="48" t="s">
        <v>33</v>
      </c>
      <c r="AX27" s="48" t="s">
        <v>33</v>
      </c>
      <c r="BI27" s="67" t="s">
        <v>35</v>
      </c>
      <c r="BJ27" s="68">
        <f>SUM(B246)</f>
        <v>0</v>
      </c>
      <c r="BK27" s="69">
        <f>SUM(C246:D246,F246:H246,M246)</f>
        <v>0</v>
      </c>
      <c r="BL27" s="70">
        <f>SUM(E246,I246:L246,N246)</f>
        <v>0</v>
      </c>
      <c r="BM27" s="64">
        <f>SUM(BJ27:BL27)</f>
        <v>0</v>
      </c>
    </row>
    <row r="28" spans="1:65" x14ac:dyDescent="0.2">
      <c r="A28" s="30">
        <v>19</v>
      </c>
      <c r="B28" s="43">
        <v>596</v>
      </c>
      <c r="C28" s="43">
        <v>26</v>
      </c>
      <c r="D28" s="43">
        <v>0</v>
      </c>
      <c r="E28" s="43">
        <v>1</v>
      </c>
      <c r="F28" s="43">
        <v>2</v>
      </c>
      <c r="G28" s="43">
        <v>0</v>
      </c>
      <c r="H28" s="43">
        <v>0</v>
      </c>
      <c r="I28" s="43">
        <v>1</v>
      </c>
      <c r="J28" s="43">
        <v>3</v>
      </c>
      <c r="K28" s="43">
        <v>0</v>
      </c>
      <c r="L28" s="43">
        <v>5</v>
      </c>
      <c r="M28" s="43">
        <v>0</v>
      </c>
      <c r="N28" s="43">
        <v>0</v>
      </c>
      <c r="O28" s="31">
        <f t="shared" si="6"/>
        <v>634</v>
      </c>
      <c r="Q28" s="30">
        <v>19</v>
      </c>
      <c r="R28" s="43">
        <v>0</v>
      </c>
      <c r="S28" s="43">
        <v>5</v>
      </c>
      <c r="T28" s="43">
        <v>67</v>
      </c>
      <c r="U28" s="43">
        <v>294</v>
      </c>
      <c r="V28" s="43">
        <v>228</v>
      </c>
      <c r="W28" s="43">
        <v>37</v>
      </c>
      <c r="X28" s="43">
        <v>2</v>
      </c>
      <c r="Y28" s="43">
        <v>1</v>
      </c>
      <c r="Z28" s="43">
        <v>0</v>
      </c>
      <c r="AA28" s="43">
        <v>0</v>
      </c>
      <c r="AB28" s="43">
        <v>0</v>
      </c>
      <c r="AC28" s="43">
        <v>0</v>
      </c>
      <c r="AD28" s="31">
        <f t="shared" si="7"/>
        <v>634</v>
      </c>
      <c r="AF28" s="30">
        <v>19</v>
      </c>
      <c r="AG28" s="44">
        <f t="shared" si="8"/>
        <v>634</v>
      </c>
      <c r="AH28" s="45">
        <f t="shared" si="9"/>
        <v>649</v>
      </c>
      <c r="AI28" s="45">
        <f t="shared" si="10"/>
        <v>576</v>
      </c>
      <c r="AJ28" s="46">
        <f t="shared" si="11"/>
        <v>0</v>
      </c>
      <c r="AK28" s="46">
        <f t="shared" si="12"/>
        <v>0</v>
      </c>
      <c r="AL28" s="46">
        <f t="shared" si="13"/>
        <v>0</v>
      </c>
      <c r="AM28" s="46">
        <f t="shared" si="14"/>
        <v>0</v>
      </c>
      <c r="AN28" s="135">
        <f t="shared" si="15"/>
        <v>619.66666666666663</v>
      </c>
      <c r="AO28" s="47">
        <f t="shared" si="16"/>
        <v>619.66666666666663</v>
      </c>
      <c r="AQ28" s="35">
        <v>19</v>
      </c>
      <c r="AR28" s="48">
        <v>29.8</v>
      </c>
      <c r="AS28" s="48">
        <v>29.7</v>
      </c>
      <c r="AT28" s="48">
        <v>29.7</v>
      </c>
      <c r="AU28" s="48" t="s">
        <v>33</v>
      </c>
      <c r="AV28" s="48" t="s">
        <v>33</v>
      </c>
      <c r="AW28" s="48" t="s">
        <v>33</v>
      </c>
      <c r="AX28" s="48" t="s">
        <v>33</v>
      </c>
      <c r="BI28" s="73" t="s">
        <v>36</v>
      </c>
      <c r="BJ28" s="74">
        <f>SUM(B247)</f>
        <v>0</v>
      </c>
      <c r="BK28" s="75">
        <f>SUM(C247:D247,F247:H247,M247)</f>
        <v>0</v>
      </c>
      <c r="BL28" s="76">
        <f>SUM(E247,I247:L247,N247)</f>
        <v>0</v>
      </c>
      <c r="BM28" s="64">
        <f>SUM(BJ28:BL28)</f>
        <v>0</v>
      </c>
    </row>
    <row r="29" spans="1:65" x14ac:dyDescent="0.2">
      <c r="A29" s="30">
        <v>20</v>
      </c>
      <c r="B29" s="43">
        <v>378</v>
      </c>
      <c r="C29" s="43">
        <v>19</v>
      </c>
      <c r="D29" s="43">
        <v>1</v>
      </c>
      <c r="E29" s="43">
        <v>1</v>
      </c>
      <c r="F29" s="43">
        <v>1</v>
      </c>
      <c r="G29" s="43">
        <v>0</v>
      </c>
      <c r="H29" s="43">
        <v>0</v>
      </c>
      <c r="I29" s="43">
        <v>0</v>
      </c>
      <c r="J29" s="43">
        <v>2</v>
      </c>
      <c r="K29" s="43">
        <v>0</v>
      </c>
      <c r="L29" s="43">
        <v>3</v>
      </c>
      <c r="M29" s="43">
        <v>1</v>
      </c>
      <c r="N29" s="43">
        <v>0</v>
      </c>
      <c r="O29" s="31">
        <f t="shared" si="6"/>
        <v>406</v>
      </c>
      <c r="Q29" s="30">
        <v>20</v>
      </c>
      <c r="R29" s="43">
        <v>0</v>
      </c>
      <c r="S29" s="43">
        <v>0</v>
      </c>
      <c r="T29" s="43">
        <v>14</v>
      </c>
      <c r="U29" s="43">
        <v>180</v>
      </c>
      <c r="V29" s="43">
        <v>172</v>
      </c>
      <c r="W29" s="43">
        <v>36</v>
      </c>
      <c r="X29" s="43">
        <v>1</v>
      </c>
      <c r="Y29" s="43">
        <v>1</v>
      </c>
      <c r="Z29" s="43">
        <v>1</v>
      </c>
      <c r="AA29" s="43">
        <v>0</v>
      </c>
      <c r="AB29" s="43">
        <v>1</v>
      </c>
      <c r="AC29" s="43">
        <v>0</v>
      </c>
      <c r="AD29" s="31">
        <f t="shared" si="7"/>
        <v>406</v>
      </c>
      <c r="AF29" s="30">
        <v>20</v>
      </c>
      <c r="AG29" s="44">
        <f t="shared" si="8"/>
        <v>406</v>
      </c>
      <c r="AH29" s="45">
        <f t="shared" si="9"/>
        <v>480</v>
      </c>
      <c r="AI29" s="45">
        <f t="shared" si="10"/>
        <v>427</v>
      </c>
      <c r="AJ29" s="46">
        <f t="shared" si="11"/>
        <v>0</v>
      </c>
      <c r="AK29" s="46">
        <f t="shared" si="12"/>
        <v>0</v>
      </c>
      <c r="AL29" s="46">
        <f t="shared" si="13"/>
        <v>0</v>
      </c>
      <c r="AM29" s="46">
        <f t="shared" si="14"/>
        <v>0</v>
      </c>
      <c r="AN29" s="135">
        <f t="shared" si="15"/>
        <v>437.66666666666669</v>
      </c>
      <c r="AO29" s="47">
        <f t="shared" si="16"/>
        <v>437.66666666666669</v>
      </c>
      <c r="AQ29" s="35">
        <v>20</v>
      </c>
      <c r="AR29" s="48">
        <v>31.1</v>
      </c>
      <c r="AS29" s="48">
        <v>30.1</v>
      </c>
      <c r="AT29" s="48">
        <v>30.1</v>
      </c>
      <c r="AU29" s="48" t="s">
        <v>33</v>
      </c>
      <c r="AV29" s="48" t="s">
        <v>33</v>
      </c>
      <c r="AW29" s="48" t="s">
        <v>33</v>
      </c>
      <c r="AX29" s="48" t="s">
        <v>33</v>
      </c>
      <c r="BI29" s="77" t="s">
        <v>37</v>
      </c>
      <c r="BJ29" s="78">
        <f>SUM(B248)</f>
        <v>0</v>
      </c>
      <c r="BK29" s="79">
        <f>SUM(C248:D248,F248:H248,M248)</f>
        <v>0</v>
      </c>
      <c r="BL29" s="80">
        <f>SUM(E248,I248:L248,N248)</f>
        <v>0</v>
      </c>
      <c r="BM29" s="64">
        <f>SUM(BJ29:BL29)</f>
        <v>0</v>
      </c>
    </row>
    <row r="30" spans="1:65" x14ac:dyDescent="0.2">
      <c r="A30" s="30">
        <v>21</v>
      </c>
      <c r="B30" s="43">
        <v>212</v>
      </c>
      <c r="C30" s="43">
        <v>13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3</v>
      </c>
      <c r="K30" s="43">
        <v>0</v>
      </c>
      <c r="L30" s="43">
        <v>2</v>
      </c>
      <c r="M30" s="43">
        <v>1</v>
      </c>
      <c r="N30" s="43">
        <v>0</v>
      </c>
      <c r="O30" s="31">
        <f t="shared" si="6"/>
        <v>231</v>
      </c>
      <c r="Q30" s="30">
        <v>21</v>
      </c>
      <c r="R30" s="43">
        <v>0</v>
      </c>
      <c r="S30" s="43">
        <v>1</v>
      </c>
      <c r="T30" s="43">
        <v>2</v>
      </c>
      <c r="U30" s="43">
        <v>86</v>
      </c>
      <c r="V30" s="43">
        <v>115</v>
      </c>
      <c r="W30" s="43">
        <v>25</v>
      </c>
      <c r="X30" s="43">
        <v>1</v>
      </c>
      <c r="Y30" s="43">
        <v>0</v>
      </c>
      <c r="Z30" s="43">
        <v>1</v>
      </c>
      <c r="AA30" s="43">
        <v>0</v>
      </c>
      <c r="AB30" s="43">
        <v>0</v>
      </c>
      <c r="AC30" s="43">
        <v>0</v>
      </c>
      <c r="AD30" s="31">
        <f t="shared" si="7"/>
        <v>231</v>
      </c>
      <c r="AF30" s="30">
        <v>21</v>
      </c>
      <c r="AG30" s="44">
        <f t="shared" si="8"/>
        <v>231</v>
      </c>
      <c r="AH30" s="45">
        <f t="shared" si="9"/>
        <v>217</v>
      </c>
      <c r="AI30" s="45">
        <f t="shared" si="10"/>
        <v>230</v>
      </c>
      <c r="AJ30" s="46">
        <f t="shared" si="11"/>
        <v>0</v>
      </c>
      <c r="AK30" s="46">
        <f t="shared" si="12"/>
        <v>0</v>
      </c>
      <c r="AL30" s="46">
        <f t="shared" si="13"/>
        <v>0</v>
      </c>
      <c r="AM30" s="46">
        <f t="shared" si="14"/>
        <v>0</v>
      </c>
      <c r="AN30" s="135">
        <f t="shared" si="15"/>
        <v>226</v>
      </c>
      <c r="AO30" s="47">
        <f t="shared" si="16"/>
        <v>226</v>
      </c>
      <c r="AQ30" s="35">
        <v>21</v>
      </c>
      <c r="AR30" s="48">
        <v>31.6</v>
      </c>
      <c r="AS30" s="48">
        <v>31.9</v>
      </c>
      <c r="AT30" s="48">
        <v>32</v>
      </c>
      <c r="AU30" s="48" t="s">
        <v>33</v>
      </c>
      <c r="AV30" s="48" t="s">
        <v>33</v>
      </c>
      <c r="AW30" s="48" t="s">
        <v>33</v>
      </c>
      <c r="AX30" s="48" t="s">
        <v>33</v>
      </c>
      <c r="BI30" s="83">
        <f>BI25+1</f>
        <v>42266</v>
      </c>
      <c r="BJ30" s="84"/>
      <c r="BK30" s="85"/>
      <c r="BL30" s="86"/>
      <c r="BM30" s="55"/>
    </row>
    <row r="31" spans="1:65" x14ac:dyDescent="0.2">
      <c r="A31" s="30">
        <v>22</v>
      </c>
      <c r="B31" s="43">
        <v>149</v>
      </c>
      <c r="C31" s="43">
        <v>6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2</v>
      </c>
      <c r="K31" s="43">
        <v>0</v>
      </c>
      <c r="L31" s="43">
        <v>0</v>
      </c>
      <c r="M31" s="43">
        <v>0</v>
      </c>
      <c r="N31" s="43">
        <v>0</v>
      </c>
      <c r="O31" s="31">
        <f t="shared" si="6"/>
        <v>157</v>
      </c>
      <c r="Q31" s="30">
        <v>22</v>
      </c>
      <c r="R31" s="43">
        <v>0</v>
      </c>
      <c r="S31" s="43">
        <v>2</v>
      </c>
      <c r="T31" s="43">
        <v>1</v>
      </c>
      <c r="U31" s="43">
        <v>52</v>
      </c>
      <c r="V31" s="43">
        <v>77</v>
      </c>
      <c r="W31" s="43">
        <v>24</v>
      </c>
      <c r="X31" s="43">
        <v>1</v>
      </c>
      <c r="Y31" s="43">
        <v>0</v>
      </c>
      <c r="Z31" s="43">
        <v>0</v>
      </c>
      <c r="AA31" s="43">
        <v>0</v>
      </c>
      <c r="AB31" s="43">
        <v>0</v>
      </c>
      <c r="AC31" s="43">
        <v>0</v>
      </c>
      <c r="AD31" s="31">
        <f t="shared" si="7"/>
        <v>157</v>
      </c>
      <c r="AF31" s="30">
        <v>22</v>
      </c>
      <c r="AG31" s="44">
        <f t="shared" si="8"/>
        <v>157</v>
      </c>
      <c r="AH31" s="45">
        <f t="shared" si="9"/>
        <v>141</v>
      </c>
      <c r="AI31" s="45">
        <f t="shared" si="10"/>
        <v>158</v>
      </c>
      <c r="AJ31" s="46">
        <f t="shared" si="11"/>
        <v>0</v>
      </c>
      <c r="AK31" s="46">
        <f t="shared" si="12"/>
        <v>0</v>
      </c>
      <c r="AL31" s="46">
        <f t="shared" si="13"/>
        <v>0</v>
      </c>
      <c r="AM31" s="46">
        <f t="shared" si="14"/>
        <v>0</v>
      </c>
      <c r="AN31" s="135">
        <f t="shared" si="15"/>
        <v>152</v>
      </c>
      <c r="AO31" s="47">
        <f t="shared" si="16"/>
        <v>152</v>
      </c>
      <c r="AQ31" s="35">
        <v>22</v>
      </c>
      <c r="AR31" s="48">
        <v>31.9</v>
      </c>
      <c r="AS31" s="48">
        <v>32</v>
      </c>
      <c r="AT31" s="48">
        <v>32.299999999999997</v>
      </c>
      <c r="AU31" s="48" t="s">
        <v>33</v>
      </c>
      <c r="AV31" s="48" t="s">
        <v>33</v>
      </c>
      <c r="AW31" s="48" t="s">
        <v>33</v>
      </c>
      <c r="AX31" s="48" t="s">
        <v>33</v>
      </c>
      <c r="BI31" s="60" t="s">
        <v>34</v>
      </c>
      <c r="BJ31" s="87">
        <f>SUM(B315)</f>
        <v>0</v>
      </c>
      <c r="BK31" s="88">
        <f>SUM(C315:D315,F315:H315,M315)</f>
        <v>0</v>
      </c>
      <c r="BL31" s="89">
        <f>SUM(E315,I315:L315,N315)</f>
        <v>0</v>
      </c>
      <c r="BM31" s="64">
        <f>SUM(BJ31:BL31)</f>
        <v>0</v>
      </c>
    </row>
    <row r="32" spans="1:65" x14ac:dyDescent="0.2">
      <c r="A32" s="30">
        <v>23</v>
      </c>
      <c r="B32" s="43">
        <v>101</v>
      </c>
      <c r="C32" s="43">
        <v>7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2</v>
      </c>
      <c r="K32" s="43">
        <v>0</v>
      </c>
      <c r="L32" s="43">
        <v>2</v>
      </c>
      <c r="M32" s="43">
        <v>1</v>
      </c>
      <c r="N32" s="43">
        <v>0</v>
      </c>
      <c r="O32" s="31">
        <f t="shared" si="6"/>
        <v>113</v>
      </c>
      <c r="Q32" s="30">
        <v>23</v>
      </c>
      <c r="R32" s="43">
        <v>0</v>
      </c>
      <c r="S32" s="43">
        <v>0</v>
      </c>
      <c r="T32" s="43">
        <v>0</v>
      </c>
      <c r="U32" s="43">
        <v>46</v>
      </c>
      <c r="V32" s="43">
        <v>42</v>
      </c>
      <c r="W32" s="43">
        <v>23</v>
      </c>
      <c r="X32" s="43">
        <v>1</v>
      </c>
      <c r="Y32" s="43">
        <v>1</v>
      </c>
      <c r="Z32" s="43">
        <v>0</v>
      </c>
      <c r="AA32" s="43">
        <v>0</v>
      </c>
      <c r="AB32" s="43">
        <v>0</v>
      </c>
      <c r="AC32" s="43">
        <v>0</v>
      </c>
      <c r="AD32" s="31">
        <f t="shared" si="7"/>
        <v>113</v>
      </c>
      <c r="AF32" s="30">
        <v>23</v>
      </c>
      <c r="AG32" s="44">
        <f t="shared" si="8"/>
        <v>113</v>
      </c>
      <c r="AH32" s="45">
        <f t="shared" si="9"/>
        <v>111</v>
      </c>
      <c r="AI32" s="45">
        <f t="shared" si="10"/>
        <v>126</v>
      </c>
      <c r="AJ32" s="46">
        <f t="shared" si="11"/>
        <v>0</v>
      </c>
      <c r="AK32" s="46">
        <f t="shared" si="12"/>
        <v>0</v>
      </c>
      <c r="AL32" s="46">
        <f t="shared" si="13"/>
        <v>0</v>
      </c>
      <c r="AM32" s="46">
        <f t="shared" si="14"/>
        <v>0</v>
      </c>
      <c r="AN32" s="135">
        <f t="shared" si="15"/>
        <v>116.66666666666667</v>
      </c>
      <c r="AO32" s="47">
        <f t="shared" si="16"/>
        <v>116.66666666666667</v>
      </c>
      <c r="AQ32" s="35">
        <v>23</v>
      </c>
      <c r="AR32" s="48">
        <v>32.200000000000003</v>
      </c>
      <c r="AS32" s="48">
        <v>32.9</v>
      </c>
      <c r="AT32" s="48">
        <v>31.8</v>
      </c>
      <c r="AU32" s="48" t="s">
        <v>33</v>
      </c>
      <c r="AV32" s="48" t="s">
        <v>33</v>
      </c>
      <c r="AW32" s="48" t="s">
        <v>33</v>
      </c>
      <c r="AX32" s="48" t="s">
        <v>33</v>
      </c>
      <c r="BI32" s="67" t="s">
        <v>35</v>
      </c>
      <c r="BJ32" s="68">
        <f>SUM(B316)</f>
        <v>0</v>
      </c>
      <c r="BK32" s="69">
        <f>SUM(C316:D316,F316:H316,M316)</f>
        <v>0</v>
      </c>
      <c r="BL32" s="70">
        <f>SUM(E316,I316:L316,N316)</f>
        <v>0</v>
      </c>
      <c r="BM32" s="64">
        <f>SUM(BJ32:BL32)</f>
        <v>0</v>
      </c>
    </row>
    <row r="33" spans="1:65" x14ac:dyDescent="0.2">
      <c r="A33" s="30">
        <v>24</v>
      </c>
      <c r="B33" s="43">
        <v>63</v>
      </c>
      <c r="C33" s="43">
        <v>2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1</v>
      </c>
      <c r="M33" s="43">
        <v>0</v>
      </c>
      <c r="N33" s="43">
        <v>0</v>
      </c>
      <c r="O33" s="31">
        <f t="shared" si="6"/>
        <v>66</v>
      </c>
      <c r="Q33" s="30">
        <v>24</v>
      </c>
      <c r="R33" s="43">
        <v>0</v>
      </c>
      <c r="S33" s="43">
        <v>0</v>
      </c>
      <c r="T33" s="43">
        <v>2</v>
      </c>
      <c r="U33" s="43">
        <v>17</v>
      </c>
      <c r="V33" s="43">
        <v>30</v>
      </c>
      <c r="W33" s="43">
        <v>14</v>
      </c>
      <c r="X33" s="43">
        <v>0</v>
      </c>
      <c r="Y33" s="43">
        <v>2</v>
      </c>
      <c r="Z33" s="43">
        <v>0</v>
      </c>
      <c r="AA33" s="43">
        <v>0</v>
      </c>
      <c r="AB33" s="43">
        <v>1</v>
      </c>
      <c r="AC33" s="43">
        <v>0</v>
      </c>
      <c r="AD33" s="31">
        <f t="shared" si="7"/>
        <v>66</v>
      </c>
      <c r="AF33" s="30">
        <v>24</v>
      </c>
      <c r="AG33" s="44">
        <f t="shared" si="8"/>
        <v>66</v>
      </c>
      <c r="AH33" s="45">
        <f t="shared" si="9"/>
        <v>77</v>
      </c>
      <c r="AI33" s="45">
        <f t="shared" si="10"/>
        <v>47</v>
      </c>
      <c r="AJ33" s="46">
        <f t="shared" si="11"/>
        <v>0</v>
      </c>
      <c r="AK33" s="46">
        <f t="shared" si="12"/>
        <v>0</v>
      </c>
      <c r="AL33" s="46">
        <f t="shared" si="13"/>
        <v>0</v>
      </c>
      <c r="AM33" s="46">
        <f t="shared" si="14"/>
        <v>0</v>
      </c>
      <c r="AN33" s="135">
        <f t="shared" si="15"/>
        <v>63.333333333333336</v>
      </c>
      <c r="AO33" s="47">
        <f t="shared" si="16"/>
        <v>63.333333333333336</v>
      </c>
      <c r="AQ33" s="35">
        <v>24</v>
      </c>
      <c r="AR33" s="48">
        <v>33.4</v>
      </c>
      <c r="AS33" s="48">
        <v>32.299999999999997</v>
      </c>
      <c r="AT33" s="48">
        <v>31.2</v>
      </c>
      <c r="AU33" s="48" t="s">
        <v>33</v>
      </c>
      <c r="AV33" s="48" t="s">
        <v>33</v>
      </c>
      <c r="AW33" s="48" t="s">
        <v>33</v>
      </c>
      <c r="AX33" s="48" t="s">
        <v>33</v>
      </c>
      <c r="BI33" s="73" t="s">
        <v>36</v>
      </c>
      <c r="BJ33" s="74">
        <f>SUM(B317)</f>
        <v>0</v>
      </c>
      <c r="BK33" s="75">
        <f>SUM(C317:D317,F317:H317,M317)</f>
        <v>0</v>
      </c>
      <c r="BL33" s="76">
        <f>SUM(E317,I317:L317,N317)</f>
        <v>0</v>
      </c>
      <c r="BM33" s="64">
        <f>SUM(BJ33:BL33)</f>
        <v>0</v>
      </c>
    </row>
    <row r="34" spans="1:65" x14ac:dyDescent="0.2">
      <c r="AF34" s="6"/>
      <c r="AG34" s="8"/>
      <c r="AH34" s="8"/>
      <c r="AI34" s="8"/>
      <c r="AJ34" s="9"/>
      <c r="AK34" s="9"/>
      <c r="AL34" s="9"/>
      <c r="AM34" s="9"/>
      <c r="AN34" s="8"/>
      <c r="AO34" s="6"/>
      <c r="AQ34" s="22"/>
      <c r="AR34" s="90"/>
      <c r="AS34" s="90"/>
      <c r="AT34" s="90"/>
      <c r="AU34" s="90"/>
      <c r="AV34" s="90"/>
      <c r="AW34" s="90"/>
      <c r="AX34" s="90"/>
      <c r="BI34" s="77" t="s">
        <v>37</v>
      </c>
      <c r="BJ34" s="78">
        <f>SUM(B318)</f>
        <v>0</v>
      </c>
      <c r="BK34" s="79">
        <f>SUM(C318:D318,F318:H318,M318)</f>
        <v>0</v>
      </c>
      <c r="BL34" s="80">
        <f>SUM(E318,I318:L318,N318)</f>
        <v>0</v>
      </c>
      <c r="BM34" s="64">
        <f>SUM(BJ34:BL34)</f>
        <v>0</v>
      </c>
    </row>
    <row r="35" spans="1:65" x14ac:dyDescent="0.2">
      <c r="A35" s="91" t="s">
        <v>34</v>
      </c>
      <c r="B35" s="92">
        <f t="shared" ref="B35:O35" si="18">SUM(B17:B28)</f>
        <v>6849</v>
      </c>
      <c r="C35" s="92">
        <f t="shared" si="18"/>
        <v>597</v>
      </c>
      <c r="D35" s="92">
        <f t="shared" si="18"/>
        <v>29</v>
      </c>
      <c r="E35" s="92">
        <f t="shared" si="18"/>
        <v>5</v>
      </c>
      <c r="F35" s="92">
        <f t="shared" si="18"/>
        <v>43</v>
      </c>
      <c r="G35" s="92">
        <f t="shared" si="18"/>
        <v>0</v>
      </c>
      <c r="H35" s="92">
        <f t="shared" si="18"/>
        <v>9</v>
      </c>
      <c r="I35" s="92">
        <f t="shared" si="18"/>
        <v>14</v>
      </c>
      <c r="J35" s="92">
        <f t="shared" si="18"/>
        <v>78</v>
      </c>
      <c r="K35" s="92">
        <f t="shared" si="18"/>
        <v>1</v>
      </c>
      <c r="L35" s="92">
        <f t="shared" si="18"/>
        <v>63</v>
      </c>
      <c r="M35" s="92">
        <f t="shared" si="18"/>
        <v>61</v>
      </c>
      <c r="N35" s="92">
        <f t="shared" si="18"/>
        <v>0</v>
      </c>
      <c r="O35" s="93">
        <f t="shared" si="18"/>
        <v>7749</v>
      </c>
      <c r="Q35" s="91" t="s">
        <v>34</v>
      </c>
      <c r="R35" s="92">
        <f t="shared" ref="R35:AD35" si="19">SUM(R17:R28)</f>
        <v>0</v>
      </c>
      <c r="S35" s="92">
        <f t="shared" si="19"/>
        <v>61</v>
      </c>
      <c r="T35" s="92">
        <f t="shared" si="19"/>
        <v>652</v>
      </c>
      <c r="U35" s="92">
        <f t="shared" si="19"/>
        <v>4223</v>
      </c>
      <c r="V35" s="92">
        <f t="shared" si="19"/>
        <v>2460</v>
      </c>
      <c r="W35" s="92">
        <f t="shared" si="19"/>
        <v>323</v>
      </c>
      <c r="X35" s="92">
        <f t="shared" si="19"/>
        <v>18</v>
      </c>
      <c r="Y35" s="92">
        <f t="shared" si="19"/>
        <v>8</v>
      </c>
      <c r="Z35" s="92">
        <f t="shared" si="19"/>
        <v>2</v>
      </c>
      <c r="AA35" s="92">
        <f t="shared" si="19"/>
        <v>0</v>
      </c>
      <c r="AB35" s="92">
        <f t="shared" si="19"/>
        <v>2</v>
      </c>
      <c r="AC35" s="92">
        <f t="shared" si="19"/>
        <v>0</v>
      </c>
      <c r="AD35" s="93">
        <f t="shared" si="19"/>
        <v>7749</v>
      </c>
      <c r="AF35" s="91" t="s">
        <v>34</v>
      </c>
      <c r="AG35" s="92">
        <f t="shared" ref="AG35:AO35" si="20">SUM(AG17:AG28)</f>
        <v>7749</v>
      </c>
      <c r="AH35" s="92">
        <f t="shared" si="20"/>
        <v>7852</v>
      </c>
      <c r="AI35" s="92">
        <f t="shared" si="20"/>
        <v>7732</v>
      </c>
      <c r="AJ35" s="92">
        <f t="shared" si="20"/>
        <v>0</v>
      </c>
      <c r="AK35" s="92">
        <f t="shared" si="20"/>
        <v>0</v>
      </c>
      <c r="AL35" s="92">
        <f t="shared" si="20"/>
        <v>0</v>
      </c>
      <c r="AM35" s="92">
        <f t="shared" si="20"/>
        <v>0</v>
      </c>
      <c r="AN35" s="94">
        <f t="shared" si="20"/>
        <v>7777.6666666666661</v>
      </c>
      <c r="AO35" s="94">
        <f t="shared" si="20"/>
        <v>7777.6666666666661</v>
      </c>
      <c r="AQ35" s="95" t="s">
        <v>38</v>
      </c>
      <c r="AR35" s="96">
        <v>30.1</v>
      </c>
      <c r="AS35" s="96">
        <v>29.8</v>
      </c>
      <c r="AT35" s="96">
        <v>31</v>
      </c>
      <c r="AU35" s="96" t="s">
        <v>33</v>
      </c>
      <c r="AV35" s="96" t="s">
        <v>33</v>
      </c>
      <c r="AW35" s="96" t="s">
        <v>33</v>
      </c>
      <c r="AX35" s="96" t="s">
        <v>33</v>
      </c>
      <c r="BI35" s="83">
        <f>BI30+1</f>
        <v>42267</v>
      </c>
      <c r="BJ35" s="84"/>
      <c r="BK35" s="85"/>
      <c r="BL35" s="86"/>
      <c r="BM35" s="55"/>
    </row>
    <row r="36" spans="1:65" x14ac:dyDescent="0.2">
      <c r="A36" s="97" t="s">
        <v>35</v>
      </c>
      <c r="B36" s="98">
        <f t="shared" ref="B36:O36" si="21">SUM(B16:B31)</f>
        <v>7690</v>
      </c>
      <c r="C36" s="98">
        <f t="shared" si="21"/>
        <v>646</v>
      </c>
      <c r="D36" s="98">
        <f t="shared" si="21"/>
        <v>33</v>
      </c>
      <c r="E36" s="98">
        <f t="shared" si="21"/>
        <v>7</v>
      </c>
      <c r="F36" s="98">
        <f t="shared" si="21"/>
        <v>46</v>
      </c>
      <c r="G36" s="98">
        <f t="shared" si="21"/>
        <v>0</v>
      </c>
      <c r="H36" s="98">
        <f t="shared" si="21"/>
        <v>9</v>
      </c>
      <c r="I36" s="98">
        <f t="shared" si="21"/>
        <v>16</v>
      </c>
      <c r="J36" s="98">
        <f t="shared" si="21"/>
        <v>90</v>
      </c>
      <c r="K36" s="98">
        <f t="shared" si="21"/>
        <v>1</v>
      </c>
      <c r="L36" s="98">
        <f t="shared" si="21"/>
        <v>75</v>
      </c>
      <c r="M36" s="98">
        <f t="shared" si="21"/>
        <v>68</v>
      </c>
      <c r="N36" s="98">
        <f t="shared" si="21"/>
        <v>0</v>
      </c>
      <c r="O36" s="93">
        <f t="shared" si="21"/>
        <v>8681</v>
      </c>
      <c r="Q36" s="97" t="s">
        <v>35</v>
      </c>
      <c r="R36" s="98">
        <f t="shared" ref="R36:AD36" si="22">SUM(R16:R31)</f>
        <v>0</v>
      </c>
      <c r="S36" s="98">
        <f t="shared" si="22"/>
        <v>64</v>
      </c>
      <c r="T36" s="98">
        <f t="shared" si="22"/>
        <v>672</v>
      </c>
      <c r="U36" s="98">
        <f t="shared" si="22"/>
        <v>4601</v>
      </c>
      <c r="V36" s="98">
        <f t="shared" si="22"/>
        <v>2878</v>
      </c>
      <c r="W36" s="98">
        <f t="shared" si="22"/>
        <v>426</v>
      </c>
      <c r="X36" s="98">
        <f t="shared" si="22"/>
        <v>23</v>
      </c>
      <c r="Y36" s="98">
        <f t="shared" si="22"/>
        <v>9</v>
      </c>
      <c r="Z36" s="98">
        <f t="shared" si="22"/>
        <v>4</v>
      </c>
      <c r="AA36" s="98">
        <f t="shared" si="22"/>
        <v>0</v>
      </c>
      <c r="AB36" s="98">
        <f t="shared" si="22"/>
        <v>4</v>
      </c>
      <c r="AC36" s="98">
        <f t="shared" si="22"/>
        <v>0</v>
      </c>
      <c r="AD36" s="93">
        <f t="shared" si="22"/>
        <v>8681</v>
      </c>
      <c r="AF36" s="97" t="s">
        <v>35</v>
      </c>
      <c r="AG36" s="98">
        <f t="shared" ref="AG36:AO36" si="23">SUM(AG16:AG31)</f>
        <v>8681</v>
      </c>
      <c r="AH36" s="98">
        <f t="shared" si="23"/>
        <v>8872</v>
      </c>
      <c r="AI36" s="98">
        <f t="shared" si="23"/>
        <v>8680</v>
      </c>
      <c r="AJ36" s="98">
        <f t="shared" si="23"/>
        <v>0</v>
      </c>
      <c r="AK36" s="98">
        <f t="shared" si="23"/>
        <v>0</v>
      </c>
      <c r="AL36" s="98">
        <f t="shared" si="23"/>
        <v>0</v>
      </c>
      <c r="AM36" s="98">
        <f t="shared" si="23"/>
        <v>0</v>
      </c>
      <c r="AN36" s="94">
        <f t="shared" si="23"/>
        <v>8744.3333333333321</v>
      </c>
      <c r="AO36" s="94">
        <f t="shared" si="23"/>
        <v>8744.3333333333321</v>
      </c>
      <c r="AQ36" s="99" t="s">
        <v>39</v>
      </c>
      <c r="AR36" s="100">
        <v>29.9</v>
      </c>
      <c r="AS36" s="100">
        <v>30</v>
      </c>
      <c r="AT36" s="100">
        <v>29.5</v>
      </c>
      <c r="AU36" s="100" t="s">
        <v>33</v>
      </c>
      <c r="AV36" s="100" t="s">
        <v>33</v>
      </c>
      <c r="AW36" s="100" t="s">
        <v>33</v>
      </c>
      <c r="AX36" s="100" t="s">
        <v>33</v>
      </c>
      <c r="BI36" s="60" t="s">
        <v>34</v>
      </c>
      <c r="BJ36" s="87">
        <f>SUM(B385)</f>
        <v>0</v>
      </c>
      <c r="BK36" s="88">
        <f>SUM(C385:D385,F385:H385,M385)</f>
        <v>0</v>
      </c>
      <c r="BL36" s="89">
        <f>SUM(E385,I385:L385,N385)</f>
        <v>0</v>
      </c>
      <c r="BM36" s="64">
        <f>SUM(BJ36:BL36)</f>
        <v>0</v>
      </c>
    </row>
    <row r="37" spans="1:65" x14ac:dyDescent="0.2">
      <c r="A37" s="101" t="s">
        <v>36</v>
      </c>
      <c r="B37" s="102">
        <f t="shared" ref="B37:O37" si="24">SUM(B16:B33)</f>
        <v>7854</v>
      </c>
      <c r="C37" s="102">
        <f t="shared" si="24"/>
        <v>655</v>
      </c>
      <c r="D37" s="102">
        <f t="shared" si="24"/>
        <v>33</v>
      </c>
      <c r="E37" s="102">
        <f t="shared" si="24"/>
        <v>7</v>
      </c>
      <c r="F37" s="102">
        <f t="shared" si="24"/>
        <v>46</v>
      </c>
      <c r="G37" s="102">
        <f t="shared" si="24"/>
        <v>0</v>
      </c>
      <c r="H37" s="102">
        <f t="shared" si="24"/>
        <v>9</v>
      </c>
      <c r="I37" s="102">
        <f t="shared" si="24"/>
        <v>16</v>
      </c>
      <c r="J37" s="102">
        <f t="shared" si="24"/>
        <v>92</v>
      </c>
      <c r="K37" s="102">
        <f t="shared" si="24"/>
        <v>1</v>
      </c>
      <c r="L37" s="102">
        <f t="shared" si="24"/>
        <v>78</v>
      </c>
      <c r="M37" s="102">
        <f t="shared" si="24"/>
        <v>69</v>
      </c>
      <c r="N37" s="102">
        <f t="shared" si="24"/>
        <v>0</v>
      </c>
      <c r="O37" s="93">
        <f t="shared" si="24"/>
        <v>8860</v>
      </c>
      <c r="Q37" s="101" t="s">
        <v>36</v>
      </c>
      <c r="R37" s="102">
        <f t="shared" ref="R37:AD37" si="25">SUM(R16:R33)</f>
        <v>0</v>
      </c>
      <c r="S37" s="102">
        <f t="shared" si="25"/>
        <v>64</v>
      </c>
      <c r="T37" s="102">
        <f t="shared" si="25"/>
        <v>674</v>
      </c>
      <c r="U37" s="102">
        <f t="shared" si="25"/>
        <v>4664</v>
      </c>
      <c r="V37" s="102">
        <f t="shared" si="25"/>
        <v>2950</v>
      </c>
      <c r="W37" s="102">
        <f t="shared" si="25"/>
        <v>463</v>
      </c>
      <c r="X37" s="102">
        <f t="shared" si="25"/>
        <v>24</v>
      </c>
      <c r="Y37" s="102">
        <f t="shared" si="25"/>
        <v>12</v>
      </c>
      <c r="Z37" s="102">
        <f t="shared" si="25"/>
        <v>4</v>
      </c>
      <c r="AA37" s="102">
        <f t="shared" si="25"/>
        <v>0</v>
      </c>
      <c r="AB37" s="102">
        <f t="shared" si="25"/>
        <v>5</v>
      </c>
      <c r="AC37" s="102">
        <f t="shared" si="25"/>
        <v>0</v>
      </c>
      <c r="AD37" s="93">
        <f t="shared" si="25"/>
        <v>8860</v>
      </c>
      <c r="AF37" s="101" t="s">
        <v>36</v>
      </c>
      <c r="AG37" s="102">
        <f t="shared" ref="AG37:AO37" si="26">SUM(AG16:AG33)</f>
        <v>8860</v>
      </c>
      <c r="AH37" s="102">
        <f t="shared" si="26"/>
        <v>9060</v>
      </c>
      <c r="AI37" s="102">
        <f t="shared" si="26"/>
        <v>8853</v>
      </c>
      <c r="AJ37" s="102">
        <f t="shared" si="26"/>
        <v>0</v>
      </c>
      <c r="AK37" s="102">
        <f t="shared" si="26"/>
        <v>0</v>
      </c>
      <c r="AL37" s="102">
        <f t="shared" si="26"/>
        <v>0</v>
      </c>
      <c r="AM37" s="102">
        <f t="shared" si="26"/>
        <v>0</v>
      </c>
      <c r="AN37" s="94">
        <f t="shared" si="26"/>
        <v>8924.3333333333321</v>
      </c>
      <c r="AO37" s="94">
        <f t="shared" si="26"/>
        <v>8924.3333333333321</v>
      </c>
      <c r="AQ37" s="103" t="s">
        <v>37</v>
      </c>
      <c r="AR37" s="104">
        <v>29.9</v>
      </c>
      <c r="AS37" s="104">
        <v>30.1</v>
      </c>
      <c r="AT37" s="104">
        <v>30.1</v>
      </c>
      <c r="AU37" s="104" t="s">
        <v>33</v>
      </c>
      <c r="AV37" s="104" t="s">
        <v>33</v>
      </c>
      <c r="AW37" s="104" t="s">
        <v>33</v>
      </c>
      <c r="AX37" s="104" t="s">
        <v>33</v>
      </c>
      <c r="BI37" s="67" t="s">
        <v>35</v>
      </c>
      <c r="BJ37" s="68">
        <f>SUM(B386)</f>
        <v>0</v>
      </c>
      <c r="BK37" s="69">
        <f>SUM(C386:D386,F386:H386,M386)</f>
        <v>0</v>
      </c>
      <c r="BL37" s="70">
        <f>SUM(E386,I386:L386,N386)</f>
        <v>0</v>
      </c>
      <c r="BM37" s="64">
        <f>SUM(BJ37:BL37)</f>
        <v>0</v>
      </c>
    </row>
    <row r="38" spans="1:65" x14ac:dyDescent="0.2">
      <c r="A38" s="105" t="s">
        <v>37</v>
      </c>
      <c r="B38" s="106">
        <f t="shared" ref="B38:O38" si="27">SUM(B10:B33)</f>
        <v>8000</v>
      </c>
      <c r="C38" s="106">
        <f t="shared" si="27"/>
        <v>678</v>
      </c>
      <c r="D38" s="106">
        <f t="shared" si="27"/>
        <v>36</v>
      </c>
      <c r="E38" s="106">
        <f t="shared" si="27"/>
        <v>7</v>
      </c>
      <c r="F38" s="106">
        <f t="shared" si="27"/>
        <v>48</v>
      </c>
      <c r="G38" s="106">
        <f t="shared" si="27"/>
        <v>0</v>
      </c>
      <c r="H38" s="106">
        <f t="shared" si="27"/>
        <v>9</v>
      </c>
      <c r="I38" s="106">
        <f t="shared" si="27"/>
        <v>16</v>
      </c>
      <c r="J38" s="106">
        <f t="shared" si="27"/>
        <v>106</v>
      </c>
      <c r="K38" s="106">
        <f t="shared" si="27"/>
        <v>1</v>
      </c>
      <c r="L38" s="106">
        <f t="shared" si="27"/>
        <v>91</v>
      </c>
      <c r="M38" s="106">
        <f t="shared" si="27"/>
        <v>77</v>
      </c>
      <c r="N38" s="106">
        <f t="shared" si="27"/>
        <v>0</v>
      </c>
      <c r="O38" s="93">
        <f t="shared" si="27"/>
        <v>9069</v>
      </c>
      <c r="Q38" s="105" t="s">
        <v>37</v>
      </c>
      <c r="R38" s="106">
        <f t="shared" ref="R38:AD38" si="28">SUM(R10:R33)</f>
        <v>0</v>
      </c>
      <c r="S38" s="106">
        <f t="shared" si="28"/>
        <v>68</v>
      </c>
      <c r="T38" s="106">
        <f t="shared" si="28"/>
        <v>675</v>
      </c>
      <c r="U38" s="106">
        <f t="shared" si="28"/>
        <v>4719</v>
      </c>
      <c r="V38" s="106">
        <f t="shared" si="28"/>
        <v>3042</v>
      </c>
      <c r="W38" s="106">
        <f t="shared" si="28"/>
        <v>508</v>
      </c>
      <c r="X38" s="106">
        <f t="shared" si="28"/>
        <v>33</v>
      </c>
      <c r="Y38" s="106">
        <f t="shared" si="28"/>
        <v>14</v>
      </c>
      <c r="Z38" s="106">
        <f t="shared" si="28"/>
        <v>4</v>
      </c>
      <c r="AA38" s="106">
        <f t="shared" si="28"/>
        <v>1</v>
      </c>
      <c r="AB38" s="106">
        <f t="shared" si="28"/>
        <v>5</v>
      </c>
      <c r="AC38" s="106">
        <f t="shared" si="28"/>
        <v>0</v>
      </c>
      <c r="AD38" s="93">
        <f t="shared" si="28"/>
        <v>9069</v>
      </c>
      <c r="AF38" s="105" t="s">
        <v>37</v>
      </c>
      <c r="AG38" s="106">
        <f t="shared" ref="AG38:AO38" si="29">SUM(AG10:AG33)</f>
        <v>9069</v>
      </c>
      <c r="AH38" s="106">
        <f t="shared" si="29"/>
        <v>9256</v>
      </c>
      <c r="AI38" s="106">
        <f t="shared" si="29"/>
        <v>9035</v>
      </c>
      <c r="AJ38" s="106">
        <f t="shared" si="29"/>
        <v>0</v>
      </c>
      <c r="AK38" s="106">
        <f t="shared" si="29"/>
        <v>0</v>
      </c>
      <c r="AL38" s="106">
        <f t="shared" si="29"/>
        <v>0</v>
      </c>
      <c r="AM38" s="106">
        <f t="shared" si="29"/>
        <v>0</v>
      </c>
      <c r="AN38" s="94">
        <f t="shared" si="29"/>
        <v>9120</v>
      </c>
      <c r="AO38" s="94">
        <f t="shared" si="29"/>
        <v>9120</v>
      </c>
      <c r="BI38" s="73" t="s">
        <v>36</v>
      </c>
      <c r="BJ38" s="74">
        <f>SUM(B387)</f>
        <v>0</v>
      </c>
      <c r="BK38" s="75">
        <f>SUM(C387:D387,F387:H387,M387)</f>
        <v>0</v>
      </c>
      <c r="BL38" s="76">
        <f>SUM(E387,I387:L387,N387)</f>
        <v>0</v>
      </c>
      <c r="BM38" s="64">
        <f>SUM(BJ38:BL38)</f>
        <v>0</v>
      </c>
    </row>
    <row r="39" spans="1:65" x14ac:dyDescent="0.2">
      <c r="AF39" s="107"/>
      <c r="AG39" s="108"/>
      <c r="AH39" s="108"/>
      <c r="AI39" s="108"/>
      <c r="AJ39" s="108"/>
      <c r="AK39" s="108"/>
      <c r="AL39" s="108"/>
      <c r="AM39" s="108"/>
      <c r="AN39" s="109"/>
      <c r="AO39" s="109"/>
      <c r="AW39" s="110" t="s">
        <v>26</v>
      </c>
      <c r="AX39" s="111">
        <f>IF(COUNTIF(AR37:AX37,"&lt;&gt;-")&gt;0,SUMIF(AR37:AX37,"&lt;&gt;-")/COUNTIF(AR37:AX37,"&lt;&gt;-"),"-")</f>
        <v>30.033333333333331</v>
      </c>
      <c r="BI39" s="77" t="s">
        <v>37</v>
      </c>
      <c r="BJ39" s="78">
        <f>SUM(B388)</f>
        <v>0</v>
      </c>
      <c r="BK39" s="79">
        <f>SUM(C388:D388,F388:H388,M388)</f>
        <v>0</v>
      </c>
      <c r="BL39" s="80">
        <f>SUM(E388,I388:L388,N388)</f>
        <v>0</v>
      </c>
      <c r="BM39" s="64">
        <f>SUM(BJ39:BL39)</f>
        <v>0</v>
      </c>
    </row>
    <row r="40" spans="1:65" x14ac:dyDescent="0.2">
      <c r="BI40" s="83">
        <f>BI35+1</f>
        <v>42268</v>
      </c>
      <c r="BJ40" s="84"/>
      <c r="BK40" s="85"/>
      <c r="BL40" s="86"/>
      <c r="BM40" s="55"/>
    </row>
    <row r="41" spans="1:65" x14ac:dyDescent="0.2">
      <c r="A41" s="5"/>
      <c r="B41" s="3" t="s">
        <v>40</v>
      </c>
      <c r="C41" s="4" t="s">
        <v>45</v>
      </c>
      <c r="R41" s="3" t="s">
        <v>40</v>
      </c>
      <c r="S41" s="5" t="str">
        <f>C41</f>
        <v>Northbound</v>
      </c>
      <c r="AR41" s="12" t="s">
        <v>0</v>
      </c>
      <c r="AS41" s="13" t="str">
        <f>C6</f>
        <v>Southbound</v>
      </c>
      <c r="AT41" s="14"/>
      <c r="AU41" s="15"/>
      <c r="AV41" s="132" t="s">
        <v>42</v>
      </c>
      <c r="AW41" s="15"/>
      <c r="AX41" s="17"/>
      <c r="BI41" s="60" t="s">
        <v>34</v>
      </c>
      <c r="BJ41" s="87">
        <f>SUM(B455)</f>
        <v>0</v>
      </c>
      <c r="BK41" s="88">
        <f>SUM(C455:D455,F455:H455,M455)</f>
        <v>0</v>
      </c>
      <c r="BL41" s="89">
        <f>SUM(E455,I455:L455,N455)</f>
        <v>0</v>
      </c>
      <c r="BM41" s="64">
        <f>SUM(BJ41:BL41)</f>
        <v>0</v>
      </c>
    </row>
    <row r="42" spans="1:65" x14ac:dyDescent="0.2">
      <c r="AQ42" s="19"/>
      <c r="AR42" s="14"/>
      <c r="AS42" s="14"/>
      <c r="AT42" s="14"/>
      <c r="AU42" s="15"/>
      <c r="AV42" s="15"/>
      <c r="AW42" s="15"/>
      <c r="AX42" s="15"/>
      <c r="BI42" s="67" t="s">
        <v>35</v>
      </c>
      <c r="BJ42" s="68">
        <f>SUM(B456)</f>
        <v>0</v>
      </c>
      <c r="BK42" s="69">
        <f>SUM(C456:D456,F456:H456,M456)</f>
        <v>0</v>
      </c>
      <c r="BL42" s="70">
        <f>SUM(E456,I456:L456,N456)</f>
        <v>0</v>
      </c>
      <c r="BM42" s="64">
        <f>SUM(BJ42:BL42)</f>
        <v>0</v>
      </c>
    </row>
    <row r="43" spans="1:65" x14ac:dyDescent="0.2">
      <c r="A43" s="20">
        <f>A8</f>
        <v>42262</v>
      </c>
      <c r="B43" s="140" t="s">
        <v>7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2"/>
      <c r="Q43" s="20">
        <f>A8</f>
        <v>42262</v>
      </c>
      <c r="R43" s="140" t="s">
        <v>8</v>
      </c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2"/>
      <c r="AQ43" s="22"/>
      <c r="AR43" s="23">
        <f>A8</f>
        <v>42262</v>
      </c>
      <c r="AS43" s="23">
        <f t="shared" ref="AS43:AX43" si="30">AR43+1</f>
        <v>42263</v>
      </c>
      <c r="AT43" s="23">
        <f t="shared" si="30"/>
        <v>42264</v>
      </c>
      <c r="AU43" s="23">
        <f t="shared" si="30"/>
        <v>42265</v>
      </c>
      <c r="AV43" s="23">
        <f t="shared" si="30"/>
        <v>42266</v>
      </c>
      <c r="AW43" s="23">
        <f t="shared" si="30"/>
        <v>42267</v>
      </c>
      <c r="AX43" s="23">
        <f t="shared" si="30"/>
        <v>42268</v>
      </c>
      <c r="BI43" s="73" t="s">
        <v>36</v>
      </c>
      <c r="BJ43" s="74">
        <f>SUM(B457)</f>
        <v>0</v>
      </c>
      <c r="BK43" s="75">
        <f>SUM(C457:D457,F457:H457,M457)</f>
        <v>0</v>
      </c>
      <c r="BL43" s="76">
        <f>SUM(E457,I457:L457,N457)</f>
        <v>0</v>
      </c>
      <c r="BM43" s="64">
        <f>SUM(BJ43:BL43)</f>
        <v>0</v>
      </c>
    </row>
    <row r="44" spans="1:65" x14ac:dyDescent="0.2">
      <c r="A44" s="30" t="s">
        <v>14</v>
      </c>
      <c r="B44" s="30">
        <v>1</v>
      </c>
      <c r="C44" s="30">
        <v>2</v>
      </c>
      <c r="D44" s="30">
        <v>3</v>
      </c>
      <c r="E44" s="30">
        <v>4</v>
      </c>
      <c r="F44" s="30">
        <v>5</v>
      </c>
      <c r="G44" s="30">
        <v>6</v>
      </c>
      <c r="H44" s="30">
        <v>7</v>
      </c>
      <c r="I44" s="30">
        <v>8</v>
      </c>
      <c r="J44" s="30">
        <v>9</v>
      </c>
      <c r="K44" s="30">
        <v>10</v>
      </c>
      <c r="L44" s="30">
        <v>11</v>
      </c>
      <c r="M44" s="30">
        <v>12</v>
      </c>
      <c r="N44" s="30">
        <v>13</v>
      </c>
      <c r="O44" s="31" t="s">
        <v>13</v>
      </c>
      <c r="Q44" s="30" t="s">
        <v>14</v>
      </c>
      <c r="R44" s="30" t="str">
        <f t="shared" ref="R44:AC44" si="31">R$9</f>
        <v>0-10</v>
      </c>
      <c r="S44" s="30" t="str">
        <f t="shared" si="31"/>
        <v>11-20</v>
      </c>
      <c r="T44" s="30" t="str">
        <f t="shared" si="31"/>
        <v>21-25</v>
      </c>
      <c r="U44" s="30" t="str">
        <f t="shared" si="31"/>
        <v>26-30</v>
      </c>
      <c r="V44" s="30" t="str">
        <f t="shared" si="31"/>
        <v>31-35</v>
      </c>
      <c r="W44" s="30" t="str">
        <f t="shared" si="31"/>
        <v>36-40</v>
      </c>
      <c r="X44" s="30" t="str">
        <f t="shared" si="31"/>
        <v>41-45</v>
      </c>
      <c r="Y44" s="30" t="str">
        <f t="shared" si="31"/>
        <v>46-50</v>
      </c>
      <c r="Z44" s="30" t="str">
        <f t="shared" si="31"/>
        <v>51-55</v>
      </c>
      <c r="AA44" s="30" t="str">
        <f t="shared" si="31"/>
        <v>56-60</v>
      </c>
      <c r="AB44" s="30" t="str">
        <f t="shared" si="31"/>
        <v>61-70</v>
      </c>
      <c r="AC44" s="30" t="str">
        <f t="shared" si="31"/>
        <v>71+</v>
      </c>
      <c r="AD44" s="31" t="s">
        <v>13</v>
      </c>
      <c r="AQ44" s="35" t="s">
        <v>14</v>
      </c>
      <c r="AR44" s="36" t="str">
        <f t="shared" ref="AR44:AX44" si="32">TEXT(AR43,"dddd")</f>
        <v>Tuesday</v>
      </c>
      <c r="AS44" s="36" t="str">
        <f t="shared" si="32"/>
        <v>Wednesday</v>
      </c>
      <c r="AT44" s="36" t="str">
        <f t="shared" si="32"/>
        <v>Thursday</v>
      </c>
      <c r="AU44" s="36" t="str">
        <f t="shared" si="32"/>
        <v>Friday</v>
      </c>
      <c r="AV44" s="36" t="str">
        <f t="shared" si="32"/>
        <v>Saturday</v>
      </c>
      <c r="AW44" s="36" t="str">
        <f t="shared" si="32"/>
        <v>Sunday</v>
      </c>
      <c r="AX44" s="36" t="str">
        <f t="shared" si="32"/>
        <v>Monday</v>
      </c>
      <c r="BI44" s="77" t="s">
        <v>37</v>
      </c>
      <c r="BJ44" s="78">
        <f>SUM(B458)</f>
        <v>0</v>
      </c>
      <c r="BK44" s="79">
        <f>SUM(C458:D458,F458:H458,M458)</f>
        <v>0</v>
      </c>
      <c r="BL44" s="80">
        <f>SUM(E458,I458:L458,N458)</f>
        <v>0</v>
      </c>
      <c r="BM44" s="64">
        <f>SUM(BJ44:BL44)</f>
        <v>0</v>
      </c>
    </row>
    <row r="45" spans="1:65" x14ac:dyDescent="0.2">
      <c r="A45" s="30">
        <v>1</v>
      </c>
      <c r="B45" s="43">
        <v>12</v>
      </c>
      <c r="C45" s="43">
        <v>1</v>
      </c>
      <c r="D45" s="43">
        <v>1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1</v>
      </c>
      <c r="M45" s="43">
        <v>1</v>
      </c>
      <c r="N45" s="43">
        <v>0</v>
      </c>
      <c r="O45" s="31">
        <f t="shared" ref="O45:O68" si="33">SUM(B45:N45)</f>
        <v>16</v>
      </c>
      <c r="Q45" s="30">
        <v>1</v>
      </c>
      <c r="R45" s="43">
        <v>0</v>
      </c>
      <c r="S45" s="43">
        <v>0</v>
      </c>
      <c r="T45" s="43">
        <v>0</v>
      </c>
      <c r="U45" s="43">
        <v>9</v>
      </c>
      <c r="V45" s="43">
        <v>5</v>
      </c>
      <c r="W45" s="43">
        <v>2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31">
        <f t="shared" ref="AD45:AD68" si="34">SUM(R45:AC45)</f>
        <v>16</v>
      </c>
      <c r="AQ45" s="35">
        <v>1</v>
      </c>
      <c r="AR45" s="112">
        <v>38.700000762939453</v>
      </c>
      <c r="AS45" s="112">
        <v>38.599998474121094</v>
      </c>
      <c r="AT45" s="112">
        <v>39</v>
      </c>
      <c r="AU45" s="112" t="s">
        <v>33</v>
      </c>
      <c r="AV45" s="112" t="s">
        <v>33</v>
      </c>
      <c r="AW45" s="112" t="s">
        <v>33</v>
      </c>
      <c r="AX45" s="112" t="s">
        <v>33</v>
      </c>
      <c r="BI45" s="6"/>
      <c r="BJ45" s="6"/>
      <c r="BK45" s="6"/>
      <c r="BL45" s="6"/>
      <c r="BM45" s="113"/>
    </row>
    <row r="46" spans="1:65" x14ac:dyDescent="0.2">
      <c r="A46" s="30">
        <v>2</v>
      </c>
      <c r="B46" s="43">
        <v>7</v>
      </c>
      <c r="C46" s="43">
        <v>1</v>
      </c>
      <c r="D46" s="43">
        <v>1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3</v>
      </c>
      <c r="K46" s="43">
        <v>0</v>
      </c>
      <c r="L46" s="43">
        <v>0</v>
      </c>
      <c r="M46" s="43">
        <v>0</v>
      </c>
      <c r="N46" s="43">
        <v>0</v>
      </c>
      <c r="O46" s="31">
        <f t="shared" si="33"/>
        <v>12</v>
      </c>
      <c r="Q46" s="30">
        <v>2</v>
      </c>
      <c r="R46" s="43">
        <v>0</v>
      </c>
      <c r="S46" s="43">
        <v>0</v>
      </c>
      <c r="T46" s="43">
        <v>0</v>
      </c>
      <c r="U46" s="43">
        <v>4</v>
      </c>
      <c r="V46" s="43">
        <v>5</v>
      </c>
      <c r="W46" s="43">
        <v>3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31">
        <f t="shared" si="34"/>
        <v>12</v>
      </c>
      <c r="AQ46" s="57">
        <v>2</v>
      </c>
      <c r="AR46" s="112">
        <v>33.5</v>
      </c>
      <c r="AS46" s="112">
        <v>38.299999237060547</v>
      </c>
      <c r="AT46" s="112">
        <v>33.400001525878906</v>
      </c>
      <c r="AU46" s="112" t="s">
        <v>33</v>
      </c>
      <c r="AV46" s="112" t="s">
        <v>33</v>
      </c>
      <c r="AW46" s="112" t="s">
        <v>33</v>
      </c>
      <c r="AX46" s="112" t="s">
        <v>33</v>
      </c>
      <c r="BI46" s="30" t="s">
        <v>43</v>
      </c>
      <c r="BJ46" s="84"/>
      <c r="BK46" s="85"/>
      <c r="BL46" s="86"/>
      <c r="BM46" s="55"/>
    </row>
    <row r="47" spans="1:65" x14ac:dyDescent="0.2">
      <c r="A47" s="30">
        <v>3</v>
      </c>
      <c r="B47" s="43">
        <v>10</v>
      </c>
      <c r="C47" s="43">
        <v>0</v>
      </c>
      <c r="D47" s="43">
        <v>0</v>
      </c>
      <c r="E47" s="43">
        <v>0</v>
      </c>
      <c r="F47" s="43">
        <v>1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1</v>
      </c>
      <c r="M47" s="43">
        <v>0</v>
      </c>
      <c r="N47" s="43">
        <v>0</v>
      </c>
      <c r="O47" s="31">
        <f t="shared" si="33"/>
        <v>12</v>
      </c>
      <c r="Q47" s="30">
        <v>3</v>
      </c>
      <c r="R47" s="43">
        <v>0</v>
      </c>
      <c r="S47" s="43">
        <v>0</v>
      </c>
      <c r="T47" s="43">
        <v>0</v>
      </c>
      <c r="U47" s="43">
        <v>3</v>
      </c>
      <c r="V47" s="43">
        <v>6</v>
      </c>
      <c r="W47" s="43">
        <v>1</v>
      </c>
      <c r="X47" s="43">
        <v>2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31">
        <f t="shared" si="34"/>
        <v>12</v>
      </c>
      <c r="AQ47" s="35">
        <v>3</v>
      </c>
      <c r="AR47" s="112">
        <v>38.599998474121094</v>
      </c>
      <c r="AS47" s="112">
        <v>38.299999237060547</v>
      </c>
      <c r="AT47" s="112">
        <v>38.299999237060547</v>
      </c>
      <c r="AU47" s="112" t="s">
        <v>33</v>
      </c>
      <c r="AV47" s="112" t="s">
        <v>33</v>
      </c>
      <c r="AW47" s="112" t="s">
        <v>33</v>
      </c>
      <c r="AX47" s="112" t="s">
        <v>33</v>
      </c>
      <c r="BI47" s="60" t="s">
        <v>34</v>
      </c>
      <c r="BJ47" s="87">
        <f t="shared" ref="BJ47:BL50" si="35">SUM(BJ11,BJ16,BJ21,BJ26,BJ31,BJ36,BJ41)/7</f>
        <v>2951.5714285714284</v>
      </c>
      <c r="BK47" s="88">
        <f t="shared" si="35"/>
        <v>316.42857142857144</v>
      </c>
      <c r="BL47" s="89">
        <f t="shared" si="35"/>
        <v>65.285714285714292</v>
      </c>
      <c r="BM47" s="114">
        <f>SUM(BJ47:BL47)</f>
        <v>3333.2857142857142</v>
      </c>
    </row>
    <row r="48" spans="1:65" x14ac:dyDescent="0.2">
      <c r="A48" s="30">
        <v>4</v>
      </c>
      <c r="B48" s="43">
        <v>31</v>
      </c>
      <c r="C48" s="43">
        <v>1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3</v>
      </c>
      <c r="K48" s="43">
        <v>0</v>
      </c>
      <c r="L48" s="43">
        <v>1</v>
      </c>
      <c r="M48" s="43">
        <v>1</v>
      </c>
      <c r="N48" s="43">
        <v>0</v>
      </c>
      <c r="O48" s="31">
        <f t="shared" si="33"/>
        <v>37</v>
      </c>
      <c r="Q48" s="30">
        <v>4</v>
      </c>
      <c r="R48" s="43">
        <v>0</v>
      </c>
      <c r="S48" s="43">
        <v>0</v>
      </c>
      <c r="T48" s="43">
        <v>0</v>
      </c>
      <c r="U48" s="43">
        <v>12</v>
      </c>
      <c r="V48" s="43">
        <v>20</v>
      </c>
      <c r="W48" s="43">
        <v>4</v>
      </c>
      <c r="X48" s="43">
        <v>0</v>
      </c>
      <c r="Y48" s="43">
        <v>1</v>
      </c>
      <c r="Z48" s="43">
        <v>0</v>
      </c>
      <c r="AA48" s="43">
        <v>0</v>
      </c>
      <c r="AB48" s="43">
        <v>0</v>
      </c>
      <c r="AC48" s="43">
        <v>0</v>
      </c>
      <c r="AD48" s="31">
        <f t="shared" si="34"/>
        <v>37</v>
      </c>
      <c r="AQ48" s="35">
        <v>4</v>
      </c>
      <c r="AR48" s="112">
        <v>38.299999237060547</v>
      </c>
      <c r="AS48" s="112">
        <v>38.799999237060547</v>
      </c>
      <c r="AT48" s="112">
        <v>38.200000762939453</v>
      </c>
      <c r="AU48" s="112" t="s">
        <v>33</v>
      </c>
      <c r="AV48" s="112" t="s">
        <v>33</v>
      </c>
      <c r="AW48" s="112" t="s">
        <v>33</v>
      </c>
      <c r="AX48" s="112" t="s">
        <v>33</v>
      </c>
      <c r="BI48" s="67" t="s">
        <v>35</v>
      </c>
      <c r="BJ48" s="115">
        <f t="shared" si="35"/>
        <v>3326</v>
      </c>
      <c r="BK48" s="116">
        <f t="shared" si="35"/>
        <v>344.57142857142856</v>
      </c>
      <c r="BL48" s="117">
        <f t="shared" si="35"/>
        <v>77</v>
      </c>
      <c r="BM48" s="114">
        <f>SUM(BJ48:BL48)</f>
        <v>3747.5714285714284</v>
      </c>
    </row>
    <row r="49" spans="1:65" x14ac:dyDescent="0.2">
      <c r="A49" s="30">
        <v>5</v>
      </c>
      <c r="B49" s="43">
        <v>61</v>
      </c>
      <c r="C49" s="43">
        <v>7</v>
      </c>
      <c r="D49" s="43">
        <v>1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4</v>
      </c>
      <c r="K49" s="43">
        <v>0</v>
      </c>
      <c r="L49" s="43">
        <v>5</v>
      </c>
      <c r="M49" s="43">
        <v>1</v>
      </c>
      <c r="N49" s="43">
        <v>0</v>
      </c>
      <c r="O49" s="31">
        <f t="shared" si="33"/>
        <v>79</v>
      </c>
      <c r="Q49" s="30">
        <v>5</v>
      </c>
      <c r="R49" s="43">
        <v>1</v>
      </c>
      <c r="S49" s="43">
        <v>0</v>
      </c>
      <c r="T49" s="43">
        <v>0</v>
      </c>
      <c r="U49" s="43">
        <v>29</v>
      </c>
      <c r="V49" s="43">
        <v>37</v>
      </c>
      <c r="W49" s="43">
        <v>9</v>
      </c>
      <c r="X49" s="43">
        <v>3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31">
        <f t="shared" si="34"/>
        <v>79</v>
      </c>
      <c r="AQ49" s="35">
        <v>5</v>
      </c>
      <c r="AR49" s="112">
        <v>38.299999237060547</v>
      </c>
      <c r="AS49" s="112">
        <v>38.799999237060547</v>
      </c>
      <c r="AT49" s="112">
        <v>38.200000762939453</v>
      </c>
      <c r="AU49" s="112" t="s">
        <v>33</v>
      </c>
      <c r="AV49" s="112" t="s">
        <v>33</v>
      </c>
      <c r="AW49" s="112" t="s">
        <v>33</v>
      </c>
      <c r="AX49" s="112" t="s">
        <v>33</v>
      </c>
      <c r="BI49" s="73" t="s">
        <v>36</v>
      </c>
      <c r="BJ49" s="118">
        <f t="shared" si="35"/>
        <v>3396.4285714285716</v>
      </c>
      <c r="BK49" s="119">
        <f t="shared" si="35"/>
        <v>348.57142857142856</v>
      </c>
      <c r="BL49" s="120">
        <f t="shared" si="35"/>
        <v>79.714285714285708</v>
      </c>
      <c r="BM49" s="114">
        <f>SUM(BJ49:BL49)</f>
        <v>3824.7142857142858</v>
      </c>
    </row>
    <row r="50" spans="1:65" x14ac:dyDescent="0.2">
      <c r="A50" s="30">
        <v>6</v>
      </c>
      <c r="B50" s="43">
        <v>214</v>
      </c>
      <c r="C50" s="43">
        <v>15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3</v>
      </c>
      <c r="K50" s="43">
        <v>0</v>
      </c>
      <c r="L50" s="43">
        <v>3</v>
      </c>
      <c r="M50" s="43">
        <v>2</v>
      </c>
      <c r="N50" s="43">
        <v>0</v>
      </c>
      <c r="O50" s="31">
        <f t="shared" si="33"/>
        <v>237</v>
      </c>
      <c r="Q50" s="30">
        <v>6</v>
      </c>
      <c r="R50" s="43">
        <v>0</v>
      </c>
      <c r="S50" s="43">
        <v>0</v>
      </c>
      <c r="T50" s="43">
        <v>1</v>
      </c>
      <c r="U50" s="43">
        <v>117</v>
      </c>
      <c r="V50" s="43">
        <v>90</v>
      </c>
      <c r="W50" s="43">
        <v>29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31">
        <f t="shared" si="34"/>
        <v>237</v>
      </c>
      <c r="AQ50" s="35">
        <v>6</v>
      </c>
      <c r="AR50" s="112">
        <v>38.799999237060547</v>
      </c>
      <c r="AS50" s="112">
        <v>38.599998474121094</v>
      </c>
      <c r="AT50" s="112">
        <v>38.599998474121094</v>
      </c>
      <c r="AU50" s="112" t="s">
        <v>33</v>
      </c>
      <c r="AV50" s="112" t="s">
        <v>33</v>
      </c>
      <c r="AW50" s="112" t="s">
        <v>33</v>
      </c>
      <c r="AX50" s="112" t="s">
        <v>33</v>
      </c>
      <c r="BI50" s="77" t="s">
        <v>37</v>
      </c>
      <c r="BJ50" s="78">
        <f t="shared" si="35"/>
        <v>3455.7142857142858</v>
      </c>
      <c r="BK50" s="79">
        <f t="shared" si="35"/>
        <v>364</v>
      </c>
      <c r="BL50" s="80">
        <f t="shared" si="35"/>
        <v>88.857142857142861</v>
      </c>
      <c r="BM50" s="114">
        <f>SUM(BJ50:BL50)</f>
        <v>3908.5714285714284</v>
      </c>
    </row>
    <row r="51" spans="1:65" x14ac:dyDescent="0.2">
      <c r="A51" s="30">
        <v>7</v>
      </c>
      <c r="B51" s="43">
        <v>391</v>
      </c>
      <c r="C51" s="43">
        <v>41</v>
      </c>
      <c r="D51" s="43">
        <v>1</v>
      </c>
      <c r="E51" s="43">
        <v>0</v>
      </c>
      <c r="F51" s="43">
        <v>2</v>
      </c>
      <c r="G51" s="43">
        <v>0</v>
      </c>
      <c r="H51" s="43">
        <v>0</v>
      </c>
      <c r="I51" s="43">
        <v>0</v>
      </c>
      <c r="J51" s="43">
        <v>8</v>
      </c>
      <c r="K51" s="43">
        <v>0</v>
      </c>
      <c r="L51" s="43">
        <v>1</v>
      </c>
      <c r="M51" s="43">
        <v>2</v>
      </c>
      <c r="N51" s="43">
        <v>0</v>
      </c>
      <c r="O51" s="31">
        <f t="shared" si="33"/>
        <v>446</v>
      </c>
      <c r="Q51" s="30">
        <v>7</v>
      </c>
      <c r="R51" s="43">
        <v>0</v>
      </c>
      <c r="S51" s="43">
        <v>2</v>
      </c>
      <c r="T51" s="43">
        <v>21</v>
      </c>
      <c r="U51" s="43">
        <v>263</v>
      </c>
      <c r="V51" s="43">
        <v>130</v>
      </c>
      <c r="W51" s="43">
        <v>26</v>
      </c>
      <c r="X51" s="43">
        <v>3</v>
      </c>
      <c r="Y51" s="43">
        <v>1</v>
      </c>
      <c r="Z51" s="43">
        <v>0</v>
      </c>
      <c r="AA51" s="43">
        <v>0</v>
      </c>
      <c r="AB51" s="43">
        <v>0</v>
      </c>
      <c r="AC51" s="43">
        <v>0</v>
      </c>
      <c r="AD51" s="31">
        <f t="shared" si="34"/>
        <v>446</v>
      </c>
      <c r="AQ51" s="35">
        <v>7</v>
      </c>
      <c r="AR51" s="112">
        <v>38</v>
      </c>
      <c r="AS51" s="112">
        <v>39</v>
      </c>
      <c r="AT51" s="112">
        <v>38.400001525878906</v>
      </c>
      <c r="AU51" s="112" t="s">
        <v>33</v>
      </c>
      <c r="AV51" s="112" t="s">
        <v>33</v>
      </c>
      <c r="AW51" s="112" t="s">
        <v>33</v>
      </c>
      <c r="AX51" s="112" t="s">
        <v>33</v>
      </c>
    </row>
    <row r="52" spans="1:65" x14ac:dyDescent="0.2">
      <c r="A52" s="30">
        <v>8</v>
      </c>
      <c r="B52" s="43">
        <v>783</v>
      </c>
      <c r="C52" s="43">
        <v>86</v>
      </c>
      <c r="D52" s="43">
        <v>3</v>
      </c>
      <c r="E52" s="43">
        <v>0</v>
      </c>
      <c r="F52" s="43">
        <v>1</v>
      </c>
      <c r="G52" s="43">
        <v>0</v>
      </c>
      <c r="H52" s="43">
        <v>0</v>
      </c>
      <c r="I52" s="43">
        <v>5</v>
      </c>
      <c r="J52" s="43">
        <v>6</v>
      </c>
      <c r="K52" s="43">
        <v>0</v>
      </c>
      <c r="L52" s="43">
        <v>2</v>
      </c>
      <c r="M52" s="43">
        <v>2</v>
      </c>
      <c r="N52" s="43">
        <v>0</v>
      </c>
      <c r="O52" s="31">
        <f t="shared" si="33"/>
        <v>888</v>
      </c>
      <c r="Q52" s="30">
        <v>8</v>
      </c>
      <c r="R52" s="43">
        <v>0</v>
      </c>
      <c r="S52" s="43">
        <v>9</v>
      </c>
      <c r="T52" s="43">
        <v>181</v>
      </c>
      <c r="U52" s="43">
        <v>456</v>
      </c>
      <c r="V52" s="43">
        <v>215</v>
      </c>
      <c r="W52" s="43">
        <v>25</v>
      </c>
      <c r="X52" s="43">
        <v>2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31">
        <f t="shared" si="34"/>
        <v>888</v>
      </c>
      <c r="AQ52" s="35">
        <v>8</v>
      </c>
      <c r="AR52" s="112">
        <v>38.799999237060547</v>
      </c>
      <c r="AS52" s="112">
        <v>38.900001525878906</v>
      </c>
      <c r="AT52" s="112">
        <v>33.400001525878906</v>
      </c>
      <c r="AU52" s="112" t="s">
        <v>33</v>
      </c>
      <c r="AV52" s="112" t="s">
        <v>33</v>
      </c>
      <c r="AW52" s="112" t="s">
        <v>33</v>
      </c>
      <c r="AX52" s="112" t="s">
        <v>33</v>
      </c>
    </row>
    <row r="53" spans="1:65" x14ac:dyDescent="0.2">
      <c r="A53" s="30">
        <v>9</v>
      </c>
      <c r="B53" s="43">
        <v>745</v>
      </c>
      <c r="C53" s="43">
        <v>70</v>
      </c>
      <c r="D53" s="43">
        <v>5</v>
      </c>
      <c r="E53" s="43">
        <v>1</v>
      </c>
      <c r="F53" s="43">
        <v>0</v>
      </c>
      <c r="G53" s="43">
        <v>0</v>
      </c>
      <c r="H53" s="43">
        <v>0</v>
      </c>
      <c r="I53" s="43">
        <v>1</v>
      </c>
      <c r="J53" s="43">
        <v>5</v>
      </c>
      <c r="K53" s="43">
        <v>0</v>
      </c>
      <c r="L53" s="43">
        <v>5</v>
      </c>
      <c r="M53" s="43">
        <v>3</v>
      </c>
      <c r="N53" s="43">
        <v>0</v>
      </c>
      <c r="O53" s="31">
        <f t="shared" si="33"/>
        <v>835</v>
      </c>
      <c r="Q53" s="30">
        <v>9</v>
      </c>
      <c r="R53" s="43">
        <v>5</v>
      </c>
      <c r="S53" s="43">
        <v>60</v>
      </c>
      <c r="T53" s="43">
        <v>242</v>
      </c>
      <c r="U53" s="43">
        <v>386</v>
      </c>
      <c r="V53" s="43">
        <v>121</v>
      </c>
      <c r="W53" s="43">
        <v>18</v>
      </c>
      <c r="X53" s="43">
        <v>3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31">
        <f t="shared" si="34"/>
        <v>835</v>
      </c>
      <c r="AQ53" s="35">
        <v>9</v>
      </c>
      <c r="AR53" s="112">
        <v>33.799999237060547</v>
      </c>
      <c r="AS53" s="112">
        <v>33.200000762939453</v>
      </c>
      <c r="AT53" s="112">
        <v>33.700000762939453</v>
      </c>
      <c r="AU53" s="112" t="s">
        <v>33</v>
      </c>
      <c r="AV53" s="112" t="s">
        <v>33</v>
      </c>
      <c r="AW53" s="112" t="s">
        <v>33</v>
      </c>
      <c r="AX53" s="112" t="s">
        <v>33</v>
      </c>
    </row>
    <row r="54" spans="1:65" x14ac:dyDescent="0.2">
      <c r="A54" s="30">
        <v>10</v>
      </c>
      <c r="B54" s="43">
        <v>779</v>
      </c>
      <c r="C54" s="43">
        <v>53</v>
      </c>
      <c r="D54" s="43">
        <v>3</v>
      </c>
      <c r="E54" s="43">
        <v>1</v>
      </c>
      <c r="F54" s="43">
        <v>4</v>
      </c>
      <c r="G54" s="43">
        <v>0</v>
      </c>
      <c r="H54" s="43">
        <v>2</v>
      </c>
      <c r="I54" s="43">
        <v>0</v>
      </c>
      <c r="J54" s="43">
        <v>12</v>
      </c>
      <c r="K54" s="43">
        <v>0</v>
      </c>
      <c r="L54" s="43">
        <v>1</v>
      </c>
      <c r="M54" s="43">
        <v>10</v>
      </c>
      <c r="N54" s="43">
        <v>0</v>
      </c>
      <c r="O54" s="31">
        <f t="shared" si="33"/>
        <v>865</v>
      </c>
      <c r="Q54" s="30">
        <v>10</v>
      </c>
      <c r="R54" s="43">
        <v>0</v>
      </c>
      <c r="S54" s="43">
        <v>134</v>
      </c>
      <c r="T54" s="43">
        <v>298</v>
      </c>
      <c r="U54" s="43">
        <v>346</v>
      </c>
      <c r="V54" s="43">
        <v>76</v>
      </c>
      <c r="W54" s="43">
        <v>11</v>
      </c>
      <c r="X54" s="43">
        <v>0</v>
      </c>
      <c r="Y54" s="43">
        <v>0</v>
      </c>
      <c r="Z54" s="43">
        <v>0</v>
      </c>
      <c r="AA54" s="43">
        <v>0</v>
      </c>
      <c r="AB54" s="43">
        <v>0</v>
      </c>
      <c r="AC54" s="43">
        <v>0</v>
      </c>
      <c r="AD54" s="31">
        <f t="shared" si="34"/>
        <v>865</v>
      </c>
      <c r="AQ54" s="35">
        <v>10</v>
      </c>
      <c r="AR54" s="112">
        <v>33.700000762939453</v>
      </c>
      <c r="AS54" s="112">
        <v>33.700000762939453</v>
      </c>
      <c r="AT54" s="112">
        <v>33.299999237060547</v>
      </c>
      <c r="AU54" s="112" t="s">
        <v>33</v>
      </c>
      <c r="AV54" s="112" t="s">
        <v>33</v>
      </c>
      <c r="AW54" s="112" t="s">
        <v>33</v>
      </c>
      <c r="AX54" s="112" t="s">
        <v>33</v>
      </c>
    </row>
    <row r="55" spans="1:65" x14ac:dyDescent="0.2">
      <c r="A55" s="30">
        <v>11</v>
      </c>
      <c r="B55" s="43">
        <v>655</v>
      </c>
      <c r="C55" s="43">
        <v>60</v>
      </c>
      <c r="D55" s="43">
        <v>2</v>
      </c>
      <c r="E55" s="43">
        <v>0</v>
      </c>
      <c r="F55" s="43">
        <v>4</v>
      </c>
      <c r="G55" s="43">
        <v>0</v>
      </c>
      <c r="H55" s="43">
        <v>0</v>
      </c>
      <c r="I55" s="43">
        <v>0</v>
      </c>
      <c r="J55" s="43">
        <v>10</v>
      </c>
      <c r="K55" s="43">
        <v>0</v>
      </c>
      <c r="L55" s="43">
        <v>2</v>
      </c>
      <c r="M55" s="43">
        <v>7</v>
      </c>
      <c r="N55" s="43">
        <v>0</v>
      </c>
      <c r="O55" s="31">
        <f t="shared" si="33"/>
        <v>740</v>
      </c>
      <c r="Q55" s="30">
        <v>11</v>
      </c>
      <c r="R55" s="43">
        <v>0</v>
      </c>
      <c r="S55" s="43">
        <v>56</v>
      </c>
      <c r="T55" s="43">
        <v>205</v>
      </c>
      <c r="U55" s="43">
        <v>333</v>
      </c>
      <c r="V55" s="43">
        <v>124</v>
      </c>
      <c r="W55" s="43">
        <v>17</v>
      </c>
      <c r="X55" s="43">
        <v>5</v>
      </c>
      <c r="Y55" s="43">
        <v>0</v>
      </c>
      <c r="Z55" s="43">
        <v>0</v>
      </c>
      <c r="AA55" s="43">
        <v>0</v>
      </c>
      <c r="AB55" s="43">
        <v>0</v>
      </c>
      <c r="AC55" s="43">
        <v>0</v>
      </c>
      <c r="AD55" s="31">
        <f t="shared" si="34"/>
        <v>740</v>
      </c>
      <c r="AQ55" s="35">
        <v>11</v>
      </c>
      <c r="AR55" s="112">
        <v>33</v>
      </c>
      <c r="AS55" s="112">
        <v>34</v>
      </c>
      <c r="AT55" s="112">
        <v>33.599998474121094</v>
      </c>
      <c r="AU55" s="112" t="s">
        <v>33</v>
      </c>
      <c r="AV55" s="112" t="s">
        <v>33</v>
      </c>
      <c r="AW55" s="112" t="s">
        <v>33</v>
      </c>
      <c r="AX55" s="112" t="s">
        <v>33</v>
      </c>
    </row>
    <row r="56" spans="1:65" x14ac:dyDescent="0.2">
      <c r="A56" s="30">
        <v>12</v>
      </c>
      <c r="B56" s="43">
        <v>611</v>
      </c>
      <c r="C56" s="43">
        <v>63</v>
      </c>
      <c r="D56" s="43">
        <v>1</v>
      </c>
      <c r="E56" s="43">
        <v>0</v>
      </c>
      <c r="F56" s="43">
        <v>1</v>
      </c>
      <c r="G56" s="43">
        <v>0</v>
      </c>
      <c r="H56" s="43">
        <v>1</v>
      </c>
      <c r="I56" s="43">
        <v>0</v>
      </c>
      <c r="J56" s="43">
        <v>2</v>
      </c>
      <c r="K56" s="43">
        <v>0</v>
      </c>
      <c r="L56" s="43">
        <v>2</v>
      </c>
      <c r="M56" s="43">
        <v>7</v>
      </c>
      <c r="N56" s="43">
        <v>0</v>
      </c>
      <c r="O56" s="31">
        <f t="shared" si="33"/>
        <v>688</v>
      </c>
      <c r="Q56" s="30">
        <v>12</v>
      </c>
      <c r="R56" s="43">
        <v>0</v>
      </c>
      <c r="S56" s="43">
        <v>27</v>
      </c>
      <c r="T56" s="43">
        <v>134</v>
      </c>
      <c r="U56" s="43">
        <v>370</v>
      </c>
      <c r="V56" s="43">
        <v>132</v>
      </c>
      <c r="W56" s="43">
        <v>21</v>
      </c>
      <c r="X56" s="43">
        <v>3</v>
      </c>
      <c r="Y56" s="43">
        <v>1</v>
      </c>
      <c r="Z56" s="43">
        <v>0</v>
      </c>
      <c r="AA56" s="43">
        <v>0</v>
      </c>
      <c r="AB56" s="43">
        <v>0</v>
      </c>
      <c r="AC56" s="43">
        <v>0</v>
      </c>
      <c r="AD56" s="31">
        <f t="shared" si="34"/>
        <v>688</v>
      </c>
      <c r="AQ56" s="35">
        <v>12</v>
      </c>
      <c r="AR56" s="112">
        <v>33.400001525878906</v>
      </c>
      <c r="AS56" s="112">
        <v>33.200000762939453</v>
      </c>
      <c r="AT56" s="112">
        <v>33.200000762939453</v>
      </c>
      <c r="AU56" s="112" t="s">
        <v>33</v>
      </c>
      <c r="AV56" s="112" t="s">
        <v>33</v>
      </c>
      <c r="AW56" s="112" t="s">
        <v>33</v>
      </c>
      <c r="AX56" s="112" t="s">
        <v>33</v>
      </c>
    </row>
    <row r="57" spans="1:65" x14ac:dyDescent="0.2">
      <c r="A57" s="30">
        <v>13</v>
      </c>
      <c r="B57" s="43">
        <v>565</v>
      </c>
      <c r="C57" s="43">
        <v>60</v>
      </c>
      <c r="D57" s="43">
        <v>1</v>
      </c>
      <c r="E57" s="43">
        <v>0</v>
      </c>
      <c r="F57" s="43">
        <v>1</v>
      </c>
      <c r="G57" s="43">
        <v>0</v>
      </c>
      <c r="H57" s="43">
        <v>1</v>
      </c>
      <c r="I57" s="43">
        <v>0</v>
      </c>
      <c r="J57" s="43">
        <v>4</v>
      </c>
      <c r="K57" s="43">
        <v>1</v>
      </c>
      <c r="L57" s="43">
        <v>3</v>
      </c>
      <c r="M57" s="43">
        <v>6</v>
      </c>
      <c r="N57" s="43">
        <v>0</v>
      </c>
      <c r="O57" s="31">
        <f t="shared" si="33"/>
        <v>642</v>
      </c>
      <c r="Q57" s="30">
        <v>13</v>
      </c>
      <c r="R57" s="43">
        <v>0</v>
      </c>
      <c r="S57" s="43">
        <v>65</v>
      </c>
      <c r="T57" s="43">
        <v>167</v>
      </c>
      <c r="U57" s="43">
        <v>291</v>
      </c>
      <c r="V57" s="43">
        <v>98</v>
      </c>
      <c r="W57" s="43">
        <v>19</v>
      </c>
      <c r="X57" s="43">
        <v>1</v>
      </c>
      <c r="Y57" s="43">
        <v>1</v>
      </c>
      <c r="Z57" s="43">
        <v>0</v>
      </c>
      <c r="AA57" s="43">
        <v>0</v>
      </c>
      <c r="AB57" s="43">
        <v>0</v>
      </c>
      <c r="AC57" s="43">
        <v>0</v>
      </c>
      <c r="AD57" s="31">
        <f t="shared" si="34"/>
        <v>642</v>
      </c>
      <c r="AQ57" s="35">
        <v>13</v>
      </c>
      <c r="AR57" s="112">
        <v>33.900001525878906</v>
      </c>
      <c r="AS57" s="112">
        <v>33.5</v>
      </c>
      <c r="AT57" s="112">
        <v>33.200000762939453</v>
      </c>
      <c r="AU57" s="112" t="s">
        <v>33</v>
      </c>
      <c r="AV57" s="112" t="s">
        <v>33</v>
      </c>
      <c r="AW57" s="112" t="s">
        <v>33</v>
      </c>
      <c r="AX57" s="112" t="s">
        <v>33</v>
      </c>
    </row>
    <row r="58" spans="1:65" x14ac:dyDescent="0.2">
      <c r="A58" s="30">
        <v>14</v>
      </c>
      <c r="B58" s="43">
        <v>550</v>
      </c>
      <c r="C58" s="43">
        <v>62</v>
      </c>
      <c r="D58" s="43">
        <v>8</v>
      </c>
      <c r="E58" s="43">
        <v>1</v>
      </c>
      <c r="F58" s="43">
        <v>1</v>
      </c>
      <c r="G58" s="43">
        <v>1</v>
      </c>
      <c r="H58" s="43">
        <v>1</v>
      </c>
      <c r="I58" s="43">
        <v>1</v>
      </c>
      <c r="J58" s="43">
        <v>7</v>
      </c>
      <c r="K58" s="43">
        <v>0</v>
      </c>
      <c r="L58" s="43">
        <v>2</v>
      </c>
      <c r="M58" s="43">
        <v>4</v>
      </c>
      <c r="N58" s="43">
        <v>0</v>
      </c>
      <c r="O58" s="31">
        <f t="shared" si="33"/>
        <v>638</v>
      </c>
      <c r="Q58" s="30">
        <v>14</v>
      </c>
      <c r="R58" s="43">
        <v>0</v>
      </c>
      <c r="S58" s="43">
        <v>21</v>
      </c>
      <c r="T58" s="43">
        <v>119</v>
      </c>
      <c r="U58" s="43">
        <v>345</v>
      </c>
      <c r="V58" s="43">
        <v>135</v>
      </c>
      <c r="W58" s="43">
        <v>16</v>
      </c>
      <c r="X58" s="43">
        <v>2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31">
        <f t="shared" si="34"/>
        <v>638</v>
      </c>
      <c r="AQ58" s="35">
        <v>14</v>
      </c>
      <c r="AR58" s="112">
        <v>33.799999237060547</v>
      </c>
      <c r="AS58" s="112">
        <v>33.099998474121094</v>
      </c>
      <c r="AT58" s="112">
        <v>33.599998474121094</v>
      </c>
      <c r="AU58" s="112" t="s">
        <v>33</v>
      </c>
      <c r="AV58" s="112" t="s">
        <v>33</v>
      </c>
      <c r="AW58" s="112" t="s">
        <v>33</v>
      </c>
      <c r="AX58" s="112" t="s">
        <v>33</v>
      </c>
    </row>
    <row r="59" spans="1:65" x14ac:dyDescent="0.2">
      <c r="A59" s="30">
        <v>15</v>
      </c>
      <c r="B59" s="43">
        <v>564</v>
      </c>
      <c r="C59" s="43">
        <v>69</v>
      </c>
      <c r="D59" s="43">
        <v>2</v>
      </c>
      <c r="E59" s="43">
        <v>1</v>
      </c>
      <c r="F59" s="43">
        <v>4</v>
      </c>
      <c r="G59" s="43">
        <v>0</v>
      </c>
      <c r="H59" s="43">
        <v>0</v>
      </c>
      <c r="I59" s="43">
        <v>0</v>
      </c>
      <c r="J59" s="43">
        <v>13</v>
      </c>
      <c r="K59" s="43">
        <v>1</v>
      </c>
      <c r="L59" s="43">
        <v>2</v>
      </c>
      <c r="M59" s="43">
        <v>5</v>
      </c>
      <c r="N59" s="43">
        <v>0</v>
      </c>
      <c r="O59" s="31">
        <f t="shared" si="33"/>
        <v>661</v>
      </c>
      <c r="Q59" s="30">
        <v>15</v>
      </c>
      <c r="R59" s="43">
        <v>0</v>
      </c>
      <c r="S59" s="43">
        <v>4</v>
      </c>
      <c r="T59" s="43">
        <v>165</v>
      </c>
      <c r="U59" s="43">
        <v>370</v>
      </c>
      <c r="V59" s="43">
        <v>99</v>
      </c>
      <c r="W59" s="43">
        <v>21</v>
      </c>
      <c r="X59" s="43">
        <v>2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31">
        <f t="shared" si="34"/>
        <v>661</v>
      </c>
      <c r="AQ59" s="35">
        <v>15</v>
      </c>
      <c r="AR59" s="112">
        <v>33.400001525878906</v>
      </c>
      <c r="AS59" s="112">
        <v>34</v>
      </c>
      <c r="AT59" s="112">
        <v>33.099998474121094</v>
      </c>
      <c r="AU59" s="112" t="s">
        <v>33</v>
      </c>
      <c r="AV59" s="112" t="s">
        <v>33</v>
      </c>
      <c r="AW59" s="112" t="s">
        <v>33</v>
      </c>
      <c r="AX59" s="112" t="s">
        <v>33</v>
      </c>
    </row>
    <row r="60" spans="1:65" x14ac:dyDescent="0.2">
      <c r="A60" s="30">
        <v>16</v>
      </c>
      <c r="B60" s="43">
        <v>500</v>
      </c>
      <c r="C60" s="43">
        <v>39</v>
      </c>
      <c r="D60" s="43">
        <v>3</v>
      </c>
      <c r="E60" s="43">
        <v>1</v>
      </c>
      <c r="F60" s="43">
        <v>2</v>
      </c>
      <c r="G60" s="43">
        <v>0</v>
      </c>
      <c r="H60" s="43">
        <v>0</v>
      </c>
      <c r="I60" s="43">
        <v>0</v>
      </c>
      <c r="J60" s="43">
        <v>7</v>
      </c>
      <c r="K60" s="43">
        <v>0</v>
      </c>
      <c r="L60" s="43">
        <v>5</v>
      </c>
      <c r="M60" s="43">
        <v>4</v>
      </c>
      <c r="N60" s="43">
        <v>0</v>
      </c>
      <c r="O60" s="31">
        <f t="shared" si="33"/>
        <v>561</v>
      </c>
      <c r="Q60" s="30">
        <v>16</v>
      </c>
      <c r="R60" s="43">
        <v>0</v>
      </c>
      <c r="S60" s="43">
        <v>5</v>
      </c>
      <c r="T60" s="43">
        <v>65</v>
      </c>
      <c r="U60" s="43">
        <v>351</v>
      </c>
      <c r="V60" s="43">
        <v>110</v>
      </c>
      <c r="W60" s="43">
        <v>26</v>
      </c>
      <c r="X60" s="43">
        <v>2</v>
      </c>
      <c r="Y60" s="43">
        <v>2</v>
      </c>
      <c r="Z60" s="43">
        <v>0</v>
      </c>
      <c r="AA60" s="43">
        <v>0</v>
      </c>
      <c r="AB60" s="43">
        <v>0</v>
      </c>
      <c r="AC60" s="43">
        <v>0</v>
      </c>
      <c r="AD60" s="31">
        <f t="shared" si="34"/>
        <v>561</v>
      </c>
      <c r="AQ60" s="35">
        <v>16</v>
      </c>
      <c r="AR60" s="112">
        <v>34</v>
      </c>
      <c r="AS60" s="112">
        <v>33.700000762939453</v>
      </c>
      <c r="AT60" s="112">
        <v>33.5</v>
      </c>
      <c r="AU60" s="112" t="s">
        <v>33</v>
      </c>
      <c r="AV60" s="112" t="s">
        <v>33</v>
      </c>
      <c r="AW60" s="112" t="s">
        <v>33</v>
      </c>
      <c r="AX60" s="112" t="s">
        <v>33</v>
      </c>
    </row>
    <row r="61" spans="1:65" x14ac:dyDescent="0.2">
      <c r="A61" s="30">
        <v>17</v>
      </c>
      <c r="B61" s="43">
        <v>462</v>
      </c>
      <c r="C61" s="43">
        <v>41</v>
      </c>
      <c r="D61" s="43">
        <v>2</v>
      </c>
      <c r="E61" s="43">
        <v>0</v>
      </c>
      <c r="F61" s="43">
        <v>4</v>
      </c>
      <c r="G61" s="43">
        <v>0</v>
      </c>
      <c r="H61" s="43">
        <v>1</v>
      </c>
      <c r="I61" s="43">
        <v>0</v>
      </c>
      <c r="J61" s="43">
        <v>3</v>
      </c>
      <c r="K61" s="43">
        <v>0</v>
      </c>
      <c r="L61" s="43">
        <v>2</v>
      </c>
      <c r="M61" s="43">
        <v>4</v>
      </c>
      <c r="N61" s="43">
        <v>0</v>
      </c>
      <c r="O61" s="31">
        <f t="shared" si="33"/>
        <v>519</v>
      </c>
      <c r="Q61" s="30">
        <v>17</v>
      </c>
      <c r="R61" s="43">
        <v>0</v>
      </c>
      <c r="S61" s="43">
        <v>1</v>
      </c>
      <c r="T61" s="43">
        <v>46</v>
      </c>
      <c r="U61" s="43">
        <v>306</v>
      </c>
      <c r="V61" s="43">
        <v>137</v>
      </c>
      <c r="W61" s="43">
        <v>27</v>
      </c>
      <c r="X61" s="43">
        <v>2</v>
      </c>
      <c r="Y61" s="43">
        <v>0</v>
      </c>
      <c r="Z61" s="43">
        <v>0</v>
      </c>
      <c r="AA61" s="43">
        <v>0</v>
      </c>
      <c r="AB61" s="43">
        <v>0</v>
      </c>
      <c r="AC61" s="43">
        <v>0</v>
      </c>
      <c r="AD61" s="31">
        <f t="shared" si="34"/>
        <v>519</v>
      </c>
      <c r="AQ61" s="35">
        <v>17</v>
      </c>
      <c r="AR61" s="112">
        <v>33.900001525878906</v>
      </c>
      <c r="AS61" s="112">
        <v>33</v>
      </c>
      <c r="AT61" s="112">
        <v>33.900001525878906</v>
      </c>
      <c r="AU61" s="112" t="s">
        <v>33</v>
      </c>
      <c r="AV61" s="112" t="s">
        <v>33</v>
      </c>
      <c r="AW61" s="112" t="s">
        <v>33</v>
      </c>
      <c r="AX61" s="112" t="s">
        <v>33</v>
      </c>
    </row>
    <row r="62" spans="1:65" x14ac:dyDescent="0.2">
      <c r="A62" s="30">
        <v>18</v>
      </c>
      <c r="B62" s="43">
        <v>388</v>
      </c>
      <c r="C62" s="43">
        <v>26</v>
      </c>
      <c r="D62" s="43">
        <v>1</v>
      </c>
      <c r="E62" s="43">
        <v>0</v>
      </c>
      <c r="F62" s="43">
        <v>1</v>
      </c>
      <c r="G62" s="43">
        <v>0</v>
      </c>
      <c r="H62" s="43">
        <v>0</v>
      </c>
      <c r="I62" s="43">
        <v>0</v>
      </c>
      <c r="J62" s="43">
        <v>5</v>
      </c>
      <c r="K62" s="43">
        <v>0</v>
      </c>
      <c r="L62" s="43">
        <v>3</v>
      </c>
      <c r="M62" s="43">
        <v>3</v>
      </c>
      <c r="N62" s="43">
        <v>0</v>
      </c>
      <c r="O62" s="31">
        <f t="shared" si="33"/>
        <v>427</v>
      </c>
      <c r="Q62" s="30">
        <v>18</v>
      </c>
      <c r="R62" s="43">
        <v>1</v>
      </c>
      <c r="S62" s="43">
        <v>14</v>
      </c>
      <c r="T62" s="43">
        <v>58</v>
      </c>
      <c r="U62" s="43">
        <v>255</v>
      </c>
      <c r="V62" s="43">
        <v>80</v>
      </c>
      <c r="W62" s="43">
        <v>16</v>
      </c>
      <c r="X62" s="43">
        <v>2</v>
      </c>
      <c r="Y62" s="43">
        <v>0</v>
      </c>
      <c r="Z62" s="43">
        <v>1</v>
      </c>
      <c r="AA62" s="43">
        <v>0</v>
      </c>
      <c r="AB62" s="43">
        <v>0</v>
      </c>
      <c r="AC62" s="43">
        <v>0</v>
      </c>
      <c r="AD62" s="31">
        <f t="shared" si="34"/>
        <v>427</v>
      </c>
      <c r="AQ62" s="35">
        <v>18</v>
      </c>
      <c r="AR62" s="112">
        <v>33.099998474121094</v>
      </c>
      <c r="AS62" s="112">
        <v>33.599998474121094</v>
      </c>
      <c r="AT62" s="112">
        <v>33.299999237060547</v>
      </c>
      <c r="AU62" s="112" t="s">
        <v>33</v>
      </c>
      <c r="AV62" s="112" t="s">
        <v>33</v>
      </c>
      <c r="AW62" s="112" t="s">
        <v>33</v>
      </c>
      <c r="AX62" s="112" t="s">
        <v>33</v>
      </c>
    </row>
    <row r="63" spans="1:65" x14ac:dyDescent="0.2">
      <c r="A63" s="30">
        <v>19</v>
      </c>
      <c r="B63" s="43">
        <v>376</v>
      </c>
      <c r="C63" s="43">
        <v>25</v>
      </c>
      <c r="D63" s="43">
        <v>1</v>
      </c>
      <c r="E63" s="43">
        <v>1</v>
      </c>
      <c r="F63" s="43">
        <v>1</v>
      </c>
      <c r="G63" s="43">
        <v>0</v>
      </c>
      <c r="H63" s="43">
        <v>1</v>
      </c>
      <c r="I63" s="43">
        <v>0</v>
      </c>
      <c r="J63" s="43">
        <v>5</v>
      </c>
      <c r="K63" s="43">
        <v>0</v>
      </c>
      <c r="L63" s="43">
        <v>0</v>
      </c>
      <c r="M63" s="43">
        <v>5</v>
      </c>
      <c r="N63" s="43">
        <v>0</v>
      </c>
      <c r="O63" s="31">
        <f t="shared" si="33"/>
        <v>415</v>
      </c>
      <c r="Q63" s="30">
        <v>19</v>
      </c>
      <c r="R63" s="43">
        <v>0</v>
      </c>
      <c r="S63" s="43">
        <v>0</v>
      </c>
      <c r="T63" s="43">
        <v>16</v>
      </c>
      <c r="U63" s="43">
        <v>223</v>
      </c>
      <c r="V63" s="43">
        <v>139</v>
      </c>
      <c r="W63" s="43">
        <v>35</v>
      </c>
      <c r="X63" s="43">
        <v>1</v>
      </c>
      <c r="Y63" s="43">
        <v>1</v>
      </c>
      <c r="Z63" s="43">
        <v>0</v>
      </c>
      <c r="AA63" s="43">
        <v>0</v>
      </c>
      <c r="AB63" s="43">
        <v>0</v>
      </c>
      <c r="AC63" s="43">
        <v>0</v>
      </c>
      <c r="AD63" s="31">
        <f t="shared" si="34"/>
        <v>415</v>
      </c>
      <c r="AQ63" s="35">
        <v>19</v>
      </c>
      <c r="AR63" s="112">
        <v>33.900001525878906</v>
      </c>
      <c r="AS63" s="112">
        <v>33.099998474121094</v>
      </c>
      <c r="AT63" s="112">
        <v>33.799999237060547</v>
      </c>
      <c r="AU63" s="112" t="s">
        <v>33</v>
      </c>
      <c r="AV63" s="112" t="s">
        <v>33</v>
      </c>
      <c r="AW63" s="112" t="s">
        <v>33</v>
      </c>
      <c r="AX63" s="112" t="s">
        <v>33</v>
      </c>
    </row>
    <row r="64" spans="1:65" x14ac:dyDescent="0.2">
      <c r="A64" s="30">
        <v>20</v>
      </c>
      <c r="B64" s="43">
        <v>246</v>
      </c>
      <c r="C64" s="43">
        <v>10</v>
      </c>
      <c r="D64" s="43">
        <v>0</v>
      </c>
      <c r="E64" s="43">
        <v>0</v>
      </c>
      <c r="F64" s="43">
        <v>3</v>
      </c>
      <c r="G64" s="43">
        <v>0</v>
      </c>
      <c r="H64" s="43">
        <v>0</v>
      </c>
      <c r="I64" s="43">
        <v>0</v>
      </c>
      <c r="J64" s="43">
        <v>5</v>
      </c>
      <c r="K64" s="43">
        <v>0</v>
      </c>
      <c r="L64" s="43">
        <v>5</v>
      </c>
      <c r="M64" s="43">
        <v>1</v>
      </c>
      <c r="N64" s="43">
        <v>0</v>
      </c>
      <c r="O64" s="31">
        <f t="shared" si="33"/>
        <v>270</v>
      </c>
      <c r="Q64" s="30">
        <v>20</v>
      </c>
      <c r="R64" s="43">
        <v>0</v>
      </c>
      <c r="S64" s="43">
        <v>1</v>
      </c>
      <c r="T64" s="43">
        <v>18</v>
      </c>
      <c r="U64" s="43">
        <v>149</v>
      </c>
      <c r="V64" s="43">
        <v>77</v>
      </c>
      <c r="W64" s="43">
        <v>25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31">
        <f t="shared" si="34"/>
        <v>270</v>
      </c>
      <c r="AQ64" s="35">
        <v>20</v>
      </c>
      <c r="AR64" s="112">
        <v>33.400001525878906</v>
      </c>
      <c r="AS64" s="112">
        <v>33.099998474121094</v>
      </c>
      <c r="AT64" s="112">
        <v>33.400001525878906</v>
      </c>
      <c r="AU64" s="112" t="s">
        <v>33</v>
      </c>
      <c r="AV64" s="112" t="s">
        <v>33</v>
      </c>
      <c r="AW64" s="112" t="s">
        <v>33</v>
      </c>
      <c r="AX64" s="112" t="s">
        <v>33</v>
      </c>
    </row>
    <row r="65" spans="1:65" x14ac:dyDescent="0.2">
      <c r="A65" s="30">
        <v>21</v>
      </c>
      <c r="B65" s="43">
        <v>109</v>
      </c>
      <c r="C65" s="43">
        <v>7</v>
      </c>
      <c r="D65" s="43">
        <v>0</v>
      </c>
      <c r="E65" s="43">
        <v>0</v>
      </c>
      <c r="F65" s="43">
        <v>0</v>
      </c>
      <c r="G65" s="43">
        <v>0</v>
      </c>
      <c r="H65" s="43">
        <v>1</v>
      </c>
      <c r="I65" s="43">
        <v>0</v>
      </c>
      <c r="J65" s="43">
        <v>2</v>
      </c>
      <c r="K65" s="43">
        <v>0</v>
      </c>
      <c r="L65" s="43">
        <v>0</v>
      </c>
      <c r="M65" s="43">
        <v>2</v>
      </c>
      <c r="N65" s="43">
        <v>0</v>
      </c>
      <c r="O65" s="31">
        <f t="shared" si="33"/>
        <v>121</v>
      </c>
      <c r="Q65" s="30">
        <v>21</v>
      </c>
      <c r="R65" s="43">
        <v>0</v>
      </c>
      <c r="S65" s="43">
        <v>1</v>
      </c>
      <c r="T65" s="43">
        <v>8</v>
      </c>
      <c r="U65" s="43">
        <v>50</v>
      </c>
      <c r="V65" s="43">
        <v>41</v>
      </c>
      <c r="W65" s="43">
        <v>19</v>
      </c>
      <c r="X65" s="43">
        <v>1</v>
      </c>
      <c r="Y65" s="43">
        <v>0</v>
      </c>
      <c r="Z65" s="43">
        <v>0</v>
      </c>
      <c r="AA65" s="43">
        <v>1</v>
      </c>
      <c r="AB65" s="43">
        <v>0</v>
      </c>
      <c r="AC65" s="43">
        <v>0</v>
      </c>
      <c r="AD65" s="31">
        <f t="shared" si="34"/>
        <v>121</v>
      </c>
      <c r="AQ65" s="35">
        <v>21</v>
      </c>
      <c r="AR65" s="112">
        <v>33.5</v>
      </c>
      <c r="AS65" s="112">
        <v>33.799999237060547</v>
      </c>
      <c r="AT65" s="112">
        <v>38.299999237060547</v>
      </c>
      <c r="AU65" s="112" t="s">
        <v>33</v>
      </c>
      <c r="AV65" s="112" t="s">
        <v>33</v>
      </c>
      <c r="AW65" s="112" t="s">
        <v>33</v>
      </c>
      <c r="AX65" s="112" t="s">
        <v>33</v>
      </c>
    </row>
    <row r="66" spans="1:65" x14ac:dyDescent="0.2">
      <c r="A66" s="30">
        <v>22</v>
      </c>
      <c r="B66" s="43">
        <v>106</v>
      </c>
      <c r="C66" s="43">
        <v>5</v>
      </c>
      <c r="D66" s="43">
        <v>0</v>
      </c>
      <c r="E66" s="43">
        <v>0</v>
      </c>
      <c r="F66" s="43">
        <v>1</v>
      </c>
      <c r="G66" s="43">
        <v>0</v>
      </c>
      <c r="H66" s="43">
        <v>0</v>
      </c>
      <c r="I66" s="43">
        <v>0</v>
      </c>
      <c r="J66" s="43">
        <v>1</v>
      </c>
      <c r="K66" s="43">
        <v>0</v>
      </c>
      <c r="L66" s="43">
        <v>1</v>
      </c>
      <c r="M66" s="43">
        <v>2</v>
      </c>
      <c r="N66" s="43">
        <v>0</v>
      </c>
      <c r="O66" s="31">
        <f t="shared" si="33"/>
        <v>116</v>
      </c>
      <c r="Q66" s="30">
        <v>22</v>
      </c>
      <c r="R66" s="43">
        <v>0</v>
      </c>
      <c r="S66" s="43">
        <v>0</v>
      </c>
      <c r="T66" s="43">
        <v>7</v>
      </c>
      <c r="U66" s="43">
        <v>51</v>
      </c>
      <c r="V66" s="43">
        <v>49</v>
      </c>
      <c r="W66" s="43">
        <v>8</v>
      </c>
      <c r="X66" s="43">
        <v>0</v>
      </c>
      <c r="Y66" s="43">
        <v>1</v>
      </c>
      <c r="Z66" s="43">
        <v>0</v>
      </c>
      <c r="AA66" s="43">
        <v>0</v>
      </c>
      <c r="AB66" s="43">
        <v>0</v>
      </c>
      <c r="AC66" s="43">
        <v>0</v>
      </c>
      <c r="AD66" s="31">
        <f t="shared" si="34"/>
        <v>116</v>
      </c>
      <c r="AQ66" s="35">
        <v>22</v>
      </c>
      <c r="AR66" s="112">
        <v>38.799999237060547</v>
      </c>
      <c r="AS66" s="112">
        <v>38.299999237060547</v>
      </c>
      <c r="AT66" s="112">
        <v>38.900001525878906</v>
      </c>
      <c r="AU66" s="112" t="s">
        <v>33</v>
      </c>
      <c r="AV66" s="112" t="s">
        <v>33</v>
      </c>
      <c r="AW66" s="112" t="s">
        <v>33</v>
      </c>
      <c r="AX66" s="112" t="s">
        <v>33</v>
      </c>
    </row>
    <row r="67" spans="1:65" x14ac:dyDescent="0.2">
      <c r="A67" s="30">
        <v>23</v>
      </c>
      <c r="B67" s="43">
        <v>45</v>
      </c>
      <c r="C67" s="43">
        <v>4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43">
        <v>0</v>
      </c>
      <c r="J67" s="43">
        <v>1</v>
      </c>
      <c r="K67" s="43">
        <v>0</v>
      </c>
      <c r="L67" s="43">
        <v>0</v>
      </c>
      <c r="M67" s="43">
        <v>0</v>
      </c>
      <c r="N67" s="43">
        <v>0</v>
      </c>
      <c r="O67" s="31">
        <f t="shared" si="33"/>
        <v>50</v>
      </c>
      <c r="Q67" s="30">
        <v>23</v>
      </c>
      <c r="R67" s="43">
        <v>0</v>
      </c>
      <c r="S67" s="43">
        <v>0</v>
      </c>
      <c r="T67" s="43">
        <v>0</v>
      </c>
      <c r="U67" s="43">
        <v>14</v>
      </c>
      <c r="V67" s="43">
        <v>25</v>
      </c>
      <c r="W67" s="43">
        <v>11</v>
      </c>
      <c r="X67" s="43">
        <v>0</v>
      </c>
      <c r="Y67" s="43">
        <v>0</v>
      </c>
      <c r="Z67" s="43">
        <v>0</v>
      </c>
      <c r="AA67" s="43">
        <v>0</v>
      </c>
      <c r="AB67" s="43">
        <v>0</v>
      </c>
      <c r="AC67" s="43">
        <v>0</v>
      </c>
      <c r="AD67" s="31">
        <f t="shared" si="34"/>
        <v>50</v>
      </c>
      <c r="AQ67" s="35">
        <v>23</v>
      </c>
      <c r="AR67" s="112">
        <v>38.099998474121094</v>
      </c>
      <c r="AS67" s="112">
        <v>38</v>
      </c>
      <c r="AT67" s="112">
        <v>33.599998474121094</v>
      </c>
      <c r="AU67" s="112" t="s">
        <v>33</v>
      </c>
      <c r="AV67" s="112" t="s">
        <v>33</v>
      </c>
      <c r="AW67" s="112" t="s">
        <v>33</v>
      </c>
      <c r="AX67" s="112" t="s">
        <v>33</v>
      </c>
    </row>
    <row r="68" spans="1:65" x14ac:dyDescent="0.2">
      <c r="A68" s="30">
        <v>24</v>
      </c>
      <c r="B68" s="43">
        <v>25</v>
      </c>
      <c r="C68" s="43">
        <v>3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1</v>
      </c>
      <c r="K68" s="43">
        <v>0</v>
      </c>
      <c r="L68" s="43">
        <v>0</v>
      </c>
      <c r="M68" s="43">
        <v>1</v>
      </c>
      <c r="N68" s="43">
        <v>0</v>
      </c>
      <c r="O68" s="31">
        <f t="shared" si="33"/>
        <v>30</v>
      </c>
      <c r="Q68" s="30">
        <v>24</v>
      </c>
      <c r="R68" s="43">
        <v>0</v>
      </c>
      <c r="S68" s="43">
        <v>0</v>
      </c>
      <c r="T68" s="43">
        <v>2</v>
      </c>
      <c r="U68" s="43">
        <v>17</v>
      </c>
      <c r="V68" s="43">
        <v>6</v>
      </c>
      <c r="W68" s="43">
        <v>4</v>
      </c>
      <c r="X68" s="43">
        <v>1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31">
        <f t="shared" si="34"/>
        <v>30</v>
      </c>
      <c r="AQ68" s="35">
        <v>24</v>
      </c>
      <c r="AR68" s="112">
        <v>38.599998474121094</v>
      </c>
      <c r="AS68" s="112">
        <v>38.299999237060547</v>
      </c>
      <c r="AT68" s="112">
        <v>38.599998474121094</v>
      </c>
      <c r="AU68" s="112" t="s">
        <v>33</v>
      </c>
      <c r="AV68" s="112" t="s">
        <v>33</v>
      </c>
      <c r="AW68" s="112" t="s">
        <v>33</v>
      </c>
      <c r="AX68" s="112" t="s">
        <v>33</v>
      </c>
    </row>
    <row r="69" spans="1:65" x14ac:dyDescent="0.2">
      <c r="AQ69" s="22"/>
      <c r="AR69" s="90"/>
      <c r="AS69" s="90"/>
      <c r="AT69" s="90"/>
      <c r="AU69" s="90"/>
      <c r="AV69" s="90"/>
      <c r="AW69" s="90"/>
      <c r="AX69" s="90"/>
    </row>
    <row r="70" spans="1:65" x14ac:dyDescent="0.2">
      <c r="A70" s="91" t="s">
        <v>34</v>
      </c>
      <c r="B70" s="92">
        <f t="shared" ref="B70:O70" si="36">SUM(B52:B63)</f>
        <v>6978</v>
      </c>
      <c r="C70" s="92">
        <f t="shared" si="36"/>
        <v>654</v>
      </c>
      <c r="D70" s="92">
        <f t="shared" si="36"/>
        <v>32</v>
      </c>
      <c r="E70" s="92">
        <f t="shared" si="36"/>
        <v>6</v>
      </c>
      <c r="F70" s="92">
        <f t="shared" si="36"/>
        <v>24</v>
      </c>
      <c r="G70" s="92">
        <f t="shared" si="36"/>
        <v>1</v>
      </c>
      <c r="H70" s="92">
        <f t="shared" si="36"/>
        <v>7</v>
      </c>
      <c r="I70" s="92">
        <f t="shared" si="36"/>
        <v>7</v>
      </c>
      <c r="J70" s="92">
        <f t="shared" si="36"/>
        <v>79</v>
      </c>
      <c r="K70" s="92">
        <f t="shared" si="36"/>
        <v>2</v>
      </c>
      <c r="L70" s="92">
        <f t="shared" si="36"/>
        <v>29</v>
      </c>
      <c r="M70" s="92">
        <f t="shared" si="36"/>
        <v>60</v>
      </c>
      <c r="N70" s="92">
        <f t="shared" si="36"/>
        <v>0</v>
      </c>
      <c r="O70" s="93">
        <f t="shared" si="36"/>
        <v>7879</v>
      </c>
      <c r="Q70" s="91" t="s">
        <v>34</v>
      </c>
      <c r="R70" s="92">
        <f t="shared" ref="R70:AD70" si="37">SUM(R52:R63)</f>
        <v>6</v>
      </c>
      <c r="S70" s="92">
        <f t="shared" si="37"/>
        <v>396</v>
      </c>
      <c r="T70" s="92">
        <f t="shared" si="37"/>
        <v>1696</v>
      </c>
      <c r="U70" s="92">
        <f t="shared" si="37"/>
        <v>4032</v>
      </c>
      <c r="V70" s="92">
        <f t="shared" si="37"/>
        <v>1466</v>
      </c>
      <c r="W70" s="92">
        <f t="shared" si="37"/>
        <v>252</v>
      </c>
      <c r="X70" s="92">
        <f t="shared" si="37"/>
        <v>25</v>
      </c>
      <c r="Y70" s="92">
        <f t="shared" si="37"/>
        <v>5</v>
      </c>
      <c r="Z70" s="92">
        <f t="shared" si="37"/>
        <v>1</v>
      </c>
      <c r="AA70" s="92">
        <f t="shared" si="37"/>
        <v>0</v>
      </c>
      <c r="AB70" s="92">
        <f t="shared" si="37"/>
        <v>0</v>
      </c>
      <c r="AC70" s="92">
        <f t="shared" si="37"/>
        <v>0</v>
      </c>
      <c r="AD70" s="93">
        <f t="shared" si="37"/>
        <v>7879</v>
      </c>
      <c r="AQ70" s="95" t="s">
        <v>38</v>
      </c>
      <c r="AR70" s="96">
        <v>33.5</v>
      </c>
      <c r="AS70" s="96">
        <v>33.400001525878906</v>
      </c>
      <c r="AT70" s="96">
        <v>33.400001525878906</v>
      </c>
      <c r="AU70" s="96" t="s">
        <v>33</v>
      </c>
      <c r="AV70" s="96" t="s">
        <v>33</v>
      </c>
      <c r="AW70" s="96" t="s">
        <v>33</v>
      </c>
      <c r="AX70" s="96" t="s">
        <v>33</v>
      </c>
    </row>
    <row r="71" spans="1:65" x14ac:dyDescent="0.2">
      <c r="A71" s="97" t="s">
        <v>35</v>
      </c>
      <c r="B71" s="98">
        <f t="shared" ref="B71:O71" si="38">SUM(B51:B66)</f>
        <v>7830</v>
      </c>
      <c r="C71" s="98">
        <f t="shared" si="38"/>
        <v>717</v>
      </c>
      <c r="D71" s="98">
        <f t="shared" si="38"/>
        <v>33</v>
      </c>
      <c r="E71" s="98">
        <f t="shared" si="38"/>
        <v>6</v>
      </c>
      <c r="F71" s="98">
        <f t="shared" si="38"/>
        <v>30</v>
      </c>
      <c r="G71" s="98">
        <f t="shared" si="38"/>
        <v>1</v>
      </c>
      <c r="H71" s="98">
        <f t="shared" si="38"/>
        <v>8</v>
      </c>
      <c r="I71" s="98">
        <f t="shared" si="38"/>
        <v>7</v>
      </c>
      <c r="J71" s="98">
        <f t="shared" si="38"/>
        <v>95</v>
      </c>
      <c r="K71" s="98">
        <f t="shared" si="38"/>
        <v>2</v>
      </c>
      <c r="L71" s="98">
        <f t="shared" si="38"/>
        <v>36</v>
      </c>
      <c r="M71" s="98">
        <f t="shared" si="38"/>
        <v>67</v>
      </c>
      <c r="N71" s="98">
        <f t="shared" si="38"/>
        <v>0</v>
      </c>
      <c r="O71" s="93">
        <f t="shared" si="38"/>
        <v>8832</v>
      </c>
      <c r="Q71" s="97" t="s">
        <v>35</v>
      </c>
      <c r="R71" s="98">
        <f t="shared" ref="R71:AD71" si="39">SUM(R51:R66)</f>
        <v>6</v>
      </c>
      <c r="S71" s="98">
        <f t="shared" si="39"/>
        <v>400</v>
      </c>
      <c r="T71" s="98">
        <f t="shared" si="39"/>
        <v>1750</v>
      </c>
      <c r="U71" s="98">
        <f t="shared" si="39"/>
        <v>4545</v>
      </c>
      <c r="V71" s="98">
        <f t="shared" si="39"/>
        <v>1763</v>
      </c>
      <c r="W71" s="98">
        <f t="shared" si="39"/>
        <v>330</v>
      </c>
      <c r="X71" s="98">
        <f t="shared" si="39"/>
        <v>29</v>
      </c>
      <c r="Y71" s="98">
        <f t="shared" si="39"/>
        <v>7</v>
      </c>
      <c r="Z71" s="98">
        <f t="shared" si="39"/>
        <v>1</v>
      </c>
      <c r="AA71" s="98">
        <f t="shared" si="39"/>
        <v>1</v>
      </c>
      <c r="AB71" s="98">
        <f t="shared" si="39"/>
        <v>0</v>
      </c>
      <c r="AC71" s="98">
        <f t="shared" si="39"/>
        <v>0</v>
      </c>
      <c r="AD71" s="93">
        <f t="shared" si="39"/>
        <v>8832</v>
      </c>
      <c r="AQ71" s="99" t="s">
        <v>39</v>
      </c>
      <c r="AR71" s="100">
        <v>33.299999237060547</v>
      </c>
      <c r="AS71" s="100">
        <v>33.299999237060547</v>
      </c>
      <c r="AT71" s="100">
        <v>33.099998474121094</v>
      </c>
      <c r="AU71" s="100" t="s">
        <v>33</v>
      </c>
      <c r="AV71" s="100" t="s">
        <v>33</v>
      </c>
      <c r="AW71" s="100" t="s">
        <v>33</v>
      </c>
      <c r="AX71" s="100" t="s">
        <v>33</v>
      </c>
    </row>
    <row r="72" spans="1:65" x14ac:dyDescent="0.2">
      <c r="A72" s="101" t="s">
        <v>36</v>
      </c>
      <c r="B72" s="102">
        <f t="shared" ref="B72:O72" si="40">SUM(B51:B68)</f>
        <v>7900</v>
      </c>
      <c r="C72" s="102">
        <f t="shared" si="40"/>
        <v>724</v>
      </c>
      <c r="D72" s="102">
        <f t="shared" si="40"/>
        <v>33</v>
      </c>
      <c r="E72" s="102">
        <f t="shared" si="40"/>
        <v>6</v>
      </c>
      <c r="F72" s="102">
        <f t="shared" si="40"/>
        <v>30</v>
      </c>
      <c r="G72" s="102">
        <f t="shared" si="40"/>
        <v>1</v>
      </c>
      <c r="H72" s="102">
        <f t="shared" si="40"/>
        <v>8</v>
      </c>
      <c r="I72" s="102">
        <f t="shared" si="40"/>
        <v>7</v>
      </c>
      <c r="J72" s="102">
        <f t="shared" si="40"/>
        <v>97</v>
      </c>
      <c r="K72" s="102">
        <f t="shared" si="40"/>
        <v>2</v>
      </c>
      <c r="L72" s="102">
        <f t="shared" si="40"/>
        <v>36</v>
      </c>
      <c r="M72" s="102">
        <f t="shared" si="40"/>
        <v>68</v>
      </c>
      <c r="N72" s="102">
        <f t="shared" si="40"/>
        <v>0</v>
      </c>
      <c r="O72" s="93">
        <f t="shared" si="40"/>
        <v>8912</v>
      </c>
      <c r="Q72" s="101" t="s">
        <v>36</v>
      </c>
      <c r="R72" s="102">
        <f t="shared" ref="R72:AD72" si="41">SUM(R51:R68)</f>
        <v>6</v>
      </c>
      <c r="S72" s="102">
        <f t="shared" si="41"/>
        <v>400</v>
      </c>
      <c r="T72" s="102">
        <f t="shared" si="41"/>
        <v>1752</v>
      </c>
      <c r="U72" s="102">
        <f t="shared" si="41"/>
        <v>4576</v>
      </c>
      <c r="V72" s="102">
        <f t="shared" si="41"/>
        <v>1794</v>
      </c>
      <c r="W72" s="102">
        <f t="shared" si="41"/>
        <v>345</v>
      </c>
      <c r="X72" s="102">
        <f t="shared" si="41"/>
        <v>30</v>
      </c>
      <c r="Y72" s="102">
        <f t="shared" si="41"/>
        <v>7</v>
      </c>
      <c r="Z72" s="102">
        <f t="shared" si="41"/>
        <v>1</v>
      </c>
      <c r="AA72" s="102">
        <f t="shared" si="41"/>
        <v>1</v>
      </c>
      <c r="AB72" s="102">
        <f t="shared" si="41"/>
        <v>0</v>
      </c>
      <c r="AC72" s="102">
        <f t="shared" si="41"/>
        <v>0</v>
      </c>
      <c r="AD72" s="93">
        <f t="shared" si="41"/>
        <v>8912</v>
      </c>
      <c r="AQ72" s="103" t="s">
        <v>37</v>
      </c>
      <c r="AR72" s="104">
        <v>33.599998474121094</v>
      </c>
      <c r="AS72" s="104">
        <v>33.900001525878906</v>
      </c>
      <c r="AT72" s="104">
        <v>33.599998474121094</v>
      </c>
      <c r="AU72" s="104" t="s">
        <v>33</v>
      </c>
      <c r="AV72" s="104" t="s">
        <v>33</v>
      </c>
      <c r="AW72" s="104" t="s">
        <v>33</v>
      </c>
      <c r="AX72" s="104" t="s">
        <v>33</v>
      </c>
    </row>
    <row r="73" spans="1:65" x14ac:dyDescent="0.2">
      <c r="A73" s="105" t="s">
        <v>37</v>
      </c>
      <c r="B73" s="106">
        <f t="shared" ref="B73:O73" si="42">SUM(B45:B68)</f>
        <v>8235</v>
      </c>
      <c r="C73" s="106">
        <f t="shared" si="42"/>
        <v>749</v>
      </c>
      <c r="D73" s="106">
        <f t="shared" si="42"/>
        <v>36</v>
      </c>
      <c r="E73" s="106">
        <f t="shared" si="42"/>
        <v>6</v>
      </c>
      <c r="F73" s="106">
        <f t="shared" si="42"/>
        <v>31</v>
      </c>
      <c r="G73" s="106">
        <f t="shared" si="42"/>
        <v>1</v>
      </c>
      <c r="H73" s="106">
        <f t="shared" si="42"/>
        <v>8</v>
      </c>
      <c r="I73" s="106">
        <f t="shared" si="42"/>
        <v>7</v>
      </c>
      <c r="J73" s="106">
        <f t="shared" si="42"/>
        <v>110</v>
      </c>
      <c r="K73" s="106">
        <f t="shared" si="42"/>
        <v>2</v>
      </c>
      <c r="L73" s="106">
        <f t="shared" si="42"/>
        <v>47</v>
      </c>
      <c r="M73" s="106">
        <f t="shared" si="42"/>
        <v>73</v>
      </c>
      <c r="N73" s="106">
        <f t="shared" si="42"/>
        <v>0</v>
      </c>
      <c r="O73" s="93">
        <f t="shared" si="42"/>
        <v>9305</v>
      </c>
      <c r="Q73" s="105" t="s">
        <v>37</v>
      </c>
      <c r="R73" s="106">
        <f t="shared" ref="R73:AD73" si="43">SUM(R45:R68)</f>
        <v>7</v>
      </c>
      <c r="S73" s="106">
        <f t="shared" si="43"/>
        <v>400</v>
      </c>
      <c r="T73" s="106">
        <f t="shared" si="43"/>
        <v>1753</v>
      </c>
      <c r="U73" s="106">
        <f t="shared" si="43"/>
        <v>4750</v>
      </c>
      <c r="V73" s="106">
        <f t="shared" si="43"/>
        <v>1957</v>
      </c>
      <c r="W73" s="106">
        <f t="shared" si="43"/>
        <v>393</v>
      </c>
      <c r="X73" s="106">
        <f t="shared" si="43"/>
        <v>35</v>
      </c>
      <c r="Y73" s="106">
        <f t="shared" si="43"/>
        <v>8</v>
      </c>
      <c r="Z73" s="106">
        <f t="shared" si="43"/>
        <v>1</v>
      </c>
      <c r="AA73" s="106">
        <f t="shared" si="43"/>
        <v>1</v>
      </c>
      <c r="AB73" s="106">
        <f t="shared" si="43"/>
        <v>0</v>
      </c>
      <c r="AC73" s="106">
        <f t="shared" si="43"/>
        <v>0</v>
      </c>
      <c r="AD73" s="93">
        <f t="shared" si="43"/>
        <v>9305</v>
      </c>
    </row>
    <row r="74" spans="1:65" x14ac:dyDescent="0.2">
      <c r="AW74" s="110" t="s">
        <v>26</v>
      </c>
      <c r="AX74" s="111">
        <f>IF(COUNTIF(AR72:AX72,"&lt;&gt;-")&gt;0,SUMIF(AR72:AX72,"&lt;&gt;-")/COUNTIF(AR72:AX72,"&lt;&gt;-"),"-")</f>
        <v>33.699999491373696</v>
      </c>
    </row>
    <row r="76" spans="1:65" x14ac:dyDescent="0.2">
      <c r="A76" s="5"/>
      <c r="B76" s="3" t="s">
        <v>0</v>
      </c>
      <c r="C76" s="5" t="str">
        <f>C6</f>
        <v>Southbound</v>
      </c>
      <c r="R76" s="3" t="s">
        <v>0</v>
      </c>
      <c r="S76" s="5" t="str">
        <f>C6</f>
        <v>Southbound</v>
      </c>
      <c r="AF76" s="6"/>
      <c r="AG76" s="3" t="s">
        <v>40</v>
      </c>
      <c r="AH76" s="7" t="str">
        <f>C41</f>
        <v>Northbound</v>
      </c>
      <c r="AI76" s="8"/>
      <c r="AJ76" s="9"/>
      <c r="AK76" s="9"/>
      <c r="AL76" s="9"/>
      <c r="AM76" s="131" t="s">
        <v>2</v>
      </c>
      <c r="AN76" s="6"/>
      <c r="AO76" s="11" t="s">
        <v>3</v>
      </c>
      <c r="AR76" s="12" t="s">
        <v>40</v>
      </c>
      <c r="AS76" s="13" t="str">
        <f>C41</f>
        <v>Northbound</v>
      </c>
      <c r="AT76" s="14"/>
      <c r="AU76" s="15"/>
      <c r="AV76" s="132" t="s">
        <v>4</v>
      </c>
      <c r="AW76" s="15"/>
      <c r="AX76" s="17" t="s">
        <v>3</v>
      </c>
      <c r="BA76" s="3" t="s">
        <v>40</v>
      </c>
      <c r="BB76" s="7" t="str">
        <f>C41</f>
        <v>Northbound</v>
      </c>
      <c r="BC76" s="8"/>
      <c r="BD76" s="9"/>
      <c r="BE76" s="131" t="s">
        <v>5</v>
      </c>
      <c r="BF76" s="9"/>
      <c r="BG76" s="11" t="s">
        <v>3</v>
      </c>
      <c r="BI76" s="3" t="s">
        <v>40</v>
      </c>
      <c r="BJ76" s="7" t="str">
        <f>C41</f>
        <v>Northbound</v>
      </c>
      <c r="BL76" s="131" t="s">
        <v>6</v>
      </c>
      <c r="BM76" s="11" t="s">
        <v>3</v>
      </c>
    </row>
    <row r="77" spans="1:65" x14ac:dyDescent="0.2">
      <c r="AF77" s="18"/>
      <c r="AG77" s="8"/>
      <c r="AH77" s="8"/>
      <c r="AI77" s="8"/>
      <c r="AJ77" s="9"/>
      <c r="AK77" s="9"/>
      <c r="AL77" s="9"/>
      <c r="AM77" s="9"/>
      <c r="AN77" s="6"/>
      <c r="AO77" s="6"/>
      <c r="AQ77" s="19"/>
      <c r="AR77" s="14"/>
      <c r="AS77" s="14"/>
      <c r="AT77" s="14"/>
      <c r="AU77" s="15"/>
      <c r="AV77" s="15"/>
      <c r="AW77" s="15"/>
      <c r="AX77" s="15"/>
    </row>
    <row r="78" spans="1:65" x14ac:dyDescent="0.2">
      <c r="A78" s="20">
        <f>A8+1</f>
        <v>42263</v>
      </c>
      <c r="B78" s="140" t="s">
        <v>7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2"/>
      <c r="Q78" s="20">
        <f>A8+1</f>
        <v>42263</v>
      </c>
      <c r="R78" s="140" t="s">
        <v>8</v>
      </c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2"/>
      <c r="AF78" s="6"/>
      <c r="AG78" s="21">
        <f>A8</f>
        <v>42262</v>
      </c>
      <c r="AH78" s="21">
        <f t="shared" ref="AH78:AM78" si="44">AG78+1</f>
        <v>42263</v>
      </c>
      <c r="AI78" s="21">
        <f t="shared" si="44"/>
        <v>42264</v>
      </c>
      <c r="AJ78" s="21">
        <f t="shared" si="44"/>
        <v>42265</v>
      </c>
      <c r="AK78" s="21">
        <f t="shared" si="44"/>
        <v>42266</v>
      </c>
      <c r="AL78" s="21">
        <f t="shared" si="44"/>
        <v>42267</v>
      </c>
      <c r="AM78" s="21">
        <f t="shared" si="44"/>
        <v>42268</v>
      </c>
      <c r="AN78" s="136" t="s">
        <v>53</v>
      </c>
      <c r="AQ78" s="22"/>
      <c r="AR78" s="23">
        <f>A8</f>
        <v>42262</v>
      </c>
      <c r="AS78" s="23">
        <f t="shared" ref="AS78:AX78" si="45">AR78+1</f>
        <v>42263</v>
      </c>
      <c r="AT78" s="23">
        <f t="shared" si="45"/>
        <v>42264</v>
      </c>
      <c r="AU78" s="23">
        <f t="shared" si="45"/>
        <v>42265</v>
      </c>
      <c r="AV78" s="23">
        <f t="shared" si="45"/>
        <v>42266</v>
      </c>
      <c r="AW78" s="23">
        <f t="shared" si="45"/>
        <v>42267</v>
      </c>
      <c r="AX78" s="23">
        <f t="shared" si="45"/>
        <v>42268</v>
      </c>
      <c r="AZ78" s="6"/>
      <c r="BA78" s="24">
        <f>A8</f>
        <v>42262</v>
      </c>
      <c r="BB78" s="24">
        <f t="shared" ref="BB78:BG78" si="46">BA78+1</f>
        <v>42263</v>
      </c>
      <c r="BC78" s="24">
        <f t="shared" si="46"/>
        <v>42264</v>
      </c>
      <c r="BD78" s="24">
        <f t="shared" si="46"/>
        <v>42265</v>
      </c>
      <c r="BE78" s="24">
        <f t="shared" si="46"/>
        <v>42266</v>
      </c>
      <c r="BF78" s="24">
        <f t="shared" si="46"/>
        <v>42267</v>
      </c>
      <c r="BG78" s="24">
        <f t="shared" si="46"/>
        <v>42268</v>
      </c>
      <c r="BI78" s="25" t="s">
        <v>9</v>
      </c>
      <c r="BJ78" s="26" t="s">
        <v>10</v>
      </c>
      <c r="BK78" s="27" t="s">
        <v>11</v>
      </c>
      <c r="BL78" s="28" t="s">
        <v>12</v>
      </c>
      <c r="BM78" s="29" t="s">
        <v>13</v>
      </c>
    </row>
    <row r="79" spans="1:65" x14ac:dyDescent="0.2">
      <c r="A79" s="30" t="s">
        <v>14</v>
      </c>
      <c r="B79" s="30">
        <v>1</v>
      </c>
      <c r="C79" s="30">
        <v>2</v>
      </c>
      <c r="D79" s="30">
        <v>3</v>
      </c>
      <c r="E79" s="30">
        <v>4</v>
      </c>
      <c r="F79" s="30">
        <v>5</v>
      </c>
      <c r="G79" s="30">
        <v>6</v>
      </c>
      <c r="H79" s="30">
        <v>7</v>
      </c>
      <c r="I79" s="30">
        <v>8</v>
      </c>
      <c r="J79" s="30">
        <v>9</v>
      </c>
      <c r="K79" s="30">
        <v>10</v>
      </c>
      <c r="L79" s="30">
        <v>11</v>
      </c>
      <c r="M79" s="30">
        <v>12</v>
      </c>
      <c r="N79" s="30">
        <v>13</v>
      </c>
      <c r="O79" s="31" t="s">
        <v>13</v>
      </c>
      <c r="Q79" s="30" t="s">
        <v>14</v>
      </c>
      <c r="R79" s="30" t="str">
        <f t="shared" ref="R79:AC79" si="47">R$9</f>
        <v>0-10</v>
      </c>
      <c r="S79" s="30" t="str">
        <f t="shared" si="47"/>
        <v>11-20</v>
      </c>
      <c r="T79" s="30" t="str">
        <f t="shared" si="47"/>
        <v>21-25</v>
      </c>
      <c r="U79" s="30" t="str">
        <f t="shared" si="47"/>
        <v>26-30</v>
      </c>
      <c r="V79" s="30" t="str">
        <f t="shared" si="47"/>
        <v>31-35</v>
      </c>
      <c r="W79" s="30" t="str">
        <f t="shared" si="47"/>
        <v>36-40</v>
      </c>
      <c r="X79" s="30" t="str">
        <f t="shared" si="47"/>
        <v>41-45</v>
      </c>
      <c r="Y79" s="30" t="str">
        <f t="shared" si="47"/>
        <v>46-50</v>
      </c>
      <c r="Z79" s="30" t="str">
        <f t="shared" si="47"/>
        <v>51-55</v>
      </c>
      <c r="AA79" s="30" t="str">
        <f t="shared" si="47"/>
        <v>56-60</v>
      </c>
      <c r="AB79" s="30" t="str">
        <f t="shared" si="47"/>
        <v>61-70</v>
      </c>
      <c r="AC79" s="30" t="str">
        <f t="shared" si="47"/>
        <v>71+</v>
      </c>
      <c r="AD79" s="31" t="s">
        <v>13</v>
      </c>
      <c r="AF79" s="30" t="s">
        <v>14</v>
      </c>
      <c r="AG79" s="33" t="str">
        <f t="shared" ref="AG79:AM79" si="48">TEXT(AG78,"dddd")</f>
        <v>Tuesday</v>
      </c>
      <c r="AH79" s="33" t="str">
        <f t="shared" si="48"/>
        <v>Wednesday</v>
      </c>
      <c r="AI79" s="33" t="str">
        <f t="shared" si="48"/>
        <v>Thursday</v>
      </c>
      <c r="AJ79" s="33" t="str">
        <f t="shared" si="48"/>
        <v>Friday</v>
      </c>
      <c r="AK79" s="33" t="str">
        <f t="shared" si="48"/>
        <v>Saturday</v>
      </c>
      <c r="AL79" s="33" t="str">
        <f t="shared" si="48"/>
        <v>Sunday</v>
      </c>
      <c r="AM79" s="33" t="str">
        <f t="shared" si="48"/>
        <v>Monday</v>
      </c>
      <c r="AN79" s="137" t="s">
        <v>43</v>
      </c>
      <c r="AO79" s="34" t="s">
        <v>43</v>
      </c>
      <c r="AQ79" s="35" t="s">
        <v>14</v>
      </c>
      <c r="AR79" s="36" t="str">
        <f t="shared" ref="AR79:AX79" si="49">TEXT(AR78,"dddd")</f>
        <v>Tuesday</v>
      </c>
      <c r="AS79" s="36" t="str">
        <f t="shared" si="49"/>
        <v>Wednesday</v>
      </c>
      <c r="AT79" s="36" t="str">
        <f t="shared" si="49"/>
        <v>Thursday</v>
      </c>
      <c r="AU79" s="36" t="str">
        <f t="shared" si="49"/>
        <v>Friday</v>
      </c>
      <c r="AV79" s="36" t="str">
        <f t="shared" si="49"/>
        <v>Saturday</v>
      </c>
      <c r="AW79" s="36" t="str">
        <f t="shared" si="49"/>
        <v>Sunday</v>
      </c>
      <c r="AX79" s="36" t="str">
        <f t="shared" si="49"/>
        <v>Monday</v>
      </c>
      <c r="AZ79" s="30" t="s">
        <v>27</v>
      </c>
      <c r="BA79" s="37" t="str">
        <f t="shared" ref="BA79:BG79" si="50">TEXT(BA78,"dddd")</f>
        <v>Tuesday</v>
      </c>
      <c r="BB79" s="37" t="str">
        <f t="shared" si="50"/>
        <v>Wednesday</v>
      </c>
      <c r="BC79" s="37" t="str">
        <f t="shared" si="50"/>
        <v>Thursday</v>
      </c>
      <c r="BD79" s="37" t="str">
        <f t="shared" si="50"/>
        <v>Friday</v>
      </c>
      <c r="BE79" s="37" t="str">
        <f t="shared" si="50"/>
        <v>Saturday</v>
      </c>
      <c r="BF79" s="37" t="str">
        <f t="shared" si="50"/>
        <v>Sunday</v>
      </c>
      <c r="BG79" s="37" t="str">
        <f t="shared" si="50"/>
        <v>Monday</v>
      </c>
      <c r="BI79" s="38" t="s">
        <v>28</v>
      </c>
      <c r="BJ79" s="39" t="s">
        <v>29</v>
      </c>
      <c r="BK79" s="40" t="s">
        <v>30</v>
      </c>
      <c r="BL79" s="41" t="s">
        <v>31</v>
      </c>
      <c r="BM79" s="42" t="s">
        <v>32</v>
      </c>
    </row>
    <row r="80" spans="1:65" x14ac:dyDescent="0.2">
      <c r="A80" s="30">
        <v>1</v>
      </c>
      <c r="B80" s="43">
        <v>34</v>
      </c>
      <c r="C80" s="43">
        <v>2</v>
      </c>
      <c r="D80" s="43">
        <v>1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1</v>
      </c>
      <c r="N80" s="43">
        <v>0</v>
      </c>
      <c r="O80" s="31">
        <f t="shared" ref="O80:O103" si="51">SUM(B80:N80)</f>
        <v>38</v>
      </c>
      <c r="Q80" s="30">
        <v>1</v>
      </c>
      <c r="R80" s="43">
        <v>1</v>
      </c>
      <c r="S80" s="43">
        <v>1</v>
      </c>
      <c r="T80" s="43">
        <v>0</v>
      </c>
      <c r="U80" s="43">
        <v>10</v>
      </c>
      <c r="V80" s="43">
        <v>12</v>
      </c>
      <c r="W80" s="43">
        <v>12</v>
      </c>
      <c r="X80" s="43">
        <v>2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31">
        <f t="shared" ref="AD80:AD103" si="52">SUM(R80:AC80)</f>
        <v>38</v>
      </c>
      <c r="AF80" s="30">
        <v>1</v>
      </c>
      <c r="AG80" s="44">
        <f t="shared" ref="AG80:AG103" si="53">O45</f>
        <v>16</v>
      </c>
      <c r="AH80" s="45">
        <f t="shared" ref="AH80:AH103" si="54">O115</f>
        <v>9</v>
      </c>
      <c r="AI80" s="45">
        <f t="shared" ref="AI80:AI103" si="55">O185</f>
        <v>12</v>
      </c>
      <c r="AJ80" s="46">
        <f t="shared" ref="AJ80:AJ103" si="56">O255</f>
        <v>0</v>
      </c>
      <c r="AK80" s="46">
        <f t="shared" ref="AK80:AK103" si="57">O325</f>
        <v>0</v>
      </c>
      <c r="AL80" s="46">
        <f t="shared" ref="AL80:AL103" si="58">O395</f>
        <v>0</v>
      </c>
      <c r="AM80" s="46">
        <f t="shared" ref="AM80:AM103" si="59">O465</f>
        <v>0</v>
      </c>
      <c r="AN80" s="135">
        <f>(AG80+AH80+AI80)/3</f>
        <v>12.333333333333334</v>
      </c>
      <c r="AO80" s="47">
        <f>SUM(AG80:AM80)/3</f>
        <v>12.333333333333334</v>
      </c>
      <c r="AQ80" s="35">
        <v>1</v>
      </c>
      <c r="AR80" s="48">
        <v>30.8</v>
      </c>
      <c r="AS80" s="48">
        <v>31.9</v>
      </c>
      <c r="AT80" s="48">
        <v>32.6</v>
      </c>
      <c r="AU80" s="48" t="s">
        <v>33</v>
      </c>
      <c r="AV80" s="48" t="s">
        <v>33</v>
      </c>
      <c r="AW80" s="48" t="s">
        <v>33</v>
      </c>
      <c r="AX80" s="48" t="s">
        <v>33</v>
      </c>
      <c r="AZ80" s="49" t="str">
        <f>AZ10</f>
        <v>0-25</v>
      </c>
      <c r="BA80" s="50">
        <f>SUM(R73:T73)</f>
        <v>2160</v>
      </c>
      <c r="BB80" s="50">
        <f>SUM(R143:T143)</f>
        <v>2306</v>
      </c>
      <c r="BC80" s="50">
        <f>SUM(R213:T213)</f>
        <v>1534</v>
      </c>
      <c r="BD80" s="50">
        <f>SUM(R283:T283)</f>
        <v>0</v>
      </c>
      <c r="BE80" s="50">
        <f>SUM(R353:T353)</f>
        <v>0</v>
      </c>
      <c r="BF80" s="50">
        <f>SUM(R423:T423)</f>
        <v>0</v>
      </c>
      <c r="BG80" s="50">
        <f>SUM(R493:T493)</f>
        <v>0</v>
      </c>
      <c r="BI80" s="20">
        <f>A8</f>
        <v>42262</v>
      </c>
      <c r="BJ80" s="121"/>
      <c r="BK80" s="122"/>
      <c r="BL80" s="123"/>
      <c r="BM80" s="55"/>
    </row>
    <row r="81" spans="1:65" x14ac:dyDescent="0.2">
      <c r="A81" s="30">
        <v>2</v>
      </c>
      <c r="B81" s="43">
        <v>16</v>
      </c>
      <c r="C81" s="43">
        <v>2</v>
      </c>
      <c r="D81" s="43">
        <v>0</v>
      </c>
      <c r="E81" s="43">
        <v>1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3">
        <v>0</v>
      </c>
      <c r="M81" s="43">
        <v>0</v>
      </c>
      <c r="N81" s="43">
        <v>0</v>
      </c>
      <c r="O81" s="31">
        <f t="shared" si="51"/>
        <v>19</v>
      </c>
      <c r="Q81" s="30">
        <v>2</v>
      </c>
      <c r="R81" s="43">
        <v>0</v>
      </c>
      <c r="S81" s="43">
        <v>1</v>
      </c>
      <c r="T81" s="43">
        <v>0</v>
      </c>
      <c r="U81" s="43">
        <v>8</v>
      </c>
      <c r="V81" s="43">
        <v>5</v>
      </c>
      <c r="W81" s="43">
        <v>5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31">
        <f t="shared" si="52"/>
        <v>19</v>
      </c>
      <c r="AF81" s="56">
        <v>2</v>
      </c>
      <c r="AG81" s="44">
        <f t="shared" si="53"/>
        <v>12</v>
      </c>
      <c r="AH81" s="45">
        <f t="shared" si="54"/>
        <v>12</v>
      </c>
      <c r="AI81" s="45">
        <f t="shared" si="55"/>
        <v>17</v>
      </c>
      <c r="AJ81" s="46">
        <f t="shared" si="56"/>
        <v>0</v>
      </c>
      <c r="AK81" s="46">
        <f t="shared" si="57"/>
        <v>0</v>
      </c>
      <c r="AL81" s="46">
        <f t="shared" si="58"/>
        <v>0</v>
      </c>
      <c r="AM81" s="46">
        <f t="shared" si="59"/>
        <v>0</v>
      </c>
      <c r="AN81" s="135">
        <f t="shared" ref="AN81:AN103" si="60">(AG81+AH81+AI81)/3</f>
        <v>13.666666666666666</v>
      </c>
      <c r="AO81" s="47">
        <f t="shared" ref="AO81:AO103" si="61">SUM(AG81:AM81)/3</f>
        <v>13.666666666666666</v>
      </c>
      <c r="AQ81" s="57">
        <v>2</v>
      </c>
      <c r="AR81" s="48">
        <v>32.6</v>
      </c>
      <c r="AS81" s="48">
        <v>31.8</v>
      </c>
      <c r="AT81" s="48">
        <v>32.700000000000003</v>
      </c>
      <c r="AU81" s="48" t="s">
        <v>33</v>
      </c>
      <c r="AV81" s="48" t="s">
        <v>33</v>
      </c>
      <c r="AW81" s="48" t="s">
        <v>33</v>
      </c>
      <c r="AX81" s="48" t="s">
        <v>33</v>
      </c>
      <c r="AZ81" s="58" t="str">
        <f>AZ11</f>
        <v>26-40</v>
      </c>
      <c r="BA81" s="59">
        <f>SUM(U73:W73)</f>
        <v>7100</v>
      </c>
      <c r="BB81" s="59">
        <f>SUM(U143:W143)</f>
        <v>7329</v>
      </c>
      <c r="BC81" s="59">
        <f>SUM(U213:W213)</f>
        <v>7532</v>
      </c>
      <c r="BD81" s="59">
        <f>SUM(U283:W283)</f>
        <v>0</v>
      </c>
      <c r="BE81" s="59">
        <f>SUM(U353:W353)</f>
        <v>0</v>
      </c>
      <c r="BF81" s="59">
        <f>SUM(U423:W423)</f>
        <v>0</v>
      </c>
      <c r="BG81" s="59">
        <f>SUM(U493:W493)</f>
        <v>0</v>
      </c>
      <c r="BI81" s="60" t="s">
        <v>34</v>
      </c>
      <c r="BJ81" s="87">
        <f>SUM(B70)</f>
        <v>6978</v>
      </c>
      <c r="BK81" s="88">
        <f>SUM(C70:D70,F70:H70,M70)</f>
        <v>778</v>
      </c>
      <c r="BL81" s="89">
        <f>SUM(E70,I70:L70,N70)</f>
        <v>123</v>
      </c>
      <c r="BM81" s="64">
        <f>SUM(BJ81:BL81)</f>
        <v>7879</v>
      </c>
    </row>
    <row r="82" spans="1:65" x14ac:dyDescent="0.2">
      <c r="A82" s="30">
        <v>3</v>
      </c>
      <c r="B82" s="43">
        <v>19</v>
      </c>
      <c r="C82" s="43">
        <v>4</v>
      </c>
      <c r="D82" s="43">
        <v>0</v>
      </c>
      <c r="E82" s="43">
        <v>0</v>
      </c>
      <c r="F82" s="43">
        <v>0</v>
      </c>
      <c r="G82" s="43">
        <v>0</v>
      </c>
      <c r="H82" s="43">
        <v>0</v>
      </c>
      <c r="I82" s="43">
        <v>0</v>
      </c>
      <c r="J82" s="43">
        <v>2</v>
      </c>
      <c r="K82" s="43">
        <v>0</v>
      </c>
      <c r="L82" s="43">
        <v>1</v>
      </c>
      <c r="M82" s="43">
        <v>0</v>
      </c>
      <c r="N82" s="43">
        <v>0</v>
      </c>
      <c r="O82" s="31">
        <f t="shared" si="51"/>
        <v>26</v>
      </c>
      <c r="Q82" s="30">
        <v>3</v>
      </c>
      <c r="R82" s="43">
        <v>0</v>
      </c>
      <c r="S82" s="43">
        <v>1</v>
      </c>
      <c r="T82" s="43">
        <v>1</v>
      </c>
      <c r="U82" s="43">
        <v>11</v>
      </c>
      <c r="V82" s="43">
        <v>9</v>
      </c>
      <c r="W82" s="43">
        <v>4</v>
      </c>
      <c r="X82" s="43">
        <v>0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31">
        <f t="shared" si="52"/>
        <v>26</v>
      </c>
      <c r="AF82" s="30">
        <v>3</v>
      </c>
      <c r="AG82" s="44">
        <f t="shared" si="53"/>
        <v>12</v>
      </c>
      <c r="AH82" s="45">
        <f t="shared" si="54"/>
        <v>14</v>
      </c>
      <c r="AI82" s="45">
        <f t="shared" si="55"/>
        <v>17</v>
      </c>
      <c r="AJ82" s="46">
        <f t="shared" si="56"/>
        <v>0</v>
      </c>
      <c r="AK82" s="46">
        <f t="shared" si="57"/>
        <v>0</v>
      </c>
      <c r="AL82" s="46">
        <f t="shared" si="58"/>
        <v>0</v>
      </c>
      <c r="AM82" s="46">
        <f t="shared" si="59"/>
        <v>0</v>
      </c>
      <c r="AN82" s="135">
        <f t="shared" si="60"/>
        <v>14.333333333333334</v>
      </c>
      <c r="AO82" s="47">
        <f t="shared" si="61"/>
        <v>14.333333333333334</v>
      </c>
      <c r="AQ82" s="35">
        <v>3</v>
      </c>
      <c r="AR82" s="48">
        <v>33.799999999999997</v>
      </c>
      <c r="AS82" s="48">
        <v>33</v>
      </c>
      <c r="AT82" s="48">
        <v>33.9</v>
      </c>
      <c r="AU82" s="48" t="s">
        <v>33</v>
      </c>
      <c r="AV82" s="48" t="s">
        <v>33</v>
      </c>
      <c r="AW82" s="48" t="s">
        <v>33</v>
      </c>
      <c r="AX82" s="48" t="s">
        <v>33</v>
      </c>
      <c r="AZ82" s="65" t="str">
        <f>AZ12</f>
        <v>41-55</v>
      </c>
      <c r="BA82" s="66">
        <f>SUM(X73:Z73)</f>
        <v>44</v>
      </c>
      <c r="BB82" s="66">
        <f>SUM(X143:Z143)</f>
        <v>35</v>
      </c>
      <c r="BC82" s="66">
        <f>SUM(X213:Z213)</f>
        <v>47</v>
      </c>
      <c r="BD82" s="66">
        <f>SUM(X283:Z283)</f>
        <v>0</v>
      </c>
      <c r="BE82" s="66">
        <f>SUM(X353:Z353)</f>
        <v>0</v>
      </c>
      <c r="BF82" s="66">
        <f>SUM(X423:Z423)</f>
        <v>0</v>
      </c>
      <c r="BG82" s="66">
        <f>SUM(X493:Z493)</f>
        <v>0</v>
      </c>
      <c r="BI82" s="67" t="s">
        <v>35</v>
      </c>
      <c r="BJ82" s="68">
        <f>SUM(B71)</f>
        <v>7830</v>
      </c>
      <c r="BK82" s="69">
        <f>SUM(C71:D71,F71:H71,M71)</f>
        <v>856</v>
      </c>
      <c r="BL82" s="70">
        <f>SUM(E71,I71:L71,N71)</f>
        <v>146</v>
      </c>
      <c r="BM82" s="64">
        <f>SUM(BJ82:BL82)</f>
        <v>8832</v>
      </c>
    </row>
    <row r="83" spans="1:65" x14ac:dyDescent="0.2">
      <c r="A83" s="30">
        <v>4</v>
      </c>
      <c r="B83" s="43">
        <v>14</v>
      </c>
      <c r="C83" s="43">
        <v>3</v>
      </c>
      <c r="D83" s="43">
        <v>0</v>
      </c>
      <c r="E83" s="43">
        <v>0</v>
      </c>
      <c r="F83" s="43">
        <v>0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2</v>
      </c>
      <c r="M83" s="43">
        <v>1</v>
      </c>
      <c r="N83" s="43">
        <v>0</v>
      </c>
      <c r="O83" s="31">
        <f t="shared" si="51"/>
        <v>20</v>
      </c>
      <c r="Q83" s="30">
        <v>4</v>
      </c>
      <c r="R83" s="43">
        <v>0</v>
      </c>
      <c r="S83" s="43">
        <v>1</v>
      </c>
      <c r="T83" s="43">
        <v>0</v>
      </c>
      <c r="U83" s="43">
        <v>3</v>
      </c>
      <c r="V83" s="43">
        <v>9</v>
      </c>
      <c r="W83" s="43">
        <v>6</v>
      </c>
      <c r="X83" s="43">
        <v>1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31">
        <f t="shared" si="52"/>
        <v>20</v>
      </c>
      <c r="AF83" s="30">
        <v>4</v>
      </c>
      <c r="AG83" s="44">
        <f t="shared" si="53"/>
        <v>37</v>
      </c>
      <c r="AH83" s="45">
        <f t="shared" si="54"/>
        <v>30</v>
      </c>
      <c r="AI83" s="45">
        <f t="shared" si="55"/>
        <v>35</v>
      </c>
      <c r="AJ83" s="46">
        <f t="shared" si="56"/>
        <v>0</v>
      </c>
      <c r="AK83" s="46">
        <f t="shared" si="57"/>
        <v>0</v>
      </c>
      <c r="AL83" s="46">
        <f t="shared" si="58"/>
        <v>0</v>
      </c>
      <c r="AM83" s="46">
        <f t="shared" si="59"/>
        <v>0</v>
      </c>
      <c r="AN83" s="135">
        <f t="shared" si="60"/>
        <v>34</v>
      </c>
      <c r="AO83" s="47">
        <f t="shared" si="61"/>
        <v>34</v>
      </c>
      <c r="AQ83" s="35">
        <v>4</v>
      </c>
      <c r="AR83" s="48">
        <v>32.299999999999997</v>
      </c>
      <c r="AS83" s="48">
        <v>31.7</v>
      </c>
      <c r="AT83" s="48">
        <v>32.9</v>
      </c>
      <c r="AU83" s="48" t="s">
        <v>33</v>
      </c>
      <c r="AV83" s="48" t="s">
        <v>33</v>
      </c>
      <c r="AW83" s="48" t="s">
        <v>33</v>
      </c>
      <c r="AX83" s="48" t="s">
        <v>33</v>
      </c>
      <c r="AZ83" s="71" t="str">
        <f>AZ13</f>
        <v>56-</v>
      </c>
      <c r="BA83" s="72">
        <f>SUM(AA73:AC73)</f>
        <v>1</v>
      </c>
      <c r="BB83" s="72">
        <f>SUM(AA143:AC143)</f>
        <v>0</v>
      </c>
      <c r="BC83" s="72">
        <f>SUM(AA213:AC213)</f>
        <v>2</v>
      </c>
      <c r="BD83" s="72">
        <f>SUM(AA283:AC283)</f>
        <v>0</v>
      </c>
      <c r="BE83" s="72">
        <f>SUM(AA353:AC353)</f>
        <v>0</v>
      </c>
      <c r="BF83" s="72">
        <f>SUM(AA423:AC423)</f>
        <v>0</v>
      </c>
      <c r="BG83" s="72">
        <f>SUM(AA493:AC493)</f>
        <v>0</v>
      </c>
      <c r="BI83" s="73" t="s">
        <v>36</v>
      </c>
      <c r="BJ83" s="74">
        <f>SUM(B72)</f>
        <v>7900</v>
      </c>
      <c r="BK83" s="75">
        <f>SUM(C72:D72,F72:H72,M72)</f>
        <v>864</v>
      </c>
      <c r="BL83" s="76">
        <f>SUM(E72,I72:L72,N72)</f>
        <v>148</v>
      </c>
      <c r="BM83" s="64">
        <f>SUM(BJ83:BL83)</f>
        <v>8912</v>
      </c>
    </row>
    <row r="84" spans="1:65" x14ac:dyDescent="0.2">
      <c r="A84" s="30">
        <v>5</v>
      </c>
      <c r="B84" s="43">
        <v>18</v>
      </c>
      <c r="C84" s="43">
        <v>3</v>
      </c>
      <c r="D84" s="43">
        <v>2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  <c r="J84" s="43">
        <v>2</v>
      </c>
      <c r="K84" s="43">
        <v>0</v>
      </c>
      <c r="L84" s="43">
        <v>4</v>
      </c>
      <c r="M84" s="43">
        <v>2</v>
      </c>
      <c r="N84" s="43">
        <v>0</v>
      </c>
      <c r="O84" s="31">
        <f t="shared" si="51"/>
        <v>31</v>
      </c>
      <c r="Q84" s="30">
        <v>5</v>
      </c>
      <c r="R84" s="43">
        <v>0</v>
      </c>
      <c r="S84" s="43">
        <v>0</v>
      </c>
      <c r="T84" s="43">
        <v>0</v>
      </c>
      <c r="U84" s="43">
        <v>9</v>
      </c>
      <c r="V84" s="43">
        <v>15</v>
      </c>
      <c r="W84" s="43">
        <v>7</v>
      </c>
      <c r="X84" s="43">
        <v>0</v>
      </c>
      <c r="Y84" s="43">
        <v>0</v>
      </c>
      <c r="Z84" s="43">
        <v>0</v>
      </c>
      <c r="AA84" s="43">
        <v>0</v>
      </c>
      <c r="AB84" s="43">
        <v>0</v>
      </c>
      <c r="AC84" s="43">
        <v>0</v>
      </c>
      <c r="AD84" s="31">
        <f t="shared" si="52"/>
        <v>31</v>
      </c>
      <c r="AF84" s="30">
        <v>5</v>
      </c>
      <c r="AG84" s="44">
        <f t="shared" si="53"/>
        <v>79</v>
      </c>
      <c r="AH84" s="45">
        <f t="shared" si="54"/>
        <v>70</v>
      </c>
      <c r="AI84" s="45">
        <f t="shared" si="55"/>
        <v>74</v>
      </c>
      <c r="AJ84" s="46">
        <f t="shared" si="56"/>
        <v>0</v>
      </c>
      <c r="AK84" s="46">
        <f t="shared" si="57"/>
        <v>0</v>
      </c>
      <c r="AL84" s="46">
        <f t="shared" si="58"/>
        <v>0</v>
      </c>
      <c r="AM84" s="46">
        <f t="shared" si="59"/>
        <v>0</v>
      </c>
      <c r="AN84" s="135">
        <f t="shared" si="60"/>
        <v>74.333333333333329</v>
      </c>
      <c r="AO84" s="47">
        <f t="shared" si="61"/>
        <v>74.333333333333329</v>
      </c>
      <c r="AQ84" s="35">
        <v>5</v>
      </c>
      <c r="AR84" s="48">
        <v>31.8</v>
      </c>
      <c r="AS84" s="48">
        <v>31.8</v>
      </c>
      <c r="AT84" s="48">
        <v>31.9</v>
      </c>
      <c r="AU84" s="48" t="s">
        <v>33</v>
      </c>
      <c r="AV84" s="48" t="s">
        <v>33</v>
      </c>
      <c r="AW84" s="48" t="s">
        <v>33</v>
      </c>
      <c r="AX84" s="48" t="s">
        <v>33</v>
      </c>
      <c r="BI84" s="77" t="s">
        <v>37</v>
      </c>
      <c r="BJ84" s="78">
        <f>SUM(B73)</f>
        <v>8235</v>
      </c>
      <c r="BK84" s="79">
        <f>SUM(C73:D73,F73:H73,M73)</f>
        <v>898</v>
      </c>
      <c r="BL84" s="80">
        <f>SUM(E73,I73:L73,N73)</f>
        <v>172</v>
      </c>
      <c r="BM84" s="64">
        <f>SUM(BJ84:BL84)</f>
        <v>9305</v>
      </c>
    </row>
    <row r="85" spans="1:65" x14ac:dyDescent="0.2">
      <c r="A85" s="30">
        <v>6</v>
      </c>
      <c r="B85" s="43">
        <v>44</v>
      </c>
      <c r="C85" s="43">
        <v>4</v>
      </c>
      <c r="D85" s="43">
        <v>1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1</v>
      </c>
      <c r="K85" s="43">
        <v>0</v>
      </c>
      <c r="L85" s="43">
        <v>5</v>
      </c>
      <c r="M85" s="43">
        <v>7</v>
      </c>
      <c r="N85" s="43">
        <v>0</v>
      </c>
      <c r="O85" s="31">
        <f t="shared" si="51"/>
        <v>62</v>
      </c>
      <c r="Q85" s="30">
        <v>6</v>
      </c>
      <c r="R85" s="43">
        <v>1</v>
      </c>
      <c r="S85" s="43">
        <v>0</v>
      </c>
      <c r="T85" s="43">
        <v>0</v>
      </c>
      <c r="U85" s="43">
        <v>14</v>
      </c>
      <c r="V85" s="43">
        <v>23</v>
      </c>
      <c r="W85" s="43">
        <v>21</v>
      </c>
      <c r="X85" s="43">
        <v>1</v>
      </c>
      <c r="Y85" s="43">
        <v>1</v>
      </c>
      <c r="Z85" s="43">
        <v>0</v>
      </c>
      <c r="AA85" s="43">
        <v>1</v>
      </c>
      <c r="AB85" s="43">
        <v>0</v>
      </c>
      <c r="AC85" s="43">
        <v>0</v>
      </c>
      <c r="AD85" s="31">
        <f t="shared" si="52"/>
        <v>62</v>
      </c>
      <c r="AF85" s="30">
        <v>6</v>
      </c>
      <c r="AG85" s="44">
        <f t="shared" si="53"/>
        <v>237</v>
      </c>
      <c r="AH85" s="45">
        <f t="shared" si="54"/>
        <v>223</v>
      </c>
      <c r="AI85" s="45">
        <f t="shared" si="55"/>
        <v>228</v>
      </c>
      <c r="AJ85" s="46">
        <f t="shared" si="56"/>
        <v>0</v>
      </c>
      <c r="AK85" s="46">
        <f t="shared" si="57"/>
        <v>0</v>
      </c>
      <c r="AL85" s="46">
        <f t="shared" si="58"/>
        <v>0</v>
      </c>
      <c r="AM85" s="46">
        <f t="shared" si="59"/>
        <v>0</v>
      </c>
      <c r="AN85" s="135">
        <f t="shared" si="60"/>
        <v>229.33333333333334</v>
      </c>
      <c r="AO85" s="47">
        <f t="shared" si="61"/>
        <v>229.33333333333334</v>
      </c>
      <c r="AQ85" s="35">
        <v>6</v>
      </c>
      <c r="AR85" s="48">
        <v>31.1</v>
      </c>
      <c r="AS85" s="48">
        <v>31.1</v>
      </c>
      <c r="AT85" s="48">
        <v>30.8</v>
      </c>
      <c r="AU85" s="48" t="s">
        <v>33</v>
      </c>
      <c r="AV85" s="48" t="s">
        <v>33</v>
      </c>
      <c r="AW85" s="48" t="s">
        <v>33</v>
      </c>
      <c r="AX85" s="48" t="s">
        <v>33</v>
      </c>
      <c r="AZ85" s="81" t="s">
        <v>13</v>
      </c>
      <c r="BA85" s="82">
        <f t="shared" ref="BA85:BG85" si="62">SUM(BA80:BA83)</f>
        <v>9305</v>
      </c>
      <c r="BB85" s="82">
        <f t="shared" si="62"/>
        <v>9670</v>
      </c>
      <c r="BC85" s="82">
        <f t="shared" si="62"/>
        <v>9115</v>
      </c>
      <c r="BD85" s="82">
        <f t="shared" si="62"/>
        <v>0</v>
      </c>
      <c r="BE85" s="82">
        <f t="shared" si="62"/>
        <v>0</v>
      </c>
      <c r="BF85" s="82">
        <f t="shared" si="62"/>
        <v>0</v>
      </c>
      <c r="BG85" s="82">
        <f t="shared" si="62"/>
        <v>0</v>
      </c>
      <c r="BI85" s="83">
        <f>BI80+1</f>
        <v>42263</v>
      </c>
      <c r="BJ85" s="84"/>
      <c r="BK85" s="85"/>
      <c r="BL85" s="86"/>
      <c r="BM85" s="55"/>
    </row>
    <row r="86" spans="1:65" x14ac:dyDescent="0.2">
      <c r="A86" s="30">
        <v>7</v>
      </c>
      <c r="B86" s="43">
        <v>138</v>
      </c>
      <c r="C86" s="43">
        <v>16</v>
      </c>
      <c r="D86" s="43">
        <v>5</v>
      </c>
      <c r="E86" s="43">
        <v>1</v>
      </c>
      <c r="F86" s="43">
        <v>1</v>
      </c>
      <c r="G86" s="43">
        <v>0</v>
      </c>
      <c r="H86" s="43">
        <v>3</v>
      </c>
      <c r="I86" s="43">
        <v>0</v>
      </c>
      <c r="J86" s="43">
        <v>3</v>
      </c>
      <c r="K86" s="43">
        <v>0</v>
      </c>
      <c r="L86" s="43">
        <v>8</v>
      </c>
      <c r="M86" s="43">
        <v>7</v>
      </c>
      <c r="N86" s="43">
        <v>0</v>
      </c>
      <c r="O86" s="31">
        <f t="shared" si="51"/>
        <v>182</v>
      </c>
      <c r="Q86" s="30">
        <v>7</v>
      </c>
      <c r="R86" s="43">
        <v>0</v>
      </c>
      <c r="S86" s="43">
        <v>0</v>
      </c>
      <c r="T86" s="43">
        <v>1</v>
      </c>
      <c r="U86" s="43">
        <v>61</v>
      </c>
      <c r="V86" s="43">
        <v>85</v>
      </c>
      <c r="W86" s="43">
        <v>29</v>
      </c>
      <c r="X86" s="43">
        <v>3</v>
      </c>
      <c r="Y86" s="43">
        <v>3</v>
      </c>
      <c r="Z86" s="43">
        <v>0</v>
      </c>
      <c r="AA86" s="43">
        <v>0</v>
      </c>
      <c r="AB86" s="43">
        <v>0</v>
      </c>
      <c r="AC86" s="43">
        <v>0</v>
      </c>
      <c r="AD86" s="31">
        <f t="shared" si="52"/>
        <v>182</v>
      </c>
      <c r="AF86" s="30">
        <v>7</v>
      </c>
      <c r="AG86" s="44">
        <f t="shared" si="53"/>
        <v>446</v>
      </c>
      <c r="AH86" s="45">
        <f t="shared" si="54"/>
        <v>411</v>
      </c>
      <c r="AI86" s="45">
        <f t="shared" si="55"/>
        <v>454</v>
      </c>
      <c r="AJ86" s="46">
        <f t="shared" si="56"/>
        <v>0</v>
      </c>
      <c r="AK86" s="46">
        <f t="shared" si="57"/>
        <v>0</v>
      </c>
      <c r="AL86" s="46">
        <f t="shared" si="58"/>
        <v>0</v>
      </c>
      <c r="AM86" s="46">
        <f t="shared" si="59"/>
        <v>0</v>
      </c>
      <c r="AN86" s="135">
        <f t="shared" si="60"/>
        <v>437</v>
      </c>
      <c r="AO86" s="47">
        <f t="shared" si="61"/>
        <v>437</v>
      </c>
      <c r="AQ86" s="35">
        <v>7</v>
      </c>
      <c r="AR86" s="48">
        <v>29.9</v>
      </c>
      <c r="AS86" s="48">
        <v>30.5</v>
      </c>
      <c r="AT86" s="48">
        <v>30.6</v>
      </c>
      <c r="AU86" s="48" t="s">
        <v>33</v>
      </c>
      <c r="AV86" s="48" t="s">
        <v>33</v>
      </c>
      <c r="AW86" s="48" t="s">
        <v>33</v>
      </c>
      <c r="AX86" s="48" t="s">
        <v>33</v>
      </c>
      <c r="BI86" s="60" t="s">
        <v>34</v>
      </c>
      <c r="BJ86" s="87">
        <f>SUM(B140)</f>
        <v>7350</v>
      </c>
      <c r="BK86" s="88">
        <f>SUM(C140:D140,F140:H140,M140)</f>
        <v>769</v>
      </c>
      <c r="BL86" s="89">
        <f>SUM(E140,I140:L140,N140)</f>
        <v>146</v>
      </c>
      <c r="BM86" s="64">
        <f>SUM(BJ86:BL86)</f>
        <v>8265</v>
      </c>
    </row>
    <row r="87" spans="1:65" x14ac:dyDescent="0.2">
      <c r="A87" s="30">
        <v>8</v>
      </c>
      <c r="B87" s="43">
        <v>194</v>
      </c>
      <c r="C87" s="43">
        <v>31</v>
      </c>
      <c r="D87" s="43">
        <v>5</v>
      </c>
      <c r="E87" s="43">
        <v>0</v>
      </c>
      <c r="F87" s="43">
        <v>3</v>
      </c>
      <c r="G87" s="43">
        <v>0</v>
      </c>
      <c r="H87" s="43">
        <v>0</v>
      </c>
      <c r="I87" s="43">
        <v>0</v>
      </c>
      <c r="J87" s="43">
        <v>5</v>
      </c>
      <c r="K87" s="43">
        <v>0</v>
      </c>
      <c r="L87" s="43">
        <v>6</v>
      </c>
      <c r="M87" s="43">
        <v>10</v>
      </c>
      <c r="N87" s="43">
        <v>0</v>
      </c>
      <c r="O87" s="31">
        <f t="shared" si="51"/>
        <v>254</v>
      </c>
      <c r="Q87" s="30">
        <v>8</v>
      </c>
      <c r="R87" s="43">
        <v>0</v>
      </c>
      <c r="S87" s="43">
        <v>0</v>
      </c>
      <c r="T87" s="43">
        <v>4</v>
      </c>
      <c r="U87" s="43">
        <v>98</v>
      </c>
      <c r="V87" s="43">
        <v>106</v>
      </c>
      <c r="W87" s="43">
        <v>36</v>
      </c>
      <c r="X87" s="43">
        <v>7</v>
      </c>
      <c r="Y87" s="43">
        <v>0</v>
      </c>
      <c r="Z87" s="43">
        <v>1</v>
      </c>
      <c r="AA87" s="43">
        <v>2</v>
      </c>
      <c r="AB87" s="43">
        <v>0</v>
      </c>
      <c r="AC87" s="43">
        <v>0</v>
      </c>
      <c r="AD87" s="31">
        <f t="shared" si="52"/>
        <v>254</v>
      </c>
      <c r="AF87" s="30">
        <v>8</v>
      </c>
      <c r="AG87" s="44">
        <f t="shared" si="53"/>
        <v>888</v>
      </c>
      <c r="AH87" s="45">
        <f t="shared" si="54"/>
        <v>867</v>
      </c>
      <c r="AI87" s="45">
        <f t="shared" si="55"/>
        <v>893</v>
      </c>
      <c r="AJ87" s="46">
        <f t="shared" si="56"/>
        <v>0</v>
      </c>
      <c r="AK87" s="46">
        <f t="shared" si="57"/>
        <v>0</v>
      </c>
      <c r="AL87" s="46">
        <f t="shared" si="58"/>
        <v>0</v>
      </c>
      <c r="AM87" s="46">
        <f t="shared" si="59"/>
        <v>0</v>
      </c>
      <c r="AN87" s="135">
        <f t="shared" si="60"/>
        <v>882.66666666666663</v>
      </c>
      <c r="AO87" s="47">
        <f t="shared" si="61"/>
        <v>882.66666666666663</v>
      </c>
      <c r="AQ87" s="35">
        <v>8</v>
      </c>
      <c r="AR87" s="48">
        <v>28.4</v>
      </c>
      <c r="AS87" s="48">
        <v>27.9</v>
      </c>
      <c r="AT87" s="48">
        <v>28.5</v>
      </c>
      <c r="AU87" s="48" t="s">
        <v>33</v>
      </c>
      <c r="AV87" s="48" t="s">
        <v>33</v>
      </c>
      <c r="AW87" s="48" t="s">
        <v>33</v>
      </c>
      <c r="AX87" s="48" t="s">
        <v>33</v>
      </c>
      <c r="BI87" s="67" t="s">
        <v>35</v>
      </c>
      <c r="BJ87" s="68">
        <f>SUM(B141)</f>
        <v>8207</v>
      </c>
      <c r="BK87" s="69">
        <f>SUM(C141:D141,F141:H141,M141)</f>
        <v>853</v>
      </c>
      <c r="BL87" s="70">
        <f>SUM(E141,I141:L141,N141)</f>
        <v>159</v>
      </c>
      <c r="BM87" s="64">
        <f>SUM(BJ87:BL87)</f>
        <v>9219</v>
      </c>
    </row>
    <row r="88" spans="1:65" x14ac:dyDescent="0.2">
      <c r="A88" s="30">
        <v>9</v>
      </c>
      <c r="B88" s="43">
        <v>286</v>
      </c>
      <c r="C88" s="43">
        <v>66</v>
      </c>
      <c r="D88" s="43">
        <v>4</v>
      </c>
      <c r="E88" s="43">
        <v>0</v>
      </c>
      <c r="F88" s="43">
        <v>5</v>
      </c>
      <c r="G88" s="43">
        <v>0</v>
      </c>
      <c r="H88" s="43">
        <v>0</v>
      </c>
      <c r="I88" s="43">
        <v>1</v>
      </c>
      <c r="J88" s="43">
        <v>3</v>
      </c>
      <c r="K88" s="43">
        <v>0</v>
      </c>
      <c r="L88" s="43">
        <v>3</v>
      </c>
      <c r="M88" s="43">
        <v>8</v>
      </c>
      <c r="N88" s="43">
        <v>0</v>
      </c>
      <c r="O88" s="31">
        <f t="shared" si="51"/>
        <v>376</v>
      </c>
      <c r="Q88" s="30">
        <v>9</v>
      </c>
      <c r="R88" s="43">
        <v>0</v>
      </c>
      <c r="S88" s="43">
        <v>0</v>
      </c>
      <c r="T88" s="43">
        <v>16</v>
      </c>
      <c r="U88" s="43">
        <v>190</v>
      </c>
      <c r="V88" s="43">
        <v>127</v>
      </c>
      <c r="W88" s="43">
        <v>42</v>
      </c>
      <c r="X88" s="43">
        <v>1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31">
        <f t="shared" si="52"/>
        <v>376</v>
      </c>
      <c r="AF88" s="30">
        <v>9</v>
      </c>
      <c r="AG88" s="44">
        <f t="shared" si="53"/>
        <v>835</v>
      </c>
      <c r="AH88" s="45">
        <f t="shared" si="54"/>
        <v>865</v>
      </c>
      <c r="AI88" s="45">
        <f t="shared" si="55"/>
        <v>813</v>
      </c>
      <c r="AJ88" s="46">
        <f t="shared" si="56"/>
        <v>0</v>
      </c>
      <c r="AK88" s="46">
        <f t="shared" si="57"/>
        <v>0</v>
      </c>
      <c r="AL88" s="46">
        <f t="shared" si="58"/>
        <v>0</v>
      </c>
      <c r="AM88" s="46">
        <f t="shared" si="59"/>
        <v>0</v>
      </c>
      <c r="AN88" s="135">
        <f t="shared" si="60"/>
        <v>837.66666666666663</v>
      </c>
      <c r="AO88" s="47">
        <f t="shared" si="61"/>
        <v>837.66666666666663</v>
      </c>
      <c r="AQ88" s="35">
        <v>9</v>
      </c>
      <c r="AR88" s="48">
        <v>26.5</v>
      </c>
      <c r="AS88" s="48">
        <v>27.1</v>
      </c>
      <c r="AT88" s="48">
        <v>27.2</v>
      </c>
      <c r="AU88" s="48" t="s">
        <v>33</v>
      </c>
      <c r="AV88" s="48" t="s">
        <v>33</v>
      </c>
      <c r="AW88" s="48" t="s">
        <v>33</v>
      </c>
      <c r="AX88" s="48" t="s">
        <v>33</v>
      </c>
      <c r="BI88" s="73" t="s">
        <v>36</v>
      </c>
      <c r="BJ88" s="74">
        <f>SUM(B142)</f>
        <v>8284</v>
      </c>
      <c r="BK88" s="75">
        <f>SUM(C142:D142,F142:H142,M142)</f>
        <v>865</v>
      </c>
      <c r="BL88" s="76">
        <f>SUM(E142,I142:L142,N142)</f>
        <v>163</v>
      </c>
      <c r="BM88" s="64">
        <f>SUM(BJ88:BL88)</f>
        <v>9312</v>
      </c>
    </row>
    <row r="89" spans="1:65" x14ac:dyDescent="0.2">
      <c r="A89" s="30">
        <v>10</v>
      </c>
      <c r="B89" s="43">
        <v>343</v>
      </c>
      <c r="C89" s="43">
        <v>59</v>
      </c>
      <c r="D89" s="43">
        <v>8</v>
      </c>
      <c r="E89" s="43">
        <v>1</v>
      </c>
      <c r="F89" s="43">
        <v>3</v>
      </c>
      <c r="G89" s="43">
        <v>0</v>
      </c>
      <c r="H89" s="43">
        <v>0</v>
      </c>
      <c r="I89" s="43">
        <v>1</v>
      </c>
      <c r="J89" s="43">
        <v>5</v>
      </c>
      <c r="K89" s="43">
        <v>0</v>
      </c>
      <c r="L89" s="43">
        <v>5</v>
      </c>
      <c r="M89" s="43">
        <v>4</v>
      </c>
      <c r="N89" s="43">
        <v>0</v>
      </c>
      <c r="O89" s="31">
        <f t="shared" si="51"/>
        <v>429</v>
      </c>
      <c r="Q89" s="30">
        <v>10</v>
      </c>
      <c r="R89" s="43">
        <v>0</v>
      </c>
      <c r="S89" s="43">
        <v>0</v>
      </c>
      <c r="T89" s="43">
        <v>32</v>
      </c>
      <c r="U89" s="43">
        <v>196</v>
      </c>
      <c r="V89" s="43">
        <v>170</v>
      </c>
      <c r="W89" s="43">
        <v>29</v>
      </c>
      <c r="X89" s="43">
        <v>2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31">
        <f t="shared" si="52"/>
        <v>429</v>
      </c>
      <c r="AF89" s="30">
        <v>10</v>
      </c>
      <c r="AG89" s="44">
        <f t="shared" si="53"/>
        <v>865</v>
      </c>
      <c r="AH89" s="45">
        <f t="shared" si="54"/>
        <v>894</v>
      </c>
      <c r="AI89" s="45">
        <f t="shared" si="55"/>
        <v>826</v>
      </c>
      <c r="AJ89" s="46">
        <f t="shared" si="56"/>
        <v>0</v>
      </c>
      <c r="AK89" s="46">
        <f t="shared" si="57"/>
        <v>0</v>
      </c>
      <c r="AL89" s="46">
        <f t="shared" si="58"/>
        <v>0</v>
      </c>
      <c r="AM89" s="46">
        <f t="shared" si="59"/>
        <v>0</v>
      </c>
      <c r="AN89" s="135">
        <f t="shared" si="60"/>
        <v>861.66666666666663</v>
      </c>
      <c r="AO89" s="47">
        <f t="shared" si="61"/>
        <v>861.66666666666663</v>
      </c>
      <c r="AQ89" s="35">
        <v>10</v>
      </c>
      <c r="AR89" s="48">
        <v>24.9</v>
      </c>
      <c r="AS89" s="48">
        <v>25.9</v>
      </c>
      <c r="AT89" s="48">
        <v>27.9</v>
      </c>
      <c r="AU89" s="48" t="s">
        <v>33</v>
      </c>
      <c r="AV89" s="48" t="s">
        <v>33</v>
      </c>
      <c r="AW89" s="48" t="s">
        <v>33</v>
      </c>
      <c r="AX89" s="48" t="s">
        <v>33</v>
      </c>
      <c r="BI89" s="77" t="s">
        <v>37</v>
      </c>
      <c r="BJ89" s="78">
        <f>SUM(B143)</f>
        <v>8591</v>
      </c>
      <c r="BK89" s="79">
        <f>SUM(C143:D143,F143:H143,M143)</f>
        <v>899</v>
      </c>
      <c r="BL89" s="80">
        <f>SUM(E143,I143:L143,N143)</f>
        <v>180</v>
      </c>
      <c r="BM89" s="64">
        <f>SUM(BJ89:BL89)</f>
        <v>9670</v>
      </c>
    </row>
    <row r="90" spans="1:65" x14ac:dyDescent="0.2">
      <c r="A90" s="30">
        <v>11</v>
      </c>
      <c r="B90" s="43">
        <v>473</v>
      </c>
      <c r="C90" s="43">
        <v>38</v>
      </c>
      <c r="D90" s="43">
        <v>3</v>
      </c>
      <c r="E90" s="43">
        <v>0</v>
      </c>
      <c r="F90" s="43">
        <v>4</v>
      </c>
      <c r="G90" s="43">
        <v>0</v>
      </c>
      <c r="H90" s="43">
        <v>1</v>
      </c>
      <c r="I90" s="43">
        <v>0</v>
      </c>
      <c r="J90" s="43">
        <v>8</v>
      </c>
      <c r="K90" s="43">
        <v>0</v>
      </c>
      <c r="L90" s="43">
        <v>6</v>
      </c>
      <c r="M90" s="43">
        <v>6</v>
      </c>
      <c r="N90" s="43">
        <v>0</v>
      </c>
      <c r="O90" s="31">
        <f t="shared" si="51"/>
        <v>539</v>
      </c>
      <c r="Q90" s="30">
        <v>11</v>
      </c>
      <c r="R90" s="43">
        <v>0</v>
      </c>
      <c r="S90" s="43">
        <v>0</v>
      </c>
      <c r="T90" s="43">
        <v>31</v>
      </c>
      <c r="U90" s="43">
        <v>327</v>
      </c>
      <c r="V90" s="43">
        <v>167</v>
      </c>
      <c r="W90" s="43">
        <v>14</v>
      </c>
      <c r="X90" s="43">
        <v>0</v>
      </c>
      <c r="Y90" s="43">
        <v>0</v>
      </c>
      <c r="Z90" s="43">
        <v>0</v>
      </c>
      <c r="AA90" s="43">
        <v>0</v>
      </c>
      <c r="AB90" s="43">
        <v>0</v>
      </c>
      <c r="AC90" s="43">
        <v>0</v>
      </c>
      <c r="AD90" s="31">
        <f t="shared" si="52"/>
        <v>539</v>
      </c>
      <c r="AF90" s="30">
        <v>11</v>
      </c>
      <c r="AG90" s="44">
        <f t="shared" si="53"/>
        <v>740</v>
      </c>
      <c r="AH90" s="45">
        <f t="shared" si="54"/>
        <v>772</v>
      </c>
      <c r="AI90" s="45">
        <f t="shared" si="55"/>
        <v>660</v>
      </c>
      <c r="AJ90" s="46">
        <f t="shared" si="56"/>
        <v>0</v>
      </c>
      <c r="AK90" s="46">
        <f t="shared" si="57"/>
        <v>0</v>
      </c>
      <c r="AL90" s="46">
        <f t="shared" si="58"/>
        <v>0</v>
      </c>
      <c r="AM90" s="46">
        <f t="shared" si="59"/>
        <v>0</v>
      </c>
      <c r="AN90" s="135">
        <f t="shared" si="60"/>
        <v>724</v>
      </c>
      <c r="AO90" s="47">
        <f t="shared" si="61"/>
        <v>724</v>
      </c>
      <c r="AQ90" s="35">
        <v>11</v>
      </c>
      <c r="AR90" s="48">
        <v>26.8</v>
      </c>
      <c r="AS90" s="48">
        <v>26.5</v>
      </c>
      <c r="AT90" s="48">
        <v>28.2</v>
      </c>
      <c r="AU90" s="48" t="s">
        <v>33</v>
      </c>
      <c r="AV90" s="48" t="s">
        <v>33</v>
      </c>
      <c r="AW90" s="48" t="s">
        <v>33</v>
      </c>
      <c r="AX90" s="48" t="s">
        <v>33</v>
      </c>
      <c r="BI90" s="83">
        <f>BI85+1</f>
        <v>42264</v>
      </c>
      <c r="BJ90" s="84"/>
      <c r="BK90" s="85"/>
      <c r="BL90" s="86"/>
      <c r="BM90" s="55"/>
    </row>
    <row r="91" spans="1:65" x14ac:dyDescent="0.2">
      <c r="A91" s="30">
        <v>12</v>
      </c>
      <c r="B91" s="43">
        <v>568</v>
      </c>
      <c r="C91" s="43">
        <v>48</v>
      </c>
      <c r="D91" s="43">
        <v>6</v>
      </c>
      <c r="E91" s="43">
        <v>1</v>
      </c>
      <c r="F91" s="43">
        <v>4</v>
      </c>
      <c r="G91" s="43">
        <v>0</v>
      </c>
      <c r="H91" s="43">
        <v>0</v>
      </c>
      <c r="I91" s="43">
        <v>1</v>
      </c>
      <c r="J91" s="43">
        <v>7</v>
      </c>
      <c r="K91" s="43">
        <v>0</v>
      </c>
      <c r="L91" s="43">
        <v>7</v>
      </c>
      <c r="M91" s="43">
        <v>7</v>
      </c>
      <c r="N91" s="43">
        <v>0</v>
      </c>
      <c r="O91" s="31">
        <f t="shared" si="51"/>
        <v>649</v>
      </c>
      <c r="Q91" s="30">
        <v>12</v>
      </c>
      <c r="R91" s="43">
        <v>0</v>
      </c>
      <c r="S91" s="43">
        <v>0</v>
      </c>
      <c r="T91" s="43">
        <v>37</v>
      </c>
      <c r="U91" s="43">
        <v>364</v>
      </c>
      <c r="V91" s="43">
        <v>209</v>
      </c>
      <c r="W91" s="43">
        <v>36</v>
      </c>
      <c r="X91" s="43">
        <v>3</v>
      </c>
      <c r="Y91" s="43">
        <v>0</v>
      </c>
      <c r="Z91" s="43">
        <v>0</v>
      </c>
      <c r="AA91" s="43">
        <v>0</v>
      </c>
      <c r="AB91" s="43">
        <v>0</v>
      </c>
      <c r="AC91" s="43">
        <v>0</v>
      </c>
      <c r="AD91" s="31">
        <f t="shared" si="52"/>
        <v>649</v>
      </c>
      <c r="AF91" s="30">
        <v>12</v>
      </c>
      <c r="AG91" s="44">
        <f t="shared" si="53"/>
        <v>688</v>
      </c>
      <c r="AH91" s="45">
        <f t="shared" si="54"/>
        <v>768</v>
      </c>
      <c r="AI91" s="45">
        <f t="shared" si="55"/>
        <v>713</v>
      </c>
      <c r="AJ91" s="46">
        <f t="shared" si="56"/>
        <v>0</v>
      </c>
      <c r="AK91" s="46">
        <f t="shared" si="57"/>
        <v>0</v>
      </c>
      <c r="AL91" s="46">
        <f t="shared" si="58"/>
        <v>0</v>
      </c>
      <c r="AM91" s="46">
        <f t="shared" si="59"/>
        <v>0</v>
      </c>
      <c r="AN91" s="135">
        <f t="shared" si="60"/>
        <v>723</v>
      </c>
      <c r="AO91" s="47">
        <f t="shared" si="61"/>
        <v>723</v>
      </c>
      <c r="AQ91" s="35">
        <v>12</v>
      </c>
      <c r="AR91" s="48">
        <v>27.9</v>
      </c>
      <c r="AS91" s="48">
        <v>27</v>
      </c>
      <c r="AT91" s="48">
        <v>27.7</v>
      </c>
      <c r="AU91" s="48" t="s">
        <v>33</v>
      </c>
      <c r="AV91" s="48" t="s">
        <v>33</v>
      </c>
      <c r="AW91" s="48" t="s">
        <v>33</v>
      </c>
      <c r="AX91" s="48" t="s">
        <v>33</v>
      </c>
      <c r="BI91" s="60" t="s">
        <v>34</v>
      </c>
      <c r="BJ91" s="87">
        <f>SUM(B210)</f>
        <v>6748</v>
      </c>
      <c r="BK91" s="88">
        <f>SUM(C210:D210,F210:H210,M210)</f>
        <v>773</v>
      </c>
      <c r="BL91" s="89">
        <f>SUM(E210,I210:L210,N210)</f>
        <v>141</v>
      </c>
      <c r="BM91" s="64">
        <f>SUM(BJ91:BL91)</f>
        <v>7662</v>
      </c>
    </row>
    <row r="92" spans="1:65" x14ac:dyDescent="0.2">
      <c r="A92" s="30">
        <v>13</v>
      </c>
      <c r="B92" s="43">
        <v>616</v>
      </c>
      <c r="C92" s="43">
        <v>39</v>
      </c>
      <c r="D92" s="43">
        <v>5</v>
      </c>
      <c r="E92" s="43">
        <v>0</v>
      </c>
      <c r="F92" s="43">
        <v>3</v>
      </c>
      <c r="G92" s="43">
        <v>0</v>
      </c>
      <c r="H92" s="43">
        <v>1</v>
      </c>
      <c r="I92" s="43">
        <v>1</v>
      </c>
      <c r="J92" s="43">
        <v>4</v>
      </c>
      <c r="K92" s="43">
        <v>0</v>
      </c>
      <c r="L92" s="43">
        <v>5</v>
      </c>
      <c r="M92" s="43">
        <v>6</v>
      </c>
      <c r="N92" s="43">
        <v>0</v>
      </c>
      <c r="O92" s="31">
        <f t="shared" si="51"/>
        <v>680</v>
      </c>
      <c r="Q92" s="30">
        <v>13</v>
      </c>
      <c r="R92" s="43">
        <v>0</v>
      </c>
      <c r="S92" s="43">
        <v>3</v>
      </c>
      <c r="T92" s="43">
        <v>33</v>
      </c>
      <c r="U92" s="43">
        <v>385</v>
      </c>
      <c r="V92" s="43">
        <v>215</v>
      </c>
      <c r="W92" s="43">
        <v>40</v>
      </c>
      <c r="X92" s="43">
        <v>4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31">
        <f t="shared" si="52"/>
        <v>680</v>
      </c>
      <c r="AF92" s="30">
        <v>13</v>
      </c>
      <c r="AG92" s="44">
        <f t="shared" si="53"/>
        <v>642</v>
      </c>
      <c r="AH92" s="45">
        <f t="shared" si="54"/>
        <v>721</v>
      </c>
      <c r="AI92" s="45">
        <f t="shared" si="55"/>
        <v>676</v>
      </c>
      <c r="AJ92" s="46">
        <f t="shared" si="56"/>
        <v>0</v>
      </c>
      <c r="AK92" s="46">
        <f t="shared" si="57"/>
        <v>0</v>
      </c>
      <c r="AL92" s="46">
        <f t="shared" si="58"/>
        <v>0</v>
      </c>
      <c r="AM92" s="46">
        <f t="shared" si="59"/>
        <v>0</v>
      </c>
      <c r="AN92" s="135">
        <f t="shared" si="60"/>
        <v>679.66666666666663</v>
      </c>
      <c r="AO92" s="47">
        <f t="shared" si="61"/>
        <v>679.66666666666663</v>
      </c>
      <c r="AQ92" s="35">
        <v>13</v>
      </c>
      <c r="AR92" s="48">
        <v>26.5</v>
      </c>
      <c r="AS92" s="48">
        <v>27.4</v>
      </c>
      <c r="AT92" s="48">
        <v>28.7</v>
      </c>
      <c r="AU92" s="48" t="s">
        <v>33</v>
      </c>
      <c r="AV92" s="48" t="s">
        <v>33</v>
      </c>
      <c r="AW92" s="48" t="s">
        <v>33</v>
      </c>
      <c r="AX92" s="48" t="s">
        <v>33</v>
      </c>
      <c r="BI92" s="67" t="s">
        <v>35</v>
      </c>
      <c r="BJ92" s="68">
        <f>SUM(B211)</f>
        <v>7646</v>
      </c>
      <c r="BK92" s="69">
        <f>SUM(C211:D211,F211:H211,M211)</f>
        <v>855</v>
      </c>
      <c r="BL92" s="70">
        <f>SUM(E211,I211:L211,N211)</f>
        <v>157</v>
      </c>
      <c r="BM92" s="64">
        <f>SUM(BJ92:BL92)</f>
        <v>8658</v>
      </c>
    </row>
    <row r="93" spans="1:65" x14ac:dyDescent="0.2">
      <c r="A93" s="30">
        <v>14</v>
      </c>
      <c r="B93" s="43">
        <v>660</v>
      </c>
      <c r="C93" s="43">
        <v>31</v>
      </c>
      <c r="D93" s="43">
        <v>7</v>
      </c>
      <c r="E93" s="43">
        <v>0</v>
      </c>
      <c r="F93" s="43">
        <v>3</v>
      </c>
      <c r="G93" s="43">
        <v>0</v>
      </c>
      <c r="H93" s="43">
        <v>0</v>
      </c>
      <c r="I93" s="43">
        <v>2</v>
      </c>
      <c r="J93" s="43">
        <v>6</v>
      </c>
      <c r="K93" s="43">
        <v>0</v>
      </c>
      <c r="L93" s="43">
        <v>9</v>
      </c>
      <c r="M93" s="43">
        <v>8</v>
      </c>
      <c r="N93" s="43">
        <v>0</v>
      </c>
      <c r="O93" s="31">
        <f t="shared" si="51"/>
        <v>726</v>
      </c>
      <c r="Q93" s="30">
        <v>14</v>
      </c>
      <c r="R93" s="43">
        <v>0</v>
      </c>
      <c r="S93" s="43">
        <v>0</v>
      </c>
      <c r="T93" s="43">
        <v>25</v>
      </c>
      <c r="U93" s="43">
        <v>372</v>
      </c>
      <c r="V93" s="43">
        <v>277</v>
      </c>
      <c r="W93" s="43">
        <v>48</v>
      </c>
      <c r="X93" s="43">
        <v>3</v>
      </c>
      <c r="Y93" s="43">
        <v>1</v>
      </c>
      <c r="Z93" s="43">
        <v>0</v>
      </c>
      <c r="AA93" s="43">
        <v>0</v>
      </c>
      <c r="AB93" s="43">
        <v>0</v>
      </c>
      <c r="AC93" s="43">
        <v>0</v>
      </c>
      <c r="AD93" s="31">
        <f t="shared" si="52"/>
        <v>726</v>
      </c>
      <c r="AF93" s="30">
        <v>14</v>
      </c>
      <c r="AG93" s="44">
        <f t="shared" si="53"/>
        <v>638</v>
      </c>
      <c r="AH93" s="45">
        <f t="shared" si="54"/>
        <v>695</v>
      </c>
      <c r="AI93" s="45">
        <f t="shared" si="55"/>
        <v>714</v>
      </c>
      <c r="AJ93" s="46">
        <f t="shared" si="56"/>
        <v>0</v>
      </c>
      <c r="AK93" s="46">
        <f t="shared" si="57"/>
        <v>0</v>
      </c>
      <c r="AL93" s="46">
        <f t="shared" si="58"/>
        <v>0</v>
      </c>
      <c r="AM93" s="46">
        <f t="shared" si="59"/>
        <v>0</v>
      </c>
      <c r="AN93" s="135">
        <f t="shared" si="60"/>
        <v>682.33333333333337</v>
      </c>
      <c r="AO93" s="47">
        <f t="shared" si="61"/>
        <v>682.33333333333337</v>
      </c>
      <c r="AQ93" s="35">
        <v>14</v>
      </c>
      <c r="AR93" s="48">
        <v>28</v>
      </c>
      <c r="AS93" s="48">
        <v>27.9</v>
      </c>
      <c r="AT93" s="48">
        <v>28.2</v>
      </c>
      <c r="AU93" s="48" t="s">
        <v>33</v>
      </c>
      <c r="AV93" s="48" t="s">
        <v>33</v>
      </c>
      <c r="AW93" s="48" t="s">
        <v>33</v>
      </c>
      <c r="AX93" s="48" t="s">
        <v>33</v>
      </c>
      <c r="BI93" s="73" t="s">
        <v>36</v>
      </c>
      <c r="BJ93" s="74">
        <f>SUM(B212)</f>
        <v>7710</v>
      </c>
      <c r="BK93" s="75">
        <f>SUM(C212:D212,F212:H212,M212)</f>
        <v>861</v>
      </c>
      <c r="BL93" s="76">
        <f>SUM(E212,I212:L212,N212)</f>
        <v>161</v>
      </c>
      <c r="BM93" s="64">
        <f>SUM(BJ93:BL93)</f>
        <v>8732</v>
      </c>
    </row>
    <row r="94" spans="1:65" x14ac:dyDescent="0.2">
      <c r="A94" s="30">
        <v>15</v>
      </c>
      <c r="B94" s="43">
        <v>669</v>
      </c>
      <c r="C94" s="43">
        <v>52</v>
      </c>
      <c r="D94" s="43">
        <v>2</v>
      </c>
      <c r="E94" s="43">
        <v>0</v>
      </c>
      <c r="F94" s="43">
        <v>4</v>
      </c>
      <c r="G94" s="43">
        <v>0</v>
      </c>
      <c r="H94" s="43">
        <v>1</v>
      </c>
      <c r="I94" s="43">
        <v>1</v>
      </c>
      <c r="J94" s="43">
        <v>4</v>
      </c>
      <c r="K94" s="43">
        <v>0</v>
      </c>
      <c r="L94" s="43">
        <v>10</v>
      </c>
      <c r="M94" s="43">
        <v>6</v>
      </c>
      <c r="N94" s="43">
        <v>0</v>
      </c>
      <c r="O94" s="31">
        <f t="shared" si="51"/>
        <v>749</v>
      </c>
      <c r="Q94" s="30">
        <v>15</v>
      </c>
      <c r="R94" s="43">
        <v>0</v>
      </c>
      <c r="S94" s="43">
        <v>0</v>
      </c>
      <c r="T94" s="43">
        <v>32</v>
      </c>
      <c r="U94" s="43">
        <v>389</v>
      </c>
      <c r="V94" s="43">
        <v>284</v>
      </c>
      <c r="W94" s="43">
        <v>43</v>
      </c>
      <c r="X94" s="43">
        <v>1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31">
        <f t="shared" si="52"/>
        <v>749</v>
      </c>
      <c r="AF94" s="30">
        <v>15</v>
      </c>
      <c r="AG94" s="44">
        <f t="shared" si="53"/>
        <v>661</v>
      </c>
      <c r="AH94" s="45">
        <f t="shared" si="54"/>
        <v>663</v>
      </c>
      <c r="AI94" s="45">
        <f t="shared" si="55"/>
        <v>613</v>
      </c>
      <c r="AJ94" s="46">
        <f t="shared" si="56"/>
        <v>0</v>
      </c>
      <c r="AK94" s="46">
        <f t="shared" si="57"/>
        <v>0</v>
      </c>
      <c r="AL94" s="46">
        <f t="shared" si="58"/>
        <v>0</v>
      </c>
      <c r="AM94" s="46">
        <f t="shared" si="59"/>
        <v>0</v>
      </c>
      <c r="AN94" s="135">
        <f t="shared" si="60"/>
        <v>645.66666666666663</v>
      </c>
      <c r="AO94" s="47">
        <f t="shared" si="61"/>
        <v>645.66666666666663</v>
      </c>
      <c r="AQ94" s="35">
        <v>15</v>
      </c>
      <c r="AR94" s="48">
        <v>27.8</v>
      </c>
      <c r="AS94" s="48">
        <v>27.6</v>
      </c>
      <c r="AT94" s="48">
        <v>27.4</v>
      </c>
      <c r="AU94" s="48" t="s">
        <v>33</v>
      </c>
      <c r="AV94" s="48" t="s">
        <v>33</v>
      </c>
      <c r="AW94" s="48" t="s">
        <v>33</v>
      </c>
      <c r="AX94" s="48" t="s">
        <v>33</v>
      </c>
      <c r="BI94" s="77" t="s">
        <v>37</v>
      </c>
      <c r="BJ94" s="78">
        <f>SUM(B213)</f>
        <v>8046</v>
      </c>
      <c r="BK94" s="79">
        <f>SUM(C213:D213,F213:H213,M213)</f>
        <v>893</v>
      </c>
      <c r="BL94" s="80">
        <f>SUM(E213,I213:L213,N213)</f>
        <v>176</v>
      </c>
      <c r="BM94" s="64">
        <f>SUM(BJ94:BL94)</f>
        <v>9115</v>
      </c>
    </row>
    <row r="95" spans="1:65" x14ac:dyDescent="0.2">
      <c r="A95" s="30">
        <v>16</v>
      </c>
      <c r="B95" s="43">
        <v>741</v>
      </c>
      <c r="C95" s="43">
        <v>52</v>
      </c>
      <c r="D95" s="43">
        <v>3</v>
      </c>
      <c r="E95" s="43">
        <v>1</v>
      </c>
      <c r="F95" s="43">
        <v>2</v>
      </c>
      <c r="G95" s="43">
        <v>0</v>
      </c>
      <c r="H95" s="43">
        <v>0</v>
      </c>
      <c r="I95" s="43">
        <v>2</v>
      </c>
      <c r="J95" s="43">
        <v>4</v>
      </c>
      <c r="K95" s="43">
        <v>0</v>
      </c>
      <c r="L95" s="43">
        <v>6</v>
      </c>
      <c r="M95" s="43">
        <v>5</v>
      </c>
      <c r="N95" s="43">
        <v>0</v>
      </c>
      <c r="O95" s="31">
        <f t="shared" si="51"/>
        <v>816</v>
      </c>
      <c r="Q95" s="30">
        <v>16</v>
      </c>
      <c r="R95" s="43">
        <v>0</v>
      </c>
      <c r="S95" s="43">
        <v>1</v>
      </c>
      <c r="T95" s="43">
        <v>60</v>
      </c>
      <c r="U95" s="43">
        <v>439</v>
      </c>
      <c r="V95" s="43">
        <v>282</v>
      </c>
      <c r="W95" s="43">
        <v>30</v>
      </c>
      <c r="X95" s="43">
        <v>2</v>
      </c>
      <c r="Y95" s="43">
        <v>2</v>
      </c>
      <c r="Z95" s="43">
        <v>0</v>
      </c>
      <c r="AA95" s="43">
        <v>0</v>
      </c>
      <c r="AB95" s="43">
        <v>0</v>
      </c>
      <c r="AC95" s="43">
        <v>0</v>
      </c>
      <c r="AD95" s="31">
        <f t="shared" si="52"/>
        <v>816</v>
      </c>
      <c r="AF95" s="30">
        <v>16</v>
      </c>
      <c r="AG95" s="44">
        <f t="shared" si="53"/>
        <v>561</v>
      </c>
      <c r="AH95" s="45">
        <f t="shared" si="54"/>
        <v>628</v>
      </c>
      <c r="AI95" s="45">
        <f t="shared" si="55"/>
        <v>549</v>
      </c>
      <c r="AJ95" s="46">
        <f t="shared" si="56"/>
        <v>0</v>
      </c>
      <c r="AK95" s="46">
        <f t="shared" si="57"/>
        <v>0</v>
      </c>
      <c r="AL95" s="46">
        <f t="shared" si="58"/>
        <v>0</v>
      </c>
      <c r="AM95" s="46">
        <f t="shared" si="59"/>
        <v>0</v>
      </c>
      <c r="AN95" s="135">
        <f t="shared" si="60"/>
        <v>579.33333333333337</v>
      </c>
      <c r="AO95" s="47">
        <f t="shared" si="61"/>
        <v>579.33333333333337</v>
      </c>
      <c r="AQ95" s="35">
        <v>16</v>
      </c>
      <c r="AR95" s="48">
        <v>28.9</v>
      </c>
      <c r="AS95" s="48">
        <v>27.5</v>
      </c>
      <c r="AT95" s="48">
        <v>28.2</v>
      </c>
      <c r="AU95" s="48" t="s">
        <v>33</v>
      </c>
      <c r="AV95" s="48" t="s">
        <v>33</v>
      </c>
      <c r="AW95" s="48" t="s">
        <v>33</v>
      </c>
      <c r="AX95" s="48" t="s">
        <v>33</v>
      </c>
      <c r="BI95" s="83">
        <f>BI90+1</f>
        <v>42265</v>
      </c>
      <c r="BJ95" s="84"/>
      <c r="BK95" s="85"/>
      <c r="BL95" s="86"/>
      <c r="BM95" s="55"/>
    </row>
    <row r="96" spans="1:65" x14ac:dyDescent="0.2">
      <c r="A96" s="30">
        <v>17</v>
      </c>
      <c r="B96" s="43">
        <v>869</v>
      </c>
      <c r="C96" s="43">
        <v>58</v>
      </c>
      <c r="D96" s="43">
        <v>1</v>
      </c>
      <c r="E96" s="43">
        <v>1</v>
      </c>
      <c r="F96" s="43">
        <v>0</v>
      </c>
      <c r="G96" s="43">
        <v>0</v>
      </c>
      <c r="H96" s="43">
        <v>1</v>
      </c>
      <c r="I96" s="43">
        <v>1</v>
      </c>
      <c r="J96" s="43">
        <v>8</v>
      </c>
      <c r="K96" s="43">
        <v>0</v>
      </c>
      <c r="L96" s="43">
        <v>8</v>
      </c>
      <c r="M96" s="43">
        <v>3</v>
      </c>
      <c r="N96" s="43">
        <v>0</v>
      </c>
      <c r="O96" s="31">
        <f t="shared" si="51"/>
        <v>950</v>
      </c>
      <c r="Q96" s="30">
        <v>17</v>
      </c>
      <c r="R96" s="43">
        <v>0</v>
      </c>
      <c r="S96" s="43">
        <v>4</v>
      </c>
      <c r="T96" s="43">
        <v>76</v>
      </c>
      <c r="U96" s="43">
        <v>592</v>
      </c>
      <c r="V96" s="43">
        <v>234</v>
      </c>
      <c r="W96" s="43">
        <v>38</v>
      </c>
      <c r="X96" s="43">
        <v>2</v>
      </c>
      <c r="Y96" s="43">
        <v>0</v>
      </c>
      <c r="Z96" s="43">
        <v>3</v>
      </c>
      <c r="AA96" s="43">
        <v>1</v>
      </c>
      <c r="AB96" s="43">
        <v>0</v>
      </c>
      <c r="AC96" s="43">
        <v>0</v>
      </c>
      <c r="AD96" s="31">
        <f t="shared" si="52"/>
        <v>950</v>
      </c>
      <c r="AF96" s="30">
        <v>17</v>
      </c>
      <c r="AG96" s="44">
        <f t="shared" si="53"/>
        <v>519</v>
      </c>
      <c r="AH96" s="45">
        <f t="shared" si="54"/>
        <v>558</v>
      </c>
      <c r="AI96" s="45">
        <f t="shared" si="55"/>
        <v>456</v>
      </c>
      <c r="AJ96" s="46">
        <f t="shared" si="56"/>
        <v>0</v>
      </c>
      <c r="AK96" s="46">
        <f t="shared" si="57"/>
        <v>0</v>
      </c>
      <c r="AL96" s="46">
        <f t="shared" si="58"/>
        <v>0</v>
      </c>
      <c r="AM96" s="46">
        <f t="shared" si="59"/>
        <v>0</v>
      </c>
      <c r="AN96" s="135">
        <f t="shared" si="60"/>
        <v>511</v>
      </c>
      <c r="AO96" s="47">
        <f t="shared" si="61"/>
        <v>511</v>
      </c>
      <c r="AQ96" s="35">
        <v>17</v>
      </c>
      <c r="AR96" s="48">
        <v>29.4</v>
      </c>
      <c r="AS96" s="48">
        <v>28.9</v>
      </c>
      <c r="AT96" s="48">
        <v>29.9</v>
      </c>
      <c r="AU96" s="48" t="s">
        <v>33</v>
      </c>
      <c r="AV96" s="48" t="s">
        <v>33</v>
      </c>
      <c r="AW96" s="48" t="s">
        <v>33</v>
      </c>
      <c r="AX96" s="48" t="s">
        <v>33</v>
      </c>
      <c r="BI96" s="60" t="s">
        <v>34</v>
      </c>
      <c r="BJ96" s="87">
        <f>SUM(B280)</f>
        <v>0</v>
      </c>
      <c r="BK96" s="88">
        <f>SUM(C280:D280,F280:H280,M280)</f>
        <v>0</v>
      </c>
      <c r="BL96" s="89">
        <f>SUM(E280,I280:L280,N280)</f>
        <v>0</v>
      </c>
      <c r="BM96" s="64">
        <f>SUM(BJ96:BL96)</f>
        <v>0</v>
      </c>
    </row>
    <row r="97" spans="1:65" x14ac:dyDescent="0.2">
      <c r="A97" s="30">
        <v>18</v>
      </c>
      <c r="B97" s="43">
        <v>972</v>
      </c>
      <c r="C97" s="43">
        <v>50</v>
      </c>
      <c r="D97" s="43">
        <v>2</v>
      </c>
      <c r="E97" s="43">
        <v>1</v>
      </c>
      <c r="F97" s="43">
        <v>2</v>
      </c>
      <c r="G97" s="43">
        <v>0</v>
      </c>
      <c r="H97" s="43">
        <v>0</v>
      </c>
      <c r="I97" s="43">
        <v>3</v>
      </c>
      <c r="J97" s="43">
        <v>3</v>
      </c>
      <c r="K97" s="43">
        <v>0</v>
      </c>
      <c r="L97" s="43">
        <v>2</v>
      </c>
      <c r="M97" s="43">
        <v>0</v>
      </c>
      <c r="N97" s="43">
        <v>0</v>
      </c>
      <c r="O97" s="31">
        <f t="shared" si="51"/>
        <v>1035</v>
      </c>
      <c r="Q97" s="30">
        <v>18</v>
      </c>
      <c r="R97" s="43">
        <v>0</v>
      </c>
      <c r="S97" s="43">
        <v>9</v>
      </c>
      <c r="T97" s="43">
        <v>162</v>
      </c>
      <c r="U97" s="43">
        <v>660</v>
      </c>
      <c r="V97" s="43">
        <v>179</v>
      </c>
      <c r="W97" s="43">
        <v>23</v>
      </c>
      <c r="X97" s="43">
        <v>2</v>
      </c>
      <c r="Y97" s="43">
        <v>0</v>
      </c>
      <c r="Z97" s="43">
        <v>0</v>
      </c>
      <c r="AA97" s="43">
        <v>0</v>
      </c>
      <c r="AB97" s="43">
        <v>0</v>
      </c>
      <c r="AC97" s="43">
        <v>0</v>
      </c>
      <c r="AD97" s="31">
        <f t="shared" si="52"/>
        <v>1035</v>
      </c>
      <c r="AF97" s="30">
        <v>18</v>
      </c>
      <c r="AG97" s="44">
        <f t="shared" si="53"/>
        <v>427</v>
      </c>
      <c r="AH97" s="45">
        <f t="shared" si="54"/>
        <v>430</v>
      </c>
      <c r="AI97" s="45">
        <f t="shared" si="55"/>
        <v>370</v>
      </c>
      <c r="AJ97" s="46">
        <f t="shared" si="56"/>
        <v>0</v>
      </c>
      <c r="AK97" s="46">
        <f t="shared" si="57"/>
        <v>0</v>
      </c>
      <c r="AL97" s="46">
        <f t="shared" si="58"/>
        <v>0</v>
      </c>
      <c r="AM97" s="46">
        <f t="shared" si="59"/>
        <v>0</v>
      </c>
      <c r="AN97" s="135">
        <f t="shared" si="60"/>
        <v>409</v>
      </c>
      <c r="AO97" s="47">
        <f t="shared" si="61"/>
        <v>409</v>
      </c>
      <c r="AQ97" s="35">
        <v>18</v>
      </c>
      <c r="AR97" s="48">
        <v>28.3</v>
      </c>
      <c r="AS97" s="48">
        <v>28.6</v>
      </c>
      <c r="AT97" s="48">
        <v>30.5</v>
      </c>
      <c r="AU97" s="48" t="s">
        <v>33</v>
      </c>
      <c r="AV97" s="48" t="s">
        <v>33</v>
      </c>
      <c r="AW97" s="48" t="s">
        <v>33</v>
      </c>
      <c r="AX97" s="48" t="s">
        <v>33</v>
      </c>
      <c r="BI97" s="67" t="s">
        <v>35</v>
      </c>
      <c r="BJ97" s="68">
        <f>SUM(B281)</f>
        <v>0</v>
      </c>
      <c r="BK97" s="69">
        <f>SUM(C281:D281,F281:H281,M281)</f>
        <v>0</v>
      </c>
      <c r="BL97" s="70">
        <f>SUM(E281,I281:L281,N281)</f>
        <v>0</v>
      </c>
      <c r="BM97" s="64">
        <f>SUM(BJ97:BL97)</f>
        <v>0</v>
      </c>
    </row>
    <row r="98" spans="1:65" x14ac:dyDescent="0.2">
      <c r="A98" s="30">
        <v>19</v>
      </c>
      <c r="B98" s="43">
        <v>589</v>
      </c>
      <c r="C98" s="43">
        <v>46</v>
      </c>
      <c r="D98" s="43">
        <v>0</v>
      </c>
      <c r="E98" s="43">
        <v>0</v>
      </c>
      <c r="F98" s="43">
        <v>1</v>
      </c>
      <c r="G98" s="43">
        <v>0</v>
      </c>
      <c r="H98" s="43">
        <v>0</v>
      </c>
      <c r="I98" s="43">
        <v>0</v>
      </c>
      <c r="J98" s="43">
        <v>3</v>
      </c>
      <c r="K98" s="43">
        <v>0</v>
      </c>
      <c r="L98" s="43">
        <v>8</v>
      </c>
      <c r="M98" s="43">
        <v>2</v>
      </c>
      <c r="N98" s="43">
        <v>0</v>
      </c>
      <c r="O98" s="31">
        <f t="shared" si="51"/>
        <v>649</v>
      </c>
      <c r="Q98" s="30">
        <v>19</v>
      </c>
      <c r="R98" s="43">
        <v>0</v>
      </c>
      <c r="S98" s="43">
        <v>1</v>
      </c>
      <c r="T98" s="43">
        <v>48</v>
      </c>
      <c r="U98" s="43">
        <v>359</v>
      </c>
      <c r="V98" s="43">
        <v>212</v>
      </c>
      <c r="W98" s="43">
        <v>27</v>
      </c>
      <c r="X98" s="43">
        <v>2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31">
        <f t="shared" si="52"/>
        <v>649</v>
      </c>
      <c r="AF98" s="30">
        <v>19</v>
      </c>
      <c r="AG98" s="44">
        <f t="shared" si="53"/>
        <v>415</v>
      </c>
      <c r="AH98" s="45">
        <f t="shared" si="54"/>
        <v>404</v>
      </c>
      <c r="AI98" s="45">
        <f t="shared" si="55"/>
        <v>379</v>
      </c>
      <c r="AJ98" s="46">
        <f t="shared" si="56"/>
        <v>0</v>
      </c>
      <c r="AK98" s="46">
        <f t="shared" si="57"/>
        <v>0</v>
      </c>
      <c r="AL98" s="46">
        <f t="shared" si="58"/>
        <v>0</v>
      </c>
      <c r="AM98" s="46">
        <f t="shared" si="59"/>
        <v>0</v>
      </c>
      <c r="AN98" s="135">
        <f t="shared" si="60"/>
        <v>399.33333333333331</v>
      </c>
      <c r="AO98" s="47">
        <f t="shared" si="61"/>
        <v>399.33333333333331</v>
      </c>
      <c r="AQ98" s="35">
        <v>19</v>
      </c>
      <c r="AR98" s="48">
        <v>30.4</v>
      </c>
      <c r="AS98" s="48">
        <v>29</v>
      </c>
      <c r="AT98" s="48">
        <v>30.1</v>
      </c>
      <c r="AU98" s="48" t="s">
        <v>33</v>
      </c>
      <c r="AV98" s="48" t="s">
        <v>33</v>
      </c>
      <c r="AW98" s="48" t="s">
        <v>33</v>
      </c>
      <c r="AX98" s="48" t="s">
        <v>33</v>
      </c>
      <c r="BI98" s="73" t="s">
        <v>36</v>
      </c>
      <c r="BJ98" s="74">
        <f>SUM(B282)</f>
        <v>0</v>
      </c>
      <c r="BK98" s="75">
        <f>SUM(C282:D282,F282:H282,M282)</f>
        <v>0</v>
      </c>
      <c r="BL98" s="76">
        <f>SUM(E282,I282:L282,N282)</f>
        <v>0</v>
      </c>
      <c r="BM98" s="64">
        <f>SUM(BJ98:BL98)</f>
        <v>0</v>
      </c>
    </row>
    <row r="99" spans="1:65" x14ac:dyDescent="0.2">
      <c r="A99" s="30">
        <v>20</v>
      </c>
      <c r="B99" s="43">
        <v>454</v>
      </c>
      <c r="C99" s="43">
        <v>16</v>
      </c>
      <c r="D99" s="43">
        <v>0</v>
      </c>
      <c r="E99" s="43">
        <v>0</v>
      </c>
      <c r="F99" s="43">
        <v>0</v>
      </c>
      <c r="G99" s="43">
        <v>0</v>
      </c>
      <c r="H99" s="43">
        <v>1</v>
      </c>
      <c r="I99" s="43">
        <v>0</v>
      </c>
      <c r="J99" s="43">
        <v>1</v>
      </c>
      <c r="K99" s="43">
        <v>0</v>
      </c>
      <c r="L99" s="43">
        <v>6</v>
      </c>
      <c r="M99" s="43">
        <v>2</v>
      </c>
      <c r="N99" s="43">
        <v>0</v>
      </c>
      <c r="O99" s="31">
        <f t="shared" si="51"/>
        <v>480</v>
      </c>
      <c r="Q99" s="30">
        <v>20</v>
      </c>
      <c r="R99" s="43">
        <v>0</v>
      </c>
      <c r="S99" s="43">
        <v>0</v>
      </c>
      <c r="T99" s="43">
        <v>31</v>
      </c>
      <c r="U99" s="43">
        <v>259</v>
      </c>
      <c r="V99" s="43">
        <v>154</v>
      </c>
      <c r="W99" s="43">
        <v>34</v>
      </c>
      <c r="X99" s="43">
        <v>0</v>
      </c>
      <c r="Y99" s="43">
        <v>0</v>
      </c>
      <c r="Z99" s="43">
        <v>1</v>
      </c>
      <c r="AA99" s="43">
        <v>0</v>
      </c>
      <c r="AB99" s="43">
        <v>1</v>
      </c>
      <c r="AC99" s="43">
        <v>0</v>
      </c>
      <c r="AD99" s="31">
        <f t="shared" si="52"/>
        <v>480</v>
      </c>
      <c r="AF99" s="30">
        <v>20</v>
      </c>
      <c r="AG99" s="44">
        <f t="shared" si="53"/>
        <v>270</v>
      </c>
      <c r="AH99" s="45">
        <f t="shared" si="54"/>
        <v>297</v>
      </c>
      <c r="AI99" s="45">
        <f t="shared" si="55"/>
        <v>252</v>
      </c>
      <c r="AJ99" s="46">
        <f t="shared" si="56"/>
        <v>0</v>
      </c>
      <c r="AK99" s="46">
        <f t="shared" si="57"/>
        <v>0</v>
      </c>
      <c r="AL99" s="46">
        <f t="shared" si="58"/>
        <v>0</v>
      </c>
      <c r="AM99" s="46">
        <f t="shared" si="59"/>
        <v>0</v>
      </c>
      <c r="AN99" s="135">
        <f t="shared" si="60"/>
        <v>273</v>
      </c>
      <c r="AO99" s="47">
        <f t="shared" si="61"/>
        <v>273</v>
      </c>
      <c r="AQ99" s="35">
        <v>20</v>
      </c>
      <c r="AR99" s="48">
        <v>30</v>
      </c>
      <c r="AS99" s="48">
        <v>30.2</v>
      </c>
      <c r="AT99" s="48">
        <v>30.3</v>
      </c>
      <c r="AU99" s="48" t="s">
        <v>33</v>
      </c>
      <c r="AV99" s="48" t="s">
        <v>33</v>
      </c>
      <c r="AW99" s="48" t="s">
        <v>33</v>
      </c>
      <c r="AX99" s="48" t="s">
        <v>33</v>
      </c>
      <c r="BI99" s="77" t="s">
        <v>37</v>
      </c>
      <c r="BJ99" s="78">
        <f>SUM(B283)</f>
        <v>0</v>
      </c>
      <c r="BK99" s="79">
        <f>SUM(C283:D283,F283:H283,M283)</f>
        <v>0</v>
      </c>
      <c r="BL99" s="80">
        <f>SUM(E283,I283:L283,N283)</f>
        <v>0</v>
      </c>
      <c r="BM99" s="64">
        <f>SUM(BJ99:BL99)</f>
        <v>0</v>
      </c>
    </row>
    <row r="100" spans="1:65" x14ac:dyDescent="0.2">
      <c r="A100" s="30">
        <v>21</v>
      </c>
      <c r="B100" s="43">
        <v>200</v>
      </c>
      <c r="C100" s="43">
        <v>12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2</v>
      </c>
      <c r="K100" s="43">
        <v>0</v>
      </c>
      <c r="L100" s="43">
        <v>2</v>
      </c>
      <c r="M100" s="43">
        <v>1</v>
      </c>
      <c r="N100" s="43">
        <v>0</v>
      </c>
      <c r="O100" s="31">
        <f t="shared" si="51"/>
        <v>217</v>
      </c>
      <c r="Q100" s="30">
        <v>21</v>
      </c>
      <c r="R100" s="43">
        <v>0</v>
      </c>
      <c r="S100" s="43">
        <v>0</v>
      </c>
      <c r="T100" s="43">
        <v>5</v>
      </c>
      <c r="U100" s="43">
        <v>84</v>
      </c>
      <c r="V100" s="43">
        <v>100</v>
      </c>
      <c r="W100" s="43">
        <v>25</v>
      </c>
      <c r="X100" s="43">
        <v>0</v>
      </c>
      <c r="Y100" s="43">
        <v>0</v>
      </c>
      <c r="Z100" s="43">
        <v>1</v>
      </c>
      <c r="AA100" s="43">
        <v>1</v>
      </c>
      <c r="AB100" s="43">
        <v>0</v>
      </c>
      <c r="AC100" s="43">
        <v>1</v>
      </c>
      <c r="AD100" s="31">
        <f t="shared" si="52"/>
        <v>217</v>
      </c>
      <c r="AF100" s="30">
        <v>21</v>
      </c>
      <c r="AG100" s="44">
        <f t="shared" si="53"/>
        <v>121</v>
      </c>
      <c r="AH100" s="45">
        <f t="shared" si="54"/>
        <v>130</v>
      </c>
      <c r="AI100" s="45">
        <f t="shared" si="55"/>
        <v>166</v>
      </c>
      <c r="AJ100" s="46">
        <f t="shared" si="56"/>
        <v>0</v>
      </c>
      <c r="AK100" s="46">
        <f t="shared" si="57"/>
        <v>0</v>
      </c>
      <c r="AL100" s="46">
        <f t="shared" si="58"/>
        <v>0</v>
      </c>
      <c r="AM100" s="46">
        <f t="shared" si="59"/>
        <v>0</v>
      </c>
      <c r="AN100" s="135">
        <f t="shared" si="60"/>
        <v>139</v>
      </c>
      <c r="AO100" s="47">
        <f t="shared" si="61"/>
        <v>139</v>
      </c>
      <c r="AQ100" s="35">
        <v>21</v>
      </c>
      <c r="AR100" s="48">
        <v>31.2</v>
      </c>
      <c r="AS100" s="48">
        <v>31</v>
      </c>
      <c r="AT100" s="48">
        <v>30.4</v>
      </c>
      <c r="AU100" s="48" t="s">
        <v>33</v>
      </c>
      <c r="AV100" s="48" t="s">
        <v>33</v>
      </c>
      <c r="AW100" s="48" t="s">
        <v>33</v>
      </c>
      <c r="AX100" s="48" t="s">
        <v>33</v>
      </c>
      <c r="BI100" s="83">
        <f>BI95+1</f>
        <v>42266</v>
      </c>
      <c r="BJ100" s="84"/>
      <c r="BK100" s="85"/>
      <c r="BL100" s="86"/>
      <c r="BM100" s="55"/>
    </row>
    <row r="101" spans="1:65" x14ac:dyDescent="0.2">
      <c r="A101" s="30">
        <v>22</v>
      </c>
      <c r="B101" s="43">
        <v>135</v>
      </c>
      <c r="C101" s="43">
        <v>2</v>
      </c>
      <c r="D101" s="43">
        <v>1</v>
      </c>
      <c r="E101" s="43">
        <v>0</v>
      </c>
      <c r="F101" s="43">
        <v>0</v>
      </c>
      <c r="G101" s="43">
        <v>0</v>
      </c>
      <c r="H101" s="43">
        <v>1</v>
      </c>
      <c r="I101" s="43">
        <v>0</v>
      </c>
      <c r="J101" s="43">
        <v>1</v>
      </c>
      <c r="K101" s="43">
        <v>0</v>
      </c>
      <c r="L101" s="43">
        <v>1</v>
      </c>
      <c r="M101" s="43">
        <v>0</v>
      </c>
      <c r="N101" s="43">
        <v>0</v>
      </c>
      <c r="O101" s="31">
        <f t="shared" si="51"/>
        <v>141</v>
      </c>
      <c r="Q101" s="30">
        <v>22</v>
      </c>
      <c r="R101" s="43">
        <v>0</v>
      </c>
      <c r="S101" s="43">
        <v>1</v>
      </c>
      <c r="T101" s="43">
        <v>3</v>
      </c>
      <c r="U101" s="43">
        <v>52</v>
      </c>
      <c r="V101" s="43">
        <v>58</v>
      </c>
      <c r="W101" s="43">
        <v>22</v>
      </c>
      <c r="X101" s="43">
        <v>4</v>
      </c>
      <c r="Y101" s="43">
        <v>1</v>
      </c>
      <c r="Z101" s="43">
        <v>0</v>
      </c>
      <c r="AA101" s="43">
        <v>0</v>
      </c>
      <c r="AB101" s="43">
        <v>0</v>
      </c>
      <c r="AC101" s="43">
        <v>0</v>
      </c>
      <c r="AD101" s="31">
        <f t="shared" si="52"/>
        <v>141</v>
      </c>
      <c r="AF101" s="30">
        <v>22</v>
      </c>
      <c r="AG101" s="44">
        <f t="shared" si="53"/>
        <v>116</v>
      </c>
      <c r="AH101" s="45">
        <f t="shared" si="54"/>
        <v>116</v>
      </c>
      <c r="AI101" s="45">
        <f t="shared" si="55"/>
        <v>124</v>
      </c>
      <c r="AJ101" s="46">
        <f t="shared" si="56"/>
        <v>0</v>
      </c>
      <c r="AK101" s="46">
        <f t="shared" si="57"/>
        <v>0</v>
      </c>
      <c r="AL101" s="46">
        <f t="shared" si="58"/>
        <v>0</v>
      </c>
      <c r="AM101" s="46">
        <f t="shared" si="59"/>
        <v>0</v>
      </c>
      <c r="AN101" s="135">
        <f t="shared" si="60"/>
        <v>118.66666666666667</v>
      </c>
      <c r="AO101" s="47">
        <f t="shared" si="61"/>
        <v>118.66666666666667</v>
      </c>
      <c r="AQ101" s="35">
        <v>22</v>
      </c>
      <c r="AR101" s="48">
        <v>30.7</v>
      </c>
      <c r="AS101" s="48">
        <v>31.4</v>
      </c>
      <c r="AT101" s="48">
        <v>30.6</v>
      </c>
      <c r="AU101" s="48" t="s">
        <v>33</v>
      </c>
      <c r="AV101" s="48" t="s">
        <v>33</v>
      </c>
      <c r="AW101" s="48" t="s">
        <v>33</v>
      </c>
      <c r="AX101" s="48" t="s">
        <v>33</v>
      </c>
      <c r="BI101" s="60" t="s">
        <v>34</v>
      </c>
      <c r="BJ101" s="87">
        <f>SUM(B350)</f>
        <v>0</v>
      </c>
      <c r="BK101" s="88">
        <f>SUM(C350:D350,F350:H350,M350)</f>
        <v>0</v>
      </c>
      <c r="BL101" s="89">
        <f>SUM(E350,I350:L350,N350)</f>
        <v>0</v>
      </c>
      <c r="BM101" s="64">
        <f>SUM(BJ101:BL101)</f>
        <v>0</v>
      </c>
    </row>
    <row r="102" spans="1:65" x14ac:dyDescent="0.2">
      <c r="A102" s="30">
        <v>23</v>
      </c>
      <c r="B102" s="43">
        <v>102</v>
      </c>
      <c r="C102" s="43">
        <v>5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4</v>
      </c>
      <c r="K102" s="43">
        <v>0</v>
      </c>
      <c r="L102" s="43">
        <v>0</v>
      </c>
      <c r="M102" s="43">
        <v>0</v>
      </c>
      <c r="N102" s="43">
        <v>0</v>
      </c>
      <c r="O102" s="31">
        <f t="shared" si="51"/>
        <v>111</v>
      </c>
      <c r="Q102" s="30">
        <v>23</v>
      </c>
      <c r="R102" s="43">
        <v>0</v>
      </c>
      <c r="S102" s="43">
        <v>1</v>
      </c>
      <c r="T102" s="43">
        <v>2</v>
      </c>
      <c r="U102" s="43">
        <v>31</v>
      </c>
      <c r="V102" s="43">
        <v>50</v>
      </c>
      <c r="W102" s="43">
        <v>21</v>
      </c>
      <c r="X102" s="43">
        <v>4</v>
      </c>
      <c r="Y102" s="43">
        <v>0</v>
      </c>
      <c r="Z102" s="43">
        <v>2</v>
      </c>
      <c r="AA102" s="43">
        <v>0</v>
      </c>
      <c r="AB102" s="43">
        <v>0</v>
      </c>
      <c r="AC102" s="43">
        <v>0</v>
      </c>
      <c r="AD102" s="31">
        <f t="shared" si="52"/>
        <v>111</v>
      </c>
      <c r="AF102" s="30">
        <v>23</v>
      </c>
      <c r="AG102" s="44">
        <f t="shared" si="53"/>
        <v>50</v>
      </c>
      <c r="AH102" s="45">
        <f t="shared" si="54"/>
        <v>49</v>
      </c>
      <c r="AI102" s="45">
        <f t="shared" si="55"/>
        <v>37</v>
      </c>
      <c r="AJ102" s="46">
        <f t="shared" si="56"/>
        <v>0</v>
      </c>
      <c r="AK102" s="46">
        <f t="shared" si="57"/>
        <v>0</v>
      </c>
      <c r="AL102" s="46">
        <f t="shared" si="58"/>
        <v>0</v>
      </c>
      <c r="AM102" s="46">
        <f t="shared" si="59"/>
        <v>0</v>
      </c>
      <c r="AN102" s="135">
        <f t="shared" si="60"/>
        <v>45.333333333333336</v>
      </c>
      <c r="AO102" s="47">
        <f t="shared" si="61"/>
        <v>45.333333333333336</v>
      </c>
      <c r="AQ102" s="35">
        <v>23</v>
      </c>
      <c r="AR102" s="48">
        <v>32.700000000000003</v>
      </c>
      <c r="AS102" s="48">
        <v>31.7</v>
      </c>
      <c r="AT102" s="48">
        <v>30</v>
      </c>
      <c r="AU102" s="48" t="s">
        <v>33</v>
      </c>
      <c r="AV102" s="48" t="s">
        <v>33</v>
      </c>
      <c r="AW102" s="48" t="s">
        <v>33</v>
      </c>
      <c r="AX102" s="48" t="s">
        <v>33</v>
      </c>
      <c r="BI102" s="67" t="s">
        <v>35</v>
      </c>
      <c r="BJ102" s="68">
        <f>SUM(B351)</f>
        <v>0</v>
      </c>
      <c r="BK102" s="69">
        <f>SUM(C351:D351,F351:H351,M351)</f>
        <v>0</v>
      </c>
      <c r="BL102" s="70">
        <f>SUM(E351,I351:L351,N351)</f>
        <v>0</v>
      </c>
      <c r="BM102" s="64">
        <f>SUM(BJ102:BL102)</f>
        <v>0</v>
      </c>
    </row>
    <row r="103" spans="1:65" x14ac:dyDescent="0.2">
      <c r="A103" s="30">
        <v>24</v>
      </c>
      <c r="B103" s="43">
        <v>73</v>
      </c>
      <c r="C103" s="43">
        <v>2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1</v>
      </c>
      <c r="K103" s="43">
        <v>0</v>
      </c>
      <c r="L103" s="43">
        <v>1</v>
      </c>
      <c r="M103" s="43">
        <v>0</v>
      </c>
      <c r="N103" s="43">
        <v>0</v>
      </c>
      <c r="O103" s="31">
        <f t="shared" si="51"/>
        <v>77</v>
      </c>
      <c r="Q103" s="30">
        <v>24</v>
      </c>
      <c r="R103" s="43">
        <v>0</v>
      </c>
      <c r="S103" s="43">
        <v>0</v>
      </c>
      <c r="T103" s="43">
        <v>1</v>
      </c>
      <c r="U103" s="43">
        <v>24</v>
      </c>
      <c r="V103" s="43">
        <v>38</v>
      </c>
      <c r="W103" s="43">
        <v>13</v>
      </c>
      <c r="X103" s="43">
        <v>1</v>
      </c>
      <c r="Y103" s="43">
        <v>0</v>
      </c>
      <c r="Z103" s="43">
        <v>0</v>
      </c>
      <c r="AA103" s="43">
        <v>0</v>
      </c>
      <c r="AB103" s="43">
        <v>0</v>
      </c>
      <c r="AC103" s="43">
        <v>0</v>
      </c>
      <c r="AD103" s="31">
        <f t="shared" si="52"/>
        <v>77</v>
      </c>
      <c r="AF103" s="30">
        <v>24</v>
      </c>
      <c r="AG103" s="44">
        <f t="shared" si="53"/>
        <v>30</v>
      </c>
      <c r="AH103" s="45">
        <f t="shared" si="54"/>
        <v>44</v>
      </c>
      <c r="AI103" s="45">
        <f t="shared" si="55"/>
        <v>37</v>
      </c>
      <c r="AJ103" s="46">
        <f t="shared" si="56"/>
        <v>0</v>
      </c>
      <c r="AK103" s="46">
        <f t="shared" si="57"/>
        <v>0</v>
      </c>
      <c r="AL103" s="46">
        <f t="shared" si="58"/>
        <v>0</v>
      </c>
      <c r="AM103" s="46">
        <f t="shared" si="59"/>
        <v>0</v>
      </c>
      <c r="AN103" s="135">
        <f t="shared" si="60"/>
        <v>37</v>
      </c>
      <c r="AO103" s="47">
        <f t="shared" si="61"/>
        <v>37</v>
      </c>
      <c r="AQ103" s="35">
        <v>24</v>
      </c>
      <c r="AR103" s="48">
        <v>30.5</v>
      </c>
      <c r="AS103" s="48">
        <v>31.3</v>
      </c>
      <c r="AT103" s="48">
        <v>31.4</v>
      </c>
      <c r="AU103" s="48" t="s">
        <v>33</v>
      </c>
      <c r="AV103" s="48" t="s">
        <v>33</v>
      </c>
      <c r="AW103" s="48" t="s">
        <v>33</v>
      </c>
      <c r="AX103" s="48" t="s">
        <v>33</v>
      </c>
      <c r="BI103" s="73" t="s">
        <v>36</v>
      </c>
      <c r="BJ103" s="74">
        <f>SUM(B352)</f>
        <v>0</v>
      </c>
      <c r="BK103" s="75">
        <f>SUM(C352:D352,F352:H352,M352)</f>
        <v>0</v>
      </c>
      <c r="BL103" s="76">
        <f>SUM(E352,I352:L352,N352)</f>
        <v>0</v>
      </c>
      <c r="BM103" s="64">
        <f>SUM(BJ103:BL103)</f>
        <v>0</v>
      </c>
    </row>
    <row r="104" spans="1:65" x14ac:dyDescent="0.2">
      <c r="AF104" s="6"/>
      <c r="AG104" s="8"/>
      <c r="AH104" s="8"/>
      <c r="AI104" s="8"/>
      <c r="AJ104" s="9"/>
      <c r="AK104" s="9"/>
      <c r="AL104" s="9"/>
      <c r="AM104" s="9"/>
      <c r="AN104" s="8"/>
      <c r="AO104" s="6"/>
      <c r="AQ104" s="22"/>
      <c r="AR104" s="90"/>
      <c r="AS104" s="90"/>
      <c r="AT104" s="90"/>
      <c r="AU104" s="90"/>
      <c r="AV104" s="90"/>
      <c r="AW104" s="90"/>
      <c r="AX104" s="90"/>
      <c r="BI104" s="77" t="s">
        <v>37</v>
      </c>
      <c r="BJ104" s="78">
        <f>SUM(B353)</f>
        <v>0</v>
      </c>
      <c r="BK104" s="79">
        <f>SUM(C353:D353,F353:H353,M353)</f>
        <v>0</v>
      </c>
      <c r="BL104" s="80">
        <f>SUM(E353,I353:L353,N353)</f>
        <v>0</v>
      </c>
      <c r="BM104" s="64">
        <f>SUM(BJ104:BL104)</f>
        <v>0</v>
      </c>
    </row>
    <row r="105" spans="1:65" x14ac:dyDescent="0.2">
      <c r="A105" s="91" t="s">
        <v>34</v>
      </c>
      <c r="B105" s="92">
        <f t="shared" ref="B105:O105" si="63">SUM(B87:B98)</f>
        <v>6980</v>
      </c>
      <c r="C105" s="92">
        <f t="shared" si="63"/>
        <v>570</v>
      </c>
      <c r="D105" s="92">
        <f t="shared" si="63"/>
        <v>46</v>
      </c>
      <c r="E105" s="92">
        <f t="shared" si="63"/>
        <v>5</v>
      </c>
      <c r="F105" s="92">
        <f t="shared" si="63"/>
        <v>34</v>
      </c>
      <c r="G105" s="92">
        <f t="shared" si="63"/>
        <v>0</v>
      </c>
      <c r="H105" s="92">
        <f t="shared" si="63"/>
        <v>4</v>
      </c>
      <c r="I105" s="92">
        <f t="shared" si="63"/>
        <v>13</v>
      </c>
      <c r="J105" s="92">
        <f t="shared" si="63"/>
        <v>60</v>
      </c>
      <c r="K105" s="92">
        <f t="shared" si="63"/>
        <v>0</v>
      </c>
      <c r="L105" s="92">
        <f t="shared" si="63"/>
        <v>75</v>
      </c>
      <c r="M105" s="92">
        <f t="shared" si="63"/>
        <v>65</v>
      </c>
      <c r="N105" s="92">
        <f t="shared" si="63"/>
        <v>0</v>
      </c>
      <c r="O105" s="93">
        <f t="shared" si="63"/>
        <v>7852</v>
      </c>
      <c r="Q105" s="91" t="s">
        <v>34</v>
      </c>
      <c r="R105" s="92">
        <f t="shared" ref="R105:AD105" si="64">SUM(R87:R98)</f>
        <v>0</v>
      </c>
      <c r="S105" s="92">
        <f t="shared" si="64"/>
        <v>18</v>
      </c>
      <c r="T105" s="92">
        <f t="shared" si="64"/>
        <v>556</v>
      </c>
      <c r="U105" s="92">
        <f t="shared" si="64"/>
        <v>4371</v>
      </c>
      <c r="V105" s="92">
        <f t="shared" si="64"/>
        <v>2462</v>
      </c>
      <c r="W105" s="92">
        <f t="shared" si="64"/>
        <v>406</v>
      </c>
      <c r="X105" s="92">
        <f t="shared" si="64"/>
        <v>29</v>
      </c>
      <c r="Y105" s="92">
        <f t="shared" si="64"/>
        <v>3</v>
      </c>
      <c r="Z105" s="92">
        <f t="shared" si="64"/>
        <v>4</v>
      </c>
      <c r="AA105" s="92">
        <f t="shared" si="64"/>
        <v>3</v>
      </c>
      <c r="AB105" s="92">
        <f t="shared" si="64"/>
        <v>0</v>
      </c>
      <c r="AC105" s="92">
        <f t="shared" si="64"/>
        <v>0</v>
      </c>
      <c r="AD105" s="93">
        <f t="shared" si="64"/>
        <v>7852</v>
      </c>
      <c r="AF105" s="91" t="s">
        <v>34</v>
      </c>
      <c r="AG105" s="92">
        <f t="shared" ref="AG105:AO105" si="65">SUM(AG87:AG98)</f>
        <v>7879</v>
      </c>
      <c r="AH105" s="92">
        <f t="shared" si="65"/>
        <v>8265</v>
      </c>
      <c r="AI105" s="92">
        <f t="shared" si="65"/>
        <v>7662</v>
      </c>
      <c r="AJ105" s="92">
        <f t="shared" si="65"/>
        <v>0</v>
      </c>
      <c r="AK105" s="92">
        <f t="shared" si="65"/>
        <v>0</v>
      </c>
      <c r="AL105" s="92">
        <f t="shared" si="65"/>
        <v>0</v>
      </c>
      <c r="AM105" s="92">
        <f t="shared" si="65"/>
        <v>0</v>
      </c>
      <c r="AN105" s="94">
        <f t="shared" si="65"/>
        <v>7935.333333333333</v>
      </c>
      <c r="AO105" s="94">
        <f t="shared" si="65"/>
        <v>7935.333333333333</v>
      </c>
      <c r="AQ105" s="95" t="s">
        <v>38</v>
      </c>
      <c r="AR105" s="96">
        <v>27.3</v>
      </c>
      <c r="AS105" s="96">
        <v>26.8</v>
      </c>
      <c r="AT105" s="96">
        <v>28</v>
      </c>
      <c r="AU105" s="96" t="s">
        <v>33</v>
      </c>
      <c r="AV105" s="96" t="s">
        <v>33</v>
      </c>
      <c r="AW105" s="96" t="s">
        <v>33</v>
      </c>
      <c r="AX105" s="96" t="s">
        <v>33</v>
      </c>
      <c r="BI105" s="83">
        <f>BI100+1</f>
        <v>42267</v>
      </c>
      <c r="BJ105" s="84"/>
      <c r="BK105" s="85"/>
      <c r="BL105" s="86"/>
      <c r="BM105" s="55"/>
    </row>
    <row r="106" spans="1:65" x14ac:dyDescent="0.2">
      <c r="A106" s="97" t="s">
        <v>35</v>
      </c>
      <c r="B106" s="98">
        <f t="shared" ref="B106:O106" si="66">SUM(B86:B101)</f>
        <v>7907</v>
      </c>
      <c r="C106" s="98">
        <f t="shared" si="66"/>
        <v>616</v>
      </c>
      <c r="D106" s="98">
        <f t="shared" si="66"/>
        <v>52</v>
      </c>
      <c r="E106" s="98">
        <f t="shared" si="66"/>
        <v>6</v>
      </c>
      <c r="F106" s="98">
        <f t="shared" si="66"/>
        <v>35</v>
      </c>
      <c r="G106" s="98">
        <f t="shared" si="66"/>
        <v>0</v>
      </c>
      <c r="H106" s="98">
        <f t="shared" si="66"/>
        <v>9</v>
      </c>
      <c r="I106" s="98">
        <f t="shared" si="66"/>
        <v>13</v>
      </c>
      <c r="J106" s="98">
        <f t="shared" si="66"/>
        <v>67</v>
      </c>
      <c r="K106" s="98">
        <f t="shared" si="66"/>
        <v>0</v>
      </c>
      <c r="L106" s="98">
        <f t="shared" si="66"/>
        <v>92</v>
      </c>
      <c r="M106" s="98">
        <f t="shared" si="66"/>
        <v>75</v>
      </c>
      <c r="N106" s="98">
        <f t="shared" si="66"/>
        <v>0</v>
      </c>
      <c r="O106" s="93">
        <f t="shared" si="66"/>
        <v>8872</v>
      </c>
      <c r="Q106" s="97" t="s">
        <v>35</v>
      </c>
      <c r="R106" s="98">
        <f t="shared" ref="R106:AD106" si="67">SUM(R86:R101)</f>
        <v>0</v>
      </c>
      <c r="S106" s="98">
        <f t="shared" si="67"/>
        <v>19</v>
      </c>
      <c r="T106" s="98">
        <f t="shared" si="67"/>
        <v>596</v>
      </c>
      <c r="U106" s="98">
        <f t="shared" si="67"/>
        <v>4827</v>
      </c>
      <c r="V106" s="98">
        <f t="shared" si="67"/>
        <v>2859</v>
      </c>
      <c r="W106" s="98">
        <f t="shared" si="67"/>
        <v>516</v>
      </c>
      <c r="X106" s="98">
        <f t="shared" si="67"/>
        <v>36</v>
      </c>
      <c r="Y106" s="98">
        <f t="shared" si="67"/>
        <v>7</v>
      </c>
      <c r="Z106" s="98">
        <f t="shared" si="67"/>
        <v>6</v>
      </c>
      <c r="AA106" s="98">
        <f t="shared" si="67"/>
        <v>4</v>
      </c>
      <c r="AB106" s="98">
        <f t="shared" si="67"/>
        <v>1</v>
      </c>
      <c r="AC106" s="98">
        <f t="shared" si="67"/>
        <v>1</v>
      </c>
      <c r="AD106" s="93">
        <f t="shared" si="67"/>
        <v>8872</v>
      </c>
      <c r="AF106" s="97" t="s">
        <v>35</v>
      </c>
      <c r="AG106" s="98">
        <f t="shared" ref="AG106:AO106" si="68">SUM(AG86:AG101)</f>
        <v>8832</v>
      </c>
      <c r="AH106" s="98">
        <f t="shared" si="68"/>
        <v>9219</v>
      </c>
      <c r="AI106" s="98">
        <f t="shared" si="68"/>
        <v>8658</v>
      </c>
      <c r="AJ106" s="98">
        <f t="shared" si="68"/>
        <v>0</v>
      </c>
      <c r="AK106" s="98">
        <f t="shared" si="68"/>
        <v>0</v>
      </c>
      <c r="AL106" s="98">
        <f t="shared" si="68"/>
        <v>0</v>
      </c>
      <c r="AM106" s="98">
        <f t="shared" si="68"/>
        <v>0</v>
      </c>
      <c r="AN106" s="94">
        <f t="shared" si="68"/>
        <v>8903</v>
      </c>
      <c r="AO106" s="94">
        <f t="shared" si="68"/>
        <v>8903</v>
      </c>
      <c r="AQ106" s="99" t="s">
        <v>39</v>
      </c>
      <c r="AR106" s="100">
        <v>28.3</v>
      </c>
      <c r="AS106" s="100">
        <v>27.5</v>
      </c>
      <c r="AT106" s="100">
        <v>27.8</v>
      </c>
      <c r="AU106" s="100" t="s">
        <v>33</v>
      </c>
      <c r="AV106" s="100" t="s">
        <v>33</v>
      </c>
      <c r="AW106" s="100" t="s">
        <v>33</v>
      </c>
      <c r="AX106" s="100" t="s">
        <v>33</v>
      </c>
      <c r="BI106" s="60" t="s">
        <v>34</v>
      </c>
      <c r="BJ106" s="87">
        <f>SUM(B420)</f>
        <v>0</v>
      </c>
      <c r="BK106" s="88">
        <f>SUM(C420:D420,F420:H420,M420)</f>
        <v>0</v>
      </c>
      <c r="BL106" s="89">
        <f>SUM(E420,I420:L420,N420)</f>
        <v>0</v>
      </c>
      <c r="BM106" s="64">
        <f>SUM(BJ106:BL106)</f>
        <v>0</v>
      </c>
    </row>
    <row r="107" spans="1:65" x14ac:dyDescent="0.2">
      <c r="A107" s="101" t="s">
        <v>36</v>
      </c>
      <c r="B107" s="102">
        <f t="shared" ref="B107:O107" si="69">SUM(B86:B103)</f>
        <v>8082</v>
      </c>
      <c r="C107" s="102">
        <f t="shared" si="69"/>
        <v>623</v>
      </c>
      <c r="D107" s="102">
        <f t="shared" si="69"/>
        <v>52</v>
      </c>
      <c r="E107" s="102">
        <f t="shared" si="69"/>
        <v>6</v>
      </c>
      <c r="F107" s="102">
        <f t="shared" si="69"/>
        <v>35</v>
      </c>
      <c r="G107" s="102">
        <f t="shared" si="69"/>
        <v>0</v>
      </c>
      <c r="H107" s="102">
        <f t="shared" si="69"/>
        <v>9</v>
      </c>
      <c r="I107" s="102">
        <f t="shared" si="69"/>
        <v>13</v>
      </c>
      <c r="J107" s="102">
        <f t="shared" si="69"/>
        <v>72</v>
      </c>
      <c r="K107" s="102">
        <f t="shared" si="69"/>
        <v>0</v>
      </c>
      <c r="L107" s="102">
        <f t="shared" si="69"/>
        <v>93</v>
      </c>
      <c r="M107" s="102">
        <f t="shared" si="69"/>
        <v>75</v>
      </c>
      <c r="N107" s="102">
        <f t="shared" si="69"/>
        <v>0</v>
      </c>
      <c r="O107" s="93">
        <f t="shared" si="69"/>
        <v>9060</v>
      </c>
      <c r="Q107" s="101" t="s">
        <v>36</v>
      </c>
      <c r="R107" s="102">
        <f t="shared" ref="R107:AD107" si="70">SUM(R86:R103)</f>
        <v>0</v>
      </c>
      <c r="S107" s="102">
        <f t="shared" si="70"/>
        <v>20</v>
      </c>
      <c r="T107" s="102">
        <f t="shared" si="70"/>
        <v>599</v>
      </c>
      <c r="U107" s="102">
        <f t="shared" si="70"/>
        <v>4882</v>
      </c>
      <c r="V107" s="102">
        <f t="shared" si="70"/>
        <v>2947</v>
      </c>
      <c r="W107" s="102">
        <f t="shared" si="70"/>
        <v>550</v>
      </c>
      <c r="X107" s="102">
        <f t="shared" si="70"/>
        <v>41</v>
      </c>
      <c r="Y107" s="102">
        <f t="shared" si="70"/>
        <v>7</v>
      </c>
      <c r="Z107" s="102">
        <f t="shared" si="70"/>
        <v>8</v>
      </c>
      <c r="AA107" s="102">
        <f t="shared" si="70"/>
        <v>4</v>
      </c>
      <c r="AB107" s="102">
        <f t="shared" si="70"/>
        <v>1</v>
      </c>
      <c r="AC107" s="102">
        <f t="shared" si="70"/>
        <v>1</v>
      </c>
      <c r="AD107" s="93">
        <f t="shared" si="70"/>
        <v>9060</v>
      </c>
      <c r="AF107" s="101" t="s">
        <v>36</v>
      </c>
      <c r="AG107" s="102">
        <f t="shared" ref="AG107:AO107" si="71">SUM(AG86:AG103)</f>
        <v>8912</v>
      </c>
      <c r="AH107" s="102">
        <f t="shared" si="71"/>
        <v>9312</v>
      </c>
      <c r="AI107" s="102">
        <f t="shared" si="71"/>
        <v>8732</v>
      </c>
      <c r="AJ107" s="102">
        <f t="shared" si="71"/>
        <v>0</v>
      </c>
      <c r="AK107" s="102">
        <f t="shared" si="71"/>
        <v>0</v>
      </c>
      <c r="AL107" s="102">
        <f t="shared" si="71"/>
        <v>0</v>
      </c>
      <c r="AM107" s="102">
        <f t="shared" si="71"/>
        <v>0</v>
      </c>
      <c r="AN107" s="94">
        <f t="shared" si="71"/>
        <v>8985.3333333333339</v>
      </c>
      <c r="AO107" s="94">
        <f t="shared" si="71"/>
        <v>8985.3333333333339</v>
      </c>
      <c r="AQ107" s="103" t="s">
        <v>37</v>
      </c>
      <c r="AR107" s="104">
        <v>28.1</v>
      </c>
      <c r="AS107" s="104">
        <v>27.9</v>
      </c>
      <c r="AT107" s="104">
        <v>28.7</v>
      </c>
      <c r="AU107" s="104" t="s">
        <v>33</v>
      </c>
      <c r="AV107" s="104" t="s">
        <v>33</v>
      </c>
      <c r="AW107" s="104" t="s">
        <v>33</v>
      </c>
      <c r="AX107" s="104" t="s">
        <v>33</v>
      </c>
      <c r="BI107" s="67" t="s">
        <v>35</v>
      </c>
      <c r="BJ107" s="68">
        <f>SUM(B421)</f>
        <v>0</v>
      </c>
      <c r="BK107" s="69">
        <f>SUM(C421:D421,F421:H421,M421)</f>
        <v>0</v>
      </c>
      <c r="BL107" s="70">
        <f>SUM(E421,I421:L421,N421)</f>
        <v>0</v>
      </c>
      <c r="BM107" s="64">
        <f>SUM(BJ107:BL107)</f>
        <v>0</v>
      </c>
    </row>
    <row r="108" spans="1:65" x14ac:dyDescent="0.2">
      <c r="A108" s="105" t="s">
        <v>37</v>
      </c>
      <c r="B108" s="106">
        <f t="shared" ref="B108:O108" si="72">SUM(B80:B103)</f>
        <v>8227</v>
      </c>
      <c r="C108" s="106">
        <f t="shared" si="72"/>
        <v>641</v>
      </c>
      <c r="D108" s="106">
        <f t="shared" si="72"/>
        <v>56</v>
      </c>
      <c r="E108" s="106">
        <f t="shared" si="72"/>
        <v>7</v>
      </c>
      <c r="F108" s="106">
        <f t="shared" si="72"/>
        <v>35</v>
      </c>
      <c r="G108" s="106">
        <f t="shared" si="72"/>
        <v>0</v>
      </c>
      <c r="H108" s="106">
        <f t="shared" si="72"/>
        <v>9</v>
      </c>
      <c r="I108" s="106">
        <f t="shared" si="72"/>
        <v>13</v>
      </c>
      <c r="J108" s="106">
        <f t="shared" si="72"/>
        <v>77</v>
      </c>
      <c r="K108" s="106">
        <f t="shared" si="72"/>
        <v>0</v>
      </c>
      <c r="L108" s="106">
        <f t="shared" si="72"/>
        <v>105</v>
      </c>
      <c r="M108" s="106">
        <f t="shared" si="72"/>
        <v>86</v>
      </c>
      <c r="N108" s="106">
        <f t="shared" si="72"/>
        <v>0</v>
      </c>
      <c r="O108" s="93">
        <f t="shared" si="72"/>
        <v>9256</v>
      </c>
      <c r="Q108" s="105" t="s">
        <v>37</v>
      </c>
      <c r="R108" s="106">
        <f t="shared" ref="R108:AD108" si="73">SUM(R80:R103)</f>
        <v>2</v>
      </c>
      <c r="S108" s="106">
        <f t="shared" si="73"/>
        <v>24</v>
      </c>
      <c r="T108" s="106">
        <f t="shared" si="73"/>
        <v>600</v>
      </c>
      <c r="U108" s="106">
        <f t="shared" si="73"/>
        <v>4937</v>
      </c>
      <c r="V108" s="106">
        <f t="shared" si="73"/>
        <v>3020</v>
      </c>
      <c r="W108" s="106">
        <f t="shared" si="73"/>
        <v>605</v>
      </c>
      <c r="X108" s="106">
        <f t="shared" si="73"/>
        <v>45</v>
      </c>
      <c r="Y108" s="106">
        <f t="shared" si="73"/>
        <v>8</v>
      </c>
      <c r="Z108" s="106">
        <f t="shared" si="73"/>
        <v>8</v>
      </c>
      <c r="AA108" s="106">
        <f t="shared" si="73"/>
        <v>5</v>
      </c>
      <c r="AB108" s="106">
        <f t="shared" si="73"/>
        <v>1</v>
      </c>
      <c r="AC108" s="106">
        <f t="shared" si="73"/>
        <v>1</v>
      </c>
      <c r="AD108" s="93">
        <f t="shared" si="73"/>
        <v>9256</v>
      </c>
      <c r="AF108" s="105" t="s">
        <v>37</v>
      </c>
      <c r="AG108" s="106">
        <f t="shared" ref="AG108:AO108" si="74">SUM(AG80:AG103)</f>
        <v>9305</v>
      </c>
      <c r="AH108" s="106">
        <f t="shared" si="74"/>
        <v>9670</v>
      </c>
      <c r="AI108" s="106">
        <f t="shared" si="74"/>
        <v>9115</v>
      </c>
      <c r="AJ108" s="106">
        <f t="shared" si="74"/>
        <v>0</v>
      </c>
      <c r="AK108" s="106">
        <f t="shared" si="74"/>
        <v>0</v>
      </c>
      <c r="AL108" s="106">
        <f t="shared" si="74"/>
        <v>0</v>
      </c>
      <c r="AM108" s="106">
        <f t="shared" si="74"/>
        <v>0</v>
      </c>
      <c r="AN108" s="94">
        <f t="shared" si="74"/>
        <v>9363.3333333333339</v>
      </c>
      <c r="AO108" s="94">
        <f t="shared" si="74"/>
        <v>9363.3333333333339</v>
      </c>
      <c r="BI108" s="73" t="s">
        <v>36</v>
      </c>
      <c r="BJ108" s="74">
        <f>SUM(B422)</f>
        <v>0</v>
      </c>
      <c r="BK108" s="75">
        <f>SUM(C422:D422,F422:H422,M422)</f>
        <v>0</v>
      </c>
      <c r="BL108" s="76">
        <f>SUM(E422,I422:L422,N422)</f>
        <v>0</v>
      </c>
      <c r="BM108" s="64">
        <f>SUM(BJ108:BL108)</f>
        <v>0</v>
      </c>
    </row>
    <row r="109" spans="1:65" x14ac:dyDescent="0.2">
      <c r="AF109" s="107"/>
      <c r="AG109" s="108"/>
      <c r="AH109" s="108"/>
      <c r="AI109" s="108"/>
      <c r="AJ109" s="108"/>
      <c r="AK109" s="108"/>
      <c r="AL109" s="108"/>
      <c r="AM109" s="108"/>
      <c r="AN109" s="109"/>
      <c r="AO109" s="109"/>
      <c r="AW109" s="110" t="s">
        <v>26</v>
      </c>
      <c r="AX109" s="111">
        <f>IF(COUNTIF(AR107:AX107,"&lt;&gt;-")&gt;0,SUMIF(AR107:AX107,"&lt;&gt;-")/COUNTIF(AR107:AX107,"&lt;&gt;-"),"-")</f>
        <v>28.233333333333334</v>
      </c>
      <c r="BI109" s="77" t="s">
        <v>37</v>
      </c>
      <c r="BJ109" s="78">
        <f>SUM(B423)</f>
        <v>0</v>
      </c>
      <c r="BK109" s="79">
        <f>SUM(C423:D423,F423:H423,M423)</f>
        <v>0</v>
      </c>
      <c r="BL109" s="80">
        <f>SUM(E423,I423:L423,N423)</f>
        <v>0</v>
      </c>
      <c r="BM109" s="64">
        <f>SUM(BJ109:BL109)</f>
        <v>0</v>
      </c>
    </row>
    <row r="110" spans="1:65" x14ac:dyDescent="0.2">
      <c r="BI110" s="83">
        <f>BI105+1</f>
        <v>42268</v>
      </c>
      <c r="BJ110" s="84"/>
      <c r="BK110" s="85"/>
      <c r="BL110" s="86"/>
      <c r="BM110" s="55"/>
    </row>
    <row r="111" spans="1:65" x14ac:dyDescent="0.2">
      <c r="A111" s="5"/>
      <c r="B111" s="3" t="s">
        <v>40</v>
      </c>
      <c r="C111" s="5" t="str">
        <f>C41</f>
        <v>Northbound</v>
      </c>
      <c r="R111" s="3" t="s">
        <v>40</v>
      </c>
      <c r="S111" s="5" t="str">
        <f>C41</f>
        <v>Northbound</v>
      </c>
      <c r="AR111" s="12" t="s">
        <v>40</v>
      </c>
      <c r="AS111" s="13" t="str">
        <f>C41</f>
        <v>Northbound</v>
      </c>
      <c r="AT111" s="14"/>
      <c r="AU111" s="15"/>
      <c r="AV111" s="132" t="s">
        <v>42</v>
      </c>
      <c r="AW111" s="15"/>
      <c r="AX111" s="17"/>
      <c r="BI111" s="60" t="s">
        <v>34</v>
      </c>
      <c r="BJ111" s="87">
        <f>SUM(B490)</f>
        <v>0</v>
      </c>
      <c r="BK111" s="88">
        <f>SUM(C490:D490,F490:H490,M490)</f>
        <v>0</v>
      </c>
      <c r="BL111" s="89">
        <f>SUM(E490,I490:L490,N490)</f>
        <v>0</v>
      </c>
      <c r="BM111" s="64">
        <f>SUM(BJ111:BL111)</f>
        <v>0</v>
      </c>
    </row>
    <row r="112" spans="1:65" x14ac:dyDescent="0.2">
      <c r="AQ112" s="19"/>
      <c r="AR112" s="14"/>
      <c r="AS112" s="14"/>
      <c r="AT112" s="14"/>
      <c r="AU112" s="15"/>
      <c r="AV112" s="15"/>
      <c r="AW112" s="15"/>
      <c r="AX112" s="15"/>
      <c r="BI112" s="67" t="s">
        <v>35</v>
      </c>
      <c r="BJ112" s="68">
        <f>SUM(B491)</f>
        <v>0</v>
      </c>
      <c r="BK112" s="69">
        <f>SUM(C491:D491,F491:H491,M491)</f>
        <v>0</v>
      </c>
      <c r="BL112" s="70">
        <f>SUM(E491,I491:L491,N491)</f>
        <v>0</v>
      </c>
      <c r="BM112" s="64">
        <f>SUM(BJ112:BL112)</f>
        <v>0</v>
      </c>
    </row>
    <row r="113" spans="1:65" x14ac:dyDescent="0.2">
      <c r="A113" s="20">
        <f>A8+1</f>
        <v>42263</v>
      </c>
      <c r="B113" s="140" t="s">
        <v>7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2"/>
      <c r="Q113" s="20">
        <f>A8+1</f>
        <v>42263</v>
      </c>
      <c r="R113" s="140" t="s">
        <v>8</v>
      </c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  <c r="AD113" s="142"/>
      <c r="AQ113" s="22"/>
      <c r="AR113" s="23">
        <f>A8</f>
        <v>42262</v>
      </c>
      <c r="AS113" s="23">
        <f t="shared" ref="AS113:AX113" si="75">AR113+1</f>
        <v>42263</v>
      </c>
      <c r="AT113" s="23">
        <f t="shared" si="75"/>
        <v>42264</v>
      </c>
      <c r="AU113" s="23">
        <f t="shared" si="75"/>
        <v>42265</v>
      </c>
      <c r="AV113" s="23">
        <f t="shared" si="75"/>
        <v>42266</v>
      </c>
      <c r="AW113" s="23">
        <f t="shared" si="75"/>
        <v>42267</v>
      </c>
      <c r="AX113" s="23">
        <f t="shared" si="75"/>
        <v>42268</v>
      </c>
      <c r="BI113" s="73" t="s">
        <v>36</v>
      </c>
      <c r="BJ113" s="74">
        <f>SUM(B492)</f>
        <v>0</v>
      </c>
      <c r="BK113" s="75">
        <f>SUM(C492:D492,F492:H492,M492)</f>
        <v>0</v>
      </c>
      <c r="BL113" s="76">
        <f>SUM(E492,I492:L492,N492)</f>
        <v>0</v>
      </c>
      <c r="BM113" s="64">
        <f>SUM(BJ113:BL113)</f>
        <v>0</v>
      </c>
    </row>
    <row r="114" spans="1:65" x14ac:dyDescent="0.2">
      <c r="A114" s="30" t="s">
        <v>14</v>
      </c>
      <c r="B114" s="30">
        <v>1</v>
      </c>
      <c r="C114" s="30">
        <v>2</v>
      </c>
      <c r="D114" s="30">
        <v>3</v>
      </c>
      <c r="E114" s="30">
        <v>4</v>
      </c>
      <c r="F114" s="30">
        <v>5</v>
      </c>
      <c r="G114" s="30">
        <v>6</v>
      </c>
      <c r="H114" s="30">
        <v>7</v>
      </c>
      <c r="I114" s="30">
        <v>8</v>
      </c>
      <c r="J114" s="30">
        <v>9</v>
      </c>
      <c r="K114" s="30">
        <v>10</v>
      </c>
      <c r="L114" s="30">
        <v>11</v>
      </c>
      <c r="M114" s="30">
        <v>12</v>
      </c>
      <c r="N114" s="30">
        <v>13</v>
      </c>
      <c r="O114" s="31" t="s">
        <v>13</v>
      </c>
      <c r="Q114" s="30" t="s">
        <v>14</v>
      </c>
      <c r="R114" s="30" t="str">
        <f t="shared" ref="R114:AC114" si="76">R$9</f>
        <v>0-10</v>
      </c>
      <c r="S114" s="30" t="str">
        <f t="shared" si="76"/>
        <v>11-20</v>
      </c>
      <c r="T114" s="30" t="str">
        <f t="shared" si="76"/>
        <v>21-25</v>
      </c>
      <c r="U114" s="30" t="str">
        <f t="shared" si="76"/>
        <v>26-30</v>
      </c>
      <c r="V114" s="30" t="str">
        <f t="shared" si="76"/>
        <v>31-35</v>
      </c>
      <c r="W114" s="30" t="str">
        <f t="shared" si="76"/>
        <v>36-40</v>
      </c>
      <c r="X114" s="30" t="str">
        <f t="shared" si="76"/>
        <v>41-45</v>
      </c>
      <c r="Y114" s="30" t="str">
        <f t="shared" si="76"/>
        <v>46-50</v>
      </c>
      <c r="Z114" s="30" t="str">
        <f t="shared" si="76"/>
        <v>51-55</v>
      </c>
      <c r="AA114" s="30" t="str">
        <f t="shared" si="76"/>
        <v>56-60</v>
      </c>
      <c r="AB114" s="30" t="str">
        <f t="shared" si="76"/>
        <v>61-70</v>
      </c>
      <c r="AC114" s="30" t="str">
        <f t="shared" si="76"/>
        <v>71+</v>
      </c>
      <c r="AD114" s="31" t="s">
        <v>13</v>
      </c>
      <c r="AQ114" s="35" t="s">
        <v>14</v>
      </c>
      <c r="AR114" s="36" t="str">
        <f t="shared" ref="AR114:AX114" si="77">TEXT(AR113,"dddd")</f>
        <v>Tuesday</v>
      </c>
      <c r="AS114" s="36" t="str">
        <f t="shared" si="77"/>
        <v>Wednesday</v>
      </c>
      <c r="AT114" s="36" t="str">
        <f t="shared" si="77"/>
        <v>Thursday</v>
      </c>
      <c r="AU114" s="36" t="str">
        <f t="shared" si="77"/>
        <v>Friday</v>
      </c>
      <c r="AV114" s="36" t="str">
        <f t="shared" si="77"/>
        <v>Saturday</v>
      </c>
      <c r="AW114" s="36" t="str">
        <f t="shared" si="77"/>
        <v>Sunday</v>
      </c>
      <c r="AX114" s="36" t="str">
        <f t="shared" si="77"/>
        <v>Monday</v>
      </c>
      <c r="BI114" s="77" t="s">
        <v>37</v>
      </c>
      <c r="BJ114" s="78">
        <f>SUM(B493)</f>
        <v>0</v>
      </c>
      <c r="BK114" s="79">
        <f>SUM(C493:D493,F493:H493,M493)</f>
        <v>0</v>
      </c>
      <c r="BL114" s="80">
        <f>SUM(E493,I493:L493,N493)</f>
        <v>0</v>
      </c>
      <c r="BM114" s="64">
        <f>SUM(BJ114:BL114)</f>
        <v>0</v>
      </c>
    </row>
    <row r="115" spans="1:65" x14ac:dyDescent="0.2">
      <c r="A115" s="30">
        <v>1</v>
      </c>
      <c r="B115" s="43">
        <v>6</v>
      </c>
      <c r="C115" s="43">
        <v>1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1</v>
      </c>
      <c r="K115" s="43">
        <v>0</v>
      </c>
      <c r="L115" s="43">
        <v>0</v>
      </c>
      <c r="M115" s="43">
        <v>1</v>
      </c>
      <c r="N115" s="43">
        <v>0</v>
      </c>
      <c r="O115" s="31">
        <f t="shared" ref="O115:O138" si="78">SUM(B115:N115)</f>
        <v>9</v>
      </c>
      <c r="Q115" s="30">
        <v>1</v>
      </c>
      <c r="R115" s="43">
        <v>0</v>
      </c>
      <c r="S115" s="43">
        <v>0</v>
      </c>
      <c r="T115" s="43">
        <v>0</v>
      </c>
      <c r="U115" s="43">
        <v>2</v>
      </c>
      <c r="V115" s="43">
        <v>7</v>
      </c>
      <c r="W115" s="43">
        <v>0</v>
      </c>
      <c r="X115" s="43">
        <v>0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31">
        <f t="shared" ref="AD115:AD138" si="79">SUM(R115:AC115)</f>
        <v>9</v>
      </c>
      <c r="AQ115" s="35">
        <v>1</v>
      </c>
      <c r="AR115" s="112">
        <v>33.700000762939453</v>
      </c>
      <c r="AS115" s="112">
        <v>33.900001525878906</v>
      </c>
      <c r="AT115" s="112">
        <v>43.700000762939453</v>
      </c>
      <c r="AU115" s="112" t="s">
        <v>33</v>
      </c>
      <c r="AV115" s="112" t="s">
        <v>33</v>
      </c>
      <c r="AW115" s="112" t="s">
        <v>33</v>
      </c>
      <c r="AX115" s="112" t="s">
        <v>33</v>
      </c>
      <c r="BI115" s="6"/>
      <c r="BJ115" s="6"/>
      <c r="BK115" s="6"/>
      <c r="BL115" s="6"/>
      <c r="BM115" s="113"/>
    </row>
    <row r="116" spans="1:65" x14ac:dyDescent="0.2">
      <c r="A116" s="30">
        <v>2</v>
      </c>
      <c r="B116" s="43">
        <v>7</v>
      </c>
      <c r="C116" s="43">
        <v>2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2</v>
      </c>
      <c r="K116" s="43">
        <v>0</v>
      </c>
      <c r="L116" s="43">
        <v>0</v>
      </c>
      <c r="M116" s="43">
        <v>1</v>
      </c>
      <c r="N116" s="43">
        <v>0</v>
      </c>
      <c r="O116" s="31">
        <f t="shared" si="78"/>
        <v>12</v>
      </c>
      <c r="Q116" s="30">
        <v>2</v>
      </c>
      <c r="R116" s="43">
        <v>0</v>
      </c>
      <c r="S116" s="43">
        <v>0</v>
      </c>
      <c r="T116" s="43">
        <v>0</v>
      </c>
      <c r="U116" s="43">
        <v>4</v>
      </c>
      <c r="V116" s="43">
        <v>7</v>
      </c>
      <c r="W116" s="43">
        <v>1</v>
      </c>
      <c r="X116" s="43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31">
        <f t="shared" si="79"/>
        <v>12</v>
      </c>
      <c r="AQ116" s="57">
        <v>2</v>
      </c>
      <c r="AR116" s="112">
        <v>38.900001525878906</v>
      </c>
      <c r="AS116" s="112">
        <v>33.700000762939453</v>
      </c>
      <c r="AT116" s="112">
        <v>38.900001525878906</v>
      </c>
      <c r="AU116" s="112" t="s">
        <v>33</v>
      </c>
      <c r="AV116" s="112" t="s">
        <v>33</v>
      </c>
      <c r="AW116" s="112" t="s">
        <v>33</v>
      </c>
      <c r="AX116" s="112" t="s">
        <v>33</v>
      </c>
      <c r="BI116" s="30" t="s">
        <v>43</v>
      </c>
      <c r="BJ116" s="84"/>
      <c r="BK116" s="85"/>
      <c r="BL116" s="86"/>
      <c r="BM116" s="55"/>
    </row>
    <row r="117" spans="1:65" x14ac:dyDescent="0.2">
      <c r="A117" s="30">
        <v>3</v>
      </c>
      <c r="B117" s="43">
        <v>13</v>
      </c>
      <c r="C117" s="43">
        <v>1</v>
      </c>
      <c r="D117" s="43">
        <v>0</v>
      </c>
      <c r="E117" s="43"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31">
        <f t="shared" si="78"/>
        <v>14</v>
      </c>
      <c r="Q117" s="30">
        <v>3</v>
      </c>
      <c r="R117" s="43">
        <v>0</v>
      </c>
      <c r="S117" s="43">
        <v>0</v>
      </c>
      <c r="T117" s="43">
        <v>0</v>
      </c>
      <c r="U117" s="43">
        <v>5</v>
      </c>
      <c r="V117" s="43">
        <v>5</v>
      </c>
      <c r="W117" s="43">
        <v>3</v>
      </c>
      <c r="X117" s="43">
        <v>1</v>
      </c>
      <c r="Y117" s="43">
        <v>0</v>
      </c>
      <c r="Z117" s="43">
        <v>0</v>
      </c>
      <c r="AA117" s="43">
        <v>0</v>
      </c>
      <c r="AB117" s="43">
        <v>0</v>
      </c>
      <c r="AC117" s="43">
        <v>0</v>
      </c>
      <c r="AD117" s="31">
        <f t="shared" si="79"/>
        <v>14</v>
      </c>
      <c r="AQ117" s="35">
        <v>3</v>
      </c>
      <c r="AR117" s="112">
        <v>43.799999237060547</v>
      </c>
      <c r="AS117" s="112">
        <v>38.5</v>
      </c>
      <c r="AT117" s="112">
        <v>38.5</v>
      </c>
      <c r="AU117" s="112" t="s">
        <v>33</v>
      </c>
      <c r="AV117" s="112" t="s">
        <v>33</v>
      </c>
      <c r="AW117" s="112" t="s">
        <v>33</v>
      </c>
      <c r="AX117" s="112" t="s">
        <v>33</v>
      </c>
      <c r="BI117" s="60" t="s">
        <v>34</v>
      </c>
      <c r="BJ117" s="87">
        <f t="shared" ref="BJ117:BL120" si="80">SUM(BJ81,BJ86,BJ91,BJ96,BJ101,BJ106,BJ111)/7</f>
        <v>3010.8571428571427</v>
      </c>
      <c r="BK117" s="88">
        <f t="shared" si="80"/>
        <v>331.42857142857144</v>
      </c>
      <c r="BL117" s="89">
        <f t="shared" si="80"/>
        <v>58.571428571428569</v>
      </c>
      <c r="BM117" s="114">
        <f>SUM(BJ117:BL117)</f>
        <v>3400.8571428571427</v>
      </c>
    </row>
    <row r="118" spans="1:65" x14ac:dyDescent="0.2">
      <c r="A118" s="30">
        <v>4</v>
      </c>
      <c r="B118" s="43">
        <v>26</v>
      </c>
      <c r="C118" s="43">
        <v>2</v>
      </c>
      <c r="D118" s="43">
        <v>0</v>
      </c>
      <c r="E118" s="43">
        <v>0</v>
      </c>
      <c r="F118" s="43">
        <v>1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1</v>
      </c>
      <c r="N118" s="43">
        <v>0</v>
      </c>
      <c r="O118" s="31">
        <f t="shared" si="78"/>
        <v>30</v>
      </c>
      <c r="Q118" s="30">
        <v>4</v>
      </c>
      <c r="R118" s="43">
        <v>0</v>
      </c>
      <c r="S118" s="43">
        <v>0</v>
      </c>
      <c r="T118" s="43">
        <v>0</v>
      </c>
      <c r="U118" s="43">
        <v>12</v>
      </c>
      <c r="V118" s="43">
        <v>14</v>
      </c>
      <c r="W118" s="43">
        <v>4</v>
      </c>
      <c r="X118" s="43">
        <v>0</v>
      </c>
      <c r="Y118" s="43">
        <v>0</v>
      </c>
      <c r="Z118" s="43">
        <v>0</v>
      </c>
      <c r="AA118" s="43">
        <v>0</v>
      </c>
      <c r="AB118" s="43">
        <v>0</v>
      </c>
      <c r="AC118" s="43">
        <v>0</v>
      </c>
      <c r="AD118" s="31">
        <f t="shared" si="79"/>
        <v>30</v>
      </c>
      <c r="AQ118" s="35">
        <v>4</v>
      </c>
      <c r="AR118" s="112">
        <v>33</v>
      </c>
      <c r="AS118" s="112">
        <v>33.400001525878906</v>
      </c>
      <c r="AT118" s="112">
        <v>38.099998474121094</v>
      </c>
      <c r="AU118" s="112" t="s">
        <v>33</v>
      </c>
      <c r="AV118" s="112" t="s">
        <v>33</v>
      </c>
      <c r="AW118" s="112" t="s">
        <v>33</v>
      </c>
      <c r="AX118" s="112" t="s">
        <v>33</v>
      </c>
      <c r="BI118" s="67" t="s">
        <v>35</v>
      </c>
      <c r="BJ118" s="115">
        <f t="shared" si="80"/>
        <v>3383.2857142857142</v>
      </c>
      <c r="BK118" s="116">
        <f t="shared" si="80"/>
        <v>366.28571428571428</v>
      </c>
      <c r="BL118" s="117">
        <f t="shared" si="80"/>
        <v>66</v>
      </c>
      <c r="BM118" s="114">
        <f>SUM(BJ118:BL118)</f>
        <v>3815.5714285714284</v>
      </c>
    </row>
    <row r="119" spans="1:65" x14ac:dyDescent="0.2">
      <c r="A119" s="30">
        <v>5</v>
      </c>
      <c r="B119" s="43">
        <v>52</v>
      </c>
      <c r="C119" s="43">
        <v>5</v>
      </c>
      <c r="D119" s="43">
        <v>1</v>
      </c>
      <c r="E119" s="43"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7</v>
      </c>
      <c r="K119" s="43">
        <v>0</v>
      </c>
      <c r="L119" s="43">
        <v>3</v>
      </c>
      <c r="M119" s="43">
        <v>2</v>
      </c>
      <c r="N119" s="43">
        <v>0</v>
      </c>
      <c r="O119" s="31">
        <f t="shared" si="78"/>
        <v>70</v>
      </c>
      <c r="Q119" s="30">
        <v>5</v>
      </c>
      <c r="R119" s="43">
        <v>0</v>
      </c>
      <c r="S119" s="43">
        <v>0</v>
      </c>
      <c r="T119" s="43">
        <v>1</v>
      </c>
      <c r="U119" s="43">
        <v>27</v>
      </c>
      <c r="V119" s="43">
        <v>32</v>
      </c>
      <c r="W119" s="43">
        <v>9</v>
      </c>
      <c r="X119" s="43">
        <v>0</v>
      </c>
      <c r="Y119" s="43">
        <v>1</v>
      </c>
      <c r="Z119" s="43">
        <v>0</v>
      </c>
      <c r="AA119" s="43">
        <v>0</v>
      </c>
      <c r="AB119" s="43">
        <v>0</v>
      </c>
      <c r="AC119" s="43">
        <v>0</v>
      </c>
      <c r="AD119" s="31">
        <f t="shared" si="79"/>
        <v>70</v>
      </c>
      <c r="AQ119" s="35">
        <v>5</v>
      </c>
      <c r="AR119" s="112">
        <v>38.5</v>
      </c>
      <c r="AS119" s="112">
        <v>38.099998474121094</v>
      </c>
      <c r="AT119" s="112">
        <v>33.799999237060547</v>
      </c>
      <c r="AU119" s="112" t="s">
        <v>33</v>
      </c>
      <c r="AV119" s="112" t="s">
        <v>33</v>
      </c>
      <c r="AW119" s="112" t="s">
        <v>33</v>
      </c>
      <c r="AX119" s="112" t="s">
        <v>33</v>
      </c>
      <c r="BI119" s="73" t="s">
        <v>36</v>
      </c>
      <c r="BJ119" s="118">
        <f t="shared" si="80"/>
        <v>3413.4285714285716</v>
      </c>
      <c r="BK119" s="119">
        <f t="shared" si="80"/>
        <v>370</v>
      </c>
      <c r="BL119" s="120">
        <f t="shared" si="80"/>
        <v>67.428571428571431</v>
      </c>
      <c r="BM119" s="114">
        <f>SUM(BJ119:BL119)</f>
        <v>3850.8571428571431</v>
      </c>
    </row>
    <row r="120" spans="1:65" x14ac:dyDescent="0.2">
      <c r="A120" s="30">
        <v>6</v>
      </c>
      <c r="B120" s="43">
        <v>203</v>
      </c>
      <c r="C120" s="43">
        <v>16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3</v>
      </c>
      <c r="K120" s="43">
        <v>0</v>
      </c>
      <c r="L120" s="43">
        <v>1</v>
      </c>
      <c r="M120" s="43">
        <v>0</v>
      </c>
      <c r="N120" s="43">
        <v>0</v>
      </c>
      <c r="O120" s="31">
        <f t="shared" si="78"/>
        <v>223</v>
      </c>
      <c r="Q120" s="30">
        <v>6</v>
      </c>
      <c r="R120" s="43">
        <v>0</v>
      </c>
      <c r="S120" s="43">
        <v>0</v>
      </c>
      <c r="T120" s="43">
        <v>4</v>
      </c>
      <c r="U120" s="43">
        <v>105</v>
      </c>
      <c r="V120" s="43">
        <v>89</v>
      </c>
      <c r="W120" s="43">
        <v>20</v>
      </c>
      <c r="X120" s="43">
        <v>5</v>
      </c>
      <c r="Y120" s="43">
        <v>0</v>
      </c>
      <c r="Z120" s="43">
        <v>0</v>
      </c>
      <c r="AA120" s="43">
        <v>0</v>
      </c>
      <c r="AB120" s="43">
        <v>0</v>
      </c>
      <c r="AC120" s="43">
        <v>0</v>
      </c>
      <c r="AD120" s="31">
        <f t="shared" si="79"/>
        <v>223</v>
      </c>
      <c r="AQ120" s="35">
        <v>6</v>
      </c>
      <c r="AR120" s="112">
        <v>33.900001525878906</v>
      </c>
      <c r="AS120" s="112">
        <v>33.799999237060547</v>
      </c>
      <c r="AT120" s="112">
        <v>33.400001525878906</v>
      </c>
      <c r="AU120" s="112" t="s">
        <v>33</v>
      </c>
      <c r="AV120" s="112" t="s">
        <v>33</v>
      </c>
      <c r="AW120" s="112" t="s">
        <v>33</v>
      </c>
      <c r="AX120" s="112" t="s">
        <v>33</v>
      </c>
      <c r="BI120" s="77" t="s">
        <v>37</v>
      </c>
      <c r="BJ120" s="78">
        <f t="shared" si="80"/>
        <v>3553.1428571428573</v>
      </c>
      <c r="BK120" s="79">
        <f t="shared" si="80"/>
        <v>384.28571428571428</v>
      </c>
      <c r="BL120" s="80">
        <f t="shared" si="80"/>
        <v>75.428571428571431</v>
      </c>
      <c r="BM120" s="114">
        <f>SUM(BJ120:BL120)</f>
        <v>4012.8571428571431</v>
      </c>
    </row>
    <row r="121" spans="1:65" x14ac:dyDescent="0.2">
      <c r="A121" s="30">
        <v>7</v>
      </c>
      <c r="B121" s="43">
        <v>363</v>
      </c>
      <c r="C121" s="43">
        <v>38</v>
      </c>
      <c r="D121" s="43">
        <v>1</v>
      </c>
      <c r="E121" s="43">
        <v>0</v>
      </c>
      <c r="F121" s="43">
        <v>2</v>
      </c>
      <c r="G121" s="43">
        <v>0</v>
      </c>
      <c r="H121" s="43">
        <v>0</v>
      </c>
      <c r="I121" s="43">
        <v>1</v>
      </c>
      <c r="J121" s="43">
        <v>4</v>
      </c>
      <c r="K121" s="43">
        <v>0</v>
      </c>
      <c r="L121" s="43">
        <v>1</v>
      </c>
      <c r="M121" s="43">
        <v>1</v>
      </c>
      <c r="N121" s="43">
        <v>0</v>
      </c>
      <c r="O121" s="31">
        <f t="shared" si="78"/>
        <v>411</v>
      </c>
      <c r="Q121" s="30">
        <v>7</v>
      </c>
      <c r="R121" s="43">
        <v>0</v>
      </c>
      <c r="S121" s="43">
        <v>1</v>
      </c>
      <c r="T121" s="43">
        <v>8</v>
      </c>
      <c r="U121" s="43">
        <v>229</v>
      </c>
      <c r="V121" s="43">
        <v>131</v>
      </c>
      <c r="W121" s="43">
        <v>40</v>
      </c>
      <c r="X121" s="43">
        <v>2</v>
      </c>
      <c r="Y121" s="43">
        <v>0</v>
      </c>
      <c r="Z121" s="43">
        <v>0</v>
      </c>
      <c r="AA121" s="43">
        <v>0</v>
      </c>
      <c r="AB121" s="43">
        <v>0</v>
      </c>
      <c r="AC121" s="43">
        <v>0</v>
      </c>
      <c r="AD121" s="31">
        <f t="shared" si="79"/>
        <v>411</v>
      </c>
      <c r="AQ121" s="35">
        <v>7</v>
      </c>
      <c r="AR121" s="112">
        <v>33.400001525878906</v>
      </c>
      <c r="AS121" s="112">
        <v>33.5</v>
      </c>
      <c r="AT121" s="112">
        <v>33.5</v>
      </c>
      <c r="AU121" s="112" t="s">
        <v>33</v>
      </c>
      <c r="AV121" s="112" t="s">
        <v>33</v>
      </c>
      <c r="AW121" s="112" t="s">
        <v>33</v>
      </c>
      <c r="AX121" s="112" t="s">
        <v>33</v>
      </c>
    </row>
    <row r="122" spans="1:65" x14ac:dyDescent="0.2">
      <c r="A122" s="30">
        <v>8</v>
      </c>
      <c r="B122" s="43">
        <v>763</v>
      </c>
      <c r="C122" s="43">
        <v>87</v>
      </c>
      <c r="D122" s="43">
        <v>0</v>
      </c>
      <c r="E122" s="43">
        <v>1</v>
      </c>
      <c r="F122" s="43">
        <v>2</v>
      </c>
      <c r="G122" s="43">
        <v>0</v>
      </c>
      <c r="H122" s="43">
        <v>0</v>
      </c>
      <c r="I122" s="43">
        <v>3</v>
      </c>
      <c r="J122" s="43">
        <v>4</v>
      </c>
      <c r="K122" s="43">
        <v>0</v>
      </c>
      <c r="L122" s="43">
        <v>3</v>
      </c>
      <c r="M122" s="43">
        <v>4</v>
      </c>
      <c r="N122" s="43">
        <v>0</v>
      </c>
      <c r="O122" s="31">
        <f t="shared" si="78"/>
        <v>867</v>
      </c>
      <c r="Q122" s="30">
        <v>8</v>
      </c>
      <c r="R122" s="43">
        <v>1</v>
      </c>
      <c r="S122" s="43">
        <v>38</v>
      </c>
      <c r="T122" s="43">
        <v>148</v>
      </c>
      <c r="U122" s="43">
        <v>475</v>
      </c>
      <c r="V122" s="43">
        <v>178</v>
      </c>
      <c r="W122" s="43">
        <v>24</v>
      </c>
      <c r="X122" s="43">
        <v>3</v>
      </c>
      <c r="Y122" s="43">
        <v>0</v>
      </c>
      <c r="Z122" s="43">
        <v>0</v>
      </c>
      <c r="AA122" s="43">
        <v>0</v>
      </c>
      <c r="AB122" s="43">
        <v>0</v>
      </c>
      <c r="AC122" s="43">
        <v>0</v>
      </c>
      <c r="AD122" s="31">
        <f t="shared" si="79"/>
        <v>867</v>
      </c>
      <c r="AQ122" s="35">
        <v>8</v>
      </c>
      <c r="AR122" s="112">
        <v>33.700000762939453</v>
      </c>
      <c r="AS122" s="112">
        <v>33.799999237060547</v>
      </c>
      <c r="AT122" s="112">
        <v>33.5</v>
      </c>
      <c r="AU122" s="112" t="s">
        <v>33</v>
      </c>
      <c r="AV122" s="112" t="s">
        <v>33</v>
      </c>
      <c r="AW122" s="112" t="s">
        <v>33</v>
      </c>
      <c r="AX122" s="112" t="s">
        <v>33</v>
      </c>
    </row>
    <row r="123" spans="1:65" x14ac:dyDescent="0.2">
      <c r="A123" s="30">
        <v>9</v>
      </c>
      <c r="B123" s="43">
        <v>778</v>
      </c>
      <c r="C123" s="43">
        <v>64</v>
      </c>
      <c r="D123" s="43">
        <v>3</v>
      </c>
      <c r="E123" s="43">
        <v>0</v>
      </c>
      <c r="F123" s="43">
        <v>2</v>
      </c>
      <c r="G123" s="43">
        <v>0</v>
      </c>
      <c r="H123" s="43">
        <v>1</v>
      </c>
      <c r="I123" s="43">
        <v>2</v>
      </c>
      <c r="J123" s="43">
        <v>7</v>
      </c>
      <c r="K123" s="43">
        <v>0</v>
      </c>
      <c r="L123" s="43">
        <v>2</v>
      </c>
      <c r="M123" s="43">
        <v>6</v>
      </c>
      <c r="N123" s="43">
        <v>0</v>
      </c>
      <c r="O123" s="31">
        <f t="shared" si="78"/>
        <v>865</v>
      </c>
      <c r="Q123" s="30">
        <v>9</v>
      </c>
      <c r="R123" s="43">
        <v>0</v>
      </c>
      <c r="S123" s="43">
        <v>44</v>
      </c>
      <c r="T123" s="43">
        <v>195</v>
      </c>
      <c r="U123" s="43">
        <v>496</v>
      </c>
      <c r="V123" s="43">
        <v>120</v>
      </c>
      <c r="W123" s="43">
        <v>9</v>
      </c>
      <c r="X123" s="43">
        <v>1</v>
      </c>
      <c r="Y123" s="43">
        <v>0</v>
      </c>
      <c r="Z123" s="43">
        <v>0</v>
      </c>
      <c r="AA123" s="43">
        <v>0</v>
      </c>
      <c r="AB123" s="43">
        <v>0</v>
      </c>
      <c r="AC123" s="43">
        <v>0</v>
      </c>
      <c r="AD123" s="31">
        <f t="shared" si="79"/>
        <v>865</v>
      </c>
      <c r="AQ123" s="35">
        <v>9</v>
      </c>
      <c r="AR123" s="112">
        <v>33.5</v>
      </c>
      <c r="AS123" s="112">
        <v>33.599998474121094</v>
      </c>
      <c r="AT123" s="112">
        <v>33.200000762939453</v>
      </c>
      <c r="AU123" s="112" t="s">
        <v>33</v>
      </c>
      <c r="AV123" s="112" t="s">
        <v>33</v>
      </c>
      <c r="AW123" s="112" t="s">
        <v>33</v>
      </c>
      <c r="AX123" s="112" t="s">
        <v>33</v>
      </c>
    </row>
    <row r="124" spans="1:65" x14ac:dyDescent="0.2">
      <c r="A124" s="30">
        <v>10</v>
      </c>
      <c r="B124" s="43">
        <v>803</v>
      </c>
      <c r="C124" s="43">
        <v>51</v>
      </c>
      <c r="D124" s="43">
        <v>2</v>
      </c>
      <c r="E124" s="43">
        <v>2</v>
      </c>
      <c r="F124" s="43">
        <v>6</v>
      </c>
      <c r="G124" s="43">
        <v>0</v>
      </c>
      <c r="H124" s="43">
        <v>0</v>
      </c>
      <c r="I124" s="43">
        <v>2</v>
      </c>
      <c r="J124" s="43">
        <v>9</v>
      </c>
      <c r="K124" s="43">
        <v>0</v>
      </c>
      <c r="L124" s="43">
        <v>5</v>
      </c>
      <c r="M124" s="43">
        <v>14</v>
      </c>
      <c r="N124" s="43">
        <v>0</v>
      </c>
      <c r="O124" s="31">
        <f t="shared" si="78"/>
        <v>894</v>
      </c>
      <c r="Q124" s="30">
        <v>10</v>
      </c>
      <c r="R124" s="43">
        <v>0</v>
      </c>
      <c r="S124" s="43">
        <v>79</v>
      </c>
      <c r="T124" s="43">
        <v>329</v>
      </c>
      <c r="U124" s="43">
        <v>365</v>
      </c>
      <c r="V124" s="43">
        <v>98</v>
      </c>
      <c r="W124" s="43">
        <v>22</v>
      </c>
      <c r="X124" s="43">
        <v>1</v>
      </c>
      <c r="Y124" s="43">
        <v>0</v>
      </c>
      <c r="Z124" s="43">
        <v>0</v>
      </c>
      <c r="AA124" s="43">
        <v>0</v>
      </c>
      <c r="AB124" s="43">
        <v>0</v>
      </c>
      <c r="AC124" s="43">
        <v>0</v>
      </c>
      <c r="AD124" s="31">
        <f t="shared" si="79"/>
        <v>894</v>
      </c>
      <c r="AQ124" s="35">
        <v>10</v>
      </c>
      <c r="AR124" s="112">
        <v>28.5</v>
      </c>
      <c r="AS124" s="112">
        <v>33.799999237060547</v>
      </c>
      <c r="AT124" s="112">
        <v>33.299999237060547</v>
      </c>
      <c r="AU124" s="112" t="s">
        <v>33</v>
      </c>
      <c r="AV124" s="112" t="s">
        <v>33</v>
      </c>
      <c r="AW124" s="112" t="s">
        <v>33</v>
      </c>
      <c r="AX124" s="112" t="s">
        <v>33</v>
      </c>
    </row>
    <row r="125" spans="1:65" x14ac:dyDescent="0.2">
      <c r="A125" s="30">
        <v>11</v>
      </c>
      <c r="B125" s="43">
        <v>689</v>
      </c>
      <c r="C125" s="43">
        <v>49</v>
      </c>
      <c r="D125" s="43">
        <v>3</v>
      </c>
      <c r="E125" s="43">
        <v>2</v>
      </c>
      <c r="F125" s="43">
        <v>5</v>
      </c>
      <c r="G125" s="43">
        <v>0</v>
      </c>
      <c r="H125" s="43">
        <v>2</v>
      </c>
      <c r="I125" s="43">
        <v>0</v>
      </c>
      <c r="J125" s="43">
        <v>9</v>
      </c>
      <c r="K125" s="43">
        <v>1</v>
      </c>
      <c r="L125" s="43">
        <v>4</v>
      </c>
      <c r="M125" s="43">
        <v>8</v>
      </c>
      <c r="N125" s="43">
        <v>0</v>
      </c>
      <c r="O125" s="31">
        <f t="shared" si="78"/>
        <v>772</v>
      </c>
      <c r="Q125" s="30">
        <v>11</v>
      </c>
      <c r="R125" s="43">
        <v>0</v>
      </c>
      <c r="S125" s="43">
        <v>33</v>
      </c>
      <c r="T125" s="43">
        <v>261</v>
      </c>
      <c r="U125" s="43">
        <v>381</v>
      </c>
      <c r="V125" s="43">
        <v>81</v>
      </c>
      <c r="W125" s="43">
        <v>13</v>
      </c>
      <c r="X125" s="43">
        <v>2</v>
      </c>
      <c r="Y125" s="43">
        <v>1</v>
      </c>
      <c r="Z125" s="43">
        <v>0</v>
      </c>
      <c r="AA125" s="43">
        <v>0</v>
      </c>
      <c r="AB125" s="43">
        <v>0</v>
      </c>
      <c r="AC125" s="43">
        <v>0</v>
      </c>
      <c r="AD125" s="31">
        <f t="shared" si="79"/>
        <v>772</v>
      </c>
      <c r="AQ125" s="35">
        <v>11</v>
      </c>
      <c r="AR125" s="112">
        <v>33.5</v>
      </c>
      <c r="AS125" s="112">
        <v>28</v>
      </c>
      <c r="AT125" s="112">
        <v>33.099998474121094</v>
      </c>
      <c r="AU125" s="112" t="s">
        <v>33</v>
      </c>
      <c r="AV125" s="112" t="s">
        <v>33</v>
      </c>
      <c r="AW125" s="112" t="s">
        <v>33</v>
      </c>
      <c r="AX125" s="112" t="s">
        <v>33</v>
      </c>
    </row>
    <row r="126" spans="1:65" x14ac:dyDescent="0.2">
      <c r="A126" s="30">
        <v>12</v>
      </c>
      <c r="B126" s="43">
        <v>680</v>
      </c>
      <c r="C126" s="43">
        <v>64</v>
      </c>
      <c r="D126" s="43">
        <v>1</v>
      </c>
      <c r="E126" s="43">
        <v>3</v>
      </c>
      <c r="F126" s="43">
        <v>5</v>
      </c>
      <c r="G126" s="43">
        <v>0</v>
      </c>
      <c r="H126" s="43">
        <v>2</v>
      </c>
      <c r="I126" s="43">
        <v>1</v>
      </c>
      <c r="J126" s="43">
        <v>7</v>
      </c>
      <c r="K126" s="43">
        <v>0</v>
      </c>
      <c r="L126" s="43">
        <v>2</v>
      </c>
      <c r="M126" s="43">
        <v>3</v>
      </c>
      <c r="N126" s="43">
        <v>0</v>
      </c>
      <c r="O126" s="31">
        <f t="shared" si="78"/>
        <v>768</v>
      </c>
      <c r="Q126" s="30">
        <v>12</v>
      </c>
      <c r="R126" s="43">
        <v>0</v>
      </c>
      <c r="S126" s="43">
        <v>32</v>
      </c>
      <c r="T126" s="43">
        <v>202</v>
      </c>
      <c r="U126" s="43">
        <v>426</v>
      </c>
      <c r="V126" s="43">
        <v>90</v>
      </c>
      <c r="W126" s="43">
        <v>16</v>
      </c>
      <c r="X126" s="43">
        <v>2</v>
      </c>
      <c r="Y126" s="43">
        <v>0</v>
      </c>
      <c r="Z126" s="43">
        <v>0</v>
      </c>
      <c r="AA126" s="43">
        <v>0</v>
      </c>
      <c r="AB126" s="43">
        <v>0</v>
      </c>
      <c r="AC126" s="43">
        <v>0</v>
      </c>
      <c r="AD126" s="31">
        <f t="shared" si="79"/>
        <v>768</v>
      </c>
      <c r="AQ126" s="35">
        <v>12</v>
      </c>
      <c r="AR126" s="112">
        <v>33.400001525878906</v>
      </c>
      <c r="AS126" s="112">
        <v>28.200000762939453</v>
      </c>
      <c r="AT126" s="112">
        <v>33.599998474121094</v>
      </c>
      <c r="AU126" s="112" t="s">
        <v>33</v>
      </c>
      <c r="AV126" s="112" t="s">
        <v>33</v>
      </c>
      <c r="AW126" s="112" t="s">
        <v>33</v>
      </c>
      <c r="AX126" s="112" t="s">
        <v>33</v>
      </c>
    </row>
    <row r="127" spans="1:65" x14ac:dyDescent="0.2">
      <c r="A127" s="30">
        <v>13</v>
      </c>
      <c r="B127" s="43">
        <v>640</v>
      </c>
      <c r="C127" s="43">
        <v>57</v>
      </c>
      <c r="D127" s="43">
        <v>3</v>
      </c>
      <c r="E127" s="43">
        <v>0</v>
      </c>
      <c r="F127" s="43">
        <v>6</v>
      </c>
      <c r="G127" s="43">
        <v>0</v>
      </c>
      <c r="H127" s="43">
        <v>3</v>
      </c>
      <c r="I127" s="43">
        <v>3</v>
      </c>
      <c r="J127" s="43">
        <v>5</v>
      </c>
      <c r="K127" s="43">
        <v>0</v>
      </c>
      <c r="L127" s="43">
        <v>2</v>
      </c>
      <c r="M127" s="43">
        <v>2</v>
      </c>
      <c r="N127" s="43">
        <v>0</v>
      </c>
      <c r="O127" s="31">
        <f t="shared" si="78"/>
        <v>721</v>
      </c>
      <c r="Q127" s="30">
        <v>13</v>
      </c>
      <c r="R127" s="43">
        <v>0</v>
      </c>
      <c r="S127" s="43">
        <v>21</v>
      </c>
      <c r="T127" s="43">
        <v>161</v>
      </c>
      <c r="U127" s="43">
        <v>428</v>
      </c>
      <c r="V127" s="43">
        <v>98</v>
      </c>
      <c r="W127" s="43">
        <v>11</v>
      </c>
      <c r="X127" s="43">
        <v>2</v>
      </c>
      <c r="Y127" s="43">
        <v>0</v>
      </c>
      <c r="Z127" s="43">
        <v>0</v>
      </c>
      <c r="AA127" s="43">
        <v>0</v>
      </c>
      <c r="AB127" s="43">
        <v>0</v>
      </c>
      <c r="AC127" s="43">
        <v>0</v>
      </c>
      <c r="AD127" s="31">
        <f t="shared" si="79"/>
        <v>721</v>
      </c>
      <c r="AQ127" s="35">
        <v>13</v>
      </c>
      <c r="AR127" s="112">
        <v>33.400001525878906</v>
      </c>
      <c r="AS127" s="112">
        <v>33.099998474121094</v>
      </c>
      <c r="AT127" s="112">
        <v>33.200000762939453</v>
      </c>
      <c r="AU127" s="112" t="s">
        <v>33</v>
      </c>
      <c r="AV127" s="112" t="s">
        <v>33</v>
      </c>
      <c r="AW127" s="112" t="s">
        <v>33</v>
      </c>
      <c r="AX127" s="112" t="s">
        <v>33</v>
      </c>
    </row>
    <row r="128" spans="1:65" x14ac:dyDescent="0.2">
      <c r="A128" s="30">
        <v>14</v>
      </c>
      <c r="B128" s="43">
        <v>602</v>
      </c>
      <c r="C128" s="43">
        <v>65</v>
      </c>
      <c r="D128" s="43">
        <v>3</v>
      </c>
      <c r="E128" s="43">
        <v>1</v>
      </c>
      <c r="F128" s="43">
        <v>3</v>
      </c>
      <c r="G128" s="43">
        <v>0</v>
      </c>
      <c r="H128" s="43">
        <v>1</v>
      </c>
      <c r="I128" s="43">
        <v>3</v>
      </c>
      <c r="J128" s="43">
        <v>3</v>
      </c>
      <c r="K128" s="43">
        <v>1</v>
      </c>
      <c r="L128" s="43">
        <v>5</v>
      </c>
      <c r="M128" s="43">
        <v>8</v>
      </c>
      <c r="N128" s="43">
        <v>0</v>
      </c>
      <c r="O128" s="31">
        <f t="shared" si="78"/>
        <v>695</v>
      </c>
      <c r="Q128" s="30">
        <v>14</v>
      </c>
      <c r="R128" s="43">
        <v>0</v>
      </c>
      <c r="S128" s="43">
        <v>7</v>
      </c>
      <c r="T128" s="43">
        <v>149</v>
      </c>
      <c r="U128" s="43">
        <v>417</v>
      </c>
      <c r="V128" s="43">
        <v>100</v>
      </c>
      <c r="W128" s="43">
        <v>18</v>
      </c>
      <c r="X128" s="43">
        <v>1</v>
      </c>
      <c r="Y128" s="43">
        <v>3</v>
      </c>
      <c r="Z128" s="43">
        <v>0</v>
      </c>
      <c r="AA128" s="43">
        <v>0</v>
      </c>
      <c r="AB128" s="43">
        <v>0</v>
      </c>
      <c r="AC128" s="43">
        <v>0</v>
      </c>
      <c r="AD128" s="31">
        <f t="shared" si="79"/>
        <v>695</v>
      </c>
      <c r="AQ128" s="35">
        <v>14</v>
      </c>
      <c r="AR128" s="112">
        <v>33.299999237060547</v>
      </c>
      <c r="AS128" s="112">
        <v>33.099998474121094</v>
      </c>
      <c r="AT128" s="112">
        <v>33.900001525878906</v>
      </c>
      <c r="AU128" s="112" t="s">
        <v>33</v>
      </c>
      <c r="AV128" s="112" t="s">
        <v>33</v>
      </c>
      <c r="AW128" s="112" t="s">
        <v>33</v>
      </c>
      <c r="AX128" s="112" t="s">
        <v>33</v>
      </c>
    </row>
    <row r="129" spans="1:50" x14ac:dyDescent="0.2">
      <c r="A129" s="30">
        <v>15</v>
      </c>
      <c r="B129" s="43">
        <v>572</v>
      </c>
      <c r="C129" s="43">
        <v>55</v>
      </c>
      <c r="D129" s="43">
        <v>2</v>
      </c>
      <c r="E129" s="43">
        <v>1</v>
      </c>
      <c r="F129" s="43">
        <v>3</v>
      </c>
      <c r="G129" s="43">
        <v>0</v>
      </c>
      <c r="H129" s="43">
        <v>0</v>
      </c>
      <c r="I129" s="43">
        <v>1</v>
      </c>
      <c r="J129" s="43">
        <v>12</v>
      </c>
      <c r="K129" s="43">
        <v>0</v>
      </c>
      <c r="L129" s="43">
        <v>9</v>
      </c>
      <c r="M129" s="43">
        <v>8</v>
      </c>
      <c r="N129" s="43">
        <v>0</v>
      </c>
      <c r="O129" s="31">
        <f t="shared" si="78"/>
        <v>663</v>
      </c>
      <c r="Q129" s="30">
        <v>15</v>
      </c>
      <c r="R129" s="43">
        <v>0</v>
      </c>
      <c r="S129" s="43">
        <v>25</v>
      </c>
      <c r="T129" s="43">
        <v>165</v>
      </c>
      <c r="U129" s="43">
        <v>324</v>
      </c>
      <c r="V129" s="43">
        <v>128</v>
      </c>
      <c r="W129" s="43">
        <v>21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43">
        <v>0</v>
      </c>
      <c r="AD129" s="31">
        <f t="shared" si="79"/>
        <v>663</v>
      </c>
      <c r="AQ129" s="35">
        <v>15</v>
      </c>
      <c r="AR129" s="112">
        <v>33.099998474121094</v>
      </c>
      <c r="AS129" s="112">
        <v>33.299999237060547</v>
      </c>
      <c r="AT129" s="112">
        <v>33.099998474121094</v>
      </c>
      <c r="AU129" s="112" t="s">
        <v>33</v>
      </c>
      <c r="AV129" s="112" t="s">
        <v>33</v>
      </c>
      <c r="AW129" s="112" t="s">
        <v>33</v>
      </c>
      <c r="AX129" s="112" t="s">
        <v>33</v>
      </c>
    </row>
    <row r="130" spans="1:50" x14ac:dyDescent="0.2">
      <c r="A130" s="30">
        <v>16</v>
      </c>
      <c r="B130" s="43">
        <v>561</v>
      </c>
      <c r="C130" s="43">
        <v>45</v>
      </c>
      <c r="D130" s="43">
        <v>2</v>
      </c>
      <c r="E130" s="43">
        <v>0</v>
      </c>
      <c r="F130" s="43">
        <v>2</v>
      </c>
      <c r="G130" s="43">
        <v>0</v>
      </c>
      <c r="H130" s="43">
        <v>0</v>
      </c>
      <c r="I130" s="43">
        <v>1</v>
      </c>
      <c r="J130" s="43">
        <v>7</v>
      </c>
      <c r="K130" s="43">
        <v>0</v>
      </c>
      <c r="L130" s="43">
        <v>5</v>
      </c>
      <c r="M130" s="43">
        <v>5</v>
      </c>
      <c r="N130" s="43">
        <v>0</v>
      </c>
      <c r="O130" s="31">
        <f t="shared" si="78"/>
        <v>628</v>
      </c>
      <c r="Q130" s="30">
        <v>16</v>
      </c>
      <c r="R130" s="43">
        <v>0</v>
      </c>
      <c r="S130" s="43">
        <v>16</v>
      </c>
      <c r="T130" s="43">
        <v>154</v>
      </c>
      <c r="U130" s="43">
        <v>346</v>
      </c>
      <c r="V130" s="43">
        <v>99</v>
      </c>
      <c r="W130" s="43">
        <v>13</v>
      </c>
      <c r="X130" s="43">
        <v>0</v>
      </c>
      <c r="Y130" s="43">
        <v>0</v>
      </c>
      <c r="Z130" s="43">
        <v>0</v>
      </c>
      <c r="AA130" s="43">
        <v>0</v>
      </c>
      <c r="AB130" s="43">
        <v>0</v>
      </c>
      <c r="AC130" s="43">
        <v>0</v>
      </c>
      <c r="AD130" s="31">
        <f t="shared" si="79"/>
        <v>628</v>
      </c>
      <c r="AQ130" s="35">
        <v>16</v>
      </c>
      <c r="AR130" s="112">
        <v>33.200000762939453</v>
      </c>
      <c r="AS130" s="112">
        <v>33.099998474121094</v>
      </c>
      <c r="AT130" s="112">
        <v>33.400001525878906</v>
      </c>
      <c r="AU130" s="112" t="s">
        <v>33</v>
      </c>
      <c r="AV130" s="112" t="s">
        <v>33</v>
      </c>
      <c r="AW130" s="112" t="s">
        <v>33</v>
      </c>
      <c r="AX130" s="112" t="s">
        <v>33</v>
      </c>
    </row>
    <row r="131" spans="1:50" x14ac:dyDescent="0.2">
      <c r="A131" s="30">
        <v>17</v>
      </c>
      <c r="B131" s="43">
        <v>497</v>
      </c>
      <c r="C131" s="43">
        <v>40</v>
      </c>
      <c r="D131" s="43">
        <v>6</v>
      </c>
      <c r="E131" s="43">
        <v>1</v>
      </c>
      <c r="F131" s="43">
        <v>1</v>
      </c>
      <c r="G131" s="43">
        <v>0</v>
      </c>
      <c r="H131" s="43">
        <v>0</v>
      </c>
      <c r="I131" s="43">
        <v>2</v>
      </c>
      <c r="J131" s="43">
        <v>5</v>
      </c>
      <c r="K131" s="43">
        <v>0</v>
      </c>
      <c r="L131" s="43">
        <v>2</v>
      </c>
      <c r="M131" s="43">
        <v>4</v>
      </c>
      <c r="N131" s="43">
        <v>0</v>
      </c>
      <c r="O131" s="31">
        <f t="shared" si="78"/>
        <v>558</v>
      </c>
      <c r="Q131" s="30">
        <v>17</v>
      </c>
      <c r="R131" s="43">
        <v>0</v>
      </c>
      <c r="S131" s="43">
        <v>2</v>
      </c>
      <c r="T131" s="43">
        <v>66</v>
      </c>
      <c r="U131" s="43">
        <v>341</v>
      </c>
      <c r="V131" s="43">
        <v>128</v>
      </c>
      <c r="W131" s="43">
        <v>20</v>
      </c>
      <c r="X131" s="43">
        <v>1</v>
      </c>
      <c r="Y131" s="43">
        <v>0</v>
      </c>
      <c r="Z131" s="43">
        <v>0</v>
      </c>
      <c r="AA131" s="43">
        <v>0</v>
      </c>
      <c r="AB131" s="43">
        <v>0</v>
      </c>
      <c r="AC131" s="43">
        <v>0</v>
      </c>
      <c r="AD131" s="31">
        <f t="shared" si="79"/>
        <v>558</v>
      </c>
      <c r="AQ131" s="35">
        <v>17</v>
      </c>
      <c r="AR131" s="112">
        <v>34</v>
      </c>
      <c r="AS131" s="112">
        <v>33</v>
      </c>
      <c r="AT131" s="112">
        <v>33.299999237060547</v>
      </c>
      <c r="AU131" s="112" t="s">
        <v>33</v>
      </c>
      <c r="AV131" s="112" t="s">
        <v>33</v>
      </c>
      <c r="AW131" s="112" t="s">
        <v>33</v>
      </c>
      <c r="AX131" s="112" t="s">
        <v>33</v>
      </c>
    </row>
    <row r="132" spans="1:50" x14ac:dyDescent="0.2">
      <c r="A132" s="30">
        <v>18</v>
      </c>
      <c r="B132" s="43">
        <v>394</v>
      </c>
      <c r="C132" s="43">
        <v>26</v>
      </c>
      <c r="D132" s="43">
        <v>0</v>
      </c>
      <c r="E132" s="43">
        <v>0</v>
      </c>
      <c r="F132" s="43">
        <v>1</v>
      </c>
      <c r="G132" s="43">
        <v>0</v>
      </c>
      <c r="H132" s="43">
        <v>0</v>
      </c>
      <c r="I132" s="43">
        <v>0</v>
      </c>
      <c r="J132" s="43">
        <v>2</v>
      </c>
      <c r="K132" s="43">
        <v>0</v>
      </c>
      <c r="L132" s="43">
        <v>3</v>
      </c>
      <c r="M132" s="43">
        <v>4</v>
      </c>
      <c r="N132" s="43">
        <v>0</v>
      </c>
      <c r="O132" s="31">
        <f t="shared" si="78"/>
        <v>430</v>
      </c>
      <c r="Q132" s="30">
        <v>18</v>
      </c>
      <c r="R132" s="43">
        <v>1</v>
      </c>
      <c r="S132" s="43">
        <v>10</v>
      </c>
      <c r="T132" s="43">
        <v>64</v>
      </c>
      <c r="U132" s="43">
        <v>225</v>
      </c>
      <c r="V132" s="43">
        <v>111</v>
      </c>
      <c r="W132" s="43">
        <v>19</v>
      </c>
      <c r="X132" s="43">
        <v>0</v>
      </c>
      <c r="Y132" s="43">
        <v>0</v>
      </c>
      <c r="Z132" s="43">
        <v>0</v>
      </c>
      <c r="AA132" s="43">
        <v>0</v>
      </c>
      <c r="AB132" s="43">
        <v>0</v>
      </c>
      <c r="AC132" s="43">
        <v>0</v>
      </c>
      <c r="AD132" s="31">
        <f t="shared" si="79"/>
        <v>430</v>
      </c>
      <c r="AQ132" s="35">
        <v>18</v>
      </c>
      <c r="AR132" s="112">
        <v>33.099998474121094</v>
      </c>
      <c r="AS132" s="112">
        <v>33.5</v>
      </c>
      <c r="AT132" s="112">
        <v>33.900001525878906</v>
      </c>
      <c r="AU132" s="112" t="s">
        <v>33</v>
      </c>
      <c r="AV132" s="112" t="s">
        <v>33</v>
      </c>
      <c r="AW132" s="112" t="s">
        <v>33</v>
      </c>
      <c r="AX132" s="112" t="s">
        <v>33</v>
      </c>
    </row>
    <row r="133" spans="1:50" x14ac:dyDescent="0.2">
      <c r="A133" s="30">
        <v>19</v>
      </c>
      <c r="B133" s="43">
        <v>371</v>
      </c>
      <c r="C133" s="43">
        <v>25</v>
      </c>
      <c r="D133" s="43">
        <v>0</v>
      </c>
      <c r="E133" s="43">
        <v>1</v>
      </c>
      <c r="F133" s="43">
        <v>1</v>
      </c>
      <c r="G133" s="43">
        <v>0</v>
      </c>
      <c r="H133" s="43">
        <v>0</v>
      </c>
      <c r="I133" s="43">
        <v>0</v>
      </c>
      <c r="J133" s="43">
        <v>2</v>
      </c>
      <c r="K133" s="43">
        <v>0</v>
      </c>
      <c r="L133" s="43">
        <v>0</v>
      </c>
      <c r="M133" s="43">
        <v>4</v>
      </c>
      <c r="N133" s="43">
        <v>0</v>
      </c>
      <c r="O133" s="31">
        <f t="shared" si="78"/>
        <v>404</v>
      </c>
      <c r="Q133" s="30">
        <v>19</v>
      </c>
      <c r="R133" s="43">
        <v>0</v>
      </c>
      <c r="S133" s="43">
        <v>8</v>
      </c>
      <c r="T133" s="43">
        <v>45</v>
      </c>
      <c r="U133" s="43">
        <v>223</v>
      </c>
      <c r="V133" s="43">
        <v>110</v>
      </c>
      <c r="W133" s="43">
        <v>17</v>
      </c>
      <c r="X133" s="43">
        <v>0</v>
      </c>
      <c r="Y133" s="43">
        <v>0</v>
      </c>
      <c r="Z133" s="43">
        <v>1</v>
      </c>
      <c r="AA133" s="43">
        <v>0</v>
      </c>
      <c r="AB133" s="43">
        <v>0</v>
      </c>
      <c r="AC133" s="43">
        <v>0</v>
      </c>
      <c r="AD133" s="31">
        <f t="shared" si="79"/>
        <v>404</v>
      </c>
      <c r="AQ133" s="35">
        <v>19</v>
      </c>
      <c r="AR133" s="112">
        <v>33.400001525878906</v>
      </c>
      <c r="AS133" s="112">
        <v>33.700000762939453</v>
      </c>
      <c r="AT133" s="112">
        <v>33.799999237060547</v>
      </c>
      <c r="AU133" s="112" t="s">
        <v>33</v>
      </c>
      <c r="AV133" s="112" t="s">
        <v>33</v>
      </c>
      <c r="AW133" s="112" t="s">
        <v>33</v>
      </c>
      <c r="AX133" s="112" t="s">
        <v>33</v>
      </c>
    </row>
    <row r="134" spans="1:50" x14ac:dyDescent="0.2">
      <c r="A134" s="30">
        <v>20</v>
      </c>
      <c r="B134" s="43">
        <v>276</v>
      </c>
      <c r="C134" s="43">
        <v>18</v>
      </c>
      <c r="D134" s="43">
        <v>1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1</v>
      </c>
      <c r="K134" s="43">
        <v>0</v>
      </c>
      <c r="L134" s="43">
        <v>0</v>
      </c>
      <c r="M134" s="43">
        <v>1</v>
      </c>
      <c r="N134" s="43">
        <v>0</v>
      </c>
      <c r="O134" s="31">
        <f t="shared" si="78"/>
        <v>297</v>
      </c>
      <c r="Q134" s="30">
        <v>20</v>
      </c>
      <c r="R134" s="43">
        <v>0</v>
      </c>
      <c r="S134" s="43">
        <v>0</v>
      </c>
      <c r="T134" s="43">
        <v>24</v>
      </c>
      <c r="U134" s="43">
        <v>148</v>
      </c>
      <c r="V134" s="43">
        <v>96</v>
      </c>
      <c r="W134" s="43">
        <v>28</v>
      </c>
      <c r="X134" s="43">
        <v>1</v>
      </c>
      <c r="Y134" s="43">
        <v>0</v>
      </c>
      <c r="Z134" s="43">
        <v>0</v>
      </c>
      <c r="AA134" s="43">
        <v>0</v>
      </c>
      <c r="AB134" s="43">
        <v>0</v>
      </c>
      <c r="AC134" s="43">
        <v>0</v>
      </c>
      <c r="AD134" s="31">
        <f t="shared" si="79"/>
        <v>297</v>
      </c>
      <c r="AQ134" s="35">
        <v>20</v>
      </c>
      <c r="AR134" s="112">
        <v>33.400001525878906</v>
      </c>
      <c r="AS134" s="112">
        <v>33.5</v>
      </c>
      <c r="AT134" s="112">
        <v>33.299999237060547</v>
      </c>
      <c r="AU134" s="112" t="s">
        <v>33</v>
      </c>
      <c r="AV134" s="112" t="s">
        <v>33</v>
      </c>
      <c r="AW134" s="112" t="s">
        <v>33</v>
      </c>
      <c r="AX134" s="112" t="s">
        <v>33</v>
      </c>
    </row>
    <row r="135" spans="1:50" x14ac:dyDescent="0.2">
      <c r="A135" s="30">
        <v>21</v>
      </c>
      <c r="B135" s="43">
        <v>116</v>
      </c>
      <c r="C135" s="43">
        <v>9</v>
      </c>
      <c r="D135" s="43">
        <v>0</v>
      </c>
      <c r="E135" s="43"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1</v>
      </c>
      <c r="K135" s="43">
        <v>0</v>
      </c>
      <c r="L135" s="43">
        <v>1</v>
      </c>
      <c r="M135" s="43">
        <v>3</v>
      </c>
      <c r="N135" s="43">
        <v>0</v>
      </c>
      <c r="O135" s="31">
        <f t="shared" si="78"/>
        <v>130</v>
      </c>
      <c r="Q135" s="30">
        <v>21</v>
      </c>
      <c r="R135" s="43">
        <v>0</v>
      </c>
      <c r="S135" s="43">
        <v>1</v>
      </c>
      <c r="T135" s="43">
        <v>5</v>
      </c>
      <c r="U135" s="43">
        <v>59</v>
      </c>
      <c r="V135" s="43">
        <v>47</v>
      </c>
      <c r="W135" s="43">
        <v>17</v>
      </c>
      <c r="X135" s="43">
        <v>0</v>
      </c>
      <c r="Y135" s="43">
        <v>0</v>
      </c>
      <c r="Z135" s="43">
        <v>1</v>
      </c>
      <c r="AA135" s="43">
        <v>0</v>
      </c>
      <c r="AB135" s="43">
        <v>0</v>
      </c>
      <c r="AC135" s="43">
        <v>0</v>
      </c>
      <c r="AD135" s="31">
        <f t="shared" si="79"/>
        <v>130</v>
      </c>
      <c r="AQ135" s="35">
        <v>21</v>
      </c>
      <c r="AR135" s="112">
        <v>38.5</v>
      </c>
      <c r="AS135" s="112">
        <v>38.799999237060547</v>
      </c>
      <c r="AT135" s="112">
        <v>33.700000762939453</v>
      </c>
      <c r="AU135" s="112" t="s">
        <v>33</v>
      </c>
      <c r="AV135" s="112" t="s">
        <v>33</v>
      </c>
      <c r="AW135" s="112" t="s">
        <v>33</v>
      </c>
      <c r="AX135" s="112" t="s">
        <v>33</v>
      </c>
    </row>
    <row r="136" spans="1:50" x14ac:dyDescent="0.2">
      <c r="A136" s="30">
        <v>22</v>
      </c>
      <c r="B136" s="43">
        <v>102</v>
      </c>
      <c r="C136" s="43">
        <v>7</v>
      </c>
      <c r="D136" s="43">
        <v>0</v>
      </c>
      <c r="E136" s="43">
        <v>0</v>
      </c>
      <c r="F136" s="43">
        <v>1</v>
      </c>
      <c r="G136" s="43">
        <v>0</v>
      </c>
      <c r="H136" s="43">
        <v>0</v>
      </c>
      <c r="I136" s="43">
        <v>0</v>
      </c>
      <c r="J136" s="43">
        <v>3</v>
      </c>
      <c r="K136" s="43">
        <v>0</v>
      </c>
      <c r="L136" s="43">
        <v>1</v>
      </c>
      <c r="M136" s="43">
        <v>2</v>
      </c>
      <c r="N136" s="43">
        <v>0</v>
      </c>
      <c r="O136" s="31">
        <f t="shared" si="78"/>
        <v>116</v>
      </c>
      <c r="Q136" s="30">
        <v>22</v>
      </c>
      <c r="R136" s="43">
        <v>0</v>
      </c>
      <c r="S136" s="43">
        <v>0</v>
      </c>
      <c r="T136" s="43">
        <v>2</v>
      </c>
      <c r="U136" s="43">
        <v>54</v>
      </c>
      <c r="V136" s="43">
        <v>42</v>
      </c>
      <c r="W136" s="43">
        <v>16</v>
      </c>
      <c r="X136" s="43">
        <v>2</v>
      </c>
      <c r="Y136" s="43">
        <v>0</v>
      </c>
      <c r="Z136" s="43">
        <v>0</v>
      </c>
      <c r="AA136" s="43">
        <v>0</v>
      </c>
      <c r="AB136" s="43">
        <v>0</v>
      </c>
      <c r="AC136" s="43">
        <v>0</v>
      </c>
      <c r="AD136" s="31">
        <f t="shared" si="79"/>
        <v>116</v>
      </c>
      <c r="AQ136" s="35">
        <v>22</v>
      </c>
      <c r="AR136" s="112">
        <v>33.200000762939453</v>
      </c>
      <c r="AS136" s="112">
        <v>38.099998474121094</v>
      </c>
      <c r="AT136" s="112">
        <v>33.299999237060547</v>
      </c>
      <c r="AU136" s="112" t="s">
        <v>33</v>
      </c>
      <c r="AV136" s="112" t="s">
        <v>33</v>
      </c>
      <c r="AW136" s="112" t="s">
        <v>33</v>
      </c>
      <c r="AX136" s="112" t="s">
        <v>33</v>
      </c>
    </row>
    <row r="137" spans="1:50" x14ac:dyDescent="0.2">
      <c r="A137" s="30">
        <v>23</v>
      </c>
      <c r="B137" s="43">
        <v>41</v>
      </c>
      <c r="C137" s="43">
        <v>5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3</v>
      </c>
      <c r="K137" s="43">
        <v>0</v>
      </c>
      <c r="L137" s="43">
        <v>0</v>
      </c>
      <c r="M137" s="43">
        <v>0</v>
      </c>
      <c r="N137" s="43">
        <v>0</v>
      </c>
      <c r="O137" s="31">
        <f t="shared" si="78"/>
        <v>49</v>
      </c>
      <c r="Q137" s="30">
        <v>23</v>
      </c>
      <c r="R137" s="43">
        <v>0</v>
      </c>
      <c r="S137" s="43">
        <v>0</v>
      </c>
      <c r="T137" s="43">
        <v>0</v>
      </c>
      <c r="U137" s="43">
        <v>23</v>
      </c>
      <c r="V137" s="43">
        <v>17</v>
      </c>
      <c r="W137" s="43">
        <v>8</v>
      </c>
      <c r="X137" s="43">
        <v>1</v>
      </c>
      <c r="Y137" s="43">
        <v>0</v>
      </c>
      <c r="Z137" s="43">
        <v>0</v>
      </c>
      <c r="AA137" s="43">
        <v>0</v>
      </c>
      <c r="AB137" s="43">
        <v>0</v>
      </c>
      <c r="AC137" s="43">
        <v>0</v>
      </c>
      <c r="AD137" s="31">
        <f t="shared" si="79"/>
        <v>49</v>
      </c>
      <c r="AQ137" s="35">
        <v>23</v>
      </c>
      <c r="AR137" s="112">
        <v>38.5</v>
      </c>
      <c r="AS137" s="112">
        <v>38.200000762939453</v>
      </c>
      <c r="AT137" s="112">
        <v>33.099998474121094</v>
      </c>
      <c r="AU137" s="112" t="s">
        <v>33</v>
      </c>
      <c r="AV137" s="112" t="s">
        <v>33</v>
      </c>
      <c r="AW137" s="112" t="s">
        <v>33</v>
      </c>
      <c r="AX137" s="112" t="s">
        <v>33</v>
      </c>
    </row>
    <row r="138" spans="1:50" x14ac:dyDescent="0.2">
      <c r="A138" s="30">
        <v>24</v>
      </c>
      <c r="B138" s="43">
        <v>36</v>
      </c>
      <c r="C138" s="43">
        <v>4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1</v>
      </c>
      <c r="K138" s="43">
        <v>0</v>
      </c>
      <c r="L138" s="43">
        <v>0</v>
      </c>
      <c r="M138" s="43">
        <v>3</v>
      </c>
      <c r="N138" s="43">
        <v>0</v>
      </c>
      <c r="O138" s="31">
        <f t="shared" si="78"/>
        <v>44</v>
      </c>
      <c r="Q138" s="30">
        <v>24</v>
      </c>
      <c r="R138" s="43">
        <v>0</v>
      </c>
      <c r="S138" s="43">
        <v>0</v>
      </c>
      <c r="T138" s="43">
        <v>4</v>
      </c>
      <c r="U138" s="43">
        <v>18</v>
      </c>
      <c r="V138" s="43">
        <v>14</v>
      </c>
      <c r="W138" s="43">
        <v>5</v>
      </c>
      <c r="X138" s="43">
        <v>3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31">
        <f t="shared" si="79"/>
        <v>44</v>
      </c>
      <c r="AQ138" s="35">
        <v>24</v>
      </c>
      <c r="AR138" s="112">
        <v>38.299999237060547</v>
      </c>
      <c r="AS138" s="112">
        <v>38.700000762939453</v>
      </c>
      <c r="AT138" s="112">
        <v>33</v>
      </c>
      <c r="AU138" s="112" t="s">
        <v>33</v>
      </c>
      <c r="AV138" s="112" t="s">
        <v>33</v>
      </c>
      <c r="AW138" s="112" t="s">
        <v>33</v>
      </c>
      <c r="AX138" s="112" t="s">
        <v>33</v>
      </c>
    </row>
    <row r="139" spans="1:50" x14ac:dyDescent="0.2">
      <c r="AQ139" s="22"/>
      <c r="AR139" s="90"/>
      <c r="AS139" s="90"/>
      <c r="AT139" s="90"/>
      <c r="AU139" s="90"/>
      <c r="AV139" s="90"/>
      <c r="AW139" s="90"/>
      <c r="AX139" s="90"/>
    </row>
    <row r="140" spans="1:50" x14ac:dyDescent="0.2">
      <c r="A140" s="91" t="s">
        <v>34</v>
      </c>
      <c r="B140" s="92">
        <f t="shared" ref="B140:O140" si="81">SUM(B122:B133)</f>
        <v>7350</v>
      </c>
      <c r="C140" s="92">
        <f t="shared" si="81"/>
        <v>628</v>
      </c>
      <c r="D140" s="92">
        <f t="shared" si="81"/>
        <v>25</v>
      </c>
      <c r="E140" s="92">
        <f t="shared" si="81"/>
        <v>12</v>
      </c>
      <c r="F140" s="92">
        <f t="shared" si="81"/>
        <v>37</v>
      </c>
      <c r="G140" s="92">
        <f t="shared" si="81"/>
        <v>0</v>
      </c>
      <c r="H140" s="92">
        <f t="shared" si="81"/>
        <v>9</v>
      </c>
      <c r="I140" s="92">
        <f t="shared" si="81"/>
        <v>18</v>
      </c>
      <c r="J140" s="92">
        <f t="shared" si="81"/>
        <v>72</v>
      </c>
      <c r="K140" s="92">
        <f t="shared" si="81"/>
        <v>2</v>
      </c>
      <c r="L140" s="92">
        <f t="shared" si="81"/>
        <v>42</v>
      </c>
      <c r="M140" s="92">
        <f t="shared" si="81"/>
        <v>70</v>
      </c>
      <c r="N140" s="92">
        <f t="shared" si="81"/>
        <v>0</v>
      </c>
      <c r="O140" s="93">
        <f t="shared" si="81"/>
        <v>8265</v>
      </c>
      <c r="Q140" s="91" t="s">
        <v>34</v>
      </c>
      <c r="R140" s="92">
        <f t="shared" ref="R140:AD140" si="82">SUM(R122:R133)</f>
        <v>2</v>
      </c>
      <c r="S140" s="92">
        <f t="shared" si="82"/>
        <v>315</v>
      </c>
      <c r="T140" s="92">
        <f t="shared" si="82"/>
        <v>1939</v>
      </c>
      <c r="U140" s="92">
        <f t="shared" si="82"/>
        <v>4447</v>
      </c>
      <c r="V140" s="92">
        <f t="shared" si="82"/>
        <v>1341</v>
      </c>
      <c r="W140" s="92">
        <f t="shared" si="82"/>
        <v>203</v>
      </c>
      <c r="X140" s="92">
        <f t="shared" si="82"/>
        <v>13</v>
      </c>
      <c r="Y140" s="92">
        <f t="shared" si="82"/>
        <v>4</v>
      </c>
      <c r="Z140" s="92">
        <f t="shared" si="82"/>
        <v>1</v>
      </c>
      <c r="AA140" s="92">
        <f t="shared" si="82"/>
        <v>0</v>
      </c>
      <c r="AB140" s="92">
        <f t="shared" si="82"/>
        <v>0</v>
      </c>
      <c r="AC140" s="92">
        <f t="shared" si="82"/>
        <v>0</v>
      </c>
      <c r="AD140" s="93">
        <f t="shared" si="82"/>
        <v>8265</v>
      </c>
      <c r="AQ140" s="95" t="s">
        <v>38</v>
      </c>
      <c r="AR140" s="96">
        <v>33.599998474121094</v>
      </c>
      <c r="AS140" s="96">
        <v>28.5</v>
      </c>
      <c r="AT140" s="96">
        <v>33.299999237060547</v>
      </c>
      <c r="AU140" s="96" t="s">
        <v>33</v>
      </c>
      <c r="AV140" s="96" t="s">
        <v>33</v>
      </c>
      <c r="AW140" s="96" t="s">
        <v>33</v>
      </c>
      <c r="AX140" s="96" t="s">
        <v>33</v>
      </c>
    </row>
    <row r="141" spans="1:50" x14ac:dyDescent="0.2">
      <c r="A141" s="97" t="s">
        <v>35</v>
      </c>
      <c r="B141" s="98">
        <f t="shared" ref="B141:O141" si="83">SUM(B121:B136)</f>
        <v>8207</v>
      </c>
      <c r="C141" s="98">
        <f t="shared" si="83"/>
        <v>700</v>
      </c>
      <c r="D141" s="98">
        <f t="shared" si="83"/>
        <v>27</v>
      </c>
      <c r="E141" s="98">
        <f t="shared" si="83"/>
        <v>12</v>
      </c>
      <c r="F141" s="98">
        <f t="shared" si="83"/>
        <v>40</v>
      </c>
      <c r="G141" s="98">
        <f t="shared" si="83"/>
        <v>0</v>
      </c>
      <c r="H141" s="98">
        <f t="shared" si="83"/>
        <v>9</v>
      </c>
      <c r="I141" s="98">
        <f t="shared" si="83"/>
        <v>19</v>
      </c>
      <c r="J141" s="98">
        <f t="shared" si="83"/>
        <v>81</v>
      </c>
      <c r="K141" s="98">
        <f t="shared" si="83"/>
        <v>2</v>
      </c>
      <c r="L141" s="98">
        <f t="shared" si="83"/>
        <v>45</v>
      </c>
      <c r="M141" s="98">
        <f t="shared" si="83"/>
        <v>77</v>
      </c>
      <c r="N141" s="98">
        <f t="shared" si="83"/>
        <v>0</v>
      </c>
      <c r="O141" s="93">
        <f t="shared" si="83"/>
        <v>9219</v>
      </c>
      <c r="Q141" s="97" t="s">
        <v>35</v>
      </c>
      <c r="R141" s="98">
        <f t="shared" ref="R141:AD141" si="84">SUM(R121:R136)</f>
        <v>2</v>
      </c>
      <c r="S141" s="98">
        <f t="shared" si="84"/>
        <v>317</v>
      </c>
      <c r="T141" s="98">
        <f t="shared" si="84"/>
        <v>1978</v>
      </c>
      <c r="U141" s="98">
        <f t="shared" si="84"/>
        <v>4937</v>
      </c>
      <c r="V141" s="98">
        <f t="shared" si="84"/>
        <v>1657</v>
      </c>
      <c r="W141" s="98">
        <f t="shared" si="84"/>
        <v>304</v>
      </c>
      <c r="X141" s="98">
        <f t="shared" si="84"/>
        <v>18</v>
      </c>
      <c r="Y141" s="98">
        <f t="shared" si="84"/>
        <v>4</v>
      </c>
      <c r="Z141" s="98">
        <f t="shared" si="84"/>
        <v>2</v>
      </c>
      <c r="AA141" s="98">
        <f t="shared" si="84"/>
        <v>0</v>
      </c>
      <c r="AB141" s="98">
        <f t="shared" si="84"/>
        <v>0</v>
      </c>
      <c r="AC141" s="98">
        <f t="shared" si="84"/>
        <v>0</v>
      </c>
      <c r="AD141" s="93">
        <f t="shared" si="84"/>
        <v>9219</v>
      </c>
      <c r="AQ141" s="99" t="s">
        <v>39</v>
      </c>
      <c r="AR141" s="100">
        <v>33.5</v>
      </c>
      <c r="AS141" s="100">
        <v>33.400001525878906</v>
      </c>
      <c r="AT141" s="100">
        <v>33.799999237060547</v>
      </c>
      <c r="AU141" s="100" t="s">
        <v>33</v>
      </c>
      <c r="AV141" s="100" t="s">
        <v>33</v>
      </c>
      <c r="AW141" s="100" t="s">
        <v>33</v>
      </c>
      <c r="AX141" s="100" t="s">
        <v>33</v>
      </c>
    </row>
    <row r="142" spans="1:50" x14ac:dyDescent="0.2">
      <c r="A142" s="101" t="s">
        <v>36</v>
      </c>
      <c r="B142" s="102">
        <f t="shared" ref="B142:O142" si="85">SUM(B121:B138)</f>
        <v>8284</v>
      </c>
      <c r="C142" s="102">
        <f t="shared" si="85"/>
        <v>709</v>
      </c>
      <c r="D142" s="102">
        <f t="shared" si="85"/>
        <v>27</v>
      </c>
      <c r="E142" s="102">
        <f t="shared" si="85"/>
        <v>12</v>
      </c>
      <c r="F142" s="102">
        <f t="shared" si="85"/>
        <v>40</v>
      </c>
      <c r="G142" s="102">
        <f t="shared" si="85"/>
        <v>0</v>
      </c>
      <c r="H142" s="102">
        <f t="shared" si="85"/>
        <v>9</v>
      </c>
      <c r="I142" s="102">
        <f t="shared" si="85"/>
        <v>19</v>
      </c>
      <c r="J142" s="102">
        <f t="shared" si="85"/>
        <v>85</v>
      </c>
      <c r="K142" s="102">
        <f t="shared" si="85"/>
        <v>2</v>
      </c>
      <c r="L142" s="102">
        <f t="shared" si="85"/>
        <v>45</v>
      </c>
      <c r="M142" s="102">
        <f t="shared" si="85"/>
        <v>80</v>
      </c>
      <c r="N142" s="102">
        <f t="shared" si="85"/>
        <v>0</v>
      </c>
      <c r="O142" s="93">
        <f t="shared" si="85"/>
        <v>9312</v>
      </c>
      <c r="Q142" s="101" t="s">
        <v>36</v>
      </c>
      <c r="R142" s="102">
        <f t="shared" ref="R142:AD142" si="86">SUM(R121:R138)</f>
        <v>2</v>
      </c>
      <c r="S142" s="102">
        <f t="shared" si="86"/>
        <v>317</v>
      </c>
      <c r="T142" s="102">
        <f t="shared" si="86"/>
        <v>1982</v>
      </c>
      <c r="U142" s="102">
        <f t="shared" si="86"/>
        <v>4978</v>
      </c>
      <c r="V142" s="102">
        <f t="shared" si="86"/>
        <v>1688</v>
      </c>
      <c r="W142" s="102">
        <f t="shared" si="86"/>
        <v>317</v>
      </c>
      <c r="X142" s="102">
        <f t="shared" si="86"/>
        <v>22</v>
      </c>
      <c r="Y142" s="102">
        <f t="shared" si="86"/>
        <v>4</v>
      </c>
      <c r="Z142" s="102">
        <f t="shared" si="86"/>
        <v>2</v>
      </c>
      <c r="AA142" s="102">
        <f t="shared" si="86"/>
        <v>0</v>
      </c>
      <c r="AB142" s="102">
        <f t="shared" si="86"/>
        <v>0</v>
      </c>
      <c r="AC142" s="102">
        <f t="shared" si="86"/>
        <v>0</v>
      </c>
      <c r="AD142" s="93">
        <f t="shared" si="86"/>
        <v>9312</v>
      </c>
      <c r="AQ142" s="103" t="s">
        <v>37</v>
      </c>
      <c r="AR142" s="104">
        <v>33.200000762939453</v>
      </c>
      <c r="AS142" s="104">
        <v>33.099998474121094</v>
      </c>
      <c r="AT142" s="104">
        <v>33.299999237060547</v>
      </c>
      <c r="AU142" s="104" t="s">
        <v>33</v>
      </c>
      <c r="AV142" s="104" t="s">
        <v>33</v>
      </c>
      <c r="AW142" s="104" t="s">
        <v>33</v>
      </c>
      <c r="AX142" s="104" t="s">
        <v>33</v>
      </c>
    </row>
    <row r="143" spans="1:50" x14ac:dyDescent="0.2">
      <c r="A143" s="105" t="s">
        <v>37</v>
      </c>
      <c r="B143" s="106">
        <f t="shared" ref="B143:O143" si="87">SUM(B115:B138)</f>
        <v>8591</v>
      </c>
      <c r="C143" s="106">
        <f t="shared" si="87"/>
        <v>736</v>
      </c>
      <c r="D143" s="106">
        <f t="shared" si="87"/>
        <v>28</v>
      </c>
      <c r="E143" s="106">
        <f t="shared" si="87"/>
        <v>12</v>
      </c>
      <c r="F143" s="106">
        <f t="shared" si="87"/>
        <v>41</v>
      </c>
      <c r="G143" s="106">
        <f t="shared" si="87"/>
        <v>0</v>
      </c>
      <c r="H143" s="106">
        <f t="shared" si="87"/>
        <v>9</v>
      </c>
      <c r="I143" s="106">
        <f t="shared" si="87"/>
        <v>19</v>
      </c>
      <c r="J143" s="106">
        <f t="shared" si="87"/>
        <v>98</v>
      </c>
      <c r="K143" s="106">
        <f t="shared" si="87"/>
        <v>2</v>
      </c>
      <c r="L143" s="106">
        <f t="shared" si="87"/>
        <v>49</v>
      </c>
      <c r="M143" s="106">
        <f t="shared" si="87"/>
        <v>85</v>
      </c>
      <c r="N143" s="106">
        <f t="shared" si="87"/>
        <v>0</v>
      </c>
      <c r="O143" s="93">
        <f t="shared" si="87"/>
        <v>9670</v>
      </c>
      <c r="Q143" s="105" t="s">
        <v>37</v>
      </c>
      <c r="R143" s="106">
        <f t="shared" ref="R143:AD143" si="88">SUM(R115:R138)</f>
        <v>2</v>
      </c>
      <c r="S143" s="106">
        <f t="shared" si="88"/>
        <v>317</v>
      </c>
      <c r="T143" s="106">
        <f t="shared" si="88"/>
        <v>1987</v>
      </c>
      <c r="U143" s="106">
        <f t="shared" si="88"/>
        <v>5133</v>
      </c>
      <c r="V143" s="106">
        <f t="shared" si="88"/>
        <v>1842</v>
      </c>
      <c r="W143" s="106">
        <f t="shared" si="88"/>
        <v>354</v>
      </c>
      <c r="X143" s="106">
        <f t="shared" si="88"/>
        <v>28</v>
      </c>
      <c r="Y143" s="106">
        <f t="shared" si="88"/>
        <v>5</v>
      </c>
      <c r="Z143" s="106">
        <f t="shared" si="88"/>
        <v>2</v>
      </c>
      <c r="AA143" s="106">
        <f t="shared" si="88"/>
        <v>0</v>
      </c>
      <c r="AB143" s="106">
        <f t="shared" si="88"/>
        <v>0</v>
      </c>
      <c r="AC143" s="106">
        <f t="shared" si="88"/>
        <v>0</v>
      </c>
      <c r="AD143" s="93">
        <f t="shared" si="88"/>
        <v>9670</v>
      </c>
    </row>
    <row r="144" spans="1:50" x14ac:dyDescent="0.2">
      <c r="AW144" s="110" t="s">
        <v>26</v>
      </c>
      <c r="AX144" s="111">
        <f>IF(COUNTIF(AR142:AX142,"&lt;&gt;-")&gt;0,SUMIF(AR142:AX142,"&lt;&gt;-")/COUNTIF(AR142:AX142,"&lt;&gt;-"),"-")</f>
        <v>33.199999491373696</v>
      </c>
    </row>
    <row r="146" spans="1:30" x14ac:dyDescent="0.2">
      <c r="A146" s="5"/>
      <c r="B146" s="3" t="s">
        <v>0</v>
      </c>
      <c r="C146" s="5" t="str">
        <f>C6</f>
        <v>Southbound</v>
      </c>
      <c r="R146" s="3" t="s">
        <v>0</v>
      </c>
      <c r="S146" s="5" t="str">
        <f>C6</f>
        <v>Southbound</v>
      </c>
    </row>
    <row r="148" spans="1:30" x14ac:dyDescent="0.2">
      <c r="A148" s="20">
        <f>A78+1</f>
        <v>42264</v>
      </c>
      <c r="B148" s="140" t="s">
        <v>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2"/>
      <c r="Q148" s="20">
        <f>Q78+1</f>
        <v>42264</v>
      </c>
      <c r="R148" s="140" t="s">
        <v>8</v>
      </c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2"/>
    </row>
    <row r="149" spans="1:30" x14ac:dyDescent="0.2">
      <c r="A149" s="30" t="s">
        <v>14</v>
      </c>
      <c r="B149" s="30">
        <v>1</v>
      </c>
      <c r="C149" s="30">
        <v>2</v>
      </c>
      <c r="D149" s="30">
        <v>3</v>
      </c>
      <c r="E149" s="30">
        <v>4</v>
      </c>
      <c r="F149" s="30">
        <v>5</v>
      </c>
      <c r="G149" s="30">
        <v>6</v>
      </c>
      <c r="H149" s="30">
        <v>7</v>
      </c>
      <c r="I149" s="30">
        <v>8</v>
      </c>
      <c r="J149" s="30">
        <v>9</v>
      </c>
      <c r="K149" s="30">
        <v>10</v>
      </c>
      <c r="L149" s="30">
        <v>11</v>
      </c>
      <c r="M149" s="30">
        <v>12</v>
      </c>
      <c r="N149" s="30">
        <v>13</v>
      </c>
      <c r="O149" s="31" t="s">
        <v>13</v>
      </c>
      <c r="Q149" s="30" t="s">
        <v>14</v>
      </c>
      <c r="R149" s="30" t="str">
        <f t="shared" ref="R149:AC149" si="89">R$9</f>
        <v>0-10</v>
      </c>
      <c r="S149" s="30" t="str">
        <f t="shared" si="89"/>
        <v>11-20</v>
      </c>
      <c r="T149" s="30" t="str">
        <f t="shared" si="89"/>
        <v>21-25</v>
      </c>
      <c r="U149" s="30" t="str">
        <f t="shared" si="89"/>
        <v>26-30</v>
      </c>
      <c r="V149" s="30" t="str">
        <f t="shared" si="89"/>
        <v>31-35</v>
      </c>
      <c r="W149" s="30" t="str">
        <f t="shared" si="89"/>
        <v>36-40</v>
      </c>
      <c r="X149" s="30" t="str">
        <f t="shared" si="89"/>
        <v>41-45</v>
      </c>
      <c r="Y149" s="30" t="str">
        <f t="shared" si="89"/>
        <v>46-50</v>
      </c>
      <c r="Z149" s="30" t="str">
        <f t="shared" si="89"/>
        <v>51-55</v>
      </c>
      <c r="AA149" s="30" t="str">
        <f t="shared" si="89"/>
        <v>56-60</v>
      </c>
      <c r="AB149" s="30" t="str">
        <f t="shared" si="89"/>
        <v>61-70</v>
      </c>
      <c r="AC149" s="30" t="str">
        <f t="shared" si="89"/>
        <v>71+</v>
      </c>
      <c r="AD149" s="31" t="s">
        <v>13</v>
      </c>
    </row>
    <row r="150" spans="1:30" x14ac:dyDescent="0.2">
      <c r="A150" s="30">
        <v>1</v>
      </c>
      <c r="B150" s="43">
        <v>17</v>
      </c>
      <c r="C150" s="43">
        <v>2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2</v>
      </c>
      <c r="K150" s="43">
        <v>0</v>
      </c>
      <c r="L150" s="43">
        <v>2</v>
      </c>
      <c r="M150" s="43">
        <v>1</v>
      </c>
      <c r="N150" s="43">
        <v>0</v>
      </c>
      <c r="O150" s="31">
        <f t="shared" ref="O150:O173" si="90">SUM(B150:N150)</f>
        <v>24</v>
      </c>
      <c r="Q150" s="30">
        <v>1</v>
      </c>
      <c r="R150" s="43">
        <v>1</v>
      </c>
      <c r="S150" s="43">
        <v>0</v>
      </c>
      <c r="T150" s="43">
        <v>0</v>
      </c>
      <c r="U150" s="43">
        <v>7</v>
      </c>
      <c r="V150" s="43">
        <v>9</v>
      </c>
      <c r="W150" s="43">
        <v>5</v>
      </c>
      <c r="X150" s="43">
        <v>1</v>
      </c>
      <c r="Y150" s="43">
        <v>0</v>
      </c>
      <c r="Z150" s="43">
        <v>1</v>
      </c>
      <c r="AA150" s="43">
        <v>0</v>
      </c>
      <c r="AB150" s="43">
        <v>0</v>
      </c>
      <c r="AC150" s="43">
        <v>0</v>
      </c>
      <c r="AD150" s="31">
        <f t="shared" ref="AD150:AD173" si="91">SUM(R150:AC150)</f>
        <v>24</v>
      </c>
    </row>
    <row r="151" spans="1:30" x14ac:dyDescent="0.2">
      <c r="A151" s="30">
        <v>2</v>
      </c>
      <c r="B151" s="43">
        <v>16</v>
      </c>
      <c r="C151" s="43">
        <v>1</v>
      </c>
      <c r="D151" s="43">
        <v>0</v>
      </c>
      <c r="E151" s="43">
        <v>0</v>
      </c>
      <c r="F151" s="43">
        <v>2</v>
      </c>
      <c r="G151" s="43">
        <v>0</v>
      </c>
      <c r="H151" s="43">
        <v>0</v>
      </c>
      <c r="I151" s="43">
        <v>0</v>
      </c>
      <c r="J151" s="43">
        <v>1</v>
      </c>
      <c r="K151" s="43">
        <v>0</v>
      </c>
      <c r="L151" s="43">
        <v>2</v>
      </c>
      <c r="M151" s="43">
        <v>0</v>
      </c>
      <c r="N151" s="43">
        <v>0</v>
      </c>
      <c r="O151" s="31">
        <f t="shared" si="90"/>
        <v>22</v>
      </c>
      <c r="Q151" s="30">
        <v>2</v>
      </c>
      <c r="R151" s="43">
        <v>0</v>
      </c>
      <c r="S151" s="43">
        <v>0</v>
      </c>
      <c r="T151" s="43">
        <v>0</v>
      </c>
      <c r="U151" s="43">
        <v>6</v>
      </c>
      <c r="V151" s="43">
        <v>14</v>
      </c>
      <c r="W151" s="43">
        <v>2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31">
        <f t="shared" si="91"/>
        <v>22</v>
      </c>
    </row>
    <row r="152" spans="1:30" x14ac:dyDescent="0.2">
      <c r="A152" s="30">
        <v>3</v>
      </c>
      <c r="B152" s="43">
        <v>18</v>
      </c>
      <c r="C152" s="43">
        <v>2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31">
        <f t="shared" si="90"/>
        <v>20</v>
      </c>
      <c r="Q152" s="30">
        <v>3</v>
      </c>
      <c r="R152" s="43">
        <v>0</v>
      </c>
      <c r="S152" s="43">
        <v>1</v>
      </c>
      <c r="T152" s="43">
        <v>0</v>
      </c>
      <c r="U152" s="43">
        <v>5</v>
      </c>
      <c r="V152" s="43">
        <v>7</v>
      </c>
      <c r="W152" s="43">
        <v>6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1</v>
      </c>
      <c r="AD152" s="31">
        <f t="shared" si="91"/>
        <v>20</v>
      </c>
    </row>
    <row r="153" spans="1:30" x14ac:dyDescent="0.2">
      <c r="A153" s="30">
        <v>4</v>
      </c>
      <c r="B153" s="43">
        <v>21</v>
      </c>
      <c r="C153" s="43">
        <v>3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2</v>
      </c>
      <c r="M153" s="43">
        <v>1</v>
      </c>
      <c r="N153" s="43">
        <v>0</v>
      </c>
      <c r="O153" s="31">
        <f t="shared" si="90"/>
        <v>27</v>
      </c>
      <c r="Q153" s="30">
        <v>4</v>
      </c>
      <c r="R153" s="43">
        <v>0</v>
      </c>
      <c r="S153" s="43">
        <v>1</v>
      </c>
      <c r="T153" s="43">
        <v>0</v>
      </c>
      <c r="U153" s="43">
        <v>12</v>
      </c>
      <c r="V153" s="43">
        <v>6</v>
      </c>
      <c r="W153" s="43">
        <v>6</v>
      </c>
      <c r="X153" s="43">
        <v>2</v>
      </c>
      <c r="Y153" s="43">
        <v>0</v>
      </c>
      <c r="Z153" s="43">
        <v>0</v>
      </c>
      <c r="AA153" s="43">
        <v>0</v>
      </c>
      <c r="AB153" s="43">
        <v>0</v>
      </c>
      <c r="AC153" s="43">
        <v>0</v>
      </c>
      <c r="AD153" s="31">
        <f t="shared" si="91"/>
        <v>27</v>
      </c>
    </row>
    <row r="154" spans="1:30" x14ac:dyDescent="0.2">
      <c r="A154" s="30">
        <v>5</v>
      </c>
      <c r="B154" s="43">
        <v>16</v>
      </c>
      <c r="C154" s="43">
        <v>6</v>
      </c>
      <c r="D154" s="43">
        <v>1</v>
      </c>
      <c r="E154" s="43">
        <v>0</v>
      </c>
      <c r="F154" s="43">
        <v>1</v>
      </c>
      <c r="G154" s="43">
        <v>0</v>
      </c>
      <c r="H154" s="43">
        <v>0</v>
      </c>
      <c r="I154" s="43">
        <v>0</v>
      </c>
      <c r="J154" s="43">
        <v>1</v>
      </c>
      <c r="K154" s="43">
        <v>0</v>
      </c>
      <c r="L154" s="43">
        <v>2</v>
      </c>
      <c r="M154" s="43">
        <v>2</v>
      </c>
      <c r="N154" s="43">
        <v>0</v>
      </c>
      <c r="O154" s="31">
        <f t="shared" si="90"/>
        <v>29</v>
      </c>
      <c r="Q154" s="30">
        <v>5</v>
      </c>
      <c r="R154" s="43">
        <v>0</v>
      </c>
      <c r="S154" s="43">
        <v>0</v>
      </c>
      <c r="T154" s="43">
        <v>0</v>
      </c>
      <c r="U154" s="43">
        <v>13</v>
      </c>
      <c r="V154" s="43">
        <v>6</v>
      </c>
      <c r="W154" s="43">
        <v>7</v>
      </c>
      <c r="X154" s="43">
        <v>2</v>
      </c>
      <c r="Y154" s="43">
        <v>1</v>
      </c>
      <c r="Z154" s="43">
        <v>0</v>
      </c>
      <c r="AA154" s="43">
        <v>0</v>
      </c>
      <c r="AB154" s="43">
        <v>0</v>
      </c>
      <c r="AC154" s="43">
        <v>0</v>
      </c>
      <c r="AD154" s="31">
        <f t="shared" si="91"/>
        <v>29</v>
      </c>
    </row>
    <row r="155" spans="1:30" x14ac:dyDescent="0.2">
      <c r="A155" s="30">
        <v>6</v>
      </c>
      <c r="B155" s="43">
        <v>36</v>
      </c>
      <c r="C155" s="43">
        <v>8</v>
      </c>
      <c r="D155" s="43">
        <v>2</v>
      </c>
      <c r="E155" s="43">
        <v>0</v>
      </c>
      <c r="F155" s="43">
        <v>1</v>
      </c>
      <c r="G155" s="43">
        <v>0</v>
      </c>
      <c r="H155" s="43">
        <v>0</v>
      </c>
      <c r="I155" s="43">
        <v>0</v>
      </c>
      <c r="J155" s="43">
        <v>2</v>
      </c>
      <c r="K155" s="43">
        <v>0</v>
      </c>
      <c r="L155" s="43">
        <v>5</v>
      </c>
      <c r="M155" s="43">
        <v>6</v>
      </c>
      <c r="N155" s="43">
        <v>0</v>
      </c>
      <c r="O155" s="31">
        <f t="shared" si="90"/>
        <v>60</v>
      </c>
      <c r="Q155" s="30">
        <v>6</v>
      </c>
      <c r="R155" s="43">
        <v>1</v>
      </c>
      <c r="S155" s="43">
        <v>0</v>
      </c>
      <c r="T155" s="43">
        <v>2</v>
      </c>
      <c r="U155" s="43">
        <v>17</v>
      </c>
      <c r="V155" s="43">
        <v>22</v>
      </c>
      <c r="W155" s="43">
        <v>15</v>
      </c>
      <c r="X155" s="43">
        <v>1</v>
      </c>
      <c r="Y155" s="43">
        <v>1</v>
      </c>
      <c r="Z155" s="43">
        <v>0</v>
      </c>
      <c r="AA155" s="43">
        <v>1</v>
      </c>
      <c r="AB155" s="43">
        <v>0</v>
      </c>
      <c r="AC155" s="43">
        <v>0</v>
      </c>
      <c r="AD155" s="31">
        <f t="shared" si="91"/>
        <v>60</v>
      </c>
    </row>
    <row r="156" spans="1:30" x14ac:dyDescent="0.2">
      <c r="A156" s="30">
        <v>7</v>
      </c>
      <c r="B156" s="43">
        <v>99</v>
      </c>
      <c r="C156" s="43">
        <v>12</v>
      </c>
      <c r="D156" s="43">
        <v>0</v>
      </c>
      <c r="E156" s="43">
        <v>0</v>
      </c>
      <c r="F156" s="43">
        <v>1</v>
      </c>
      <c r="G156" s="43">
        <v>0</v>
      </c>
      <c r="H156" s="43">
        <v>2</v>
      </c>
      <c r="I156" s="43">
        <v>0</v>
      </c>
      <c r="J156" s="43">
        <v>4</v>
      </c>
      <c r="K156" s="43">
        <v>0</v>
      </c>
      <c r="L156" s="43">
        <v>9</v>
      </c>
      <c r="M156" s="43">
        <v>6</v>
      </c>
      <c r="N156" s="43">
        <v>0</v>
      </c>
      <c r="O156" s="31">
        <f t="shared" si="90"/>
        <v>133</v>
      </c>
      <c r="Q156" s="30">
        <v>7</v>
      </c>
      <c r="R156" s="43">
        <v>0</v>
      </c>
      <c r="S156" s="43">
        <v>1</v>
      </c>
      <c r="T156" s="43">
        <v>0</v>
      </c>
      <c r="U156" s="43">
        <v>45</v>
      </c>
      <c r="V156" s="43">
        <v>50</v>
      </c>
      <c r="W156" s="43">
        <v>34</v>
      </c>
      <c r="X156" s="43">
        <v>2</v>
      </c>
      <c r="Y156" s="43">
        <v>1</v>
      </c>
      <c r="Z156" s="43">
        <v>0</v>
      </c>
      <c r="AA156" s="43">
        <v>0</v>
      </c>
      <c r="AB156" s="43">
        <v>0</v>
      </c>
      <c r="AC156" s="43">
        <v>0</v>
      </c>
      <c r="AD156" s="31">
        <f t="shared" si="91"/>
        <v>133</v>
      </c>
    </row>
    <row r="157" spans="1:30" x14ac:dyDescent="0.2">
      <c r="A157" s="30">
        <v>8</v>
      </c>
      <c r="B157" s="43">
        <v>196</v>
      </c>
      <c r="C157" s="43">
        <v>34</v>
      </c>
      <c r="D157" s="43">
        <v>4</v>
      </c>
      <c r="E157" s="43">
        <v>0</v>
      </c>
      <c r="F157" s="43">
        <v>1</v>
      </c>
      <c r="G157" s="43">
        <v>0</v>
      </c>
      <c r="H157" s="43">
        <v>0</v>
      </c>
      <c r="I157" s="43">
        <v>0</v>
      </c>
      <c r="J157" s="43">
        <v>4</v>
      </c>
      <c r="K157" s="43">
        <v>0</v>
      </c>
      <c r="L157" s="43">
        <v>6</v>
      </c>
      <c r="M157" s="43">
        <v>8</v>
      </c>
      <c r="N157" s="43">
        <v>0</v>
      </c>
      <c r="O157" s="31">
        <f t="shared" si="90"/>
        <v>253</v>
      </c>
      <c r="Q157" s="30">
        <v>8</v>
      </c>
      <c r="R157" s="43">
        <v>0</v>
      </c>
      <c r="S157" s="43">
        <v>0</v>
      </c>
      <c r="T157" s="43">
        <v>4</v>
      </c>
      <c r="U157" s="43">
        <v>126</v>
      </c>
      <c r="V157" s="43">
        <v>93</v>
      </c>
      <c r="W157" s="43">
        <v>27</v>
      </c>
      <c r="X157" s="43">
        <v>2</v>
      </c>
      <c r="Y157" s="43">
        <v>1</v>
      </c>
      <c r="Z157" s="43">
        <v>0</v>
      </c>
      <c r="AA157" s="43">
        <v>0</v>
      </c>
      <c r="AB157" s="43">
        <v>0</v>
      </c>
      <c r="AC157" s="43">
        <v>0</v>
      </c>
      <c r="AD157" s="31">
        <f t="shared" si="91"/>
        <v>253</v>
      </c>
    </row>
    <row r="158" spans="1:30" x14ac:dyDescent="0.2">
      <c r="A158" s="30">
        <v>9</v>
      </c>
      <c r="B158" s="43">
        <v>304</v>
      </c>
      <c r="C158" s="43">
        <v>62</v>
      </c>
      <c r="D158" s="43">
        <v>4</v>
      </c>
      <c r="E158" s="43">
        <v>0</v>
      </c>
      <c r="F158" s="43">
        <v>5</v>
      </c>
      <c r="G158" s="43">
        <v>0</v>
      </c>
      <c r="H158" s="43">
        <v>0</v>
      </c>
      <c r="I158" s="43">
        <v>0</v>
      </c>
      <c r="J158" s="43">
        <v>3</v>
      </c>
      <c r="K158" s="43">
        <v>0</v>
      </c>
      <c r="L158" s="43">
        <v>3</v>
      </c>
      <c r="M158" s="43">
        <v>5</v>
      </c>
      <c r="N158" s="43">
        <v>0</v>
      </c>
      <c r="O158" s="31">
        <f t="shared" si="90"/>
        <v>386</v>
      </c>
      <c r="Q158" s="30">
        <v>9</v>
      </c>
      <c r="R158" s="43">
        <v>0</v>
      </c>
      <c r="S158" s="43">
        <v>0</v>
      </c>
      <c r="T158" s="43">
        <v>12</v>
      </c>
      <c r="U158" s="43">
        <v>182</v>
      </c>
      <c r="V158" s="43">
        <v>159</v>
      </c>
      <c r="W158" s="43">
        <v>30</v>
      </c>
      <c r="X158" s="43">
        <v>2</v>
      </c>
      <c r="Y158" s="43">
        <v>1</v>
      </c>
      <c r="Z158" s="43">
        <v>0</v>
      </c>
      <c r="AA158" s="43">
        <v>0</v>
      </c>
      <c r="AB158" s="43">
        <v>0</v>
      </c>
      <c r="AC158" s="43">
        <v>0</v>
      </c>
      <c r="AD158" s="31">
        <f t="shared" si="91"/>
        <v>386</v>
      </c>
    </row>
    <row r="159" spans="1:30" x14ac:dyDescent="0.2">
      <c r="A159" s="30">
        <v>10</v>
      </c>
      <c r="B159" s="43">
        <v>363</v>
      </c>
      <c r="C159" s="43">
        <v>51</v>
      </c>
      <c r="D159" s="43">
        <v>0</v>
      </c>
      <c r="E159" s="43">
        <v>0</v>
      </c>
      <c r="F159" s="43">
        <v>6</v>
      </c>
      <c r="G159" s="43">
        <v>0</v>
      </c>
      <c r="H159" s="43">
        <v>0</v>
      </c>
      <c r="I159" s="43">
        <v>1</v>
      </c>
      <c r="J159" s="43">
        <v>3</v>
      </c>
      <c r="K159" s="43">
        <v>0</v>
      </c>
      <c r="L159" s="43">
        <v>6</v>
      </c>
      <c r="M159" s="43">
        <v>4</v>
      </c>
      <c r="N159" s="43">
        <v>0</v>
      </c>
      <c r="O159" s="31">
        <f t="shared" si="90"/>
        <v>434</v>
      </c>
      <c r="Q159" s="30">
        <v>10</v>
      </c>
      <c r="R159" s="43">
        <v>0</v>
      </c>
      <c r="S159" s="43">
        <v>0</v>
      </c>
      <c r="T159" s="43">
        <v>5</v>
      </c>
      <c r="U159" s="43">
        <v>153</v>
      </c>
      <c r="V159" s="43">
        <v>229</v>
      </c>
      <c r="W159" s="43">
        <v>45</v>
      </c>
      <c r="X159" s="43">
        <v>1</v>
      </c>
      <c r="Y159" s="43">
        <v>1</v>
      </c>
      <c r="Z159" s="43">
        <v>0</v>
      </c>
      <c r="AA159" s="43">
        <v>0</v>
      </c>
      <c r="AB159" s="43">
        <v>0</v>
      </c>
      <c r="AC159" s="43">
        <v>0</v>
      </c>
      <c r="AD159" s="31">
        <f t="shared" si="91"/>
        <v>434</v>
      </c>
    </row>
    <row r="160" spans="1:30" x14ac:dyDescent="0.2">
      <c r="A160" s="30">
        <v>11</v>
      </c>
      <c r="B160" s="43">
        <v>493</v>
      </c>
      <c r="C160" s="43">
        <v>58</v>
      </c>
      <c r="D160" s="43">
        <v>5</v>
      </c>
      <c r="E160" s="43">
        <v>0</v>
      </c>
      <c r="F160" s="43">
        <v>1</v>
      </c>
      <c r="G160" s="43">
        <v>0</v>
      </c>
      <c r="H160" s="43">
        <v>0</v>
      </c>
      <c r="I160" s="43">
        <v>1</v>
      </c>
      <c r="J160" s="43">
        <v>4</v>
      </c>
      <c r="K160" s="43">
        <v>0</v>
      </c>
      <c r="L160" s="43">
        <v>9</v>
      </c>
      <c r="M160" s="43">
        <v>9</v>
      </c>
      <c r="N160" s="43">
        <v>0</v>
      </c>
      <c r="O160" s="31">
        <f t="shared" si="90"/>
        <v>580</v>
      </c>
      <c r="Q160" s="30">
        <v>11</v>
      </c>
      <c r="R160" s="43">
        <v>0</v>
      </c>
      <c r="S160" s="43">
        <v>1</v>
      </c>
      <c r="T160" s="43">
        <v>21</v>
      </c>
      <c r="U160" s="43">
        <v>239</v>
      </c>
      <c r="V160" s="43">
        <v>262</v>
      </c>
      <c r="W160" s="43">
        <v>50</v>
      </c>
      <c r="X160" s="43">
        <v>6</v>
      </c>
      <c r="Y160" s="43">
        <v>1</v>
      </c>
      <c r="Z160" s="43">
        <v>0</v>
      </c>
      <c r="AA160" s="43">
        <v>0</v>
      </c>
      <c r="AB160" s="43">
        <v>0</v>
      </c>
      <c r="AC160" s="43">
        <v>0</v>
      </c>
      <c r="AD160" s="31">
        <f t="shared" si="91"/>
        <v>580</v>
      </c>
    </row>
    <row r="161" spans="1:30" x14ac:dyDescent="0.2">
      <c r="A161" s="30">
        <v>12</v>
      </c>
      <c r="B161" s="43">
        <v>538</v>
      </c>
      <c r="C161" s="43">
        <v>56</v>
      </c>
      <c r="D161" s="43">
        <v>5</v>
      </c>
      <c r="E161" s="43">
        <v>0</v>
      </c>
      <c r="F161" s="43">
        <v>4</v>
      </c>
      <c r="G161" s="43">
        <v>0</v>
      </c>
      <c r="H161" s="43">
        <v>4</v>
      </c>
      <c r="I161" s="43">
        <v>0</v>
      </c>
      <c r="J161" s="43">
        <v>5</v>
      </c>
      <c r="K161" s="43">
        <v>0</v>
      </c>
      <c r="L161" s="43">
        <v>4</v>
      </c>
      <c r="M161" s="43">
        <v>3</v>
      </c>
      <c r="N161" s="43">
        <v>0</v>
      </c>
      <c r="O161" s="31">
        <f t="shared" si="90"/>
        <v>619</v>
      </c>
      <c r="Q161" s="30">
        <v>12</v>
      </c>
      <c r="R161" s="43">
        <v>0</v>
      </c>
      <c r="S161" s="43">
        <v>0</v>
      </c>
      <c r="T161" s="43">
        <v>19</v>
      </c>
      <c r="U161" s="43">
        <v>270</v>
      </c>
      <c r="V161" s="43">
        <v>290</v>
      </c>
      <c r="W161" s="43">
        <v>38</v>
      </c>
      <c r="X161" s="43">
        <v>2</v>
      </c>
      <c r="Y161" s="43">
        <v>0</v>
      </c>
      <c r="Z161" s="43">
        <v>0</v>
      </c>
      <c r="AA161" s="43">
        <v>0</v>
      </c>
      <c r="AB161" s="43">
        <v>0</v>
      </c>
      <c r="AC161" s="43">
        <v>0</v>
      </c>
      <c r="AD161" s="31">
        <f t="shared" si="91"/>
        <v>619</v>
      </c>
    </row>
    <row r="162" spans="1:30" x14ac:dyDescent="0.2">
      <c r="A162" s="30">
        <v>13</v>
      </c>
      <c r="B162" s="43">
        <v>611</v>
      </c>
      <c r="C162" s="43">
        <v>36</v>
      </c>
      <c r="D162" s="43">
        <v>4</v>
      </c>
      <c r="E162" s="43">
        <v>1</v>
      </c>
      <c r="F162" s="43">
        <v>7</v>
      </c>
      <c r="G162" s="43">
        <v>0</v>
      </c>
      <c r="H162" s="43">
        <v>2</v>
      </c>
      <c r="I162" s="43">
        <v>0</v>
      </c>
      <c r="J162" s="43">
        <v>4</v>
      </c>
      <c r="K162" s="43">
        <v>0</v>
      </c>
      <c r="L162" s="43">
        <v>10</v>
      </c>
      <c r="M162" s="43">
        <v>9</v>
      </c>
      <c r="N162" s="43">
        <v>0</v>
      </c>
      <c r="O162" s="31">
        <f t="shared" si="90"/>
        <v>684</v>
      </c>
      <c r="Q162" s="30">
        <v>13</v>
      </c>
      <c r="R162" s="43">
        <v>0</v>
      </c>
      <c r="S162" s="43">
        <v>0</v>
      </c>
      <c r="T162" s="43">
        <v>22</v>
      </c>
      <c r="U162" s="43">
        <v>305</v>
      </c>
      <c r="V162" s="43">
        <v>310</v>
      </c>
      <c r="W162" s="43">
        <v>47</v>
      </c>
      <c r="X162" s="43">
        <v>0</v>
      </c>
      <c r="Y162" s="43">
        <v>0</v>
      </c>
      <c r="Z162" s="43">
        <v>0</v>
      </c>
      <c r="AA162" s="43">
        <v>0</v>
      </c>
      <c r="AB162" s="43">
        <v>0</v>
      </c>
      <c r="AC162" s="43">
        <v>0</v>
      </c>
      <c r="AD162" s="31">
        <f t="shared" si="91"/>
        <v>684</v>
      </c>
    </row>
    <row r="163" spans="1:30" x14ac:dyDescent="0.2">
      <c r="A163" s="30">
        <v>14</v>
      </c>
      <c r="B163" s="43">
        <v>581</v>
      </c>
      <c r="C163" s="43">
        <v>56</v>
      </c>
      <c r="D163" s="43">
        <v>3</v>
      </c>
      <c r="E163" s="43">
        <v>0</v>
      </c>
      <c r="F163" s="43">
        <v>0</v>
      </c>
      <c r="G163" s="43">
        <v>0</v>
      </c>
      <c r="H163" s="43">
        <v>0</v>
      </c>
      <c r="I163" s="43">
        <v>1</v>
      </c>
      <c r="J163" s="43">
        <v>7</v>
      </c>
      <c r="K163" s="43">
        <v>0</v>
      </c>
      <c r="L163" s="43">
        <v>4</v>
      </c>
      <c r="M163" s="43">
        <v>6</v>
      </c>
      <c r="N163" s="43">
        <v>0</v>
      </c>
      <c r="O163" s="31">
        <f t="shared" si="90"/>
        <v>658</v>
      </c>
      <c r="Q163" s="30">
        <v>14</v>
      </c>
      <c r="R163" s="43">
        <v>0</v>
      </c>
      <c r="S163" s="43">
        <v>5</v>
      </c>
      <c r="T163" s="43">
        <v>33</v>
      </c>
      <c r="U163" s="43">
        <v>332</v>
      </c>
      <c r="V163" s="43">
        <v>254</v>
      </c>
      <c r="W163" s="43">
        <v>34</v>
      </c>
      <c r="X163" s="43">
        <v>0</v>
      </c>
      <c r="Y163" s="43">
        <v>0</v>
      </c>
      <c r="Z163" s="43">
        <v>0</v>
      </c>
      <c r="AA163" s="43">
        <v>0</v>
      </c>
      <c r="AB163" s="43">
        <v>0</v>
      </c>
      <c r="AC163" s="43">
        <v>0</v>
      </c>
      <c r="AD163" s="31">
        <f t="shared" si="91"/>
        <v>658</v>
      </c>
    </row>
    <row r="164" spans="1:30" x14ac:dyDescent="0.2">
      <c r="A164" s="30">
        <v>15</v>
      </c>
      <c r="B164" s="43">
        <v>713</v>
      </c>
      <c r="C164" s="43">
        <v>64</v>
      </c>
      <c r="D164" s="43">
        <v>4</v>
      </c>
      <c r="E164" s="43">
        <v>1</v>
      </c>
      <c r="F164" s="43">
        <v>5</v>
      </c>
      <c r="G164" s="43">
        <v>0</v>
      </c>
      <c r="H164" s="43">
        <v>0</v>
      </c>
      <c r="I164" s="43">
        <v>0</v>
      </c>
      <c r="J164" s="43">
        <v>7</v>
      </c>
      <c r="K164" s="43">
        <v>0</v>
      </c>
      <c r="L164" s="43">
        <v>8</v>
      </c>
      <c r="M164" s="43">
        <v>7</v>
      </c>
      <c r="N164" s="43">
        <v>0</v>
      </c>
      <c r="O164" s="31">
        <f t="shared" si="90"/>
        <v>809</v>
      </c>
      <c r="Q164" s="30">
        <v>15</v>
      </c>
      <c r="R164" s="43">
        <v>0</v>
      </c>
      <c r="S164" s="43">
        <v>2</v>
      </c>
      <c r="T164" s="43">
        <v>69</v>
      </c>
      <c r="U164" s="43">
        <v>453</v>
      </c>
      <c r="V164" s="43">
        <v>252</v>
      </c>
      <c r="W164" s="43">
        <v>31</v>
      </c>
      <c r="X164" s="43">
        <v>2</v>
      </c>
      <c r="Y164" s="43">
        <v>0</v>
      </c>
      <c r="Z164" s="43">
        <v>0</v>
      </c>
      <c r="AA164" s="43">
        <v>0</v>
      </c>
      <c r="AB164" s="43">
        <v>0</v>
      </c>
      <c r="AC164" s="43">
        <v>0</v>
      </c>
      <c r="AD164" s="31">
        <f t="shared" si="91"/>
        <v>809</v>
      </c>
    </row>
    <row r="165" spans="1:30" x14ac:dyDescent="0.2">
      <c r="A165" s="30">
        <v>16</v>
      </c>
      <c r="B165" s="43">
        <v>703</v>
      </c>
      <c r="C165" s="43">
        <v>67</v>
      </c>
      <c r="D165" s="43">
        <v>1</v>
      </c>
      <c r="E165" s="43">
        <v>0</v>
      </c>
      <c r="F165" s="43">
        <v>4</v>
      </c>
      <c r="G165" s="43">
        <v>0</v>
      </c>
      <c r="H165" s="43">
        <v>0</v>
      </c>
      <c r="I165" s="43">
        <v>1</v>
      </c>
      <c r="J165" s="43">
        <v>8</v>
      </c>
      <c r="K165" s="43">
        <v>0</v>
      </c>
      <c r="L165" s="43">
        <v>4</v>
      </c>
      <c r="M165" s="43">
        <v>8</v>
      </c>
      <c r="N165" s="43">
        <v>0</v>
      </c>
      <c r="O165" s="31">
        <f t="shared" si="90"/>
        <v>796</v>
      </c>
      <c r="Q165" s="30">
        <v>16</v>
      </c>
      <c r="R165" s="43">
        <v>0</v>
      </c>
      <c r="S165" s="43">
        <v>12</v>
      </c>
      <c r="T165" s="43">
        <v>58</v>
      </c>
      <c r="U165" s="43">
        <v>445</v>
      </c>
      <c r="V165" s="43">
        <v>239</v>
      </c>
      <c r="W165" s="43">
        <v>40</v>
      </c>
      <c r="X165" s="43">
        <v>1</v>
      </c>
      <c r="Y165" s="43">
        <v>0</v>
      </c>
      <c r="Z165" s="43">
        <v>1</v>
      </c>
      <c r="AA165" s="43">
        <v>0</v>
      </c>
      <c r="AB165" s="43">
        <v>0</v>
      </c>
      <c r="AC165" s="43">
        <v>0</v>
      </c>
      <c r="AD165" s="31">
        <f t="shared" si="91"/>
        <v>796</v>
      </c>
    </row>
    <row r="166" spans="1:30" x14ac:dyDescent="0.2">
      <c r="A166" s="30">
        <v>17</v>
      </c>
      <c r="B166" s="43">
        <v>837</v>
      </c>
      <c r="C166" s="43">
        <v>54</v>
      </c>
      <c r="D166" s="43">
        <v>0</v>
      </c>
      <c r="E166" s="43">
        <v>1</v>
      </c>
      <c r="F166" s="43">
        <v>3</v>
      </c>
      <c r="G166" s="43">
        <v>0</v>
      </c>
      <c r="H166" s="43">
        <v>1</v>
      </c>
      <c r="I166" s="43">
        <v>1</v>
      </c>
      <c r="J166" s="43">
        <v>7</v>
      </c>
      <c r="K166" s="43">
        <v>0</v>
      </c>
      <c r="L166" s="43">
        <v>3</v>
      </c>
      <c r="M166" s="43">
        <v>0</v>
      </c>
      <c r="N166" s="43">
        <v>0</v>
      </c>
      <c r="O166" s="31">
        <f t="shared" si="90"/>
        <v>907</v>
      </c>
      <c r="Q166" s="30">
        <v>17</v>
      </c>
      <c r="R166" s="43">
        <v>0</v>
      </c>
      <c r="S166" s="43">
        <v>15</v>
      </c>
      <c r="T166" s="43">
        <v>119</v>
      </c>
      <c r="U166" s="43">
        <v>487</v>
      </c>
      <c r="V166" s="43">
        <v>259</v>
      </c>
      <c r="W166" s="43">
        <v>26</v>
      </c>
      <c r="X166" s="43">
        <v>1</v>
      </c>
      <c r="Y166" s="43">
        <v>0</v>
      </c>
      <c r="Z166" s="43">
        <v>0</v>
      </c>
      <c r="AA166" s="43">
        <v>0</v>
      </c>
      <c r="AB166" s="43">
        <v>0</v>
      </c>
      <c r="AC166" s="43">
        <v>0</v>
      </c>
      <c r="AD166" s="31">
        <f t="shared" si="91"/>
        <v>907</v>
      </c>
    </row>
    <row r="167" spans="1:30" x14ac:dyDescent="0.2">
      <c r="A167" s="30">
        <v>18</v>
      </c>
      <c r="B167" s="43">
        <v>959</v>
      </c>
      <c r="C167" s="43">
        <v>54</v>
      </c>
      <c r="D167" s="43">
        <v>0</v>
      </c>
      <c r="E167" s="43">
        <v>0</v>
      </c>
      <c r="F167" s="43">
        <v>2</v>
      </c>
      <c r="G167" s="43">
        <v>0</v>
      </c>
      <c r="H167" s="43">
        <v>0</v>
      </c>
      <c r="I167" s="43">
        <v>2</v>
      </c>
      <c r="J167" s="43">
        <v>4</v>
      </c>
      <c r="K167" s="43">
        <v>1</v>
      </c>
      <c r="L167" s="43">
        <v>7</v>
      </c>
      <c r="M167" s="43">
        <v>1</v>
      </c>
      <c r="N167" s="43">
        <v>0</v>
      </c>
      <c r="O167" s="31">
        <f t="shared" si="90"/>
        <v>1030</v>
      </c>
      <c r="Q167" s="30">
        <v>18</v>
      </c>
      <c r="R167" s="43">
        <v>0</v>
      </c>
      <c r="S167" s="43">
        <v>25</v>
      </c>
      <c r="T167" s="43">
        <v>190</v>
      </c>
      <c r="U167" s="43">
        <v>599</v>
      </c>
      <c r="V167" s="43">
        <v>194</v>
      </c>
      <c r="W167" s="43">
        <v>21</v>
      </c>
      <c r="X167" s="43">
        <v>1</v>
      </c>
      <c r="Y167" s="43">
        <v>0</v>
      </c>
      <c r="Z167" s="43">
        <v>0</v>
      </c>
      <c r="AA167" s="43">
        <v>0</v>
      </c>
      <c r="AB167" s="43">
        <v>0</v>
      </c>
      <c r="AC167" s="43">
        <v>0</v>
      </c>
      <c r="AD167" s="31">
        <f t="shared" si="91"/>
        <v>1030</v>
      </c>
    </row>
    <row r="168" spans="1:30" x14ac:dyDescent="0.2">
      <c r="A168" s="30">
        <v>19</v>
      </c>
      <c r="B168" s="43">
        <v>534</v>
      </c>
      <c r="C168" s="43">
        <v>28</v>
      </c>
      <c r="D168" s="43">
        <v>0</v>
      </c>
      <c r="E168" s="43">
        <v>0</v>
      </c>
      <c r="F168" s="43">
        <v>1</v>
      </c>
      <c r="G168" s="43">
        <v>0</v>
      </c>
      <c r="H168" s="43">
        <v>0</v>
      </c>
      <c r="I168" s="43">
        <v>0</v>
      </c>
      <c r="J168" s="43">
        <v>5</v>
      </c>
      <c r="K168" s="43">
        <v>0</v>
      </c>
      <c r="L168" s="43">
        <v>7</v>
      </c>
      <c r="M168" s="43">
        <v>1</v>
      </c>
      <c r="N168" s="43">
        <v>0</v>
      </c>
      <c r="O168" s="31">
        <f t="shared" si="90"/>
        <v>576</v>
      </c>
      <c r="Q168" s="30">
        <v>19</v>
      </c>
      <c r="R168" s="43">
        <v>0</v>
      </c>
      <c r="S168" s="43">
        <v>0</v>
      </c>
      <c r="T168" s="43">
        <v>35</v>
      </c>
      <c r="U168" s="43">
        <v>339</v>
      </c>
      <c r="V168" s="43">
        <v>173</v>
      </c>
      <c r="W168" s="43">
        <v>29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43">
        <v>0</v>
      </c>
      <c r="AD168" s="31">
        <f t="shared" si="91"/>
        <v>576</v>
      </c>
    </row>
    <row r="169" spans="1:30" x14ac:dyDescent="0.2">
      <c r="A169" s="30">
        <v>20</v>
      </c>
      <c r="B169" s="43">
        <v>397</v>
      </c>
      <c r="C169" s="43">
        <v>24</v>
      </c>
      <c r="D169" s="43">
        <v>1</v>
      </c>
      <c r="E169" s="43">
        <v>0</v>
      </c>
      <c r="F169" s="43">
        <v>0</v>
      </c>
      <c r="G169" s="43">
        <v>0</v>
      </c>
      <c r="H169" s="43">
        <v>1</v>
      </c>
      <c r="I169" s="43">
        <v>0</v>
      </c>
      <c r="J169" s="43">
        <v>1</v>
      </c>
      <c r="K169" s="43">
        <v>0</v>
      </c>
      <c r="L169" s="43">
        <v>2</v>
      </c>
      <c r="M169" s="43">
        <v>1</v>
      </c>
      <c r="N169" s="43">
        <v>0</v>
      </c>
      <c r="O169" s="31">
        <f t="shared" si="90"/>
        <v>427</v>
      </c>
      <c r="Q169" s="30">
        <v>20</v>
      </c>
      <c r="R169" s="43">
        <v>0</v>
      </c>
      <c r="S169" s="43">
        <v>1</v>
      </c>
      <c r="T169" s="43">
        <v>32</v>
      </c>
      <c r="U169" s="43">
        <v>220</v>
      </c>
      <c r="V169" s="43">
        <v>142</v>
      </c>
      <c r="W169" s="43">
        <v>30</v>
      </c>
      <c r="X169" s="43">
        <v>0</v>
      </c>
      <c r="Y169" s="43">
        <v>2</v>
      </c>
      <c r="Z169" s="43">
        <v>0</v>
      </c>
      <c r="AA169" s="43">
        <v>0</v>
      </c>
      <c r="AB169" s="43">
        <v>0</v>
      </c>
      <c r="AC169" s="43">
        <v>0</v>
      </c>
      <c r="AD169" s="31">
        <f t="shared" si="91"/>
        <v>427</v>
      </c>
    </row>
    <row r="170" spans="1:30" x14ac:dyDescent="0.2">
      <c r="A170" s="30">
        <v>21</v>
      </c>
      <c r="B170" s="43">
        <v>206</v>
      </c>
      <c r="C170" s="43">
        <v>14</v>
      </c>
      <c r="D170" s="43">
        <v>0</v>
      </c>
      <c r="E170" s="43"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1</v>
      </c>
      <c r="K170" s="43">
        <v>0</v>
      </c>
      <c r="L170" s="43">
        <v>8</v>
      </c>
      <c r="M170" s="43">
        <v>1</v>
      </c>
      <c r="N170" s="43">
        <v>0</v>
      </c>
      <c r="O170" s="31">
        <f t="shared" si="90"/>
        <v>230</v>
      </c>
      <c r="Q170" s="30">
        <v>21</v>
      </c>
      <c r="R170" s="43">
        <v>0</v>
      </c>
      <c r="S170" s="43">
        <v>1</v>
      </c>
      <c r="T170" s="43">
        <v>4</v>
      </c>
      <c r="U170" s="43">
        <v>68</v>
      </c>
      <c r="V170" s="43">
        <v>125</v>
      </c>
      <c r="W170" s="43">
        <v>30</v>
      </c>
      <c r="X170" s="43">
        <v>1</v>
      </c>
      <c r="Y170" s="43">
        <v>1</v>
      </c>
      <c r="Z170" s="43">
        <v>0</v>
      </c>
      <c r="AA170" s="43">
        <v>0</v>
      </c>
      <c r="AB170" s="43">
        <v>0</v>
      </c>
      <c r="AC170" s="43">
        <v>0</v>
      </c>
      <c r="AD170" s="31">
        <f t="shared" si="91"/>
        <v>230</v>
      </c>
    </row>
    <row r="171" spans="1:30" x14ac:dyDescent="0.2">
      <c r="A171" s="30">
        <v>22</v>
      </c>
      <c r="B171" s="43">
        <v>151</v>
      </c>
      <c r="C171" s="43">
        <v>2</v>
      </c>
      <c r="D171" s="43">
        <v>0</v>
      </c>
      <c r="E171" s="43">
        <v>0</v>
      </c>
      <c r="F171" s="43">
        <v>1</v>
      </c>
      <c r="G171" s="43">
        <v>0</v>
      </c>
      <c r="H171" s="43">
        <v>0</v>
      </c>
      <c r="I171" s="43">
        <v>0</v>
      </c>
      <c r="J171" s="43">
        <v>1</v>
      </c>
      <c r="K171" s="43">
        <v>0</v>
      </c>
      <c r="L171" s="43">
        <v>3</v>
      </c>
      <c r="M171" s="43">
        <v>0</v>
      </c>
      <c r="N171" s="43">
        <v>0</v>
      </c>
      <c r="O171" s="31">
        <f t="shared" si="90"/>
        <v>158</v>
      </c>
      <c r="Q171" s="30">
        <v>22</v>
      </c>
      <c r="R171" s="43">
        <v>0</v>
      </c>
      <c r="S171" s="43">
        <v>0</v>
      </c>
      <c r="T171" s="43">
        <v>2</v>
      </c>
      <c r="U171" s="43">
        <v>50</v>
      </c>
      <c r="V171" s="43">
        <v>77</v>
      </c>
      <c r="W171" s="43">
        <v>27</v>
      </c>
      <c r="X171" s="43">
        <v>2</v>
      </c>
      <c r="Y171" s="43">
        <v>0</v>
      </c>
      <c r="Z171" s="43">
        <v>0</v>
      </c>
      <c r="AA171" s="43">
        <v>0</v>
      </c>
      <c r="AB171" s="43">
        <v>0</v>
      </c>
      <c r="AC171" s="43">
        <v>0</v>
      </c>
      <c r="AD171" s="31">
        <f t="shared" si="91"/>
        <v>158</v>
      </c>
    </row>
    <row r="172" spans="1:30" x14ac:dyDescent="0.2">
      <c r="A172" s="30">
        <v>23</v>
      </c>
      <c r="B172" s="43">
        <v>113</v>
      </c>
      <c r="C172" s="43">
        <v>6</v>
      </c>
      <c r="D172" s="43">
        <v>0</v>
      </c>
      <c r="E172" s="43"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3</v>
      </c>
      <c r="K172" s="43">
        <v>0</v>
      </c>
      <c r="L172" s="43">
        <v>3</v>
      </c>
      <c r="M172" s="43">
        <v>1</v>
      </c>
      <c r="N172" s="43">
        <v>0</v>
      </c>
      <c r="O172" s="31">
        <f t="shared" si="90"/>
        <v>126</v>
      </c>
      <c r="Q172" s="30">
        <v>23</v>
      </c>
      <c r="R172" s="43">
        <v>0</v>
      </c>
      <c r="S172" s="43">
        <v>0</v>
      </c>
      <c r="T172" s="43">
        <v>0</v>
      </c>
      <c r="U172" s="43">
        <v>48</v>
      </c>
      <c r="V172" s="43">
        <v>60</v>
      </c>
      <c r="W172" s="43">
        <v>18</v>
      </c>
      <c r="X172" s="43">
        <v>0</v>
      </c>
      <c r="Y172" s="43">
        <v>0</v>
      </c>
      <c r="Z172" s="43">
        <v>0</v>
      </c>
      <c r="AA172" s="43">
        <v>0</v>
      </c>
      <c r="AB172" s="43">
        <v>0</v>
      </c>
      <c r="AC172" s="43">
        <v>0</v>
      </c>
      <c r="AD172" s="31">
        <f t="shared" si="91"/>
        <v>126</v>
      </c>
    </row>
    <row r="173" spans="1:30" x14ac:dyDescent="0.2">
      <c r="A173" s="30">
        <v>24</v>
      </c>
      <c r="B173" s="43">
        <v>41</v>
      </c>
      <c r="C173" s="43">
        <v>3</v>
      </c>
      <c r="D173" s="43">
        <v>0</v>
      </c>
      <c r="E173" s="43">
        <v>0</v>
      </c>
      <c r="F173" s="43">
        <v>1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2</v>
      </c>
      <c r="M173" s="43">
        <v>0</v>
      </c>
      <c r="N173" s="43">
        <v>0</v>
      </c>
      <c r="O173" s="31">
        <f t="shared" si="90"/>
        <v>47</v>
      </c>
      <c r="Q173" s="30">
        <v>24</v>
      </c>
      <c r="R173" s="43">
        <v>0</v>
      </c>
      <c r="S173" s="43">
        <v>0</v>
      </c>
      <c r="T173" s="43">
        <v>5</v>
      </c>
      <c r="U173" s="43">
        <v>16</v>
      </c>
      <c r="V173" s="43">
        <v>17</v>
      </c>
      <c r="W173" s="43">
        <v>9</v>
      </c>
      <c r="X173" s="43">
        <v>0</v>
      </c>
      <c r="Y173" s="43">
        <v>0</v>
      </c>
      <c r="Z173" s="43">
        <v>0</v>
      </c>
      <c r="AA173" s="43">
        <v>0</v>
      </c>
      <c r="AB173" s="43">
        <v>0</v>
      </c>
      <c r="AC173" s="43">
        <v>0</v>
      </c>
      <c r="AD173" s="31">
        <f t="shared" si="91"/>
        <v>47</v>
      </c>
    </row>
    <row r="175" spans="1:30" x14ac:dyDescent="0.2">
      <c r="A175" s="91" t="s">
        <v>34</v>
      </c>
      <c r="B175" s="92">
        <f t="shared" ref="B175:O175" si="92">SUM(B157:B168)</f>
        <v>6832</v>
      </c>
      <c r="C175" s="92">
        <f t="shared" si="92"/>
        <v>620</v>
      </c>
      <c r="D175" s="92">
        <f t="shared" si="92"/>
        <v>30</v>
      </c>
      <c r="E175" s="92">
        <f t="shared" si="92"/>
        <v>3</v>
      </c>
      <c r="F175" s="92">
        <f t="shared" si="92"/>
        <v>39</v>
      </c>
      <c r="G175" s="92">
        <f t="shared" si="92"/>
        <v>0</v>
      </c>
      <c r="H175" s="92">
        <f t="shared" si="92"/>
        <v>7</v>
      </c>
      <c r="I175" s="92">
        <f t="shared" si="92"/>
        <v>7</v>
      </c>
      <c r="J175" s="92">
        <f t="shared" si="92"/>
        <v>61</v>
      </c>
      <c r="K175" s="92">
        <f t="shared" si="92"/>
        <v>1</v>
      </c>
      <c r="L175" s="92">
        <f t="shared" si="92"/>
        <v>71</v>
      </c>
      <c r="M175" s="92">
        <f t="shared" si="92"/>
        <v>61</v>
      </c>
      <c r="N175" s="92">
        <f t="shared" si="92"/>
        <v>0</v>
      </c>
      <c r="O175" s="93">
        <f t="shared" si="92"/>
        <v>7732</v>
      </c>
      <c r="Q175" s="91" t="s">
        <v>34</v>
      </c>
      <c r="R175" s="92">
        <f t="shared" ref="R175:AD175" si="93">SUM(R157:R168)</f>
        <v>0</v>
      </c>
      <c r="S175" s="92">
        <f t="shared" si="93"/>
        <v>60</v>
      </c>
      <c r="T175" s="92">
        <f t="shared" si="93"/>
        <v>587</v>
      </c>
      <c r="U175" s="92">
        <f t="shared" si="93"/>
        <v>3930</v>
      </c>
      <c r="V175" s="92">
        <f t="shared" si="93"/>
        <v>2714</v>
      </c>
      <c r="W175" s="92">
        <f t="shared" si="93"/>
        <v>418</v>
      </c>
      <c r="X175" s="92">
        <f t="shared" si="93"/>
        <v>18</v>
      </c>
      <c r="Y175" s="92">
        <f t="shared" si="93"/>
        <v>4</v>
      </c>
      <c r="Z175" s="92">
        <f t="shared" si="93"/>
        <v>1</v>
      </c>
      <c r="AA175" s="92">
        <f t="shared" si="93"/>
        <v>0</v>
      </c>
      <c r="AB175" s="92">
        <f t="shared" si="93"/>
        <v>0</v>
      </c>
      <c r="AC175" s="92">
        <f t="shared" si="93"/>
        <v>0</v>
      </c>
      <c r="AD175" s="93">
        <f t="shared" si="93"/>
        <v>7732</v>
      </c>
    </row>
    <row r="176" spans="1:30" x14ac:dyDescent="0.2">
      <c r="A176" s="97" t="s">
        <v>35</v>
      </c>
      <c r="B176" s="98">
        <f t="shared" ref="B176:O176" si="94">SUM(B156:B171)</f>
        <v>7685</v>
      </c>
      <c r="C176" s="98">
        <f t="shared" si="94"/>
        <v>672</v>
      </c>
      <c r="D176" s="98">
        <f t="shared" si="94"/>
        <v>31</v>
      </c>
      <c r="E176" s="98">
        <f t="shared" si="94"/>
        <v>3</v>
      </c>
      <c r="F176" s="98">
        <f t="shared" si="94"/>
        <v>41</v>
      </c>
      <c r="G176" s="98">
        <f t="shared" si="94"/>
        <v>0</v>
      </c>
      <c r="H176" s="98">
        <f t="shared" si="94"/>
        <v>10</v>
      </c>
      <c r="I176" s="98">
        <f t="shared" si="94"/>
        <v>7</v>
      </c>
      <c r="J176" s="98">
        <f t="shared" si="94"/>
        <v>68</v>
      </c>
      <c r="K176" s="98">
        <f t="shared" si="94"/>
        <v>1</v>
      </c>
      <c r="L176" s="98">
        <f t="shared" si="94"/>
        <v>93</v>
      </c>
      <c r="M176" s="98">
        <f t="shared" si="94"/>
        <v>69</v>
      </c>
      <c r="N176" s="98">
        <f t="shared" si="94"/>
        <v>0</v>
      </c>
      <c r="O176" s="93">
        <f t="shared" si="94"/>
        <v>8680</v>
      </c>
      <c r="Q176" s="97" t="s">
        <v>35</v>
      </c>
      <c r="R176" s="98">
        <f t="shared" ref="R176:AD176" si="95">SUM(R156:R171)</f>
        <v>0</v>
      </c>
      <c r="S176" s="98">
        <f t="shared" si="95"/>
        <v>63</v>
      </c>
      <c r="T176" s="98">
        <f t="shared" si="95"/>
        <v>625</v>
      </c>
      <c r="U176" s="98">
        <f t="shared" si="95"/>
        <v>4313</v>
      </c>
      <c r="V176" s="98">
        <f t="shared" si="95"/>
        <v>3108</v>
      </c>
      <c r="W176" s="98">
        <f t="shared" si="95"/>
        <v>539</v>
      </c>
      <c r="X176" s="98">
        <f t="shared" si="95"/>
        <v>23</v>
      </c>
      <c r="Y176" s="98">
        <f t="shared" si="95"/>
        <v>8</v>
      </c>
      <c r="Z176" s="98">
        <f t="shared" si="95"/>
        <v>1</v>
      </c>
      <c r="AA176" s="98">
        <f t="shared" si="95"/>
        <v>0</v>
      </c>
      <c r="AB176" s="98">
        <f t="shared" si="95"/>
        <v>0</v>
      </c>
      <c r="AC176" s="98">
        <f t="shared" si="95"/>
        <v>0</v>
      </c>
      <c r="AD176" s="93">
        <f t="shared" si="95"/>
        <v>8680</v>
      </c>
    </row>
    <row r="177" spans="1:30" x14ac:dyDescent="0.2">
      <c r="A177" s="101" t="s">
        <v>36</v>
      </c>
      <c r="B177" s="102">
        <f t="shared" ref="B177:O177" si="96">SUM(B156:B173)</f>
        <v>7839</v>
      </c>
      <c r="C177" s="102">
        <f t="shared" si="96"/>
        <v>681</v>
      </c>
      <c r="D177" s="102">
        <f t="shared" si="96"/>
        <v>31</v>
      </c>
      <c r="E177" s="102">
        <f t="shared" si="96"/>
        <v>3</v>
      </c>
      <c r="F177" s="102">
        <f t="shared" si="96"/>
        <v>42</v>
      </c>
      <c r="G177" s="102">
        <f t="shared" si="96"/>
        <v>0</v>
      </c>
      <c r="H177" s="102">
        <f t="shared" si="96"/>
        <v>10</v>
      </c>
      <c r="I177" s="102">
        <f t="shared" si="96"/>
        <v>7</v>
      </c>
      <c r="J177" s="102">
        <f t="shared" si="96"/>
        <v>71</v>
      </c>
      <c r="K177" s="102">
        <f t="shared" si="96"/>
        <v>1</v>
      </c>
      <c r="L177" s="102">
        <f t="shared" si="96"/>
        <v>98</v>
      </c>
      <c r="M177" s="102">
        <f t="shared" si="96"/>
        <v>70</v>
      </c>
      <c r="N177" s="102">
        <f t="shared" si="96"/>
        <v>0</v>
      </c>
      <c r="O177" s="93">
        <f t="shared" si="96"/>
        <v>8853</v>
      </c>
      <c r="Q177" s="101" t="s">
        <v>36</v>
      </c>
      <c r="R177" s="102">
        <f t="shared" ref="R177:AD177" si="97">SUM(R156:R173)</f>
        <v>0</v>
      </c>
      <c r="S177" s="102">
        <f t="shared" si="97"/>
        <v>63</v>
      </c>
      <c r="T177" s="102">
        <f t="shared" si="97"/>
        <v>630</v>
      </c>
      <c r="U177" s="102">
        <f t="shared" si="97"/>
        <v>4377</v>
      </c>
      <c r="V177" s="102">
        <f t="shared" si="97"/>
        <v>3185</v>
      </c>
      <c r="W177" s="102">
        <f t="shared" si="97"/>
        <v>566</v>
      </c>
      <c r="X177" s="102">
        <f t="shared" si="97"/>
        <v>23</v>
      </c>
      <c r="Y177" s="102">
        <f t="shared" si="97"/>
        <v>8</v>
      </c>
      <c r="Z177" s="102">
        <f t="shared" si="97"/>
        <v>1</v>
      </c>
      <c r="AA177" s="102">
        <f t="shared" si="97"/>
        <v>0</v>
      </c>
      <c r="AB177" s="102">
        <f t="shared" si="97"/>
        <v>0</v>
      </c>
      <c r="AC177" s="102">
        <f t="shared" si="97"/>
        <v>0</v>
      </c>
      <c r="AD177" s="93">
        <f t="shared" si="97"/>
        <v>8853</v>
      </c>
    </row>
    <row r="178" spans="1:30" x14ac:dyDescent="0.2">
      <c r="A178" s="105" t="s">
        <v>37</v>
      </c>
      <c r="B178" s="106">
        <f t="shared" ref="B178:O178" si="98">SUM(B150:B173)</f>
        <v>7963</v>
      </c>
      <c r="C178" s="106">
        <f t="shared" si="98"/>
        <v>703</v>
      </c>
      <c r="D178" s="106">
        <f t="shared" si="98"/>
        <v>34</v>
      </c>
      <c r="E178" s="106">
        <f t="shared" si="98"/>
        <v>3</v>
      </c>
      <c r="F178" s="106">
        <f t="shared" si="98"/>
        <v>46</v>
      </c>
      <c r="G178" s="106">
        <f t="shared" si="98"/>
        <v>0</v>
      </c>
      <c r="H178" s="106">
        <f t="shared" si="98"/>
        <v>10</v>
      </c>
      <c r="I178" s="106">
        <f t="shared" si="98"/>
        <v>7</v>
      </c>
      <c r="J178" s="106">
        <f t="shared" si="98"/>
        <v>77</v>
      </c>
      <c r="K178" s="106">
        <f t="shared" si="98"/>
        <v>1</v>
      </c>
      <c r="L178" s="106">
        <f t="shared" si="98"/>
        <v>111</v>
      </c>
      <c r="M178" s="106">
        <f t="shared" si="98"/>
        <v>80</v>
      </c>
      <c r="N178" s="106">
        <f t="shared" si="98"/>
        <v>0</v>
      </c>
      <c r="O178" s="93">
        <f t="shared" si="98"/>
        <v>9035</v>
      </c>
      <c r="Q178" s="105" t="s">
        <v>37</v>
      </c>
      <c r="R178" s="106">
        <f t="shared" ref="R178:AD178" si="99">SUM(R150:R173)</f>
        <v>2</v>
      </c>
      <c r="S178" s="106">
        <f t="shared" si="99"/>
        <v>65</v>
      </c>
      <c r="T178" s="106">
        <f t="shared" si="99"/>
        <v>632</v>
      </c>
      <c r="U178" s="106">
        <f t="shared" si="99"/>
        <v>4437</v>
      </c>
      <c r="V178" s="106">
        <f t="shared" si="99"/>
        <v>3249</v>
      </c>
      <c r="W178" s="106">
        <f t="shared" si="99"/>
        <v>607</v>
      </c>
      <c r="X178" s="106">
        <f t="shared" si="99"/>
        <v>29</v>
      </c>
      <c r="Y178" s="106">
        <f t="shared" si="99"/>
        <v>10</v>
      </c>
      <c r="Z178" s="106">
        <f t="shared" si="99"/>
        <v>2</v>
      </c>
      <c r="AA178" s="106">
        <f t="shared" si="99"/>
        <v>1</v>
      </c>
      <c r="AB178" s="106">
        <f t="shared" si="99"/>
        <v>0</v>
      </c>
      <c r="AC178" s="106">
        <f t="shared" si="99"/>
        <v>1</v>
      </c>
      <c r="AD178" s="93">
        <f t="shared" si="99"/>
        <v>9035</v>
      </c>
    </row>
    <row r="181" spans="1:30" x14ac:dyDescent="0.2">
      <c r="A181" s="5"/>
      <c r="B181" s="3" t="s">
        <v>40</v>
      </c>
      <c r="C181" s="5" t="str">
        <f>C41</f>
        <v>Northbound</v>
      </c>
      <c r="R181" s="3" t="s">
        <v>40</v>
      </c>
      <c r="S181" s="5" t="str">
        <f>C41</f>
        <v>Northbound</v>
      </c>
    </row>
    <row r="183" spans="1:30" x14ac:dyDescent="0.2">
      <c r="A183" s="20">
        <f>A113+1</f>
        <v>42264</v>
      </c>
      <c r="B183" s="140" t="s">
        <v>7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2"/>
      <c r="Q183" s="20">
        <f>Q113+1</f>
        <v>42264</v>
      </c>
      <c r="R183" s="140" t="s">
        <v>8</v>
      </c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2"/>
    </row>
    <row r="184" spans="1:30" x14ac:dyDescent="0.2">
      <c r="A184" s="30" t="s">
        <v>14</v>
      </c>
      <c r="B184" s="30">
        <v>1</v>
      </c>
      <c r="C184" s="30">
        <v>2</v>
      </c>
      <c r="D184" s="30">
        <v>3</v>
      </c>
      <c r="E184" s="30">
        <v>4</v>
      </c>
      <c r="F184" s="30">
        <v>5</v>
      </c>
      <c r="G184" s="30">
        <v>6</v>
      </c>
      <c r="H184" s="30">
        <v>7</v>
      </c>
      <c r="I184" s="30">
        <v>8</v>
      </c>
      <c r="J184" s="30">
        <v>9</v>
      </c>
      <c r="K184" s="30">
        <v>10</v>
      </c>
      <c r="L184" s="30">
        <v>11</v>
      </c>
      <c r="M184" s="30">
        <v>12</v>
      </c>
      <c r="N184" s="30">
        <v>13</v>
      </c>
      <c r="O184" s="31" t="s">
        <v>13</v>
      </c>
      <c r="Q184" s="30" t="s">
        <v>14</v>
      </c>
      <c r="R184" s="30" t="str">
        <f t="shared" ref="R184:AC184" si="100">R$9</f>
        <v>0-10</v>
      </c>
      <c r="S184" s="30" t="str">
        <f t="shared" si="100"/>
        <v>11-20</v>
      </c>
      <c r="T184" s="30" t="str">
        <f t="shared" si="100"/>
        <v>21-25</v>
      </c>
      <c r="U184" s="30" t="str">
        <f t="shared" si="100"/>
        <v>26-30</v>
      </c>
      <c r="V184" s="30" t="str">
        <f t="shared" si="100"/>
        <v>31-35</v>
      </c>
      <c r="W184" s="30" t="str">
        <f t="shared" si="100"/>
        <v>36-40</v>
      </c>
      <c r="X184" s="30" t="str">
        <f t="shared" si="100"/>
        <v>41-45</v>
      </c>
      <c r="Y184" s="30" t="str">
        <f t="shared" si="100"/>
        <v>46-50</v>
      </c>
      <c r="Z184" s="30" t="str">
        <f t="shared" si="100"/>
        <v>51-55</v>
      </c>
      <c r="AA184" s="30" t="str">
        <f t="shared" si="100"/>
        <v>56-60</v>
      </c>
      <c r="AB184" s="30" t="str">
        <f t="shared" si="100"/>
        <v>61-70</v>
      </c>
      <c r="AC184" s="30" t="str">
        <f t="shared" si="100"/>
        <v>71+</v>
      </c>
      <c r="AD184" s="31" t="s">
        <v>13</v>
      </c>
    </row>
    <row r="185" spans="1:30" x14ac:dyDescent="0.2">
      <c r="A185" s="30">
        <v>1</v>
      </c>
      <c r="B185" s="43">
        <v>10</v>
      </c>
      <c r="C185" s="43">
        <v>1</v>
      </c>
      <c r="D185" s="43">
        <v>0</v>
      </c>
      <c r="E185" s="43"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1</v>
      </c>
      <c r="M185" s="43">
        <v>0</v>
      </c>
      <c r="N185" s="43">
        <v>0</v>
      </c>
      <c r="O185" s="31">
        <f t="shared" ref="O185:O208" si="101">SUM(B185:N185)</f>
        <v>12</v>
      </c>
      <c r="Q185" s="30">
        <v>1</v>
      </c>
      <c r="R185" s="43">
        <v>0</v>
      </c>
      <c r="S185" s="43">
        <v>0</v>
      </c>
      <c r="T185" s="43">
        <v>1</v>
      </c>
      <c r="U185" s="43">
        <v>4</v>
      </c>
      <c r="V185" s="43">
        <v>4</v>
      </c>
      <c r="W185" s="43">
        <v>1</v>
      </c>
      <c r="X185" s="43">
        <v>2</v>
      </c>
      <c r="Y185" s="43">
        <v>0</v>
      </c>
      <c r="Z185" s="43">
        <v>0</v>
      </c>
      <c r="AA185" s="43">
        <v>0</v>
      </c>
      <c r="AB185" s="43">
        <v>0</v>
      </c>
      <c r="AC185" s="43">
        <v>0</v>
      </c>
      <c r="AD185" s="31">
        <f t="shared" ref="AD185:AD208" si="102">SUM(R185:AC185)</f>
        <v>12</v>
      </c>
    </row>
    <row r="186" spans="1:30" x14ac:dyDescent="0.2">
      <c r="A186" s="30">
        <v>2</v>
      </c>
      <c r="B186" s="43">
        <v>12</v>
      </c>
      <c r="C186" s="43">
        <v>0</v>
      </c>
      <c r="D186" s="43">
        <v>1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3</v>
      </c>
      <c r="K186" s="43">
        <v>0</v>
      </c>
      <c r="L186" s="43">
        <v>1</v>
      </c>
      <c r="M186" s="43">
        <v>0</v>
      </c>
      <c r="N186" s="43">
        <v>0</v>
      </c>
      <c r="O186" s="31">
        <f t="shared" si="101"/>
        <v>17</v>
      </c>
      <c r="Q186" s="30">
        <v>2</v>
      </c>
      <c r="R186" s="43">
        <v>0</v>
      </c>
      <c r="S186" s="43">
        <v>0</v>
      </c>
      <c r="T186" s="43">
        <v>0</v>
      </c>
      <c r="U186" s="43">
        <v>5</v>
      </c>
      <c r="V186" s="43">
        <v>8</v>
      </c>
      <c r="W186" s="43">
        <v>4</v>
      </c>
      <c r="X186" s="43">
        <v>0</v>
      </c>
      <c r="Y186" s="43">
        <v>0</v>
      </c>
      <c r="Z186" s="43">
        <v>0</v>
      </c>
      <c r="AA186" s="43">
        <v>0</v>
      </c>
      <c r="AB186" s="43">
        <v>0</v>
      </c>
      <c r="AC186" s="43">
        <v>0</v>
      </c>
      <c r="AD186" s="31">
        <f t="shared" si="102"/>
        <v>17</v>
      </c>
    </row>
    <row r="187" spans="1:30" x14ac:dyDescent="0.2">
      <c r="A187" s="30">
        <v>3</v>
      </c>
      <c r="B187" s="43">
        <v>15</v>
      </c>
      <c r="C187" s="43">
        <v>1</v>
      </c>
      <c r="D187" s="43">
        <v>0</v>
      </c>
      <c r="E187" s="43"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1</v>
      </c>
      <c r="K187" s="43">
        <v>0</v>
      </c>
      <c r="L187" s="43">
        <v>0</v>
      </c>
      <c r="M187" s="43">
        <v>0</v>
      </c>
      <c r="N187" s="43">
        <v>0</v>
      </c>
      <c r="O187" s="31">
        <f t="shared" si="101"/>
        <v>17</v>
      </c>
      <c r="Q187" s="30">
        <v>3</v>
      </c>
      <c r="R187" s="43">
        <v>0</v>
      </c>
      <c r="S187" s="43">
        <v>0</v>
      </c>
      <c r="T187" s="43">
        <v>1</v>
      </c>
      <c r="U187" s="43">
        <v>4</v>
      </c>
      <c r="V187" s="43">
        <v>5</v>
      </c>
      <c r="W187" s="43">
        <v>5</v>
      </c>
      <c r="X187" s="43">
        <v>2</v>
      </c>
      <c r="Y187" s="43">
        <v>0</v>
      </c>
      <c r="Z187" s="43">
        <v>0</v>
      </c>
      <c r="AA187" s="43">
        <v>0</v>
      </c>
      <c r="AB187" s="43">
        <v>0</v>
      </c>
      <c r="AC187" s="43">
        <v>0</v>
      </c>
      <c r="AD187" s="31">
        <f t="shared" si="102"/>
        <v>17</v>
      </c>
    </row>
    <row r="188" spans="1:30" x14ac:dyDescent="0.2">
      <c r="A188" s="30">
        <v>4</v>
      </c>
      <c r="B188" s="43">
        <v>31</v>
      </c>
      <c r="C188" s="43">
        <v>3</v>
      </c>
      <c r="D188" s="43">
        <v>0</v>
      </c>
      <c r="E188" s="43">
        <v>0</v>
      </c>
      <c r="F188" s="43">
        <v>1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31">
        <f t="shared" si="101"/>
        <v>35</v>
      </c>
      <c r="Q188" s="30">
        <v>4</v>
      </c>
      <c r="R188" s="43">
        <v>0</v>
      </c>
      <c r="S188" s="43">
        <v>0</v>
      </c>
      <c r="T188" s="43">
        <v>0</v>
      </c>
      <c r="U188" s="43">
        <v>12</v>
      </c>
      <c r="V188" s="43">
        <v>13</v>
      </c>
      <c r="W188" s="43">
        <v>9</v>
      </c>
      <c r="X188" s="43">
        <v>1</v>
      </c>
      <c r="Y188" s="43">
        <v>0</v>
      </c>
      <c r="Z188" s="43">
        <v>0</v>
      </c>
      <c r="AA188" s="43">
        <v>0</v>
      </c>
      <c r="AB188" s="43">
        <v>0</v>
      </c>
      <c r="AC188" s="43">
        <v>0</v>
      </c>
      <c r="AD188" s="31">
        <f t="shared" si="102"/>
        <v>35</v>
      </c>
    </row>
    <row r="189" spans="1:30" x14ac:dyDescent="0.2">
      <c r="A189" s="30">
        <v>5</v>
      </c>
      <c r="B189" s="43">
        <v>61</v>
      </c>
      <c r="C189" s="43">
        <v>8</v>
      </c>
      <c r="D189" s="43">
        <v>1</v>
      </c>
      <c r="E189" s="43">
        <v>0</v>
      </c>
      <c r="F189" s="43">
        <v>1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1</v>
      </c>
      <c r="M189" s="43">
        <v>2</v>
      </c>
      <c r="N189" s="43">
        <v>0</v>
      </c>
      <c r="O189" s="31">
        <f t="shared" si="101"/>
        <v>74</v>
      </c>
      <c r="Q189" s="30">
        <v>5</v>
      </c>
      <c r="R189" s="43">
        <v>0</v>
      </c>
      <c r="S189" s="43">
        <v>0</v>
      </c>
      <c r="T189" s="43">
        <v>0</v>
      </c>
      <c r="U189" s="43">
        <v>27</v>
      </c>
      <c r="V189" s="43">
        <v>38</v>
      </c>
      <c r="W189" s="43">
        <v>8</v>
      </c>
      <c r="X189" s="43">
        <v>0</v>
      </c>
      <c r="Y189" s="43">
        <v>1</v>
      </c>
      <c r="Z189" s="43">
        <v>0</v>
      </c>
      <c r="AA189" s="43">
        <v>0</v>
      </c>
      <c r="AB189" s="43">
        <v>0</v>
      </c>
      <c r="AC189" s="43">
        <v>0</v>
      </c>
      <c r="AD189" s="31">
        <f t="shared" si="102"/>
        <v>74</v>
      </c>
    </row>
    <row r="190" spans="1:30" x14ac:dyDescent="0.2">
      <c r="A190" s="30">
        <v>6</v>
      </c>
      <c r="B190" s="43">
        <v>207</v>
      </c>
      <c r="C190" s="43">
        <v>13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5</v>
      </c>
      <c r="K190" s="43">
        <v>0</v>
      </c>
      <c r="L190" s="43">
        <v>3</v>
      </c>
      <c r="M190" s="43">
        <v>0</v>
      </c>
      <c r="N190" s="43">
        <v>0</v>
      </c>
      <c r="O190" s="31">
        <f t="shared" si="101"/>
        <v>228</v>
      </c>
      <c r="Q190" s="30">
        <v>6</v>
      </c>
      <c r="R190" s="43">
        <v>0</v>
      </c>
      <c r="S190" s="43">
        <v>3</v>
      </c>
      <c r="T190" s="43">
        <v>2</v>
      </c>
      <c r="U190" s="43">
        <v>107</v>
      </c>
      <c r="V190" s="43">
        <v>96</v>
      </c>
      <c r="W190" s="43">
        <v>18</v>
      </c>
      <c r="X190" s="43">
        <v>2</v>
      </c>
      <c r="Y190" s="43">
        <v>0</v>
      </c>
      <c r="Z190" s="43">
        <v>0</v>
      </c>
      <c r="AA190" s="43">
        <v>0</v>
      </c>
      <c r="AB190" s="43">
        <v>0</v>
      </c>
      <c r="AC190" s="43">
        <v>0</v>
      </c>
      <c r="AD190" s="31">
        <f t="shared" si="102"/>
        <v>228</v>
      </c>
    </row>
    <row r="191" spans="1:30" x14ac:dyDescent="0.2">
      <c r="A191" s="30">
        <v>7</v>
      </c>
      <c r="B191" s="43">
        <v>405</v>
      </c>
      <c r="C191" s="43">
        <v>44</v>
      </c>
      <c r="D191" s="43">
        <v>1</v>
      </c>
      <c r="E191" s="43">
        <v>0</v>
      </c>
      <c r="F191" s="43">
        <v>1</v>
      </c>
      <c r="G191" s="43">
        <v>0</v>
      </c>
      <c r="H191" s="43">
        <v>0</v>
      </c>
      <c r="I191" s="43">
        <v>0</v>
      </c>
      <c r="J191" s="43">
        <v>1</v>
      </c>
      <c r="K191" s="43">
        <v>0</v>
      </c>
      <c r="L191" s="43">
        <v>2</v>
      </c>
      <c r="M191" s="43">
        <v>0</v>
      </c>
      <c r="N191" s="43">
        <v>0</v>
      </c>
      <c r="O191" s="31">
        <f t="shared" si="101"/>
        <v>454</v>
      </c>
      <c r="Q191" s="30">
        <v>7</v>
      </c>
      <c r="R191" s="43">
        <v>0</v>
      </c>
      <c r="S191" s="43">
        <v>2</v>
      </c>
      <c r="T191" s="43">
        <v>7</v>
      </c>
      <c r="U191" s="43">
        <v>238</v>
      </c>
      <c r="V191" s="43">
        <v>168</v>
      </c>
      <c r="W191" s="43">
        <v>36</v>
      </c>
      <c r="X191" s="43">
        <v>3</v>
      </c>
      <c r="Y191" s="43">
        <v>0</v>
      </c>
      <c r="Z191" s="43">
        <v>0</v>
      </c>
      <c r="AA191" s="43">
        <v>0</v>
      </c>
      <c r="AB191" s="43">
        <v>0</v>
      </c>
      <c r="AC191" s="43">
        <v>0</v>
      </c>
      <c r="AD191" s="31">
        <f t="shared" si="102"/>
        <v>454</v>
      </c>
    </row>
    <row r="192" spans="1:30" x14ac:dyDescent="0.2">
      <c r="A192" s="30">
        <v>8</v>
      </c>
      <c r="B192" s="43">
        <v>787</v>
      </c>
      <c r="C192" s="43">
        <v>86</v>
      </c>
      <c r="D192" s="43">
        <v>2</v>
      </c>
      <c r="E192" s="43">
        <v>0</v>
      </c>
      <c r="F192" s="43">
        <v>3</v>
      </c>
      <c r="G192" s="43">
        <v>0</v>
      </c>
      <c r="H192" s="43">
        <v>1</v>
      </c>
      <c r="I192" s="43">
        <v>2</v>
      </c>
      <c r="J192" s="43">
        <v>6</v>
      </c>
      <c r="K192" s="43">
        <v>0</v>
      </c>
      <c r="L192" s="43">
        <v>2</v>
      </c>
      <c r="M192" s="43">
        <v>4</v>
      </c>
      <c r="N192" s="43">
        <v>0</v>
      </c>
      <c r="O192" s="31">
        <f t="shared" si="101"/>
        <v>893</v>
      </c>
      <c r="Q192" s="30">
        <v>8</v>
      </c>
      <c r="R192" s="43">
        <v>2</v>
      </c>
      <c r="S192" s="43">
        <v>25</v>
      </c>
      <c r="T192" s="43">
        <v>108</v>
      </c>
      <c r="U192" s="43">
        <v>526</v>
      </c>
      <c r="V192" s="43">
        <v>194</v>
      </c>
      <c r="W192" s="43">
        <v>35</v>
      </c>
      <c r="X192" s="43">
        <v>3</v>
      </c>
      <c r="Y192" s="43">
        <v>0</v>
      </c>
      <c r="Z192" s="43">
        <v>0</v>
      </c>
      <c r="AA192" s="43">
        <v>0</v>
      </c>
      <c r="AB192" s="43">
        <v>0</v>
      </c>
      <c r="AC192" s="43">
        <v>0</v>
      </c>
      <c r="AD192" s="31">
        <f t="shared" si="102"/>
        <v>893</v>
      </c>
    </row>
    <row r="193" spans="1:30" x14ac:dyDescent="0.2">
      <c r="A193" s="30">
        <v>9</v>
      </c>
      <c r="B193" s="43">
        <v>746</v>
      </c>
      <c r="C193" s="43">
        <v>58</v>
      </c>
      <c r="D193" s="43">
        <v>0</v>
      </c>
      <c r="E193" s="43">
        <v>0</v>
      </c>
      <c r="F193" s="43">
        <v>1</v>
      </c>
      <c r="G193" s="43">
        <v>0</v>
      </c>
      <c r="H193" s="43">
        <v>1</v>
      </c>
      <c r="I193" s="43">
        <v>1</v>
      </c>
      <c r="J193" s="43">
        <v>3</v>
      </c>
      <c r="K193" s="43">
        <v>0</v>
      </c>
      <c r="L193" s="43">
        <v>0</v>
      </c>
      <c r="M193" s="43">
        <v>3</v>
      </c>
      <c r="N193" s="43">
        <v>0</v>
      </c>
      <c r="O193" s="31">
        <f t="shared" si="101"/>
        <v>813</v>
      </c>
      <c r="Q193" s="30">
        <v>9</v>
      </c>
      <c r="R193" s="43">
        <v>1</v>
      </c>
      <c r="S193" s="43">
        <v>53</v>
      </c>
      <c r="T193" s="43">
        <v>142</v>
      </c>
      <c r="U193" s="43">
        <v>477</v>
      </c>
      <c r="V193" s="43">
        <v>127</v>
      </c>
      <c r="W193" s="43">
        <v>11</v>
      </c>
      <c r="X193" s="43">
        <v>1</v>
      </c>
      <c r="Y193" s="43">
        <v>0</v>
      </c>
      <c r="Z193" s="43">
        <v>1</v>
      </c>
      <c r="AA193" s="43">
        <v>0</v>
      </c>
      <c r="AB193" s="43">
        <v>0</v>
      </c>
      <c r="AC193" s="43">
        <v>0</v>
      </c>
      <c r="AD193" s="31">
        <f t="shared" si="102"/>
        <v>813</v>
      </c>
    </row>
    <row r="194" spans="1:30" x14ac:dyDescent="0.2">
      <c r="A194" s="30">
        <v>10</v>
      </c>
      <c r="B194" s="43">
        <v>736</v>
      </c>
      <c r="C194" s="43">
        <v>63</v>
      </c>
      <c r="D194" s="43">
        <v>3</v>
      </c>
      <c r="E194" s="43">
        <v>0</v>
      </c>
      <c r="F194" s="43">
        <v>2</v>
      </c>
      <c r="G194" s="43">
        <v>0</v>
      </c>
      <c r="H194" s="43">
        <v>0</v>
      </c>
      <c r="I194" s="43">
        <v>1</v>
      </c>
      <c r="J194" s="43">
        <v>3</v>
      </c>
      <c r="K194" s="43">
        <v>0</v>
      </c>
      <c r="L194" s="43">
        <v>4</v>
      </c>
      <c r="M194" s="43">
        <v>14</v>
      </c>
      <c r="N194" s="43">
        <v>0</v>
      </c>
      <c r="O194" s="31">
        <f t="shared" si="101"/>
        <v>826</v>
      </c>
      <c r="Q194" s="30">
        <v>10</v>
      </c>
      <c r="R194" s="43">
        <v>2</v>
      </c>
      <c r="S194" s="43">
        <v>16</v>
      </c>
      <c r="T194" s="43">
        <v>179</v>
      </c>
      <c r="U194" s="43">
        <v>447</v>
      </c>
      <c r="V194" s="43">
        <v>159</v>
      </c>
      <c r="W194" s="43">
        <v>20</v>
      </c>
      <c r="X194" s="43">
        <v>3</v>
      </c>
      <c r="Y194" s="43">
        <v>0</v>
      </c>
      <c r="Z194" s="43">
        <v>0</v>
      </c>
      <c r="AA194" s="43">
        <v>0</v>
      </c>
      <c r="AB194" s="43">
        <v>0</v>
      </c>
      <c r="AC194" s="43">
        <v>0</v>
      </c>
      <c r="AD194" s="31">
        <f t="shared" si="102"/>
        <v>826</v>
      </c>
    </row>
    <row r="195" spans="1:30" x14ac:dyDescent="0.2">
      <c r="A195" s="30">
        <v>11</v>
      </c>
      <c r="B195" s="43">
        <v>578</v>
      </c>
      <c r="C195" s="43">
        <v>56</v>
      </c>
      <c r="D195" s="43">
        <v>3</v>
      </c>
      <c r="E195" s="43">
        <v>1</v>
      </c>
      <c r="F195" s="43">
        <v>3</v>
      </c>
      <c r="G195" s="43">
        <v>1</v>
      </c>
      <c r="H195" s="43">
        <v>2</v>
      </c>
      <c r="I195" s="43">
        <v>0</v>
      </c>
      <c r="J195" s="43">
        <v>11</v>
      </c>
      <c r="K195" s="43">
        <v>0</v>
      </c>
      <c r="L195" s="43">
        <v>4</v>
      </c>
      <c r="M195" s="43">
        <v>1</v>
      </c>
      <c r="N195" s="43">
        <v>0</v>
      </c>
      <c r="O195" s="31">
        <f t="shared" si="101"/>
        <v>660</v>
      </c>
      <c r="Q195" s="30">
        <v>11</v>
      </c>
      <c r="R195" s="43">
        <v>0</v>
      </c>
      <c r="S195" s="43">
        <v>2</v>
      </c>
      <c r="T195" s="43">
        <v>141</v>
      </c>
      <c r="U195" s="43">
        <v>371</v>
      </c>
      <c r="V195" s="43">
        <v>118</v>
      </c>
      <c r="W195" s="43">
        <v>25</v>
      </c>
      <c r="X195" s="43">
        <v>1</v>
      </c>
      <c r="Y195" s="43">
        <v>2</v>
      </c>
      <c r="Z195" s="43">
        <v>0</v>
      </c>
      <c r="AA195" s="43">
        <v>0</v>
      </c>
      <c r="AB195" s="43">
        <v>0</v>
      </c>
      <c r="AC195" s="43">
        <v>0</v>
      </c>
      <c r="AD195" s="31">
        <f t="shared" si="102"/>
        <v>660</v>
      </c>
    </row>
    <row r="196" spans="1:30" x14ac:dyDescent="0.2">
      <c r="A196" s="30">
        <v>12</v>
      </c>
      <c r="B196" s="43">
        <v>631</v>
      </c>
      <c r="C196" s="43">
        <v>54</v>
      </c>
      <c r="D196" s="43">
        <v>3</v>
      </c>
      <c r="E196" s="43">
        <v>0</v>
      </c>
      <c r="F196" s="43">
        <v>4</v>
      </c>
      <c r="G196" s="43">
        <v>0</v>
      </c>
      <c r="H196" s="43">
        <v>5</v>
      </c>
      <c r="I196" s="43">
        <v>1</v>
      </c>
      <c r="J196" s="43">
        <v>9</v>
      </c>
      <c r="K196" s="43">
        <v>0</v>
      </c>
      <c r="L196" s="43">
        <v>3</v>
      </c>
      <c r="M196" s="43">
        <v>3</v>
      </c>
      <c r="N196" s="43">
        <v>0</v>
      </c>
      <c r="O196" s="31">
        <f t="shared" si="101"/>
        <v>713</v>
      </c>
      <c r="Q196" s="30">
        <v>12</v>
      </c>
      <c r="R196" s="43">
        <v>0</v>
      </c>
      <c r="S196" s="43">
        <v>29</v>
      </c>
      <c r="T196" s="43">
        <v>154</v>
      </c>
      <c r="U196" s="43">
        <v>369</v>
      </c>
      <c r="V196" s="43">
        <v>141</v>
      </c>
      <c r="W196" s="43">
        <v>19</v>
      </c>
      <c r="X196" s="43">
        <v>1</v>
      </c>
      <c r="Y196" s="43">
        <v>0</v>
      </c>
      <c r="Z196" s="43">
        <v>0</v>
      </c>
      <c r="AA196" s="43">
        <v>0</v>
      </c>
      <c r="AB196" s="43">
        <v>0</v>
      </c>
      <c r="AC196" s="43">
        <v>0</v>
      </c>
      <c r="AD196" s="31">
        <f t="shared" si="102"/>
        <v>713</v>
      </c>
    </row>
    <row r="197" spans="1:30" x14ac:dyDescent="0.2">
      <c r="A197" s="30">
        <v>13</v>
      </c>
      <c r="B197" s="43">
        <v>579</v>
      </c>
      <c r="C197" s="43">
        <v>60</v>
      </c>
      <c r="D197" s="43">
        <v>4</v>
      </c>
      <c r="E197" s="43">
        <v>1</v>
      </c>
      <c r="F197" s="43">
        <v>4</v>
      </c>
      <c r="G197" s="43">
        <v>0</v>
      </c>
      <c r="H197" s="43">
        <v>1</v>
      </c>
      <c r="I197" s="43">
        <v>2</v>
      </c>
      <c r="J197" s="43">
        <v>12</v>
      </c>
      <c r="K197" s="43">
        <v>1</v>
      </c>
      <c r="L197" s="43">
        <v>6</v>
      </c>
      <c r="M197" s="43">
        <v>6</v>
      </c>
      <c r="N197" s="43">
        <v>0</v>
      </c>
      <c r="O197" s="31">
        <f t="shared" si="101"/>
        <v>676</v>
      </c>
      <c r="Q197" s="30">
        <v>13</v>
      </c>
      <c r="R197" s="43">
        <v>0</v>
      </c>
      <c r="S197" s="43">
        <v>5</v>
      </c>
      <c r="T197" s="43">
        <v>100</v>
      </c>
      <c r="U197" s="43">
        <v>391</v>
      </c>
      <c r="V197" s="43">
        <v>147</v>
      </c>
      <c r="W197" s="43">
        <v>33</v>
      </c>
      <c r="X197" s="43">
        <v>0</v>
      </c>
      <c r="Y197" s="43">
        <v>0</v>
      </c>
      <c r="Z197" s="43">
        <v>0</v>
      </c>
      <c r="AA197" s="43">
        <v>0</v>
      </c>
      <c r="AB197" s="43">
        <v>0</v>
      </c>
      <c r="AC197" s="43">
        <v>0</v>
      </c>
      <c r="AD197" s="31">
        <f t="shared" si="102"/>
        <v>676</v>
      </c>
    </row>
    <row r="198" spans="1:30" x14ac:dyDescent="0.2">
      <c r="A198" s="30">
        <v>14</v>
      </c>
      <c r="B198" s="43">
        <v>630</v>
      </c>
      <c r="C198" s="43">
        <v>59</v>
      </c>
      <c r="D198" s="43">
        <v>4</v>
      </c>
      <c r="E198" s="43">
        <v>0</v>
      </c>
      <c r="F198" s="43">
        <v>3</v>
      </c>
      <c r="G198" s="43">
        <v>0</v>
      </c>
      <c r="H198" s="43">
        <v>0</v>
      </c>
      <c r="I198" s="43">
        <v>0</v>
      </c>
      <c r="J198" s="43">
        <v>5</v>
      </c>
      <c r="K198" s="43">
        <v>0</v>
      </c>
      <c r="L198" s="43">
        <v>4</v>
      </c>
      <c r="M198" s="43">
        <v>9</v>
      </c>
      <c r="N198" s="43">
        <v>0</v>
      </c>
      <c r="O198" s="31">
        <f t="shared" si="101"/>
        <v>714</v>
      </c>
      <c r="Q198" s="30">
        <v>14</v>
      </c>
      <c r="R198" s="43">
        <v>0</v>
      </c>
      <c r="S198" s="43">
        <v>9</v>
      </c>
      <c r="T198" s="43">
        <v>148</v>
      </c>
      <c r="U198" s="43">
        <v>394</v>
      </c>
      <c r="V198" s="43">
        <v>135</v>
      </c>
      <c r="W198" s="43">
        <v>27</v>
      </c>
      <c r="X198" s="43">
        <v>1</v>
      </c>
      <c r="Y198" s="43">
        <v>0</v>
      </c>
      <c r="Z198" s="43">
        <v>0</v>
      </c>
      <c r="AA198" s="43">
        <v>0</v>
      </c>
      <c r="AB198" s="43">
        <v>0</v>
      </c>
      <c r="AC198" s="43">
        <v>0</v>
      </c>
      <c r="AD198" s="31">
        <f t="shared" si="102"/>
        <v>714</v>
      </c>
    </row>
    <row r="199" spans="1:30" x14ac:dyDescent="0.2">
      <c r="A199" s="30">
        <v>15</v>
      </c>
      <c r="B199" s="43">
        <v>529</v>
      </c>
      <c r="C199" s="43">
        <v>60</v>
      </c>
      <c r="D199" s="43">
        <v>1</v>
      </c>
      <c r="E199" s="43">
        <v>1</v>
      </c>
      <c r="F199" s="43">
        <v>2</v>
      </c>
      <c r="G199" s="43">
        <v>0</v>
      </c>
      <c r="H199" s="43">
        <v>0</v>
      </c>
      <c r="I199" s="43">
        <v>0</v>
      </c>
      <c r="J199" s="43">
        <v>8</v>
      </c>
      <c r="K199" s="43">
        <v>0</v>
      </c>
      <c r="L199" s="43">
        <v>5</v>
      </c>
      <c r="M199" s="43">
        <v>7</v>
      </c>
      <c r="N199" s="43">
        <v>0</v>
      </c>
      <c r="O199" s="31">
        <f t="shared" si="101"/>
        <v>613</v>
      </c>
      <c r="Q199" s="30">
        <v>15</v>
      </c>
      <c r="R199" s="43">
        <v>0</v>
      </c>
      <c r="S199" s="43">
        <v>44</v>
      </c>
      <c r="T199" s="43">
        <v>128</v>
      </c>
      <c r="U199" s="43">
        <v>305</v>
      </c>
      <c r="V199" s="43">
        <v>108</v>
      </c>
      <c r="W199" s="43">
        <v>25</v>
      </c>
      <c r="X199" s="43">
        <v>2</v>
      </c>
      <c r="Y199" s="43">
        <v>1</v>
      </c>
      <c r="Z199" s="43">
        <v>0</v>
      </c>
      <c r="AA199" s="43">
        <v>0</v>
      </c>
      <c r="AB199" s="43">
        <v>0</v>
      </c>
      <c r="AC199" s="43">
        <v>0</v>
      </c>
      <c r="AD199" s="31">
        <f t="shared" si="102"/>
        <v>613</v>
      </c>
    </row>
    <row r="200" spans="1:30" x14ac:dyDescent="0.2">
      <c r="A200" s="30">
        <v>16</v>
      </c>
      <c r="B200" s="43">
        <v>460</v>
      </c>
      <c r="C200" s="43">
        <v>56</v>
      </c>
      <c r="D200" s="43">
        <v>2</v>
      </c>
      <c r="E200" s="43">
        <v>2</v>
      </c>
      <c r="F200" s="43">
        <v>2</v>
      </c>
      <c r="G200" s="43">
        <v>0</v>
      </c>
      <c r="H200" s="43">
        <v>0</v>
      </c>
      <c r="I200" s="43">
        <v>1</v>
      </c>
      <c r="J200" s="43">
        <v>13</v>
      </c>
      <c r="K200" s="43">
        <v>0</v>
      </c>
      <c r="L200" s="43">
        <v>0</v>
      </c>
      <c r="M200" s="43">
        <v>13</v>
      </c>
      <c r="N200" s="43">
        <v>0</v>
      </c>
      <c r="O200" s="31">
        <f t="shared" si="101"/>
        <v>549</v>
      </c>
      <c r="Q200" s="30">
        <v>16</v>
      </c>
      <c r="R200" s="43">
        <v>0</v>
      </c>
      <c r="S200" s="43">
        <v>8</v>
      </c>
      <c r="T200" s="43">
        <v>90</v>
      </c>
      <c r="U200" s="43">
        <v>333</v>
      </c>
      <c r="V200" s="43">
        <v>100</v>
      </c>
      <c r="W200" s="43">
        <v>17</v>
      </c>
      <c r="X200" s="43">
        <v>1</v>
      </c>
      <c r="Y200" s="43">
        <v>0</v>
      </c>
      <c r="Z200" s="43">
        <v>0</v>
      </c>
      <c r="AA200" s="43">
        <v>0</v>
      </c>
      <c r="AB200" s="43">
        <v>0</v>
      </c>
      <c r="AC200" s="43">
        <v>0</v>
      </c>
      <c r="AD200" s="31">
        <f t="shared" si="102"/>
        <v>549</v>
      </c>
    </row>
    <row r="201" spans="1:30" x14ac:dyDescent="0.2">
      <c r="A201" s="30">
        <v>17</v>
      </c>
      <c r="B201" s="43">
        <v>393</v>
      </c>
      <c r="C201" s="43">
        <v>46</v>
      </c>
      <c r="D201" s="43">
        <v>2</v>
      </c>
      <c r="E201" s="43">
        <v>0</v>
      </c>
      <c r="F201" s="43">
        <v>2</v>
      </c>
      <c r="G201" s="43">
        <v>0</v>
      </c>
      <c r="H201" s="43">
        <v>0</v>
      </c>
      <c r="I201" s="43">
        <v>1</v>
      </c>
      <c r="J201" s="43">
        <v>4</v>
      </c>
      <c r="K201" s="43">
        <v>0</v>
      </c>
      <c r="L201" s="43">
        <v>5</v>
      </c>
      <c r="M201" s="43">
        <v>3</v>
      </c>
      <c r="N201" s="43">
        <v>0</v>
      </c>
      <c r="O201" s="31">
        <f t="shared" si="101"/>
        <v>456</v>
      </c>
      <c r="Q201" s="30">
        <v>17</v>
      </c>
      <c r="R201" s="43">
        <v>0</v>
      </c>
      <c r="S201" s="43">
        <v>0</v>
      </c>
      <c r="T201" s="43">
        <v>40</v>
      </c>
      <c r="U201" s="43">
        <v>245</v>
      </c>
      <c r="V201" s="43">
        <v>135</v>
      </c>
      <c r="W201" s="43">
        <v>29</v>
      </c>
      <c r="X201" s="43">
        <v>5</v>
      </c>
      <c r="Y201" s="43">
        <v>2</v>
      </c>
      <c r="Z201" s="43">
        <v>0</v>
      </c>
      <c r="AA201" s="43">
        <v>0</v>
      </c>
      <c r="AB201" s="43">
        <v>0</v>
      </c>
      <c r="AC201" s="43">
        <v>0</v>
      </c>
      <c r="AD201" s="31">
        <f t="shared" si="102"/>
        <v>456</v>
      </c>
    </row>
    <row r="202" spans="1:30" x14ac:dyDescent="0.2">
      <c r="A202" s="30">
        <v>18</v>
      </c>
      <c r="B202" s="43">
        <v>331</v>
      </c>
      <c r="C202" s="43">
        <v>23</v>
      </c>
      <c r="D202" s="43">
        <v>2</v>
      </c>
      <c r="E202" s="43">
        <v>0</v>
      </c>
      <c r="F202" s="43">
        <v>0</v>
      </c>
      <c r="G202" s="43">
        <v>0</v>
      </c>
      <c r="H202" s="43">
        <v>0</v>
      </c>
      <c r="I202" s="43">
        <v>0</v>
      </c>
      <c r="J202" s="43">
        <v>7</v>
      </c>
      <c r="K202" s="43">
        <v>0</v>
      </c>
      <c r="L202" s="43">
        <v>5</v>
      </c>
      <c r="M202" s="43">
        <v>2</v>
      </c>
      <c r="N202" s="43">
        <v>0</v>
      </c>
      <c r="O202" s="31">
        <f t="shared" si="101"/>
        <v>370</v>
      </c>
      <c r="Q202" s="30">
        <v>18</v>
      </c>
      <c r="R202" s="43">
        <v>0</v>
      </c>
      <c r="S202" s="43">
        <v>1</v>
      </c>
      <c r="T202" s="43">
        <v>30</v>
      </c>
      <c r="U202" s="43">
        <v>168</v>
      </c>
      <c r="V202" s="43">
        <v>132</v>
      </c>
      <c r="W202" s="43">
        <v>38</v>
      </c>
      <c r="X202" s="43">
        <v>0</v>
      </c>
      <c r="Y202" s="43">
        <v>0</v>
      </c>
      <c r="Z202" s="43">
        <v>0</v>
      </c>
      <c r="AA202" s="43">
        <v>0</v>
      </c>
      <c r="AB202" s="43">
        <v>1</v>
      </c>
      <c r="AC202" s="43">
        <v>0</v>
      </c>
      <c r="AD202" s="31">
        <f t="shared" si="102"/>
        <v>370</v>
      </c>
    </row>
    <row r="203" spans="1:30" x14ac:dyDescent="0.2">
      <c r="A203" s="30">
        <v>19</v>
      </c>
      <c r="B203" s="43">
        <v>348</v>
      </c>
      <c r="C203" s="43">
        <v>19</v>
      </c>
      <c r="D203" s="43">
        <v>1</v>
      </c>
      <c r="E203" s="43">
        <v>0</v>
      </c>
      <c r="F203" s="43">
        <v>1</v>
      </c>
      <c r="G203" s="43">
        <v>0</v>
      </c>
      <c r="H203" s="43">
        <v>0</v>
      </c>
      <c r="I203" s="43">
        <v>1</v>
      </c>
      <c r="J203" s="43">
        <v>3</v>
      </c>
      <c r="K203" s="43">
        <v>0</v>
      </c>
      <c r="L203" s="43">
        <v>3</v>
      </c>
      <c r="M203" s="43">
        <v>3</v>
      </c>
      <c r="N203" s="43">
        <v>0</v>
      </c>
      <c r="O203" s="31">
        <f t="shared" si="101"/>
        <v>379</v>
      </c>
      <c r="Q203" s="30">
        <v>19</v>
      </c>
      <c r="R203" s="43">
        <v>0</v>
      </c>
      <c r="S203" s="43">
        <v>1</v>
      </c>
      <c r="T203" s="43">
        <v>34</v>
      </c>
      <c r="U203" s="43">
        <v>192</v>
      </c>
      <c r="V203" s="43">
        <v>112</v>
      </c>
      <c r="W203" s="43">
        <v>39</v>
      </c>
      <c r="X203" s="43">
        <v>1</v>
      </c>
      <c r="Y203" s="43">
        <v>0</v>
      </c>
      <c r="Z203" s="43">
        <v>0</v>
      </c>
      <c r="AA203" s="43">
        <v>0</v>
      </c>
      <c r="AB203" s="43">
        <v>0</v>
      </c>
      <c r="AC203" s="43">
        <v>0</v>
      </c>
      <c r="AD203" s="31">
        <f t="shared" si="102"/>
        <v>379</v>
      </c>
    </row>
    <row r="204" spans="1:30" x14ac:dyDescent="0.2">
      <c r="A204" s="30">
        <v>20</v>
      </c>
      <c r="B204" s="43">
        <v>231</v>
      </c>
      <c r="C204" s="43">
        <v>12</v>
      </c>
      <c r="D204" s="43">
        <v>0</v>
      </c>
      <c r="E204" s="43">
        <v>0</v>
      </c>
      <c r="F204" s="43">
        <v>1</v>
      </c>
      <c r="G204" s="43">
        <v>0</v>
      </c>
      <c r="H204" s="43">
        <v>0</v>
      </c>
      <c r="I204" s="43">
        <v>0</v>
      </c>
      <c r="J204" s="43">
        <v>3</v>
      </c>
      <c r="K204" s="43">
        <v>0</v>
      </c>
      <c r="L204" s="43">
        <v>2</v>
      </c>
      <c r="M204" s="43">
        <v>3</v>
      </c>
      <c r="N204" s="43">
        <v>0</v>
      </c>
      <c r="O204" s="31">
        <f t="shared" si="101"/>
        <v>252</v>
      </c>
      <c r="Q204" s="30">
        <v>20</v>
      </c>
      <c r="R204" s="43">
        <v>0</v>
      </c>
      <c r="S204" s="43">
        <v>1</v>
      </c>
      <c r="T204" s="43">
        <v>9</v>
      </c>
      <c r="U204" s="43">
        <v>136</v>
      </c>
      <c r="V204" s="43">
        <v>89</v>
      </c>
      <c r="W204" s="43">
        <v>13</v>
      </c>
      <c r="X204" s="43">
        <v>3</v>
      </c>
      <c r="Y204" s="43">
        <v>1</v>
      </c>
      <c r="Z204" s="43">
        <v>0</v>
      </c>
      <c r="AA204" s="43">
        <v>0</v>
      </c>
      <c r="AB204" s="43">
        <v>0</v>
      </c>
      <c r="AC204" s="43">
        <v>0</v>
      </c>
      <c r="AD204" s="31">
        <f t="shared" si="102"/>
        <v>252</v>
      </c>
    </row>
    <row r="205" spans="1:30" x14ac:dyDescent="0.2">
      <c r="A205" s="30">
        <v>21</v>
      </c>
      <c r="B205" s="43">
        <v>148</v>
      </c>
      <c r="C205" s="43">
        <v>12</v>
      </c>
      <c r="D205" s="43">
        <v>1</v>
      </c>
      <c r="E205" s="43">
        <v>0</v>
      </c>
      <c r="F205" s="43">
        <v>1</v>
      </c>
      <c r="G205" s="43">
        <v>0</v>
      </c>
      <c r="H205" s="43">
        <v>0</v>
      </c>
      <c r="I205" s="43">
        <v>0</v>
      </c>
      <c r="J205" s="43">
        <v>4</v>
      </c>
      <c r="K205" s="43">
        <v>0</v>
      </c>
      <c r="L205" s="43">
        <v>0</v>
      </c>
      <c r="M205" s="43">
        <v>0</v>
      </c>
      <c r="N205" s="43">
        <v>0</v>
      </c>
      <c r="O205" s="31">
        <f t="shared" si="101"/>
        <v>166</v>
      </c>
      <c r="Q205" s="30">
        <v>21</v>
      </c>
      <c r="R205" s="43">
        <v>0</v>
      </c>
      <c r="S205" s="43">
        <v>1</v>
      </c>
      <c r="T205" s="43">
        <v>8</v>
      </c>
      <c r="U205" s="43">
        <v>83</v>
      </c>
      <c r="V205" s="43">
        <v>60</v>
      </c>
      <c r="W205" s="43">
        <v>12</v>
      </c>
      <c r="X205" s="43">
        <v>2</v>
      </c>
      <c r="Y205" s="43">
        <v>0</v>
      </c>
      <c r="Z205" s="43">
        <v>0</v>
      </c>
      <c r="AA205" s="43">
        <v>0</v>
      </c>
      <c r="AB205" s="43">
        <v>0</v>
      </c>
      <c r="AC205" s="43">
        <v>0</v>
      </c>
      <c r="AD205" s="31">
        <f t="shared" si="102"/>
        <v>166</v>
      </c>
    </row>
    <row r="206" spans="1:30" x14ac:dyDescent="0.2">
      <c r="A206" s="30">
        <v>22</v>
      </c>
      <c r="B206" s="43">
        <v>114</v>
      </c>
      <c r="C206" s="43">
        <v>6</v>
      </c>
      <c r="D206" s="43">
        <v>0</v>
      </c>
      <c r="E206" s="43">
        <v>0</v>
      </c>
      <c r="F206" s="43">
        <v>0</v>
      </c>
      <c r="G206" s="43">
        <v>0</v>
      </c>
      <c r="H206" s="43">
        <v>0</v>
      </c>
      <c r="I206" s="43">
        <v>0</v>
      </c>
      <c r="J206" s="43">
        <v>2</v>
      </c>
      <c r="K206" s="43">
        <v>0</v>
      </c>
      <c r="L206" s="43">
        <v>2</v>
      </c>
      <c r="M206" s="43">
        <v>0</v>
      </c>
      <c r="N206" s="43">
        <v>0</v>
      </c>
      <c r="O206" s="31">
        <f t="shared" si="101"/>
        <v>124</v>
      </c>
      <c r="Q206" s="30">
        <v>22</v>
      </c>
      <c r="R206" s="43">
        <v>0</v>
      </c>
      <c r="S206" s="43">
        <v>1</v>
      </c>
      <c r="T206" s="43">
        <v>4</v>
      </c>
      <c r="U206" s="43">
        <v>64</v>
      </c>
      <c r="V206" s="43">
        <v>44</v>
      </c>
      <c r="W206" s="43">
        <v>7</v>
      </c>
      <c r="X206" s="43">
        <v>3</v>
      </c>
      <c r="Y206" s="43">
        <v>1</v>
      </c>
      <c r="Z206" s="43">
        <v>0</v>
      </c>
      <c r="AA206" s="43">
        <v>0</v>
      </c>
      <c r="AB206" s="43">
        <v>0</v>
      </c>
      <c r="AC206" s="43">
        <v>0</v>
      </c>
      <c r="AD206" s="31">
        <f t="shared" si="102"/>
        <v>124</v>
      </c>
    </row>
    <row r="207" spans="1:30" x14ac:dyDescent="0.2">
      <c r="A207" s="30">
        <v>23</v>
      </c>
      <c r="B207" s="43">
        <v>32</v>
      </c>
      <c r="C207" s="43">
        <v>3</v>
      </c>
      <c r="D207" s="43">
        <v>0</v>
      </c>
      <c r="E207" s="43">
        <v>0</v>
      </c>
      <c r="F207" s="43">
        <v>0</v>
      </c>
      <c r="G207" s="43">
        <v>0</v>
      </c>
      <c r="H207" s="43">
        <v>0</v>
      </c>
      <c r="I207" s="43">
        <v>0</v>
      </c>
      <c r="J207" s="43">
        <v>1</v>
      </c>
      <c r="K207" s="43">
        <v>0</v>
      </c>
      <c r="L207" s="43">
        <v>1</v>
      </c>
      <c r="M207" s="43">
        <v>0</v>
      </c>
      <c r="N207" s="43">
        <v>0</v>
      </c>
      <c r="O207" s="31">
        <f t="shared" si="101"/>
        <v>37</v>
      </c>
      <c r="Q207" s="30">
        <v>23</v>
      </c>
      <c r="R207" s="43">
        <v>0</v>
      </c>
      <c r="S207" s="43">
        <v>0</v>
      </c>
      <c r="T207" s="43">
        <v>1</v>
      </c>
      <c r="U207" s="43">
        <v>22</v>
      </c>
      <c r="V207" s="43">
        <v>12</v>
      </c>
      <c r="W207" s="43">
        <v>2</v>
      </c>
      <c r="X207" s="43">
        <v>0</v>
      </c>
      <c r="Y207" s="43">
        <v>0</v>
      </c>
      <c r="Z207" s="43">
        <v>0</v>
      </c>
      <c r="AA207" s="43">
        <v>0</v>
      </c>
      <c r="AB207" s="43">
        <v>0</v>
      </c>
      <c r="AC207" s="43">
        <v>0</v>
      </c>
      <c r="AD207" s="31">
        <f t="shared" si="102"/>
        <v>37</v>
      </c>
    </row>
    <row r="208" spans="1:30" x14ac:dyDescent="0.2">
      <c r="A208" s="30">
        <v>24</v>
      </c>
      <c r="B208" s="43">
        <v>32</v>
      </c>
      <c r="C208" s="43">
        <v>1</v>
      </c>
      <c r="D208" s="43">
        <v>0</v>
      </c>
      <c r="E208" s="43">
        <v>0</v>
      </c>
      <c r="F208" s="43">
        <v>0</v>
      </c>
      <c r="G208" s="43">
        <v>0</v>
      </c>
      <c r="H208" s="43">
        <v>0</v>
      </c>
      <c r="I208" s="43">
        <v>0</v>
      </c>
      <c r="J208" s="43">
        <v>1</v>
      </c>
      <c r="K208" s="43">
        <v>0</v>
      </c>
      <c r="L208" s="43">
        <v>1</v>
      </c>
      <c r="M208" s="43">
        <v>2</v>
      </c>
      <c r="N208" s="43">
        <v>0</v>
      </c>
      <c r="O208" s="31">
        <f t="shared" si="101"/>
        <v>37</v>
      </c>
      <c r="Q208" s="30">
        <v>24</v>
      </c>
      <c r="R208" s="43">
        <v>0</v>
      </c>
      <c r="S208" s="43">
        <v>0</v>
      </c>
      <c r="T208" s="43">
        <v>1</v>
      </c>
      <c r="U208" s="43">
        <v>20</v>
      </c>
      <c r="V208" s="43">
        <v>12</v>
      </c>
      <c r="W208" s="43">
        <v>2</v>
      </c>
      <c r="X208" s="43">
        <v>1</v>
      </c>
      <c r="Y208" s="43">
        <v>0</v>
      </c>
      <c r="Z208" s="43">
        <v>0</v>
      </c>
      <c r="AA208" s="43">
        <v>0</v>
      </c>
      <c r="AB208" s="43">
        <v>1</v>
      </c>
      <c r="AC208" s="43">
        <v>0</v>
      </c>
      <c r="AD208" s="31">
        <f t="shared" si="102"/>
        <v>37</v>
      </c>
    </row>
    <row r="210" spans="1:30" x14ac:dyDescent="0.2">
      <c r="A210" s="91" t="s">
        <v>34</v>
      </c>
      <c r="B210" s="92">
        <f t="shared" ref="B210:O210" si="103">SUM(B192:B203)</f>
        <v>6748</v>
      </c>
      <c r="C210" s="92">
        <f t="shared" si="103"/>
        <v>640</v>
      </c>
      <c r="D210" s="92">
        <f t="shared" si="103"/>
        <v>27</v>
      </c>
      <c r="E210" s="92">
        <f t="shared" si="103"/>
        <v>5</v>
      </c>
      <c r="F210" s="92">
        <f t="shared" si="103"/>
        <v>27</v>
      </c>
      <c r="G210" s="92">
        <f t="shared" si="103"/>
        <v>1</v>
      </c>
      <c r="H210" s="92">
        <f t="shared" si="103"/>
        <v>10</v>
      </c>
      <c r="I210" s="92">
        <f t="shared" si="103"/>
        <v>10</v>
      </c>
      <c r="J210" s="92">
        <f t="shared" si="103"/>
        <v>84</v>
      </c>
      <c r="K210" s="92">
        <f t="shared" si="103"/>
        <v>1</v>
      </c>
      <c r="L210" s="92">
        <f t="shared" si="103"/>
        <v>41</v>
      </c>
      <c r="M210" s="92">
        <f t="shared" si="103"/>
        <v>68</v>
      </c>
      <c r="N210" s="92">
        <f t="shared" si="103"/>
        <v>0</v>
      </c>
      <c r="O210" s="93">
        <f t="shared" si="103"/>
        <v>7662</v>
      </c>
      <c r="Q210" s="91" t="s">
        <v>34</v>
      </c>
      <c r="R210" s="92">
        <f t="shared" ref="R210:AD210" si="104">SUM(R192:R203)</f>
        <v>5</v>
      </c>
      <c r="S210" s="92">
        <f t="shared" si="104"/>
        <v>193</v>
      </c>
      <c r="T210" s="92">
        <f t="shared" si="104"/>
        <v>1294</v>
      </c>
      <c r="U210" s="92">
        <f t="shared" si="104"/>
        <v>4218</v>
      </c>
      <c r="V210" s="92">
        <f t="shared" si="104"/>
        <v>1608</v>
      </c>
      <c r="W210" s="92">
        <f t="shared" si="104"/>
        <v>318</v>
      </c>
      <c r="X210" s="92">
        <f t="shared" si="104"/>
        <v>19</v>
      </c>
      <c r="Y210" s="92">
        <f t="shared" si="104"/>
        <v>5</v>
      </c>
      <c r="Z210" s="92">
        <f t="shared" si="104"/>
        <v>1</v>
      </c>
      <c r="AA210" s="92">
        <f t="shared" si="104"/>
        <v>0</v>
      </c>
      <c r="AB210" s="92">
        <f t="shared" si="104"/>
        <v>1</v>
      </c>
      <c r="AC210" s="92">
        <f t="shared" si="104"/>
        <v>0</v>
      </c>
      <c r="AD210" s="93">
        <f t="shared" si="104"/>
        <v>7662</v>
      </c>
    </row>
    <row r="211" spans="1:30" x14ac:dyDescent="0.2">
      <c r="A211" s="97" t="s">
        <v>35</v>
      </c>
      <c r="B211" s="98">
        <f t="shared" ref="B211:O211" si="105">SUM(B191:B206)</f>
        <v>7646</v>
      </c>
      <c r="C211" s="98">
        <f t="shared" si="105"/>
        <v>714</v>
      </c>
      <c r="D211" s="98">
        <f t="shared" si="105"/>
        <v>29</v>
      </c>
      <c r="E211" s="98">
        <f t="shared" si="105"/>
        <v>5</v>
      </c>
      <c r="F211" s="98">
        <f t="shared" si="105"/>
        <v>30</v>
      </c>
      <c r="G211" s="98">
        <f t="shared" si="105"/>
        <v>1</v>
      </c>
      <c r="H211" s="98">
        <f t="shared" si="105"/>
        <v>10</v>
      </c>
      <c r="I211" s="98">
        <f t="shared" si="105"/>
        <v>10</v>
      </c>
      <c r="J211" s="98">
        <f t="shared" si="105"/>
        <v>94</v>
      </c>
      <c r="K211" s="98">
        <f t="shared" si="105"/>
        <v>1</v>
      </c>
      <c r="L211" s="98">
        <f t="shared" si="105"/>
        <v>47</v>
      </c>
      <c r="M211" s="98">
        <f t="shared" si="105"/>
        <v>71</v>
      </c>
      <c r="N211" s="98">
        <f t="shared" si="105"/>
        <v>0</v>
      </c>
      <c r="O211" s="93">
        <f t="shared" si="105"/>
        <v>8658</v>
      </c>
      <c r="Q211" s="97" t="s">
        <v>35</v>
      </c>
      <c r="R211" s="98">
        <f t="shared" ref="R211:AD211" si="106">SUM(R191:R206)</f>
        <v>5</v>
      </c>
      <c r="S211" s="98">
        <f t="shared" si="106"/>
        <v>198</v>
      </c>
      <c r="T211" s="98">
        <f t="shared" si="106"/>
        <v>1322</v>
      </c>
      <c r="U211" s="98">
        <f t="shared" si="106"/>
        <v>4739</v>
      </c>
      <c r="V211" s="98">
        <f t="shared" si="106"/>
        <v>1969</v>
      </c>
      <c r="W211" s="98">
        <f t="shared" si="106"/>
        <v>386</v>
      </c>
      <c r="X211" s="98">
        <f t="shared" si="106"/>
        <v>30</v>
      </c>
      <c r="Y211" s="98">
        <f t="shared" si="106"/>
        <v>7</v>
      </c>
      <c r="Z211" s="98">
        <f t="shared" si="106"/>
        <v>1</v>
      </c>
      <c r="AA211" s="98">
        <f t="shared" si="106"/>
        <v>0</v>
      </c>
      <c r="AB211" s="98">
        <f t="shared" si="106"/>
        <v>1</v>
      </c>
      <c r="AC211" s="98">
        <f t="shared" si="106"/>
        <v>0</v>
      </c>
      <c r="AD211" s="93">
        <f t="shared" si="106"/>
        <v>8658</v>
      </c>
    </row>
    <row r="212" spans="1:30" x14ac:dyDescent="0.2">
      <c r="A212" s="101" t="s">
        <v>36</v>
      </c>
      <c r="B212" s="102">
        <f t="shared" ref="B212:O212" si="107">SUM(B191:B208)</f>
        <v>7710</v>
      </c>
      <c r="C212" s="102">
        <f t="shared" si="107"/>
        <v>718</v>
      </c>
      <c r="D212" s="102">
        <f t="shared" si="107"/>
        <v>29</v>
      </c>
      <c r="E212" s="102">
        <f t="shared" si="107"/>
        <v>5</v>
      </c>
      <c r="F212" s="102">
        <f t="shared" si="107"/>
        <v>30</v>
      </c>
      <c r="G212" s="102">
        <f t="shared" si="107"/>
        <v>1</v>
      </c>
      <c r="H212" s="102">
        <f t="shared" si="107"/>
        <v>10</v>
      </c>
      <c r="I212" s="102">
        <f t="shared" si="107"/>
        <v>10</v>
      </c>
      <c r="J212" s="102">
        <f t="shared" si="107"/>
        <v>96</v>
      </c>
      <c r="K212" s="102">
        <f t="shared" si="107"/>
        <v>1</v>
      </c>
      <c r="L212" s="102">
        <f t="shared" si="107"/>
        <v>49</v>
      </c>
      <c r="M212" s="102">
        <f t="shared" si="107"/>
        <v>73</v>
      </c>
      <c r="N212" s="102">
        <f t="shared" si="107"/>
        <v>0</v>
      </c>
      <c r="O212" s="93">
        <f t="shared" si="107"/>
        <v>8732</v>
      </c>
      <c r="Q212" s="101" t="s">
        <v>36</v>
      </c>
      <c r="R212" s="102">
        <f t="shared" ref="R212:AD212" si="108">SUM(R191:R208)</f>
        <v>5</v>
      </c>
      <c r="S212" s="102">
        <f t="shared" si="108"/>
        <v>198</v>
      </c>
      <c r="T212" s="102">
        <f t="shared" si="108"/>
        <v>1324</v>
      </c>
      <c r="U212" s="102">
        <f t="shared" si="108"/>
        <v>4781</v>
      </c>
      <c r="V212" s="102">
        <f t="shared" si="108"/>
        <v>1993</v>
      </c>
      <c r="W212" s="102">
        <f t="shared" si="108"/>
        <v>390</v>
      </c>
      <c r="X212" s="102">
        <f t="shared" si="108"/>
        <v>31</v>
      </c>
      <c r="Y212" s="102">
        <f t="shared" si="108"/>
        <v>7</v>
      </c>
      <c r="Z212" s="102">
        <f t="shared" si="108"/>
        <v>1</v>
      </c>
      <c r="AA212" s="102">
        <f t="shared" si="108"/>
        <v>0</v>
      </c>
      <c r="AB212" s="102">
        <f t="shared" si="108"/>
        <v>2</v>
      </c>
      <c r="AC212" s="102">
        <f t="shared" si="108"/>
        <v>0</v>
      </c>
      <c r="AD212" s="93">
        <f t="shared" si="108"/>
        <v>8732</v>
      </c>
    </row>
    <row r="213" spans="1:30" x14ac:dyDescent="0.2">
      <c r="A213" s="105" t="s">
        <v>37</v>
      </c>
      <c r="B213" s="106">
        <f t="shared" ref="B213:O213" si="109">SUM(B185:B208)</f>
        <v>8046</v>
      </c>
      <c r="C213" s="106">
        <f t="shared" si="109"/>
        <v>744</v>
      </c>
      <c r="D213" s="106">
        <f t="shared" si="109"/>
        <v>31</v>
      </c>
      <c r="E213" s="106">
        <f t="shared" si="109"/>
        <v>5</v>
      </c>
      <c r="F213" s="106">
        <f t="shared" si="109"/>
        <v>32</v>
      </c>
      <c r="G213" s="106">
        <f t="shared" si="109"/>
        <v>1</v>
      </c>
      <c r="H213" s="106">
        <f t="shared" si="109"/>
        <v>10</v>
      </c>
      <c r="I213" s="106">
        <f t="shared" si="109"/>
        <v>10</v>
      </c>
      <c r="J213" s="106">
        <f t="shared" si="109"/>
        <v>105</v>
      </c>
      <c r="K213" s="106">
        <f t="shared" si="109"/>
        <v>1</v>
      </c>
      <c r="L213" s="106">
        <f t="shared" si="109"/>
        <v>55</v>
      </c>
      <c r="M213" s="106">
        <f t="shared" si="109"/>
        <v>75</v>
      </c>
      <c r="N213" s="106">
        <f t="shared" si="109"/>
        <v>0</v>
      </c>
      <c r="O213" s="93">
        <f t="shared" si="109"/>
        <v>9115</v>
      </c>
      <c r="Q213" s="105" t="s">
        <v>37</v>
      </c>
      <c r="R213" s="106">
        <f t="shared" ref="R213:AD213" si="110">SUM(R185:R208)</f>
        <v>5</v>
      </c>
      <c r="S213" s="106">
        <f t="shared" si="110"/>
        <v>201</v>
      </c>
      <c r="T213" s="106">
        <f t="shared" si="110"/>
        <v>1328</v>
      </c>
      <c r="U213" s="106">
        <f t="shared" si="110"/>
        <v>4940</v>
      </c>
      <c r="V213" s="106">
        <f t="shared" si="110"/>
        <v>2157</v>
      </c>
      <c r="W213" s="106">
        <f t="shared" si="110"/>
        <v>435</v>
      </c>
      <c r="X213" s="106">
        <f t="shared" si="110"/>
        <v>38</v>
      </c>
      <c r="Y213" s="106">
        <f t="shared" si="110"/>
        <v>8</v>
      </c>
      <c r="Z213" s="106">
        <f t="shared" si="110"/>
        <v>1</v>
      </c>
      <c r="AA213" s="106">
        <f t="shared" si="110"/>
        <v>0</v>
      </c>
      <c r="AB213" s="106">
        <f t="shared" si="110"/>
        <v>2</v>
      </c>
      <c r="AC213" s="106">
        <f t="shared" si="110"/>
        <v>0</v>
      </c>
      <c r="AD213" s="93">
        <f t="shared" si="110"/>
        <v>9115</v>
      </c>
    </row>
    <row r="496" spans="43:51" x14ac:dyDescent="0.2">
      <c r="AQ496"/>
      <c r="AR496"/>
      <c r="AS496"/>
      <c r="AT496"/>
      <c r="AU496"/>
      <c r="AV496"/>
      <c r="AW496"/>
      <c r="AX496"/>
      <c r="AY496"/>
    </row>
    <row r="497" spans="43:51" x14ac:dyDescent="0.2">
      <c r="AQ497"/>
      <c r="AR497"/>
      <c r="AS497"/>
      <c r="AT497"/>
      <c r="AU497"/>
      <c r="AV497"/>
      <c r="AW497"/>
      <c r="AX497"/>
      <c r="AY497"/>
    </row>
    <row r="498" spans="43:51" x14ac:dyDescent="0.2">
      <c r="AQ498"/>
      <c r="AR498"/>
      <c r="AS498"/>
      <c r="AT498"/>
      <c r="AU498"/>
      <c r="AV498"/>
      <c r="AW498"/>
      <c r="AX498"/>
      <c r="AY498"/>
    </row>
    <row r="499" spans="43:51" x14ac:dyDescent="0.2">
      <c r="AQ499"/>
      <c r="AR499"/>
      <c r="AS499"/>
      <c r="AT499"/>
      <c r="AU499"/>
      <c r="AV499"/>
      <c r="AW499"/>
      <c r="AX499"/>
      <c r="AY499"/>
    </row>
    <row r="500" spans="43:51" x14ac:dyDescent="0.2">
      <c r="AQ500"/>
      <c r="AR500"/>
      <c r="AS500"/>
      <c r="AT500"/>
      <c r="AU500"/>
      <c r="AV500"/>
      <c r="AW500"/>
      <c r="AX500"/>
      <c r="AY500"/>
    </row>
    <row r="501" spans="43:51" x14ac:dyDescent="0.2">
      <c r="AQ501"/>
      <c r="AR501"/>
      <c r="AS501"/>
      <c r="AT501"/>
      <c r="AU501"/>
      <c r="AV501"/>
      <c r="AW501"/>
      <c r="AX501"/>
      <c r="AY501"/>
    </row>
    <row r="502" spans="43:51" x14ac:dyDescent="0.2">
      <c r="AQ502"/>
      <c r="AR502"/>
      <c r="AS502"/>
      <c r="AT502"/>
      <c r="AU502"/>
      <c r="AV502"/>
      <c r="AW502"/>
      <c r="AX502"/>
      <c r="AY502"/>
    </row>
    <row r="503" spans="43:51" x14ac:dyDescent="0.2">
      <c r="AQ503"/>
      <c r="AR503"/>
      <c r="AS503"/>
      <c r="AT503"/>
      <c r="AU503"/>
      <c r="AV503"/>
      <c r="AW503"/>
      <c r="AX503"/>
      <c r="AY503"/>
    </row>
    <row r="504" spans="43:51" x14ac:dyDescent="0.2">
      <c r="AQ504"/>
      <c r="AR504"/>
      <c r="AS504"/>
      <c r="AT504"/>
      <c r="AU504"/>
      <c r="AV504"/>
      <c r="AW504"/>
      <c r="AX504"/>
      <c r="AY504"/>
    </row>
    <row r="505" spans="43:51" x14ac:dyDescent="0.2">
      <c r="AQ505"/>
      <c r="AR505"/>
      <c r="AS505"/>
      <c r="AT505"/>
      <c r="AU505"/>
      <c r="AV505"/>
      <c r="AW505"/>
      <c r="AX505"/>
      <c r="AY505"/>
    </row>
    <row r="506" spans="43:51" x14ac:dyDescent="0.2">
      <c r="AQ506"/>
      <c r="AR506"/>
      <c r="AS506"/>
      <c r="AT506"/>
      <c r="AU506"/>
      <c r="AV506"/>
      <c r="AW506"/>
      <c r="AX506"/>
      <c r="AY506"/>
    </row>
    <row r="507" spans="43:51" x14ac:dyDescent="0.2">
      <c r="AQ507"/>
      <c r="AR507"/>
      <c r="AS507"/>
      <c r="AT507"/>
      <c r="AU507"/>
      <c r="AV507"/>
      <c r="AW507"/>
      <c r="AX507"/>
      <c r="AY507"/>
    </row>
    <row r="508" spans="43:51" x14ac:dyDescent="0.2">
      <c r="AQ508"/>
      <c r="AR508"/>
      <c r="AS508"/>
      <c r="AT508"/>
      <c r="AU508"/>
      <c r="AV508"/>
      <c r="AW508"/>
      <c r="AX508"/>
      <c r="AY508"/>
    </row>
    <row r="509" spans="43:51" x14ac:dyDescent="0.2">
      <c r="AQ509"/>
      <c r="AR509"/>
      <c r="AS509"/>
      <c r="AT509"/>
      <c r="AU509"/>
      <c r="AV509"/>
      <c r="AW509"/>
      <c r="AX509"/>
      <c r="AY509"/>
    </row>
    <row r="510" spans="43:51" x14ac:dyDescent="0.2">
      <c r="AQ510"/>
      <c r="AR510"/>
      <c r="AS510"/>
      <c r="AT510"/>
      <c r="AU510"/>
      <c r="AV510"/>
      <c r="AW510"/>
      <c r="AX510"/>
      <c r="AY510"/>
    </row>
    <row r="511" spans="43:51" x14ac:dyDescent="0.2">
      <c r="AQ511"/>
      <c r="AR511"/>
      <c r="AS511"/>
      <c r="AT511"/>
      <c r="AU511"/>
      <c r="AV511"/>
      <c r="AW511"/>
      <c r="AX511"/>
      <c r="AY511"/>
    </row>
    <row r="512" spans="43:51" x14ac:dyDescent="0.2">
      <c r="AQ512"/>
      <c r="AR512"/>
      <c r="AS512"/>
      <c r="AT512"/>
      <c r="AU512"/>
      <c r="AV512"/>
      <c r="AW512"/>
      <c r="AX512"/>
      <c r="AY512"/>
    </row>
    <row r="513" spans="43:51" x14ac:dyDescent="0.2">
      <c r="AQ513"/>
      <c r="AR513"/>
      <c r="AS513"/>
      <c r="AT513"/>
      <c r="AU513"/>
      <c r="AV513"/>
      <c r="AW513"/>
      <c r="AX513"/>
      <c r="AY513"/>
    </row>
    <row r="514" spans="43:51" x14ac:dyDescent="0.2">
      <c r="AQ514"/>
      <c r="AR514"/>
      <c r="AS514"/>
      <c r="AT514"/>
      <c r="AU514"/>
      <c r="AV514"/>
      <c r="AW514"/>
      <c r="AX514"/>
      <c r="AY514"/>
    </row>
    <row r="515" spans="43:51" x14ac:dyDescent="0.2">
      <c r="AQ515"/>
      <c r="AR515"/>
      <c r="AS515"/>
      <c r="AT515"/>
      <c r="AU515"/>
      <c r="AV515"/>
      <c r="AW515"/>
      <c r="AX515"/>
      <c r="AY515"/>
    </row>
    <row r="516" spans="43:51" x14ac:dyDescent="0.2">
      <c r="AQ516"/>
      <c r="AR516"/>
      <c r="AS516"/>
      <c r="AT516"/>
      <c r="AU516"/>
      <c r="AV516"/>
      <c r="AW516"/>
      <c r="AX516"/>
      <c r="AY516"/>
    </row>
    <row r="517" spans="43:51" x14ac:dyDescent="0.2">
      <c r="AQ517"/>
      <c r="AR517"/>
      <c r="AS517"/>
      <c r="AT517"/>
      <c r="AU517"/>
      <c r="AV517"/>
      <c r="AW517"/>
      <c r="AX517"/>
      <c r="AY517"/>
    </row>
    <row r="518" spans="43:51" x14ac:dyDescent="0.2">
      <c r="AQ518"/>
      <c r="AR518"/>
      <c r="AS518"/>
      <c r="AT518"/>
      <c r="AU518"/>
      <c r="AV518"/>
      <c r="AW518"/>
      <c r="AX518"/>
      <c r="AY518"/>
    </row>
    <row r="519" spans="43:51" x14ac:dyDescent="0.2">
      <c r="AQ519"/>
      <c r="AR519"/>
      <c r="AS519"/>
      <c r="AT519"/>
      <c r="AU519"/>
      <c r="AV519"/>
      <c r="AW519"/>
      <c r="AX519"/>
      <c r="AY519"/>
    </row>
    <row r="520" spans="43:51" x14ac:dyDescent="0.2">
      <c r="AQ520"/>
      <c r="AR520"/>
      <c r="AS520"/>
      <c r="AT520"/>
      <c r="AU520"/>
      <c r="AV520"/>
      <c r="AW520"/>
      <c r="AX520"/>
      <c r="AY520"/>
    </row>
    <row r="521" spans="43:51" x14ac:dyDescent="0.2">
      <c r="AQ521"/>
      <c r="AR521"/>
      <c r="AS521"/>
      <c r="AT521"/>
      <c r="AU521"/>
      <c r="AV521"/>
      <c r="AW521"/>
      <c r="AX521"/>
      <c r="AY521"/>
    </row>
    <row r="522" spans="43:51" x14ac:dyDescent="0.2">
      <c r="AQ522"/>
      <c r="AR522"/>
      <c r="AS522"/>
      <c r="AT522"/>
      <c r="AU522"/>
      <c r="AV522"/>
      <c r="AW522"/>
      <c r="AX522"/>
      <c r="AY522"/>
    </row>
    <row r="523" spans="43:51" x14ac:dyDescent="0.2">
      <c r="AQ523"/>
      <c r="AR523"/>
      <c r="AS523"/>
      <c r="AT523"/>
      <c r="AU523"/>
      <c r="AV523"/>
      <c r="AW523"/>
      <c r="AX523"/>
      <c r="AY523"/>
    </row>
    <row r="524" spans="43:51" x14ac:dyDescent="0.2">
      <c r="AQ524"/>
      <c r="AR524"/>
      <c r="AS524"/>
      <c r="AT524"/>
      <c r="AU524"/>
      <c r="AV524"/>
      <c r="AW524"/>
      <c r="AX524"/>
      <c r="AY524"/>
    </row>
    <row r="525" spans="43:51" x14ac:dyDescent="0.2">
      <c r="AQ525"/>
      <c r="AR525"/>
      <c r="AS525"/>
      <c r="AT525"/>
      <c r="AU525"/>
      <c r="AV525"/>
      <c r="AW525"/>
      <c r="AX525"/>
      <c r="AY525"/>
    </row>
    <row r="526" spans="43:51" x14ac:dyDescent="0.2">
      <c r="AQ526"/>
      <c r="AR526"/>
      <c r="AS526"/>
      <c r="AT526"/>
      <c r="AU526"/>
      <c r="AV526"/>
      <c r="AW526"/>
      <c r="AX526"/>
      <c r="AY526"/>
    </row>
    <row r="527" spans="43:51" x14ac:dyDescent="0.2">
      <c r="AQ527"/>
      <c r="AR527"/>
      <c r="AS527"/>
      <c r="AT527"/>
      <c r="AU527"/>
      <c r="AV527"/>
      <c r="AW527"/>
      <c r="AX527"/>
      <c r="AY527"/>
    </row>
    <row r="528" spans="43:51" x14ac:dyDescent="0.2">
      <c r="AQ528"/>
      <c r="AR528"/>
      <c r="AS528"/>
      <c r="AT528"/>
      <c r="AU528"/>
      <c r="AV528"/>
      <c r="AW528"/>
      <c r="AX528"/>
      <c r="AY528"/>
    </row>
    <row r="529" spans="43:51" x14ac:dyDescent="0.2">
      <c r="AQ529"/>
      <c r="AR529"/>
      <c r="AS529"/>
      <c r="AT529"/>
      <c r="AU529"/>
      <c r="AV529"/>
      <c r="AW529"/>
      <c r="AX529"/>
      <c r="AY529"/>
    </row>
    <row r="530" spans="43:51" x14ac:dyDescent="0.2">
      <c r="AQ530"/>
      <c r="AR530"/>
      <c r="AS530"/>
      <c r="AT530"/>
      <c r="AU530"/>
      <c r="AV530"/>
      <c r="AW530"/>
      <c r="AX530"/>
      <c r="AY530"/>
    </row>
    <row r="531" spans="43:51" x14ac:dyDescent="0.2">
      <c r="AQ531"/>
      <c r="AR531"/>
      <c r="AS531"/>
      <c r="AT531"/>
      <c r="AU531"/>
      <c r="AV531"/>
      <c r="AW531"/>
      <c r="AX531"/>
      <c r="AY531"/>
    </row>
    <row r="532" spans="43:51" x14ac:dyDescent="0.2">
      <c r="AQ532"/>
      <c r="AR532"/>
      <c r="AS532"/>
      <c r="AT532"/>
      <c r="AU532"/>
      <c r="AV532"/>
      <c r="AW532"/>
      <c r="AX532"/>
      <c r="AY532"/>
    </row>
    <row r="533" spans="43:51" x14ac:dyDescent="0.2">
      <c r="AQ533"/>
      <c r="AR533"/>
      <c r="AS533"/>
      <c r="AT533"/>
      <c r="AU533"/>
      <c r="AV533"/>
      <c r="AW533"/>
      <c r="AX533"/>
      <c r="AY533"/>
    </row>
    <row r="534" spans="43:51" x14ac:dyDescent="0.2">
      <c r="AQ534"/>
      <c r="AR534"/>
      <c r="AS534"/>
      <c r="AT534"/>
      <c r="AU534"/>
      <c r="AV534"/>
      <c r="AW534"/>
      <c r="AX534"/>
      <c r="AY534"/>
    </row>
    <row r="535" spans="43:51" x14ac:dyDescent="0.2">
      <c r="AQ535"/>
      <c r="AR535"/>
      <c r="AS535"/>
      <c r="AT535"/>
      <c r="AU535"/>
      <c r="AV535"/>
      <c r="AW535"/>
      <c r="AX535"/>
      <c r="AY535"/>
    </row>
    <row r="536" spans="43:51" x14ac:dyDescent="0.2">
      <c r="AQ536"/>
      <c r="AR536"/>
      <c r="AS536"/>
      <c r="AT536"/>
      <c r="AU536"/>
      <c r="AV536"/>
      <c r="AW536"/>
      <c r="AX536"/>
      <c r="AY536"/>
    </row>
    <row r="537" spans="43:51" x14ac:dyDescent="0.2">
      <c r="AQ537"/>
      <c r="AR537"/>
      <c r="AS537"/>
      <c r="AT537"/>
      <c r="AU537"/>
      <c r="AV537"/>
      <c r="AW537"/>
      <c r="AX537"/>
      <c r="AY537"/>
    </row>
    <row r="538" spans="43:51" x14ac:dyDescent="0.2">
      <c r="AQ538"/>
      <c r="AR538"/>
      <c r="AS538"/>
      <c r="AT538"/>
      <c r="AU538"/>
      <c r="AV538"/>
      <c r="AW538"/>
      <c r="AX538"/>
      <c r="AY538"/>
    </row>
    <row r="539" spans="43:51" x14ac:dyDescent="0.2">
      <c r="AQ539"/>
      <c r="AR539"/>
      <c r="AS539"/>
      <c r="AT539"/>
      <c r="AU539"/>
      <c r="AV539"/>
      <c r="AW539"/>
      <c r="AX539"/>
      <c r="AY539"/>
    </row>
    <row r="540" spans="43:51" x14ac:dyDescent="0.2">
      <c r="AQ540"/>
      <c r="AR540"/>
      <c r="AS540"/>
      <c r="AT540"/>
      <c r="AU540"/>
      <c r="AV540"/>
      <c r="AW540"/>
      <c r="AX540"/>
      <c r="AY540"/>
    </row>
    <row r="541" spans="43:51" x14ac:dyDescent="0.2">
      <c r="AQ541"/>
      <c r="AR541"/>
      <c r="AS541"/>
      <c r="AT541"/>
      <c r="AU541"/>
      <c r="AV541"/>
      <c r="AW541"/>
      <c r="AX541"/>
      <c r="AY541"/>
    </row>
    <row r="542" spans="43:51" x14ac:dyDescent="0.2">
      <c r="AQ542"/>
      <c r="AR542"/>
      <c r="AS542"/>
      <c r="AT542"/>
      <c r="AU542"/>
      <c r="AV542"/>
      <c r="AW542"/>
      <c r="AX542"/>
      <c r="AY542"/>
    </row>
    <row r="543" spans="43:51" x14ac:dyDescent="0.2">
      <c r="AQ543"/>
      <c r="AR543"/>
      <c r="AS543"/>
      <c r="AT543"/>
      <c r="AU543"/>
      <c r="AV543"/>
      <c r="AW543"/>
      <c r="AX543"/>
      <c r="AY543"/>
    </row>
    <row r="544" spans="43:51" x14ac:dyDescent="0.2">
      <c r="AQ544"/>
      <c r="AR544"/>
      <c r="AS544"/>
      <c r="AT544"/>
      <c r="AU544"/>
      <c r="AV544"/>
      <c r="AW544"/>
      <c r="AX544"/>
      <c r="AY544"/>
    </row>
    <row r="545" spans="43:51" x14ac:dyDescent="0.2">
      <c r="AQ545"/>
      <c r="AR545"/>
      <c r="AS545"/>
      <c r="AT545"/>
      <c r="AU545"/>
      <c r="AV545"/>
      <c r="AW545"/>
      <c r="AX545"/>
      <c r="AY545"/>
    </row>
    <row r="546" spans="43:51" x14ac:dyDescent="0.2">
      <c r="AQ546"/>
      <c r="AR546"/>
      <c r="AS546"/>
      <c r="AT546"/>
      <c r="AU546"/>
      <c r="AV546"/>
      <c r="AW546"/>
      <c r="AX546"/>
      <c r="AY546"/>
    </row>
    <row r="547" spans="43:51" x14ac:dyDescent="0.2">
      <c r="AQ547"/>
      <c r="AR547"/>
      <c r="AS547"/>
      <c r="AT547"/>
      <c r="AU547"/>
      <c r="AV547"/>
      <c r="AW547"/>
      <c r="AX547"/>
      <c r="AY547"/>
    </row>
    <row r="548" spans="43:51" x14ac:dyDescent="0.2">
      <c r="AQ548"/>
      <c r="AR548"/>
      <c r="AS548"/>
      <c r="AT548"/>
      <c r="AU548"/>
      <c r="AV548"/>
      <c r="AW548"/>
      <c r="AX548"/>
      <c r="AY548"/>
    </row>
    <row r="549" spans="43:51" x14ac:dyDescent="0.2">
      <c r="AQ549"/>
      <c r="AR549"/>
      <c r="AS549"/>
      <c r="AT549"/>
      <c r="AU549"/>
      <c r="AV549"/>
      <c r="AW549"/>
      <c r="AX549"/>
      <c r="AY549"/>
    </row>
    <row r="550" spans="43:51" x14ac:dyDescent="0.2">
      <c r="AQ550"/>
      <c r="AR550"/>
      <c r="AS550"/>
      <c r="AT550"/>
      <c r="AU550"/>
      <c r="AV550"/>
      <c r="AW550"/>
      <c r="AX550"/>
      <c r="AY550"/>
    </row>
    <row r="551" spans="43:51" x14ac:dyDescent="0.2">
      <c r="AQ551"/>
      <c r="AR551"/>
      <c r="AS551"/>
      <c r="AT551"/>
      <c r="AU551"/>
      <c r="AV551"/>
      <c r="AW551"/>
      <c r="AX551"/>
      <c r="AY551"/>
    </row>
    <row r="552" spans="43:51" x14ac:dyDescent="0.2">
      <c r="AQ552"/>
      <c r="AR552"/>
      <c r="AS552"/>
      <c r="AT552"/>
      <c r="AU552"/>
      <c r="AV552"/>
      <c r="AW552"/>
      <c r="AX552"/>
      <c r="AY552"/>
    </row>
    <row r="553" spans="43:51" x14ac:dyDescent="0.2">
      <c r="AQ553"/>
      <c r="AR553"/>
      <c r="AS553"/>
      <c r="AT553"/>
      <c r="AU553"/>
      <c r="AV553"/>
      <c r="AW553"/>
      <c r="AX553"/>
      <c r="AY553"/>
    </row>
    <row r="554" spans="43:51" x14ac:dyDescent="0.2">
      <c r="AQ554"/>
      <c r="AR554"/>
      <c r="AS554"/>
      <c r="AT554"/>
      <c r="AU554"/>
      <c r="AV554"/>
      <c r="AW554"/>
      <c r="AX554"/>
      <c r="AY554"/>
    </row>
    <row r="555" spans="43:51" x14ac:dyDescent="0.2">
      <c r="AQ555"/>
      <c r="AR555"/>
      <c r="AS555"/>
      <c r="AT555"/>
      <c r="AU555"/>
      <c r="AV555"/>
      <c r="AW555"/>
      <c r="AX555"/>
      <c r="AY555"/>
    </row>
    <row r="556" spans="43:51" x14ac:dyDescent="0.2">
      <c r="AQ556"/>
      <c r="AR556"/>
      <c r="AS556"/>
      <c r="AT556"/>
      <c r="AU556"/>
      <c r="AV556"/>
      <c r="AW556"/>
      <c r="AX556"/>
      <c r="AY556"/>
    </row>
    <row r="557" spans="43:51" x14ac:dyDescent="0.2">
      <c r="AQ557"/>
      <c r="AR557"/>
      <c r="AS557"/>
      <c r="AT557"/>
      <c r="AU557"/>
      <c r="AV557"/>
      <c r="AW557"/>
      <c r="AX557"/>
      <c r="AY557"/>
    </row>
    <row r="558" spans="43:51" x14ac:dyDescent="0.2">
      <c r="AQ558"/>
      <c r="AR558"/>
      <c r="AS558"/>
      <c r="AT558"/>
      <c r="AU558"/>
      <c r="AV558"/>
      <c r="AW558"/>
      <c r="AX558"/>
      <c r="AY558"/>
    </row>
    <row r="559" spans="43:51" x14ac:dyDescent="0.2">
      <c r="AQ559"/>
      <c r="AR559"/>
      <c r="AS559"/>
      <c r="AT559"/>
      <c r="AU559"/>
      <c r="AV559"/>
      <c r="AW559"/>
      <c r="AX559"/>
      <c r="AY559"/>
    </row>
    <row r="560" spans="43:51" x14ac:dyDescent="0.2">
      <c r="AQ560"/>
      <c r="AR560"/>
      <c r="AS560"/>
      <c r="AT560"/>
      <c r="AU560"/>
      <c r="AV560"/>
      <c r="AW560"/>
      <c r="AX560"/>
      <c r="AY560"/>
    </row>
    <row r="561" spans="43:51" x14ac:dyDescent="0.2">
      <c r="AQ561"/>
      <c r="AR561"/>
      <c r="AS561"/>
      <c r="AT561"/>
      <c r="AU561"/>
      <c r="AV561"/>
      <c r="AW561"/>
      <c r="AX561"/>
      <c r="AY561"/>
    </row>
    <row r="562" spans="43:51" x14ac:dyDescent="0.2">
      <c r="AQ562"/>
      <c r="AR562"/>
      <c r="AS562"/>
      <c r="AT562"/>
      <c r="AU562"/>
      <c r="AV562"/>
      <c r="AW562"/>
      <c r="AX562"/>
      <c r="AY562"/>
    </row>
    <row r="563" spans="43:51" x14ac:dyDescent="0.2">
      <c r="AQ563"/>
      <c r="AR563"/>
      <c r="AS563"/>
      <c r="AT563"/>
      <c r="AU563"/>
      <c r="AV563"/>
      <c r="AW563"/>
      <c r="AX563"/>
      <c r="AY563"/>
    </row>
    <row r="564" spans="43:51" x14ac:dyDescent="0.2">
      <c r="AQ564"/>
      <c r="AR564"/>
      <c r="AS564"/>
      <c r="AT564"/>
      <c r="AU564"/>
      <c r="AV564"/>
      <c r="AW564"/>
      <c r="AX564"/>
      <c r="AY564"/>
    </row>
    <row r="565" spans="43:51" x14ac:dyDescent="0.2">
      <c r="AQ565"/>
      <c r="AR565"/>
      <c r="AS565"/>
      <c r="AT565"/>
      <c r="AU565"/>
      <c r="AV565"/>
      <c r="AW565"/>
      <c r="AX565"/>
      <c r="AY565"/>
    </row>
    <row r="566" spans="43:51" x14ac:dyDescent="0.2">
      <c r="AQ566"/>
      <c r="AR566"/>
      <c r="AS566"/>
      <c r="AT566"/>
      <c r="AU566"/>
      <c r="AV566"/>
      <c r="AW566"/>
      <c r="AX566"/>
      <c r="AY566"/>
    </row>
    <row r="567" spans="43:51" x14ac:dyDescent="0.2">
      <c r="AQ567"/>
      <c r="AR567"/>
      <c r="AS567"/>
      <c r="AT567"/>
      <c r="AU567"/>
      <c r="AV567"/>
      <c r="AW567"/>
      <c r="AX567"/>
      <c r="AY567"/>
    </row>
    <row r="568" spans="43:51" x14ac:dyDescent="0.2">
      <c r="AQ568"/>
      <c r="AR568"/>
      <c r="AS568"/>
      <c r="AT568"/>
      <c r="AU568"/>
      <c r="AV568"/>
      <c r="AW568"/>
      <c r="AX568"/>
      <c r="AY568"/>
    </row>
    <row r="569" spans="43:51" x14ac:dyDescent="0.2">
      <c r="AQ569"/>
      <c r="AR569"/>
      <c r="AS569"/>
      <c r="AT569"/>
      <c r="AU569"/>
      <c r="AV569"/>
      <c r="AW569"/>
      <c r="AX569"/>
      <c r="AY569"/>
    </row>
    <row r="570" spans="43:51" x14ac:dyDescent="0.2">
      <c r="AQ570"/>
      <c r="AR570"/>
      <c r="AS570"/>
      <c r="AT570"/>
      <c r="AU570"/>
      <c r="AV570"/>
      <c r="AW570"/>
      <c r="AX570"/>
      <c r="AY570"/>
    </row>
    <row r="571" spans="43:51" x14ac:dyDescent="0.2">
      <c r="AQ571"/>
      <c r="AR571"/>
      <c r="AS571"/>
      <c r="AT571"/>
      <c r="AU571"/>
      <c r="AV571"/>
      <c r="AW571"/>
      <c r="AX571"/>
      <c r="AY571"/>
    </row>
    <row r="572" spans="43:51" x14ac:dyDescent="0.2">
      <c r="AQ572"/>
      <c r="AR572"/>
      <c r="AS572"/>
      <c r="AT572"/>
      <c r="AU572"/>
      <c r="AV572"/>
      <c r="AW572"/>
      <c r="AX572"/>
      <c r="AY572"/>
    </row>
    <row r="573" spans="43:51" x14ac:dyDescent="0.2">
      <c r="AQ573"/>
      <c r="AR573"/>
      <c r="AS573"/>
      <c r="AT573"/>
      <c r="AU573"/>
      <c r="AV573"/>
      <c r="AW573"/>
      <c r="AX573"/>
      <c r="AY573"/>
    </row>
    <row r="574" spans="43:51" x14ac:dyDescent="0.2">
      <c r="AQ574"/>
      <c r="AR574"/>
      <c r="AS574"/>
      <c r="AT574"/>
      <c r="AU574"/>
      <c r="AV574"/>
      <c r="AW574"/>
      <c r="AX574"/>
      <c r="AY574"/>
    </row>
    <row r="575" spans="43:51" x14ac:dyDescent="0.2">
      <c r="AQ575"/>
      <c r="AR575"/>
      <c r="AS575"/>
      <c r="AT575"/>
      <c r="AU575"/>
      <c r="AV575"/>
      <c r="AW575"/>
      <c r="AX575"/>
      <c r="AY575"/>
    </row>
    <row r="576" spans="43:51" x14ac:dyDescent="0.2">
      <c r="AQ576"/>
      <c r="AR576"/>
      <c r="AS576"/>
      <c r="AT576"/>
      <c r="AU576"/>
      <c r="AV576"/>
      <c r="AW576"/>
      <c r="AX576"/>
      <c r="AY576"/>
    </row>
    <row r="577" spans="43:51" x14ac:dyDescent="0.2">
      <c r="AQ577"/>
      <c r="AR577"/>
      <c r="AS577"/>
      <c r="AT577"/>
      <c r="AU577"/>
      <c r="AV577"/>
      <c r="AW577"/>
      <c r="AX577"/>
      <c r="AY577"/>
    </row>
    <row r="578" spans="43:51" x14ac:dyDescent="0.2">
      <c r="AQ578"/>
      <c r="AR578"/>
      <c r="AS578"/>
      <c r="AT578"/>
      <c r="AU578"/>
      <c r="AV578"/>
      <c r="AW578"/>
      <c r="AX578"/>
      <c r="AY578"/>
    </row>
    <row r="579" spans="43:51" x14ac:dyDescent="0.2">
      <c r="AQ579"/>
      <c r="AR579"/>
      <c r="AS579"/>
      <c r="AT579"/>
      <c r="AU579"/>
      <c r="AV579"/>
      <c r="AW579"/>
      <c r="AX579"/>
      <c r="AY579"/>
    </row>
    <row r="580" spans="43:51" x14ac:dyDescent="0.2">
      <c r="AQ580"/>
      <c r="AR580"/>
      <c r="AS580"/>
      <c r="AT580"/>
      <c r="AU580"/>
      <c r="AV580"/>
      <c r="AW580"/>
      <c r="AX580"/>
      <c r="AY580"/>
    </row>
    <row r="581" spans="43:51" x14ac:dyDescent="0.2">
      <c r="AQ581"/>
      <c r="AR581"/>
      <c r="AS581"/>
      <c r="AT581"/>
      <c r="AU581"/>
      <c r="AV581"/>
      <c r="AW581"/>
      <c r="AX581"/>
      <c r="AY581"/>
    </row>
    <row r="582" spans="43:51" x14ac:dyDescent="0.2">
      <c r="AQ582"/>
      <c r="AR582"/>
      <c r="AS582"/>
      <c r="AT582"/>
      <c r="AU582"/>
      <c r="AV582"/>
      <c r="AW582"/>
      <c r="AX582"/>
      <c r="AY582"/>
    </row>
    <row r="583" spans="43:51" x14ac:dyDescent="0.2">
      <c r="AQ583"/>
      <c r="AR583"/>
      <c r="AS583"/>
      <c r="AT583"/>
      <c r="AU583"/>
      <c r="AV583"/>
      <c r="AW583"/>
      <c r="AX583"/>
      <c r="AY583"/>
    </row>
    <row r="584" spans="43:51" x14ac:dyDescent="0.2">
      <c r="AQ584"/>
      <c r="AR584"/>
      <c r="AS584"/>
      <c r="AT584"/>
      <c r="AU584"/>
      <c r="AV584"/>
      <c r="AW584"/>
      <c r="AX584"/>
      <c r="AY584"/>
    </row>
    <row r="585" spans="43:51" x14ac:dyDescent="0.2">
      <c r="AQ585"/>
      <c r="AR585"/>
      <c r="AS585"/>
      <c r="AT585"/>
      <c r="AU585"/>
      <c r="AV585"/>
      <c r="AW585"/>
      <c r="AX585"/>
      <c r="AY585"/>
    </row>
    <row r="586" spans="43:51" x14ac:dyDescent="0.2">
      <c r="AQ586"/>
      <c r="AR586"/>
      <c r="AS586"/>
      <c r="AT586"/>
      <c r="AU586"/>
      <c r="AV586"/>
      <c r="AW586"/>
      <c r="AX586"/>
      <c r="AY586"/>
    </row>
    <row r="587" spans="43:51" x14ac:dyDescent="0.2">
      <c r="AQ587"/>
      <c r="AR587"/>
      <c r="AS587"/>
      <c r="AT587"/>
      <c r="AU587"/>
      <c r="AV587"/>
      <c r="AW587"/>
      <c r="AX587"/>
      <c r="AY587"/>
    </row>
    <row r="588" spans="43:51" x14ac:dyDescent="0.2">
      <c r="AQ588"/>
      <c r="AR588"/>
      <c r="AS588"/>
      <c r="AT588"/>
      <c r="AU588"/>
      <c r="AV588"/>
      <c r="AW588"/>
      <c r="AX588"/>
      <c r="AY588"/>
    </row>
    <row r="589" spans="43:51" x14ac:dyDescent="0.2">
      <c r="AQ589"/>
      <c r="AR589"/>
      <c r="AS589"/>
      <c r="AT589"/>
      <c r="AU589"/>
      <c r="AV589"/>
      <c r="AW589"/>
      <c r="AX589"/>
      <c r="AY589"/>
    </row>
    <row r="590" spans="43:51" x14ac:dyDescent="0.2">
      <c r="AQ590"/>
      <c r="AR590"/>
      <c r="AS590"/>
      <c r="AT590"/>
      <c r="AU590"/>
      <c r="AV590"/>
      <c r="AW590"/>
      <c r="AX590"/>
      <c r="AY590"/>
    </row>
    <row r="591" spans="43:51" x14ac:dyDescent="0.2">
      <c r="AQ591"/>
      <c r="AR591"/>
      <c r="AS591"/>
      <c r="AT591"/>
      <c r="AU591"/>
      <c r="AV591"/>
      <c r="AW591"/>
      <c r="AX591"/>
      <c r="AY591"/>
    </row>
    <row r="592" spans="43:51" x14ac:dyDescent="0.2">
      <c r="AQ592"/>
      <c r="AR592"/>
      <c r="AS592"/>
      <c r="AT592"/>
      <c r="AU592"/>
      <c r="AV592"/>
      <c r="AW592"/>
      <c r="AX592"/>
      <c r="AY592"/>
    </row>
    <row r="593" spans="43:51" x14ac:dyDescent="0.2">
      <c r="AQ593"/>
      <c r="AR593"/>
      <c r="AS593"/>
      <c r="AT593"/>
      <c r="AU593"/>
      <c r="AV593"/>
      <c r="AW593"/>
      <c r="AX593"/>
      <c r="AY593"/>
    </row>
    <row r="594" spans="43:51" x14ac:dyDescent="0.2">
      <c r="AQ594"/>
      <c r="AR594"/>
      <c r="AS594"/>
      <c r="AT594"/>
      <c r="AU594"/>
      <c r="AV594"/>
      <c r="AW594"/>
      <c r="AX594"/>
      <c r="AY594"/>
    </row>
    <row r="595" spans="43:51" x14ac:dyDescent="0.2">
      <c r="AQ595"/>
      <c r="AR595"/>
      <c r="AS595"/>
      <c r="AT595"/>
      <c r="AU595"/>
      <c r="AV595"/>
      <c r="AW595"/>
      <c r="AX595"/>
      <c r="AY595"/>
    </row>
    <row r="596" spans="43:51" x14ac:dyDescent="0.2">
      <c r="AQ596"/>
      <c r="AR596"/>
      <c r="AS596"/>
      <c r="AT596"/>
      <c r="AU596"/>
      <c r="AV596"/>
      <c r="AW596"/>
      <c r="AX596"/>
      <c r="AY596"/>
    </row>
    <row r="597" spans="43:51" x14ac:dyDescent="0.2">
      <c r="AQ597"/>
      <c r="AR597"/>
      <c r="AS597"/>
      <c r="AT597"/>
      <c r="AU597"/>
      <c r="AV597"/>
      <c r="AW597"/>
      <c r="AX597"/>
      <c r="AY597"/>
    </row>
    <row r="598" spans="43:51" x14ac:dyDescent="0.2">
      <c r="AQ598"/>
      <c r="AR598"/>
      <c r="AS598"/>
      <c r="AT598"/>
      <c r="AU598"/>
      <c r="AV598"/>
      <c r="AW598"/>
      <c r="AX598"/>
      <c r="AY598"/>
    </row>
    <row r="599" spans="43:51" x14ac:dyDescent="0.2">
      <c r="AQ599"/>
      <c r="AR599"/>
      <c r="AS599"/>
      <c r="AT599"/>
      <c r="AU599"/>
      <c r="AV599"/>
      <c r="AW599"/>
      <c r="AX599"/>
      <c r="AY599"/>
    </row>
    <row r="600" spans="43:51" x14ac:dyDescent="0.2">
      <c r="AQ600"/>
      <c r="AR600"/>
      <c r="AS600"/>
      <c r="AT600"/>
      <c r="AU600"/>
      <c r="AV600"/>
      <c r="AW600"/>
      <c r="AX600"/>
      <c r="AY600"/>
    </row>
    <row r="601" spans="43:51" x14ac:dyDescent="0.2">
      <c r="AQ601"/>
      <c r="AR601"/>
      <c r="AS601"/>
      <c r="AT601"/>
      <c r="AU601"/>
      <c r="AV601"/>
      <c r="AW601"/>
      <c r="AX601"/>
      <c r="AY601"/>
    </row>
    <row r="602" spans="43:51" x14ac:dyDescent="0.2">
      <c r="AQ602"/>
      <c r="AR602"/>
      <c r="AS602"/>
      <c r="AT602"/>
      <c r="AU602"/>
      <c r="AV602"/>
      <c r="AW602"/>
      <c r="AX602"/>
      <c r="AY602"/>
    </row>
    <row r="603" spans="43:51" x14ac:dyDescent="0.2">
      <c r="AQ603"/>
      <c r="AR603"/>
      <c r="AS603"/>
      <c r="AT603"/>
      <c r="AU603"/>
      <c r="AV603"/>
      <c r="AW603"/>
      <c r="AX603"/>
      <c r="AY603"/>
    </row>
    <row r="604" spans="43:51" x14ac:dyDescent="0.2">
      <c r="AQ604"/>
      <c r="AR604"/>
      <c r="AS604"/>
      <c r="AT604"/>
      <c r="AU604"/>
      <c r="AV604"/>
      <c r="AW604"/>
      <c r="AX604"/>
      <c r="AY604"/>
    </row>
    <row r="605" spans="43:51" x14ac:dyDescent="0.2">
      <c r="AQ605"/>
      <c r="AR605"/>
      <c r="AS605"/>
      <c r="AT605"/>
      <c r="AU605"/>
      <c r="AV605"/>
      <c r="AW605"/>
      <c r="AX605"/>
      <c r="AY605"/>
    </row>
    <row r="606" spans="43:51" x14ac:dyDescent="0.2">
      <c r="AQ606"/>
      <c r="AR606"/>
      <c r="AS606"/>
      <c r="AT606"/>
      <c r="AU606"/>
      <c r="AV606"/>
      <c r="AW606"/>
      <c r="AX606"/>
      <c r="AY606"/>
    </row>
    <row r="607" spans="43:51" x14ac:dyDescent="0.2">
      <c r="AQ607"/>
      <c r="AR607"/>
      <c r="AS607"/>
      <c r="AT607"/>
      <c r="AU607"/>
      <c r="AV607"/>
      <c r="AW607"/>
      <c r="AX607"/>
      <c r="AY607"/>
    </row>
    <row r="608" spans="43:51" x14ac:dyDescent="0.2">
      <c r="AQ608"/>
      <c r="AR608"/>
      <c r="AS608"/>
      <c r="AT608"/>
      <c r="AU608"/>
      <c r="AV608"/>
      <c r="AW608"/>
      <c r="AX608"/>
      <c r="AY608"/>
    </row>
    <row r="609" spans="43:51" x14ac:dyDescent="0.2">
      <c r="AQ609"/>
      <c r="AR609"/>
      <c r="AS609"/>
      <c r="AT609"/>
      <c r="AU609"/>
      <c r="AV609"/>
      <c r="AW609"/>
      <c r="AX609"/>
      <c r="AY609"/>
    </row>
    <row r="610" spans="43:51" x14ac:dyDescent="0.2">
      <c r="AQ610"/>
      <c r="AR610"/>
      <c r="AS610"/>
      <c r="AT610"/>
      <c r="AU610"/>
      <c r="AV610"/>
      <c r="AW610"/>
      <c r="AX610"/>
      <c r="AY610"/>
    </row>
    <row r="611" spans="43:51" x14ac:dyDescent="0.2">
      <c r="AQ611"/>
      <c r="AR611"/>
      <c r="AS611"/>
      <c r="AT611"/>
      <c r="AU611"/>
      <c r="AV611"/>
      <c r="AW611"/>
      <c r="AX611"/>
      <c r="AY611"/>
    </row>
    <row r="612" spans="43:51" x14ac:dyDescent="0.2">
      <c r="AQ612"/>
      <c r="AR612"/>
      <c r="AS612"/>
      <c r="AT612"/>
      <c r="AU612"/>
      <c r="AV612"/>
      <c r="AW612"/>
      <c r="AX612"/>
      <c r="AY612"/>
    </row>
    <row r="613" spans="43:51" x14ac:dyDescent="0.2">
      <c r="AQ613"/>
      <c r="AR613"/>
      <c r="AS613"/>
      <c r="AT613"/>
      <c r="AU613"/>
      <c r="AV613"/>
      <c r="AW613"/>
      <c r="AX613"/>
      <c r="AY613"/>
    </row>
    <row r="614" spans="43:51" x14ac:dyDescent="0.2">
      <c r="AQ614"/>
      <c r="AR614"/>
      <c r="AS614"/>
      <c r="AT614"/>
      <c r="AU614"/>
      <c r="AV614"/>
      <c r="AW614"/>
      <c r="AX614"/>
      <c r="AY614"/>
    </row>
    <row r="615" spans="43:51" x14ac:dyDescent="0.2">
      <c r="AQ615"/>
      <c r="AR615"/>
      <c r="AS615"/>
      <c r="AT615"/>
      <c r="AU615"/>
      <c r="AV615"/>
      <c r="AW615"/>
      <c r="AX615"/>
      <c r="AY615"/>
    </row>
    <row r="616" spans="43:51" x14ac:dyDescent="0.2">
      <c r="AQ616"/>
      <c r="AR616"/>
      <c r="AS616"/>
      <c r="AT616"/>
      <c r="AU616"/>
      <c r="AV616"/>
      <c r="AW616"/>
      <c r="AX616"/>
      <c r="AY616"/>
    </row>
    <row r="617" spans="43:51" x14ac:dyDescent="0.2">
      <c r="AQ617"/>
      <c r="AR617"/>
      <c r="AS617"/>
      <c r="AT617"/>
      <c r="AU617"/>
      <c r="AV617"/>
      <c r="AW617"/>
      <c r="AX617"/>
      <c r="AY617"/>
    </row>
    <row r="618" spans="43:51" x14ac:dyDescent="0.2">
      <c r="AQ618"/>
      <c r="AR618"/>
      <c r="AS618"/>
      <c r="AT618"/>
      <c r="AU618"/>
      <c r="AV618"/>
      <c r="AW618"/>
      <c r="AX618"/>
      <c r="AY618"/>
    </row>
    <row r="619" spans="43:51" x14ac:dyDescent="0.2">
      <c r="AQ619"/>
      <c r="AR619"/>
      <c r="AS619"/>
      <c r="AT619"/>
      <c r="AU619"/>
      <c r="AV619"/>
      <c r="AW619"/>
      <c r="AX619"/>
      <c r="AY619"/>
    </row>
    <row r="620" spans="43:51" x14ac:dyDescent="0.2">
      <c r="AQ620"/>
      <c r="AR620"/>
      <c r="AS620"/>
      <c r="AT620"/>
      <c r="AU620"/>
      <c r="AV620"/>
      <c r="AW620"/>
      <c r="AX620"/>
      <c r="AY620"/>
    </row>
    <row r="621" spans="43:51" x14ac:dyDescent="0.2">
      <c r="AQ621"/>
      <c r="AR621"/>
      <c r="AS621"/>
      <c r="AT621"/>
      <c r="AU621"/>
      <c r="AV621"/>
      <c r="AW621"/>
      <c r="AX621"/>
      <c r="AY621"/>
    </row>
    <row r="622" spans="43:51" x14ac:dyDescent="0.2">
      <c r="AQ622"/>
      <c r="AR622"/>
      <c r="AS622"/>
      <c r="AT622"/>
      <c r="AU622"/>
      <c r="AV622"/>
      <c r="AW622"/>
      <c r="AX622"/>
      <c r="AY622"/>
    </row>
    <row r="623" spans="43:51" x14ac:dyDescent="0.2">
      <c r="AQ623"/>
      <c r="AR623"/>
      <c r="AS623"/>
      <c r="AT623"/>
      <c r="AU623"/>
      <c r="AV623"/>
      <c r="AW623"/>
      <c r="AX623"/>
      <c r="AY623"/>
    </row>
    <row r="624" spans="43:51" x14ac:dyDescent="0.2">
      <c r="AQ624"/>
      <c r="AR624"/>
      <c r="AS624"/>
      <c r="AT624"/>
      <c r="AU624"/>
      <c r="AV624"/>
      <c r="AW624"/>
      <c r="AX624"/>
      <c r="AY624"/>
    </row>
    <row r="625" spans="43:51" x14ac:dyDescent="0.2">
      <c r="AQ625"/>
      <c r="AR625"/>
      <c r="AS625"/>
      <c r="AT625"/>
      <c r="AU625"/>
      <c r="AV625"/>
      <c r="AW625"/>
      <c r="AX625"/>
      <c r="AY625"/>
    </row>
    <row r="626" spans="43:51" x14ac:dyDescent="0.2">
      <c r="AQ626"/>
      <c r="AR626"/>
      <c r="AS626"/>
      <c r="AT626"/>
      <c r="AU626"/>
      <c r="AV626"/>
      <c r="AW626"/>
      <c r="AX626"/>
      <c r="AY626"/>
    </row>
    <row r="627" spans="43:51" x14ac:dyDescent="0.2">
      <c r="AQ627"/>
      <c r="AR627"/>
      <c r="AS627"/>
      <c r="AT627"/>
      <c r="AU627"/>
      <c r="AV627"/>
      <c r="AW627"/>
      <c r="AX627"/>
      <c r="AY627"/>
    </row>
    <row r="628" spans="43:51" x14ac:dyDescent="0.2">
      <c r="AQ628"/>
      <c r="AR628"/>
      <c r="AS628"/>
      <c r="AT628"/>
      <c r="AU628"/>
      <c r="AV628"/>
      <c r="AW628"/>
      <c r="AX628"/>
      <c r="AY628"/>
    </row>
    <row r="629" spans="43:51" x14ac:dyDescent="0.2">
      <c r="AQ629"/>
      <c r="AR629"/>
      <c r="AS629"/>
      <c r="AT629"/>
      <c r="AU629"/>
      <c r="AV629"/>
      <c r="AW629"/>
      <c r="AX629"/>
      <c r="AY629"/>
    </row>
    <row r="630" spans="43:51" x14ac:dyDescent="0.2">
      <c r="AQ630"/>
      <c r="AR630"/>
      <c r="AS630"/>
      <c r="AT630"/>
      <c r="AU630"/>
      <c r="AV630"/>
      <c r="AW630"/>
      <c r="AX630"/>
      <c r="AY630"/>
    </row>
    <row r="631" spans="43:51" x14ac:dyDescent="0.2">
      <c r="AQ631"/>
      <c r="AR631"/>
      <c r="AS631"/>
      <c r="AT631"/>
      <c r="AU631"/>
      <c r="AV631"/>
      <c r="AW631"/>
      <c r="AX631"/>
      <c r="AY631"/>
    </row>
    <row r="632" spans="43:51" x14ac:dyDescent="0.2">
      <c r="AQ632"/>
      <c r="AR632"/>
      <c r="AS632"/>
      <c r="AT632"/>
      <c r="AU632"/>
      <c r="AV632"/>
      <c r="AW632"/>
      <c r="AX632"/>
      <c r="AY632"/>
    </row>
    <row r="633" spans="43:51" x14ac:dyDescent="0.2">
      <c r="AQ633"/>
      <c r="AR633"/>
      <c r="AS633"/>
      <c r="AT633"/>
      <c r="AU633"/>
      <c r="AV633"/>
      <c r="AW633"/>
      <c r="AX633"/>
      <c r="AY633"/>
    </row>
    <row r="634" spans="43:51" x14ac:dyDescent="0.2">
      <c r="AQ634"/>
      <c r="AR634"/>
      <c r="AS634"/>
      <c r="AT634"/>
      <c r="AU634"/>
      <c r="AV634"/>
      <c r="AW634"/>
      <c r="AX634"/>
      <c r="AY634"/>
    </row>
    <row r="635" spans="43:51" x14ac:dyDescent="0.2">
      <c r="AQ635"/>
      <c r="AR635"/>
      <c r="AS635"/>
      <c r="AT635"/>
      <c r="AU635"/>
      <c r="AV635"/>
      <c r="AW635"/>
      <c r="AX635"/>
      <c r="AY635"/>
    </row>
    <row r="636" spans="43:51" x14ac:dyDescent="0.2">
      <c r="AQ636"/>
      <c r="AR636"/>
      <c r="AS636"/>
      <c r="AT636"/>
      <c r="AU636"/>
      <c r="AV636"/>
      <c r="AW636"/>
      <c r="AX636"/>
      <c r="AY636"/>
    </row>
    <row r="637" spans="43:51" x14ac:dyDescent="0.2">
      <c r="AQ637"/>
      <c r="AR637"/>
      <c r="AS637"/>
      <c r="AT637"/>
      <c r="AU637"/>
      <c r="AV637"/>
      <c r="AW637"/>
      <c r="AX637"/>
      <c r="AY637"/>
    </row>
    <row r="638" spans="43:51" x14ac:dyDescent="0.2">
      <c r="AQ638"/>
      <c r="AR638"/>
      <c r="AS638"/>
      <c r="AT638"/>
      <c r="AU638"/>
      <c r="AV638"/>
      <c r="AW638"/>
      <c r="AX638"/>
      <c r="AY638"/>
    </row>
    <row r="639" spans="43:51" x14ac:dyDescent="0.2">
      <c r="AQ639"/>
      <c r="AR639"/>
      <c r="AS639"/>
      <c r="AT639"/>
      <c r="AU639"/>
      <c r="AV639"/>
      <c r="AW639"/>
      <c r="AX639"/>
      <c r="AY639"/>
    </row>
    <row r="640" spans="43:51" x14ac:dyDescent="0.2">
      <c r="AQ640"/>
      <c r="AR640"/>
      <c r="AS640"/>
      <c r="AT640"/>
      <c r="AU640"/>
      <c r="AV640"/>
      <c r="AW640"/>
      <c r="AX640"/>
      <c r="AY640"/>
    </row>
    <row r="641" spans="43:51" x14ac:dyDescent="0.2">
      <c r="AQ641"/>
      <c r="AR641"/>
      <c r="AS641"/>
      <c r="AT641"/>
      <c r="AU641"/>
      <c r="AV641"/>
      <c r="AW641"/>
      <c r="AX641"/>
      <c r="AY641"/>
    </row>
    <row r="642" spans="43:51" x14ac:dyDescent="0.2">
      <c r="AQ642"/>
      <c r="AR642"/>
      <c r="AS642"/>
      <c r="AT642"/>
      <c r="AU642"/>
      <c r="AV642"/>
      <c r="AW642"/>
      <c r="AX642"/>
      <c r="AY642"/>
    </row>
    <row r="643" spans="43:51" x14ac:dyDescent="0.2">
      <c r="AQ643"/>
      <c r="AR643"/>
      <c r="AS643"/>
      <c r="AT643"/>
      <c r="AU643"/>
      <c r="AV643"/>
      <c r="AW643"/>
      <c r="AX643"/>
      <c r="AY643"/>
    </row>
    <row r="644" spans="43:51" x14ac:dyDescent="0.2">
      <c r="AQ644"/>
      <c r="AR644"/>
      <c r="AS644"/>
      <c r="AT644"/>
      <c r="AU644"/>
      <c r="AV644"/>
      <c r="AW644"/>
      <c r="AX644"/>
      <c r="AY644"/>
    </row>
    <row r="645" spans="43:51" x14ac:dyDescent="0.2">
      <c r="AQ645"/>
      <c r="AR645"/>
      <c r="AS645"/>
      <c r="AT645"/>
      <c r="AU645"/>
      <c r="AV645"/>
      <c r="AW645"/>
      <c r="AX645"/>
      <c r="AY645"/>
    </row>
    <row r="646" spans="43:51" x14ac:dyDescent="0.2">
      <c r="AQ646"/>
      <c r="AR646"/>
      <c r="AS646"/>
      <c r="AT646"/>
      <c r="AU646"/>
      <c r="AV646"/>
      <c r="AW646"/>
      <c r="AX646"/>
      <c r="AY646"/>
    </row>
    <row r="647" spans="43:51" x14ac:dyDescent="0.2">
      <c r="AQ647"/>
      <c r="AR647"/>
      <c r="AS647"/>
      <c r="AT647"/>
      <c r="AU647"/>
      <c r="AV647"/>
      <c r="AW647"/>
      <c r="AX647"/>
      <c r="AY647"/>
    </row>
    <row r="648" spans="43:51" x14ac:dyDescent="0.2">
      <c r="AQ648"/>
      <c r="AR648"/>
      <c r="AS648"/>
      <c r="AT648"/>
      <c r="AU648"/>
      <c r="AV648"/>
      <c r="AW648"/>
      <c r="AX648"/>
      <c r="AY648"/>
    </row>
    <row r="649" spans="43:51" x14ac:dyDescent="0.2">
      <c r="AQ649"/>
      <c r="AR649"/>
      <c r="AS649"/>
      <c r="AT649"/>
      <c r="AU649"/>
      <c r="AV649"/>
      <c r="AW649"/>
      <c r="AX649"/>
      <c r="AY649"/>
    </row>
    <row r="650" spans="43:51" x14ac:dyDescent="0.2">
      <c r="AQ650"/>
      <c r="AR650"/>
      <c r="AS650"/>
      <c r="AT650"/>
      <c r="AU650"/>
      <c r="AV650"/>
      <c r="AW650"/>
      <c r="AX650"/>
      <c r="AY650"/>
    </row>
    <row r="651" spans="43:51" x14ac:dyDescent="0.2">
      <c r="AQ651"/>
      <c r="AR651"/>
      <c r="AS651"/>
      <c r="AT651"/>
      <c r="AU651"/>
      <c r="AV651"/>
      <c r="AW651"/>
      <c r="AX651"/>
      <c r="AY651"/>
    </row>
    <row r="652" spans="43:51" x14ac:dyDescent="0.2">
      <c r="AQ652"/>
      <c r="AR652"/>
      <c r="AS652"/>
      <c r="AT652"/>
      <c r="AU652"/>
      <c r="AV652"/>
      <c r="AW652"/>
      <c r="AX652"/>
      <c r="AY652"/>
    </row>
    <row r="653" spans="43:51" x14ac:dyDescent="0.2">
      <c r="AQ653"/>
      <c r="AR653"/>
      <c r="AS653"/>
      <c r="AT653"/>
      <c r="AU653"/>
      <c r="AV653"/>
      <c r="AW653"/>
      <c r="AX653"/>
      <c r="AY653"/>
    </row>
    <row r="654" spans="43:51" x14ac:dyDescent="0.2">
      <c r="AQ654"/>
      <c r="AR654"/>
      <c r="AS654"/>
      <c r="AT654"/>
      <c r="AU654"/>
      <c r="AV654"/>
      <c r="AW654"/>
      <c r="AX654"/>
      <c r="AY654"/>
    </row>
    <row r="655" spans="43:51" x14ac:dyDescent="0.2">
      <c r="AQ655"/>
      <c r="AR655"/>
      <c r="AS655"/>
      <c r="AT655"/>
      <c r="AU655"/>
      <c r="AV655"/>
      <c r="AW655"/>
      <c r="AX655"/>
      <c r="AY655"/>
    </row>
    <row r="656" spans="43:51" x14ac:dyDescent="0.2">
      <c r="AQ656"/>
      <c r="AR656"/>
      <c r="AS656"/>
      <c r="AT656"/>
      <c r="AU656"/>
      <c r="AV656"/>
      <c r="AW656"/>
      <c r="AX656"/>
      <c r="AY656"/>
    </row>
    <row r="657" spans="43:51" x14ac:dyDescent="0.2">
      <c r="AQ657"/>
      <c r="AR657"/>
      <c r="AS657"/>
      <c r="AT657"/>
      <c r="AU657"/>
      <c r="AV657"/>
      <c r="AW657"/>
      <c r="AX657"/>
      <c r="AY657"/>
    </row>
    <row r="658" spans="43:51" x14ac:dyDescent="0.2">
      <c r="AQ658"/>
      <c r="AR658"/>
      <c r="AS658"/>
      <c r="AT658"/>
      <c r="AU658"/>
      <c r="AV658"/>
      <c r="AW658"/>
      <c r="AX658"/>
      <c r="AY658"/>
    </row>
    <row r="659" spans="43:51" x14ac:dyDescent="0.2">
      <c r="AQ659"/>
      <c r="AR659"/>
      <c r="AS659"/>
      <c r="AT659"/>
      <c r="AU659"/>
      <c r="AV659"/>
      <c r="AW659"/>
      <c r="AX659"/>
      <c r="AY659"/>
    </row>
    <row r="660" spans="43:51" x14ac:dyDescent="0.2">
      <c r="AQ660"/>
      <c r="AR660"/>
      <c r="AS660"/>
      <c r="AT660"/>
      <c r="AU660"/>
      <c r="AV660"/>
      <c r="AW660"/>
      <c r="AX660"/>
      <c r="AY660"/>
    </row>
    <row r="661" spans="43:51" x14ac:dyDescent="0.2">
      <c r="AQ661"/>
      <c r="AR661"/>
      <c r="AS661"/>
      <c r="AT661"/>
      <c r="AU661"/>
      <c r="AV661"/>
      <c r="AW661"/>
      <c r="AX661"/>
      <c r="AY661"/>
    </row>
    <row r="662" spans="43:51" x14ac:dyDescent="0.2">
      <c r="AQ662"/>
      <c r="AR662"/>
      <c r="AS662"/>
      <c r="AT662"/>
      <c r="AU662"/>
      <c r="AV662"/>
      <c r="AW662"/>
      <c r="AX662"/>
      <c r="AY662"/>
    </row>
    <row r="663" spans="43:51" x14ac:dyDescent="0.2">
      <c r="AQ663"/>
      <c r="AR663"/>
      <c r="AS663"/>
      <c r="AT663"/>
      <c r="AU663"/>
      <c r="AV663"/>
      <c r="AW663"/>
      <c r="AX663"/>
      <c r="AY663"/>
    </row>
    <row r="664" spans="43:51" x14ac:dyDescent="0.2">
      <c r="AQ664"/>
      <c r="AR664"/>
      <c r="AS664"/>
      <c r="AT664"/>
      <c r="AU664"/>
      <c r="AV664"/>
      <c r="AW664"/>
      <c r="AX664"/>
      <c r="AY664"/>
    </row>
    <row r="665" spans="43:51" x14ac:dyDescent="0.2">
      <c r="AQ665"/>
      <c r="AR665"/>
      <c r="AS665"/>
      <c r="AT665"/>
      <c r="AU665"/>
      <c r="AV665"/>
      <c r="AW665"/>
      <c r="AX665"/>
      <c r="AY665"/>
    </row>
    <row r="666" spans="43:51" x14ac:dyDescent="0.2">
      <c r="AQ666"/>
      <c r="AR666"/>
      <c r="AS666"/>
      <c r="AT666"/>
      <c r="AU666"/>
      <c r="AV666"/>
      <c r="AW666"/>
      <c r="AX666"/>
      <c r="AY666"/>
    </row>
    <row r="667" spans="43:51" x14ac:dyDescent="0.2">
      <c r="AQ667"/>
      <c r="AR667"/>
      <c r="AS667"/>
      <c r="AT667"/>
      <c r="AU667"/>
      <c r="AV667"/>
      <c r="AW667"/>
      <c r="AX667"/>
      <c r="AY667"/>
    </row>
    <row r="668" spans="43:51" x14ac:dyDescent="0.2">
      <c r="AQ668"/>
      <c r="AR668"/>
      <c r="AS668"/>
      <c r="AT668"/>
      <c r="AU668"/>
      <c r="AV668"/>
      <c r="AW668"/>
      <c r="AX668"/>
      <c r="AY668"/>
    </row>
    <row r="669" spans="43:51" x14ac:dyDescent="0.2">
      <c r="AQ669"/>
      <c r="AR669"/>
      <c r="AS669"/>
      <c r="AT669"/>
      <c r="AU669"/>
      <c r="AV669"/>
      <c r="AW669"/>
      <c r="AX669"/>
      <c r="AY669"/>
    </row>
    <row r="670" spans="43:51" x14ac:dyDescent="0.2">
      <c r="AQ670"/>
      <c r="AR670"/>
      <c r="AS670"/>
      <c r="AT670"/>
      <c r="AU670"/>
      <c r="AV670"/>
      <c r="AW670"/>
      <c r="AX670"/>
      <c r="AY670"/>
    </row>
    <row r="671" spans="43:51" x14ac:dyDescent="0.2">
      <c r="AQ671"/>
      <c r="AR671"/>
      <c r="AS671"/>
      <c r="AT671"/>
      <c r="AU671"/>
      <c r="AV671"/>
      <c r="AW671"/>
      <c r="AX671"/>
      <c r="AY671"/>
    </row>
    <row r="672" spans="43:51" x14ac:dyDescent="0.2">
      <c r="AQ672"/>
      <c r="AR672"/>
      <c r="AS672"/>
      <c r="AT672"/>
      <c r="AU672"/>
      <c r="AV672"/>
      <c r="AW672"/>
      <c r="AX672"/>
      <c r="AY672"/>
    </row>
    <row r="673" spans="43:51" x14ac:dyDescent="0.2">
      <c r="AQ673"/>
      <c r="AR673"/>
      <c r="AS673"/>
      <c r="AT673"/>
      <c r="AU673"/>
      <c r="AV673"/>
      <c r="AW673"/>
      <c r="AX673"/>
      <c r="AY673"/>
    </row>
    <row r="674" spans="43:51" x14ac:dyDescent="0.2">
      <c r="AQ674"/>
      <c r="AR674"/>
      <c r="AS674"/>
      <c r="AT674"/>
      <c r="AU674"/>
      <c r="AV674"/>
      <c r="AW674"/>
      <c r="AX674"/>
      <c r="AY674"/>
    </row>
    <row r="675" spans="43:51" x14ac:dyDescent="0.2">
      <c r="AQ675"/>
      <c r="AR675"/>
      <c r="AS675"/>
      <c r="AT675"/>
      <c r="AU675"/>
      <c r="AV675"/>
      <c r="AW675"/>
      <c r="AX675"/>
      <c r="AY675"/>
    </row>
    <row r="676" spans="43:51" x14ac:dyDescent="0.2">
      <c r="AQ676"/>
      <c r="AR676"/>
      <c r="AS676"/>
      <c r="AT676"/>
      <c r="AU676"/>
      <c r="AV676"/>
      <c r="AW676"/>
      <c r="AX676"/>
      <c r="AY676"/>
    </row>
    <row r="677" spans="43:51" x14ac:dyDescent="0.2">
      <c r="AQ677"/>
      <c r="AR677"/>
      <c r="AS677"/>
      <c r="AT677"/>
      <c r="AU677"/>
      <c r="AV677"/>
      <c r="AW677"/>
      <c r="AX677"/>
      <c r="AY677"/>
    </row>
    <row r="678" spans="43:51" x14ac:dyDescent="0.2">
      <c r="AQ678"/>
      <c r="AR678"/>
      <c r="AS678"/>
      <c r="AT678"/>
      <c r="AU678"/>
      <c r="AV678"/>
      <c r="AW678"/>
      <c r="AX678"/>
      <c r="AY678"/>
    </row>
    <row r="679" spans="43:51" x14ac:dyDescent="0.2">
      <c r="AQ679"/>
      <c r="AR679"/>
      <c r="AS679"/>
      <c r="AT679"/>
      <c r="AU679"/>
      <c r="AV679"/>
      <c r="AW679"/>
      <c r="AX679"/>
      <c r="AY679"/>
    </row>
    <row r="680" spans="43:51" x14ac:dyDescent="0.2">
      <c r="AQ680"/>
      <c r="AR680"/>
      <c r="AS680"/>
      <c r="AT680"/>
      <c r="AU680"/>
      <c r="AV680"/>
      <c r="AW680"/>
      <c r="AX680"/>
      <c r="AY680"/>
    </row>
    <row r="681" spans="43:51" x14ac:dyDescent="0.2">
      <c r="AQ681"/>
      <c r="AR681"/>
      <c r="AS681"/>
      <c r="AT681"/>
      <c r="AU681"/>
      <c r="AV681"/>
      <c r="AW681"/>
      <c r="AX681"/>
      <c r="AY681"/>
    </row>
    <row r="682" spans="43:51" x14ac:dyDescent="0.2">
      <c r="AQ682"/>
      <c r="AR682"/>
      <c r="AS682"/>
      <c r="AT682"/>
      <c r="AU682"/>
      <c r="AV682"/>
      <c r="AW682"/>
      <c r="AX682"/>
      <c r="AY682"/>
    </row>
    <row r="683" spans="43:51" x14ac:dyDescent="0.2">
      <c r="AQ683"/>
      <c r="AR683"/>
      <c r="AS683"/>
      <c r="AT683"/>
      <c r="AU683"/>
      <c r="AV683"/>
      <c r="AW683"/>
      <c r="AX683"/>
      <c r="AY683"/>
    </row>
    <row r="684" spans="43:51" x14ac:dyDescent="0.2">
      <c r="AQ684"/>
      <c r="AR684"/>
      <c r="AS684"/>
      <c r="AT684"/>
      <c r="AU684"/>
      <c r="AV684"/>
      <c r="AW684"/>
      <c r="AX684"/>
      <c r="AY684"/>
    </row>
    <row r="685" spans="43:51" x14ac:dyDescent="0.2">
      <c r="AQ685"/>
      <c r="AR685"/>
      <c r="AS685"/>
      <c r="AT685"/>
      <c r="AU685"/>
      <c r="AV685"/>
      <c r="AW685"/>
      <c r="AX685"/>
      <c r="AY685"/>
    </row>
    <row r="686" spans="43:51" x14ac:dyDescent="0.2">
      <c r="AQ686"/>
      <c r="AR686"/>
      <c r="AS686"/>
      <c r="AT686"/>
      <c r="AU686"/>
      <c r="AV686"/>
      <c r="AW686"/>
      <c r="AX686"/>
      <c r="AY686"/>
    </row>
    <row r="687" spans="43:51" x14ac:dyDescent="0.2">
      <c r="AQ687"/>
      <c r="AR687"/>
      <c r="AS687"/>
      <c r="AT687"/>
      <c r="AU687"/>
      <c r="AV687"/>
      <c r="AW687"/>
      <c r="AX687"/>
      <c r="AY687"/>
    </row>
    <row r="688" spans="43:51" x14ac:dyDescent="0.2">
      <c r="AQ688"/>
      <c r="AR688"/>
      <c r="AS688"/>
      <c r="AT688"/>
      <c r="AU688"/>
      <c r="AV688"/>
      <c r="AW688"/>
      <c r="AX688"/>
      <c r="AY688"/>
    </row>
    <row r="689" spans="43:51" x14ac:dyDescent="0.2">
      <c r="AQ689"/>
      <c r="AR689"/>
      <c r="AS689"/>
      <c r="AT689"/>
      <c r="AU689"/>
      <c r="AV689"/>
      <c r="AW689"/>
      <c r="AX689"/>
      <c r="AY689"/>
    </row>
    <row r="690" spans="43:51" x14ac:dyDescent="0.2">
      <c r="AQ690"/>
      <c r="AR690"/>
      <c r="AS690"/>
      <c r="AT690"/>
      <c r="AU690"/>
      <c r="AV690"/>
      <c r="AW690"/>
      <c r="AX690"/>
      <c r="AY690"/>
    </row>
    <row r="691" spans="43:51" x14ac:dyDescent="0.2">
      <c r="AQ691"/>
      <c r="AR691"/>
      <c r="AS691"/>
      <c r="AT691"/>
      <c r="AU691"/>
      <c r="AV691"/>
      <c r="AW691"/>
      <c r="AX691"/>
      <c r="AY691"/>
    </row>
    <row r="692" spans="43:51" x14ac:dyDescent="0.2">
      <c r="AQ692"/>
      <c r="AR692"/>
      <c r="AS692"/>
      <c r="AT692"/>
      <c r="AU692"/>
      <c r="AV692"/>
      <c r="AW692"/>
      <c r="AX692"/>
      <c r="AY692"/>
    </row>
    <row r="693" spans="43:51" x14ac:dyDescent="0.2">
      <c r="AQ693"/>
      <c r="AR693"/>
      <c r="AS693"/>
      <c r="AT693"/>
      <c r="AU693"/>
      <c r="AV693"/>
      <c r="AW693"/>
      <c r="AX693"/>
      <c r="AY693"/>
    </row>
    <row r="694" spans="43:51" x14ac:dyDescent="0.2">
      <c r="AQ694"/>
      <c r="AR694"/>
      <c r="AS694"/>
      <c r="AT694"/>
      <c r="AU694"/>
      <c r="AV694"/>
      <c r="AW694"/>
      <c r="AX694"/>
      <c r="AY694"/>
    </row>
    <row r="695" spans="43:51" x14ac:dyDescent="0.2">
      <c r="AQ695"/>
      <c r="AR695"/>
      <c r="AS695"/>
      <c r="AT695"/>
      <c r="AU695"/>
      <c r="AV695"/>
      <c r="AW695"/>
      <c r="AX695"/>
      <c r="AY695"/>
    </row>
    <row r="696" spans="43:51" x14ac:dyDescent="0.2">
      <c r="AQ696"/>
      <c r="AR696"/>
      <c r="AS696"/>
      <c r="AT696"/>
      <c r="AU696"/>
      <c r="AV696"/>
      <c r="AW696"/>
      <c r="AX696"/>
      <c r="AY696"/>
    </row>
    <row r="697" spans="43:51" x14ac:dyDescent="0.2">
      <c r="AQ697"/>
      <c r="AR697"/>
      <c r="AS697"/>
      <c r="AT697"/>
      <c r="AU697"/>
      <c r="AV697"/>
      <c r="AW697"/>
      <c r="AX697"/>
      <c r="AY697"/>
    </row>
    <row r="698" spans="43:51" x14ac:dyDescent="0.2">
      <c r="AQ698"/>
      <c r="AR698"/>
      <c r="AS698"/>
      <c r="AT698"/>
      <c r="AU698"/>
      <c r="AV698"/>
      <c r="AW698"/>
      <c r="AX698"/>
      <c r="AY698"/>
    </row>
    <row r="699" spans="43:51" x14ac:dyDescent="0.2">
      <c r="AQ699"/>
      <c r="AR699"/>
      <c r="AS699"/>
      <c r="AT699"/>
      <c r="AU699"/>
      <c r="AV699"/>
      <c r="AW699"/>
      <c r="AX699"/>
      <c r="AY699"/>
    </row>
    <row r="700" spans="43:51" x14ac:dyDescent="0.2">
      <c r="AQ700"/>
      <c r="AR700"/>
      <c r="AS700"/>
      <c r="AT700"/>
      <c r="AU700"/>
      <c r="AV700"/>
      <c r="AW700"/>
      <c r="AX700"/>
      <c r="AY700"/>
    </row>
    <row r="701" spans="43:51" x14ac:dyDescent="0.2">
      <c r="AQ701"/>
      <c r="AR701"/>
      <c r="AS701"/>
      <c r="AT701"/>
      <c r="AU701"/>
      <c r="AV701"/>
      <c r="AW701"/>
      <c r="AX701"/>
      <c r="AY701"/>
    </row>
    <row r="702" spans="43:51" x14ac:dyDescent="0.2">
      <c r="AQ702"/>
      <c r="AR702"/>
      <c r="AS702"/>
      <c r="AT702"/>
      <c r="AU702"/>
      <c r="AV702"/>
      <c r="AW702"/>
      <c r="AX702"/>
      <c r="AY702"/>
    </row>
    <row r="703" spans="43:51" x14ac:dyDescent="0.2">
      <c r="AQ703"/>
      <c r="AR703"/>
      <c r="AS703"/>
      <c r="AT703"/>
      <c r="AU703"/>
      <c r="AV703"/>
      <c r="AW703"/>
      <c r="AX703"/>
      <c r="AY703"/>
    </row>
    <row r="704" spans="43:51" x14ac:dyDescent="0.2">
      <c r="AQ704"/>
      <c r="AR704"/>
      <c r="AS704"/>
      <c r="AT704"/>
      <c r="AU704"/>
      <c r="AV704"/>
      <c r="AW704"/>
      <c r="AX704"/>
      <c r="AY704"/>
    </row>
    <row r="705" spans="43:51" x14ac:dyDescent="0.2">
      <c r="AQ705"/>
      <c r="AR705"/>
      <c r="AS705"/>
      <c r="AT705"/>
      <c r="AU705"/>
      <c r="AV705"/>
      <c r="AW705"/>
      <c r="AX705"/>
      <c r="AY705"/>
    </row>
    <row r="706" spans="43:51" x14ac:dyDescent="0.2">
      <c r="AQ706"/>
      <c r="AR706"/>
      <c r="AS706"/>
      <c r="AT706"/>
      <c r="AU706"/>
      <c r="AV706"/>
      <c r="AW706"/>
      <c r="AX706"/>
      <c r="AY706"/>
    </row>
    <row r="707" spans="43:51" x14ac:dyDescent="0.2">
      <c r="AQ707"/>
      <c r="AR707"/>
      <c r="AS707"/>
      <c r="AT707"/>
      <c r="AU707"/>
      <c r="AV707"/>
      <c r="AW707"/>
      <c r="AX707"/>
      <c r="AY707"/>
    </row>
    <row r="708" spans="43:51" x14ac:dyDescent="0.2">
      <c r="AQ708"/>
      <c r="AR708"/>
      <c r="AS708"/>
      <c r="AT708"/>
      <c r="AU708"/>
      <c r="AV708"/>
      <c r="AW708"/>
      <c r="AX708"/>
      <c r="AY708"/>
    </row>
    <row r="709" spans="43:51" x14ac:dyDescent="0.2">
      <c r="AQ709"/>
      <c r="AR709"/>
      <c r="AS709"/>
      <c r="AT709"/>
      <c r="AU709"/>
      <c r="AV709"/>
      <c r="AW709"/>
      <c r="AX709"/>
      <c r="AY709"/>
    </row>
    <row r="710" spans="43:51" x14ac:dyDescent="0.2">
      <c r="AQ710"/>
      <c r="AR710"/>
      <c r="AS710"/>
      <c r="AT710"/>
      <c r="AU710"/>
      <c r="AV710"/>
      <c r="AW710"/>
      <c r="AX710"/>
      <c r="AY710"/>
    </row>
    <row r="711" spans="43:51" x14ac:dyDescent="0.2">
      <c r="AQ711"/>
      <c r="AR711"/>
      <c r="AS711"/>
      <c r="AT711"/>
      <c r="AU711"/>
      <c r="AV711"/>
      <c r="AW711"/>
      <c r="AX711"/>
      <c r="AY711"/>
    </row>
    <row r="712" spans="43:51" x14ac:dyDescent="0.2">
      <c r="AQ712"/>
      <c r="AR712"/>
      <c r="AS712"/>
      <c r="AT712"/>
      <c r="AU712"/>
      <c r="AV712"/>
      <c r="AW712"/>
      <c r="AX712"/>
      <c r="AY712"/>
    </row>
    <row r="713" spans="43:51" x14ac:dyDescent="0.2">
      <c r="AQ713"/>
      <c r="AR713"/>
      <c r="AS713"/>
      <c r="AT713"/>
      <c r="AU713"/>
      <c r="AV713"/>
      <c r="AW713"/>
      <c r="AX713"/>
      <c r="AY713"/>
    </row>
    <row r="714" spans="43:51" x14ac:dyDescent="0.2">
      <c r="AQ714"/>
      <c r="AR714"/>
      <c r="AS714"/>
      <c r="AT714"/>
      <c r="AU714"/>
      <c r="AV714"/>
      <c r="AW714"/>
      <c r="AX714"/>
      <c r="AY714"/>
    </row>
    <row r="715" spans="43:51" x14ac:dyDescent="0.2">
      <c r="AQ715"/>
      <c r="AR715"/>
      <c r="AS715"/>
      <c r="AT715"/>
      <c r="AU715"/>
      <c r="AV715"/>
      <c r="AW715"/>
      <c r="AX715"/>
      <c r="AY715"/>
    </row>
    <row r="716" spans="43:51" x14ac:dyDescent="0.2">
      <c r="AQ716"/>
      <c r="AR716"/>
      <c r="AS716"/>
      <c r="AT716"/>
      <c r="AU716"/>
      <c r="AV716"/>
      <c r="AW716"/>
      <c r="AX716"/>
      <c r="AY716"/>
    </row>
    <row r="717" spans="43:51" x14ac:dyDescent="0.2">
      <c r="AQ717"/>
      <c r="AR717"/>
      <c r="AS717"/>
      <c r="AT717"/>
      <c r="AU717"/>
      <c r="AV717"/>
      <c r="AW717"/>
      <c r="AX717"/>
      <c r="AY717"/>
    </row>
    <row r="718" spans="43:51" x14ac:dyDescent="0.2">
      <c r="AQ718"/>
      <c r="AR718"/>
      <c r="AS718"/>
      <c r="AT718"/>
      <c r="AU718"/>
      <c r="AV718"/>
      <c r="AW718"/>
      <c r="AX718"/>
      <c r="AY718"/>
    </row>
    <row r="719" spans="43:51" x14ac:dyDescent="0.2">
      <c r="AQ719"/>
      <c r="AR719"/>
      <c r="AS719"/>
      <c r="AT719"/>
      <c r="AU719"/>
      <c r="AV719"/>
      <c r="AW719"/>
      <c r="AX719"/>
      <c r="AY719"/>
    </row>
    <row r="720" spans="43:51" x14ac:dyDescent="0.2">
      <c r="AQ720"/>
      <c r="AR720"/>
      <c r="AS720"/>
      <c r="AT720"/>
      <c r="AU720"/>
      <c r="AV720"/>
      <c r="AW720"/>
      <c r="AX720"/>
      <c r="AY720"/>
    </row>
    <row r="721" spans="43:51" x14ac:dyDescent="0.2">
      <c r="AQ721"/>
      <c r="AR721"/>
      <c r="AS721"/>
      <c r="AT721"/>
      <c r="AU721"/>
      <c r="AV721"/>
      <c r="AW721"/>
      <c r="AX721"/>
      <c r="AY721"/>
    </row>
    <row r="722" spans="43:51" x14ac:dyDescent="0.2">
      <c r="AQ722"/>
      <c r="AR722"/>
      <c r="AS722"/>
      <c r="AT722"/>
      <c r="AU722"/>
      <c r="AV722"/>
      <c r="AW722"/>
      <c r="AX722"/>
      <c r="AY722"/>
    </row>
    <row r="723" spans="43:51" x14ac:dyDescent="0.2">
      <c r="AQ723"/>
      <c r="AR723"/>
      <c r="AS723"/>
      <c r="AT723"/>
      <c r="AU723"/>
      <c r="AV723"/>
      <c r="AW723"/>
      <c r="AX723"/>
      <c r="AY723"/>
    </row>
    <row r="724" spans="43:51" x14ac:dyDescent="0.2">
      <c r="AQ724"/>
      <c r="AR724"/>
      <c r="AS724"/>
      <c r="AT724"/>
      <c r="AU724"/>
      <c r="AV724"/>
      <c r="AW724"/>
      <c r="AX724"/>
      <c r="AY724"/>
    </row>
    <row r="725" spans="43:51" x14ac:dyDescent="0.2">
      <c r="AQ725"/>
      <c r="AR725"/>
      <c r="AS725"/>
      <c r="AT725"/>
      <c r="AU725"/>
      <c r="AV725"/>
      <c r="AW725"/>
      <c r="AX725"/>
      <c r="AY725"/>
    </row>
    <row r="726" spans="43:51" x14ac:dyDescent="0.2">
      <c r="AQ726"/>
      <c r="AR726"/>
      <c r="AS726"/>
      <c r="AT726"/>
      <c r="AU726"/>
      <c r="AV726"/>
      <c r="AW726"/>
      <c r="AX726"/>
      <c r="AY726"/>
    </row>
    <row r="727" spans="43:51" x14ac:dyDescent="0.2">
      <c r="AQ727"/>
      <c r="AR727"/>
      <c r="AS727"/>
      <c r="AT727"/>
      <c r="AU727"/>
      <c r="AV727"/>
      <c r="AW727"/>
      <c r="AX727"/>
      <c r="AY727"/>
    </row>
    <row r="728" spans="43:51" x14ac:dyDescent="0.2">
      <c r="AQ728"/>
      <c r="AR728"/>
      <c r="AS728"/>
      <c r="AT728"/>
      <c r="AU728"/>
      <c r="AV728"/>
      <c r="AW728"/>
      <c r="AX728"/>
      <c r="AY728"/>
    </row>
    <row r="729" spans="43:51" x14ac:dyDescent="0.2">
      <c r="AQ729"/>
      <c r="AR729"/>
      <c r="AS729"/>
      <c r="AT729"/>
      <c r="AU729"/>
      <c r="AV729"/>
      <c r="AW729"/>
      <c r="AX729"/>
      <c r="AY729"/>
    </row>
    <row r="730" spans="43:51" x14ac:dyDescent="0.2">
      <c r="AQ730"/>
      <c r="AR730"/>
      <c r="AS730"/>
      <c r="AT730"/>
      <c r="AU730"/>
      <c r="AV730"/>
      <c r="AW730"/>
      <c r="AX730"/>
      <c r="AY730"/>
    </row>
    <row r="731" spans="43:51" x14ac:dyDescent="0.2">
      <c r="AQ731"/>
      <c r="AR731"/>
      <c r="AS731"/>
      <c r="AT731"/>
      <c r="AU731"/>
      <c r="AV731"/>
      <c r="AW731"/>
      <c r="AX731"/>
      <c r="AY731"/>
    </row>
    <row r="732" spans="43:51" x14ac:dyDescent="0.2">
      <c r="AQ732"/>
      <c r="AR732"/>
      <c r="AS732"/>
      <c r="AT732"/>
      <c r="AU732"/>
      <c r="AV732"/>
      <c r="AW732"/>
      <c r="AX732"/>
      <c r="AY732"/>
    </row>
    <row r="733" spans="43:51" x14ac:dyDescent="0.2">
      <c r="AQ733"/>
      <c r="AR733"/>
      <c r="AS733"/>
      <c r="AT733"/>
      <c r="AU733"/>
      <c r="AV733"/>
      <c r="AW733"/>
      <c r="AX733"/>
      <c r="AY733"/>
    </row>
    <row r="734" spans="43:51" x14ac:dyDescent="0.2">
      <c r="AQ734"/>
      <c r="AR734"/>
      <c r="AS734"/>
      <c r="AT734"/>
      <c r="AU734"/>
      <c r="AV734"/>
      <c r="AW734"/>
      <c r="AX734"/>
      <c r="AY734"/>
    </row>
    <row r="735" spans="43:51" x14ac:dyDescent="0.2">
      <c r="AQ735"/>
      <c r="AR735"/>
      <c r="AS735"/>
      <c r="AT735"/>
      <c r="AU735"/>
      <c r="AV735"/>
      <c r="AW735"/>
      <c r="AX735"/>
      <c r="AY735"/>
    </row>
    <row r="736" spans="43:51" x14ac:dyDescent="0.2">
      <c r="AQ736"/>
      <c r="AR736"/>
      <c r="AS736"/>
      <c r="AT736"/>
      <c r="AU736"/>
      <c r="AV736"/>
      <c r="AW736"/>
      <c r="AX736"/>
      <c r="AY736"/>
    </row>
    <row r="737" spans="43:51" x14ac:dyDescent="0.2">
      <c r="AQ737"/>
      <c r="AR737"/>
      <c r="AS737"/>
      <c r="AT737"/>
      <c r="AU737"/>
      <c r="AV737"/>
      <c r="AW737"/>
      <c r="AX737"/>
      <c r="AY737"/>
    </row>
    <row r="738" spans="43:51" x14ac:dyDescent="0.2">
      <c r="AQ738"/>
      <c r="AR738"/>
      <c r="AS738"/>
      <c r="AT738"/>
      <c r="AU738"/>
      <c r="AV738"/>
      <c r="AW738"/>
      <c r="AX738"/>
      <c r="AY738"/>
    </row>
    <row r="739" spans="43:51" x14ac:dyDescent="0.2">
      <c r="AQ739"/>
      <c r="AR739"/>
      <c r="AS739"/>
      <c r="AT739"/>
      <c r="AU739"/>
      <c r="AV739"/>
      <c r="AW739"/>
      <c r="AX739"/>
      <c r="AY739"/>
    </row>
    <row r="740" spans="43:51" x14ac:dyDescent="0.2">
      <c r="AQ740"/>
      <c r="AR740"/>
      <c r="AS740"/>
      <c r="AT740"/>
      <c r="AU740"/>
      <c r="AV740"/>
      <c r="AW740"/>
      <c r="AX740"/>
      <c r="AY740"/>
    </row>
    <row r="741" spans="43:51" x14ac:dyDescent="0.2">
      <c r="AQ741"/>
      <c r="AR741"/>
      <c r="AS741"/>
      <c r="AT741"/>
      <c r="AU741"/>
      <c r="AV741"/>
      <c r="AW741"/>
      <c r="AX741"/>
      <c r="AY741"/>
    </row>
    <row r="742" spans="43:51" x14ac:dyDescent="0.2">
      <c r="AQ742"/>
      <c r="AR742"/>
      <c r="AS742"/>
      <c r="AT742"/>
      <c r="AU742"/>
      <c r="AV742"/>
      <c r="AW742"/>
      <c r="AX742"/>
      <c r="AY742"/>
    </row>
    <row r="743" spans="43:51" x14ac:dyDescent="0.2">
      <c r="AQ743"/>
      <c r="AR743"/>
      <c r="AS743"/>
      <c r="AT743"/>
      <c r="AU743"/>
      <c r="AV743"/>
      <c r="AW743"/>
      <c r="AX743"/>
      <c r="AY743"/>
    </row>
    <row r="744" spans="43:51" x14ac:dyDescent="0.2">
      <c r="AQ744"/>
      <c r="AR744"/>
      <c r="AS744"/>
      <c r="AT744"/>
      <c r="AU744"/>
      <c r="AV744"/>
      <c r="AW744"/>
      <c r="AX744"/>
      <c r="AY744"/>
    </row>
    <row r="745" spans="43:51" x14ac:dyDescent="0.2">
      <c r="AQ745"/>
      <c r="AR745"/>
      <c r="AS745"/>
      <c r="AT745"/>
      <c r="AU745"/>
      <c r="AV745"/>
      <c r="AW745"/>
      <c r="AX745"/>
      <c r="AY745"/>
    </row>
    <row r="746" spans="43:51" x14ac:dyDescent="0.2">
      <c r="AQ746"/>
      <c r="AR746"/>
      <c r="AS746"/>
      <c r="AT746"/>
      <c r="AU746"/>
      <c r="AV746"/>
      <c r="AW746"/>
      <c r="AX746"/>
      <c r="AY746"/>
    </row>
    <row r="747" spans="43:51" x14ac:dyDescent="0.2">
      <c r="AQ747"/>
      <c r="AR747"/>
      <c r="AS747"/>
      <c r="AT747"/>
      <c r="AU747"/>
      <c r="AV747"/>
      <c r="AW747"/>
      <c r="AX747"/>
      <c r="AY747"/>
    </row>
    <row r="748" spans="43:51" x14ac:dyDescent="0.2">
      <c r="AQ748"/>
      <c r="AR748"/>
      <c r="AS748"/>
      <c r="AT748"/>
      <c r="AU748"/>
      <c r="AV748"/>
      <c r="AW748"/>
      <c r="AX748"/>
      <c r="AY748"/>
    </row>
    <row r="749" spans="43:51" x14ac:dyDescent="0.2">
      <c r="AQ749"/>
      <c r="AR749"/>
      <c r="AS749"/>
      <c r="AT749"/>
      <c r="AU749"/>
      <c r="AV749"/>
      <c r="AW749"/>
      <c r="AX749"/>
      <c r="AY749"/>
    </row>
    <row r="750" spans="43:51" x14ac:dyDescent="0.2">
      <c r="AQ750"/>
      <c r="AR750"/>
      <c r="AS750"/>
      <c r="AT750"/>
      <c r="AU750"/>
      <c r="AV750"/>
      <c r="AW750"/>
      <c r="AX750"/>
      <c r="AY750"/>
    </row>
    <row r="751" spans="43:51" x14ac:dyDescent="0.2">
      <c r="AQ751"/>
      <c r="AR751"/>
      <c r="AS751"/>
      <c r="AT751"/>
      <c r="AU751"/>
      <c r="AV751"/>
      <c r="AW751"/>
      <c r="AX751"/>
      <c r="AY751"/>
    </row>
    <row r="752" spans="43:51" x14ac:dyDescent="0.2">
      <c r="AQ752"/>
      <c r="AR752"/>
      <c r="AS752"/>
      <c r="AT752"/>
      <c r="AU752"/>
      <c r="AV752"/>
      <c r="AW752"/>
      <c r="AX752"/>
      <c r="AY752"/>
    </row>
    <row r="753" spans="43:51" x14ac:dyDescent="0.2">
      <c r="AQ753"/>
      <c r="AR753"/>
      <c r="AS753"/>
      <c r="AT753"/>
      <c r="AU753"/>
      <c r="AV753"/>
      <c r="AW753"/>
      <c r="AX753"/>
      <c r="AY753"/>
    </row>
    <row r="754" spans="43:51" x14ac:dyDescent="0.2">
      <c r="AQ754"/>
      <c r="AR754"/>
      <c r="AS754"/>
      <c r="AT754"/>
      <c r="AU754"/>
      <c r="AV754"/>
      <c r="AW754"/>
      <c r="AX754"/>
      <c r="AY754"/>
    </row>
    <row r="755" spans="43:51" x14ac:dyDescent="0.2">
      <c r="AQ755"/>
      <c r="AR755"/>
      <c r="AS755"/>
      <c r="AT755"/>
      <c r="AU755"/>
      <c r="AV755"/>
      <c r="AW755"/>
      <c r="AX755"/>
      <c r="AY755"/>
    </row>
    <row r="756" spans="43:51" x14ac:dyDescent="0.2">
      <c r="AQ756"/>
      <c r="AR756"/>
      <c r="AS756"/>
      <c r="AT756"/>
      <c r="AU756"/>
      <c r="AV756"/>
      <c r="AW756"/>
      <c r="AX756"/>
      <c r="AY756"/>
    </row>
    <row r="757" spans="43:51" x14ac:dyDescent="0.2">
      <c r="AQ757"/>
      <c r="AR757"/>
      <c r="AS757"/>
      <c r="AT757"/>
      <c r="AU757"/>
      <c r="AV757"/>
      <c r="AW757"/>
      <c r="AX757"/>
      <c r="AY757"/>
    </row>
    <row r="758" spans="43:51" x14ac:dyDescent="0.2">
      <c r="AQ758"/>
      <c r="AR758"/>
      <c r="AS758"/>
      <c r="AT758"/>
      <c r="AU758"/>
      <c r="AV758"/>
      <c r="AW758"/>
      <c r="AX758"/>
      <c r="AY758"/>
    </row>
    <row r="759" spans="43:51" x14ac:dyDescent="0.2">
      <c r="AQ759"/>
      <c r="AR759"/>
      <c r="AS759"/>
      <c r="AT759"/>
      <c r="AU759"/>
      <c r="AV759"/>
      <c r="AW759"/>
      <c r="AX759"/>
      <c r="AY759"/>
    </row>
    <row r="760" spans="43:51" x14ac:dyDescent="0.2">
      <c r="AQ760"/>
      <c r="AR760"/>
      <c r="AS760"/>
      <c r="AT760"/>
      <c r="AU760"/>
      <c r="AV760"/>
      <c r="AW760"/>
      <c r="AX760"/>
      <c r="AY760"/>
    </row>
    <row r="761" spans="43:51" x14ac:dyDescent="0.2">
      <c r="AQ761"/>
      <c r="AR761"/>
      <c r="AS761"/>
      <c r="AT761"/>
      <c r="AU761"/>
      <c r="AV761"/>
      <c r="AW761"/>
      <c r="AX761"/>
      <c r="AY761"/>
    </row>
    <row r="762" spans="43:51" x14ac:dyDescent="0.2">
      <c r="AQ762"/>
      <c r="AR762"/>
      <c r="AS762"/>
      <c r="AT762"/>
      <c r="AU762"/>
      <c r="AV762"/>
      <c r="AW762"/>
      <c r="AX762"/>
      <c r="AY762"/>
    </row>
    <row r="763" spans="43:51" x14ac:dyDescent="0.2">
      <c r="AQ763"/>
      <c r="AR763"/>
      <c r="AS763"/>
      <c r="AT763"/>
      <c r="AU763"/>
      <c r="AV763"/>
      <c r="AW763"/>
      <c r="AX763"/>
      <c r="AY763"/>
    </row>
    <row r="764" spans="43:51" x14ac:dyDescent="0.2">
      <c r="AQ764"/>
      <c r="AR764"/>
      <c r="AS764"/>
      <c r="AT764"/>
      <c r="AU764"/>
      <c r="AV764"/>
      <c r="AW764"/>
      <c r="AX764"/>
      <c r="AY764"/>
    </row>
    <row r="765" spans="43:51" x14ac:dyDescent="0.2">
      <c r="AQ765"/>
      <c r="AR765"/>
      <c r="AS765"/>
      <c r="AT765"/>
      <c r="AU765"/>
      <c r="AV765"/>
      <c r="AW765"/>
      <c r="AX765"/>
      <c r="AY765"/>
    </row>
    <row r="766" spans="43:51" x14ac:dyDescent="0.2">
      <c r="AQ766"/>
      <c r="AR766"/>
      <c r="AS766"/>
      <c r="AT766"/>
      <c r="AU766"/>
      <c r="AV766"/>
      <c r="AW766"/>
      <c r="AX766"/>
      <c r="AY766"/>
    </row>
    <row r="767" spans="43:51" x14ac:dyDescent="0.2">
      <c r="AQ767"/>
      <c r="AR767"/>
      <c r="AS767"/>
      <c r="AT767"/>
      <c r="AU767"/>
      <c r="AV767"/>
      <c r="AW767"/>
      <c r="AX767"/>
      <c r="AY767"/>
    </row>
    <row r="768" spans="43:51" x14ac:dyDescent="0.2">
      <c r="AQ768"/>
      <c r="AR768"/>
      <c r="AS768"/>
      <c r="AT768"/>
      <c r="AU768"/>
      <c r="AV768"/>
      <c r="AW768"/>
      <c r="AX768"/>
      <c r="AY768"/>
    </row>
    <row r="769" spans="43:51" x14ac:dyDescent="0.2">
      <c r="AQ769"/>
      <c r="AR769"/>
      <c r="AS769"/>
      <c r="AT769"/>
      <c r="AU769"/>
      <c r="AV769"/>
      <c r="AW769"/>
      <c r="AX769"/>
      <c r="AY769"/>
    </row>
    <row r="770" spans="43:51" x14ac:dyDescent="0.2">
      <c r="AQ770"/>
      <c r="AR770"/>
      <c r="AS770"/>
      <c r="AT770"/>
      <c r="AU770"/>
      <c r="AV770"/>
      <c r="AW770"/>
      <c r="AX770"/>
      <c r="AY770"/>
    </row>
    <row r="771" spans="43:51" x14ac:dyDescent="0.2">
      <c r="AQ771"/>
      <c r="AR771"/>
      <c r="AS771"/>
      <c r="AT771"/>
      <c r="AU771"/>
      <c r="AV771"/>
      <c r="AW771"/>
      <c r="AX771"/>
      <c r="AY771"/>
    </row>
    <row r="772" spans="43:51" x14ac:dyDescent="0.2">
      <c r="AQ772"/>
      <c r="AR772"/>
      <c r="AS772"/>
      <c r="AT772"/>
      <c r="AU772"/>
      <c r="AV772"/>
      <c r="AW772"/>
      <c r="AX772"/>
      <c r="AY772"/>
    </row>
    <row r="773" spans="43:51" x14ac:dyDescent="0.2">
      <c r="AQ773"/>
      <c r="AR773"/>
      <c r="AS773"/>
      <c r="AT773"/>
      <c r="AU773"/>
      <c r="AV773"/>
      <c r="AW773"/>
      <c r="AX773"/>
      <c r="AY773"/>
    </row>
    <row r="774" spans="43:51" x14ac:dyDescent="0.2">
      <c r="AQ774"/>
      <c r="AR774"/>
      <c r="AS774"/>
      <c r="AT774"/>
      <c r="AU774"/>
      <c r="AV774"/>
      <c r="AW774"/>
      <c r="AX774"/>
      <c r="AY774"/>
    </row>
    <row r="775" spans="43:51" x14ac:dyDescent="0.2">
      <c r="AQ775"/>
      <c r="AR775"/>
      <c r="AS775"/>
      <c r="AT775"/>
      <c r="AU775"/>
      <c r="AV775"/>
      <c r="AW775"/>
      <c r="AX775"/>
      <c r="AY775"/>
    </row>
    <row r="776" spans="43:51" x14ac:dyDescent="0.2">
      <c r="AQ776"/>
      <c r="AR776"/>
      <c r="AS776"/>
      <c r="AT776"/>
      <c r="AU776"/>
      <c r="AV776"/>
      <c r="AW776"/>
      <c r="AX776"/>
      <c r="AY776"/>
    </row>
    <row r="777" spans="43:51" x14ac:dyDescent="0.2">
      <c r="AQ777"/>
      <c r="AR777"/>
      <c r="AS777"/>
      <c r="AT777"/>
      <c r="AU777"/>
      <c r="AV777"/>
      <c r="AW777"/>
      <c r="AX777"/>
      <c r="AY777"/>
    </row>
    <row r="778" spans="43:51" x14ac:dyDescent="0.2">
      <c r="AQ778"/>
      <c r="AR778"/>
      <c r="AS778"/>
      <c r="AT778"/>
      <c r="AU778"/>
      <c r="AV778"/>
      <c r="AW778"/>
      <c r="AX778"/>
      <c r="AY778"/>
    </row>
    <row r="779" spans="43:51" x14ac:dyDescent="0.2">
      <c r="AQ779"/>
      <c r="AR779"/>
      <c r="AS779"/>
      <c r="AT779"/>
      <c r="AU779"/>
      <c r="AV779"/>
      <c r="AW779"/>
      <c r="AX779"/>
      <c r="AY779"/>
    </row>
    <row r="780" spans="43:51" x14ac:dyDescent="0.2">
      <c r="AQ780"/>
      <c r="AR780"/>
      <c r="AS780"/>
      <c r="AT780"/>
      <c r="AU780"/>
      <c r="AV780"/>
      <c r="AW780"/>
      <c r="AX780"/>
      <c r="AY780"/>
    </row>
    <row r="781" spans="43:51" x14ac:dyDescent="0.2">
      <c r="AQ781"/>
      <c r="AR781"/>
      <c r="AS781"/>
      <c r="AT781"/>
      <c r="AU781"/>
      <c r="AV781"/>
      <c r="AW781"/>
      <c r="AX781"/>
      <c r="AY781"/>
    </row>
    <row r="782" spans="43:51" x14ac:dyDescent="0.2">
      <c r="AQ782"/>
      <c r="AR782"/>
      <c r="AS782"/>
      <c r="AT782"/>
      <c r="AU782"/>
      <c r="AV782"/>
      <c r="AW782"/>
      <c r="AX782"/>
      <c r="AY782"/>
    </row>
    <row r="783" spans="43:51" x14ac:dyDescent="0.2">
      <c r="AQ783"/>
      <c r="AR783"/>
      <c r="AS783"/>
      <c r="AT783"/>
      <c r="AU783"/>
      <c r="AV783"/>
      <c r="AW783"/>
      <c r="AX783"/>
      <c r="AY783"/>
    </row>
    <row r="784" spans="43:51" x14ac:dyDescent="0.2">
      <c r="AQ784"/>
      <c r="AR784"/>
      <c r="AS784"/>
      <c r="AT784"/>
      <c r="AU784"/>
      <c r="AV784"/>
      <c r="AW784"/>
      <c r="AX784"/>
      <c r="AY784"/>
    </row>
    <row r="785" spans="43:51" x14ac:dyDescent="0.2">
      <c r="AQ785"/>
      <c r="AR785"/>
      <c r="AS785"/>
      <c r="AT785"/>
      <c r="AU785"/>
      <c r="AV785"/>
      <c r="AW785"/>
      <c r="AX785"/>
      <c r="AY785"/>
    </row>
    <row r="786" spans="43:51" x14ac:dyDescent="0.2">
      <c r="AQ786"/>
      <c r="AR786"/>
      <c r="AS786"/>
      <c r="AT786"/>
      <c r="AU786"/>
      <c r="AV786"/>
      <c r="AW786"/>
      <c r="AX786"/>
      <c r="AY786"/>
    </row>
    <row r="787" spans="43:51" x14ac:dyDescent="0.2">
      <c r="AQ787"/>
      <c r="AR787"/>
      <c r="AS787"/>
      <c r="AT787"/>
      <c r="AU787"/>
      <c r="AV787"/>
      <c r="AW787"/>
      <c r="AX787"/>
      <c r="AY787"/>
    </row>
    <row r="788" spans="43:51" x14ac:dyDescent="0.2">
      <c r="AQ788"/>
      <c r="AR788"/>
      <c r="AS788"/>
      <c r="AT788"/>
      <c r="AU788"/>
      <c r="AV788"/>
      <c r="AW788"/>
      <c r="AX788"/>
      <c r="AY788"/>
    </row>
    <row r="789" spans="43:51" x14ac:dyDescent="0.2">
      <c r="AQ789"/>
      <c r="AR789"/>
      <c r="AS789"/>
      <c r="AT789"/>
      <c r="AU789"/>
      <c r="AV789"/>
      <c r="AW789"/>
      <c r="AX789"/>
      <c r="AY789"/>
    </row>
    <row r="790" spans="43:51" x14ac:dyDescent="0.2">
      <c r="AQ790"/>
      <c r="AR790"/>
      <c r="AS790"/>
      <c r="AT790"/>
      <c r="AU790"/>
      <c r="AV790"/>
      <c r="AW790"/>
      <c r="AX790"/>
      <c r="AY790"/>
    </row>
    <row r="791" spans="43:51" x14ac:dyDescent="0.2">
      <c r="AQ791"/>
      <c r="AR791"/>
      <c r="AS791"/>
      <c r="AT791"/>
      <c r="AU791"/>
      <c r="AV791"/>
      <c r="AW791"/>
      <c r="AX791"/>
      <c r="AY791"/>
    </row>
    <row r="792" spans="43:51" x14ac:dyDescent="0.2">
      <c r="AQ792"/>
      <c r="AR792"/>
      <c r="AS792"/>
      <c r="AT792"/>
      <c r="AU792"/>
      <c r="AV792"/>
      <c r="AW792"/>
      <c r="AX792"/>
      <c r="AY792"/>
    </row>
    <row r="793" spans="43:51" x14ac:dyDescent="0.2">
      <c r="AQ793"/>
      <c r="AR793"/>
      <c r="AS793"/>
      <c r="AT793"/>
      <c r="AU793"/>
      <c r="AV793"/>
      <c r="AW793"/>
      <c r="AX793"/>
      <c r="AY793"/>
    </row>
    <row r="794" spans="43:51" x14ac:dyDescent="0.2">
      <c r="AQ794"/>
      <c r="AR794"/>
      <c r="AS794"/>
      <c r="AT794"/>
      <c r="AU794"/>
      <c r="AV794"/>
      <c r="AW794"/>
      <c r="AX794"/>
      <c r="AY794"/>
    </row>
    <row r="795" spans="43:51" x14ac:dyDescent="0.2">
      <c r="AQ795"/>
      <c r="AR795"/>
      <c r="AS795"/>
      <c r="AT795"/>
      <c r="AU795"/>
      <c r="AV795"/>
      <c r="AW795"/>
      <c r="AX795"/>
      <c r="AY795"/>
    </row>
    <row r="796" spans="43:51" x14ac:dyDescent="0.2">
      <c r="AQ796"/>
      <c r="AR796"/>
      <c r="AS796"/>
      <c r="AT796"/>
      <c r="AU796"/>
      <c r="AV796"/>
      <c r="AW796"/>
      <c r="AX796"/>
      <c r="AY796"/>
    </row>
    <row r="797" spans="43:51" x14ac:dyDescent="0.2">
      <c r="AQ797"/>
      <c r="AR797"/>
      <c r="AS797"/>
      <c r="AT797"/>
      <c r="AU797"/>
      <c r="AV797"/>
      <c r="AW797"/>
      <c r="AX797"/>
      <c r="AY797"/>
    </row>
    <row r="798" spans="43:51" x14ac:dyDescent="0.2">
      <c r="AQ798"/>
      <c r="AR798"/>
      <c r="AS798"/>
      <c r="AT798"/>
      <c r="AU798"/>
      <c r="AV798"/>
      <c r="AW798"/>
      <c r="AX798"/>
      <c r="AY798"/>
    </row>
    <row r="799" spans="43:51" x14ac:dyDescent="0.2">
      <c r="AQ799"/>
      <c r="AR799"/>
      <c r="AS799"/>
      <c r="AT799"/>
      <c r="AU799"/>
      <c r="AV799"/>
      <c r="AW799"/>
      <c r="AX799"/>
      <c r="AY799"/>
    </row>
    <row r="800" spans="43:51" x14ac:dyDescent="0.2">
      <c r="AQ800"/>
      <c r="AR800"/>
      <c r="AS800"/>
      <c r="AT800"/>
      <c r="AU800"/>
      <c r="AV800"/>
      <c r="AW800"/>
      <c r="AX800"/>
      <c r="AY800"/>
    </row>
    <row r="801" spans="43:51" x14ac:dyDescent="0.2">
      <c r="AQ801"/>
      <c r="AR801"/>
      <c r="AS801"/>
      <c r="AT801"/>
      <c r="AU801"/>
      <c r="AV801"/>
      <c r="AW801"/>
      <c r="AX801"/>
      <c r="AY801"/>
    </row>
    <row r="802" spans="43:51" x14ac:dyDescent="0.2">
      <c r="AQ802"/>
      <c r="AR802"/>
      <c r="AS802"/>
      <c r="AT802"/>
      <c r="AU802"/>
      <c r="AV802"/>
      <c r="AW802"/>
      <c r="AX802"/>
      <c r="AY802"/>
    </row>
    <row r="803" spans="43:51" x14ac:dyDescent="0.2">
      <c r="AQ803"/>
      <c r="AR803"/>
      <c r="AS803"/>
      <c r="AT803"/>
      <c r="AU803"/>
      <c r="AV803"/>
      <c r="AW803"/>
      <c r="AX803"/>
      <c r="AY803"/>
    </row>
    <row r="804" spans="43:51" x14ac:dyDescent="0.2">
      <c r="AQ804"/>
      <c r="AR804"/>
      <c r="AS804"/>
      <c r="AT804"/>
      <c r="AU804"/>
      <c r="AV804"/>
      <c r="AW804"/>
      <c r="AX804"/>
      <c r="AY804"/>
    </row>
    <row r="805" spans="43:51" x14ac:dyDescent="0.2">
      <c r="AQ805"/>
      <c r="AR805"/>
      <c r="AS805"/>
      <c r="AT805"/>
      <c r="AU805"/>
      <c r="AV805"/>
      <c r="AW805"/>
      <c r="AX805"/>
      <c r="AY805"/>
    </row>
    <row r="806" spans="43:51" x14ac:dyDescent="0.2">
      <c r="AQ806"/>
      <c r="AR806"/>
      <c r="AS806"/>
      <c r="AT806"/>
      <c r="AU806"/>
      <c r="AV806"/>
      <c r="AW806"/>
      <c r="AX806"/>
      <c r="AY806"/>
    </row>
    <row r="807" spans="43:51" x14ac:dyDescent="0.2">
      <c r="AQ807"/>
      <c r="AR807"/>
      <c r="AS807"/>
      <c r="AT807"/>
      <c r="AU807"/>
      <c r="AV807"/>
      <c r="AW807"/>
      <c r="AX807"/>
      <c r="AY807"/>
    </row>
    <row r="808" spans="43:51" x14ac:dyDescent="0.2">
      <c r="AQ808"/>
      <c r="AR808"/>
      <c r="AS808"/>
      <c r="AT808"/>
      <c r="AU808"/>
      <c r="AV808"/>
      <c r="AW808"/>
      <c r="AX808"/>
      <c r="AY808"/>
    </row>
    <row r="809" spans="43:51" x14ac:dyDescent="0.2">
      <c r="AQ809"/>
      <c r="AR809"/>
      <c r="AS809"/>
      <c r="AT809"/>
      <c r="AU809"/>
      <c r="AV809"/>
      <c r="AW809"/>
      <c r="AX809"/>
      <c r="AY809"/>
    </row>
    <row r="810" spans="43:51" x14ac:dyDescent="0.2">
      <c r="AQ810"/>
      <c r="AR810"/>
      <c r="AS810"/>
      <c r="AT810"/>
      <c r="AU810"/>
      <c r="AV810"/>
      <c r="AW810"/>
      <c r="AX810"/>
      <c r="AY810"/>
    </row>
    <row r="811" spans="43:51" x14ac:dyDescent="0.2">
      <c r="AQ811"/>
      <c r="AR811"/>
      <c r="AS811"/>
      <c r="AT811"/>
      <c r="AU811"/>
      <c r="AV811"/>
      <c r="AW811"/>
      <c r="AX811"/>
      <c r="AY811"/>
    </row>
    <row r="812" spans="43:51" x14ac:dyDescent="0.2">
      <c r="AQ812"/>
      <c r="AR812"/>
      <c r="AS812"/>
      <c r="AT812"/>
      <c r="AU812"/>
      <c r="AV812"/>
      <c r="AW812"/>
      <c r="AX812"/>
      <c r="AY812"/>
    </row>
    <row r="813" spans="43:51" x14ac:dyDescent="0.2">
      <c r="AQ813"/>
      <c r="AR813"/>
      <c r="AS813"/>
      <c r="AT813"/>
      <c r="AU813"/>
      <c r="AV813"/>
      <c r="AW813"/>
      <c r="AX813"/>
      <c r="AY813"/>
    </row>
    <row r="814" spans="43:51" x14ac:dyDescent="0.2">
      <c r="AQ814"/>
      <c r="AR814"/>
      <c r="AS814"/>
      <c r="AT814"/>
      <c r="AU814"/>
      <c r="AV814"/>
      <c r="AW814"/>
      <c r="AX814"/>
      <c r="AY814"/>
    </row>
    <row r="815" spans="43:51" x14ac:dyDescent="0.2">
      <c r="AQ815"/>
      <c r="AR815"/>
      <c r="AS815"/>
      <c r="AT815"/>
      <c r="AU815"/>
      <c r="AV815"/>
      <c r="AW815"/>
      <c r="AX815"/>
      <c r="AY815"/>
    </row>
    <row r="816" spans="43:51" x14ac:dyDescent="0.2">
      <c r="AQ816"/>
      <c r="AR816"/>
      <c r="AS816"/>
      <c r="AT816"/>
      <c r="AU816"/>
      <c r="AV816"/>
      <c r="AW816"/>
      <c r="AX816"/>
      <c r="AY816"/>
    </row>
    <row r="817" spans="43:51" x14ac:dyDescent="0.2">
      <c r="AQ817"/>
      <c r="AR817"/>
      <c r="AS817"/>
      <c r="AT817"/>
      <c r="AU817"/>
      <c r="AV817"/>
      <c r="AW817"/>
      <c r="AX817"/>
      <c r="AY817"/>
    </row>
    <row r="818" spans="43:51" x14ac:dyDescent="0.2">
      <c r="AQ818"/>
      <c r="AR818"/>
      <c r="AS818"/>
      <c r="AT818"/>
      <c r="AU818"/>
      <c r="AV818"/>
      <c r="AW818"/>
      <c r="AX818"/>
      <c r="AY818"/>
    </row>
    <row r="819" spans="43:51" x14ac:dyDescent="0.2">
      <c r="AQ819"/>
      <c r="AR819"/>
      <c r="AS819"/>
      <c r="AT819"/>
      <c r="AU819"/>
      <c r="AV819"/>
      <c r="AW819"/>
      <c r="AX819"/>
      <c r="AY819"/>
    </row>
    <row r="820" spans="43:51" x14ac:dyDescent="0.2">
      <c r="AQ820"/>
      <c r="AR820"/>
      <c r="AS820"/>
      <c r="AT820"/>
      <c r="AU820"/>
      <c r="AV820"/>
      <c r="AW820"/>
      <c r="AX820"/>
      <c r="AY820"/>
    </row>
    <row r="821" spans="43:51" x14ac:dyDescent="0.2">
      <c r="AQ821"/>
      <c r="AR821"/>
      <c r="AS821"/>
      <c r="AT821"/>
      <c r="AU821"/>
      <c r="AV821"/>
      <c r="AW821"/>
      <c r="AX821"/>
      <c r="AY821"/>
    </row>
    <row r="822" spans="43:51" x14ac:dyDescent="0.2">
      <c r="AQ822"/>
      <c r="AR822"/>
      <c r="AS822"/>
      <c r="AT822"/>
      <c r="AU822"/>
      <c r="AV822"/>
      <c r="AW822"/>
      <c r="AX822"/>
      <c r="AY822"/>
    </row>
    <row r="823" spans="43:51" x14ac:dyDescent="0.2">
      <c r="AQ823"/>
      <c r="AR823"/>
      <c r="AS823"/>
      <c r="AT823"/>
      <c r="AU823"/>
      <c r="AV823"/>
      <c r="AW823"/>
      <c r="AX823"/>
      <c r="AY823"/>
    </row>
    <row r="824" spans="43:51" x14ac:dyDescent="0.2">
      <c r="AQ824"/>
      <c r="AR824"/>
      <c r="AS824"/>
      <c r="AT824"/>
      <c r="AU824"/>
      <c r="AV824"/>
      <c r="AW824"/>
      <c r="AX824"/>
      <c r="AY824"/>
    </row>
    <row r="825" spans="43:51" x14ac:dyDescent="0.2">
      <c r="AQ825"/>
      <c r="AR825"/>
      <c r="AS825"/>
      <c r="AT825"/>
      <c r="AU825"/>
      <c r="AV825"/>
      <c r="AW825"/>
      <c r="AX825"/>
      <c r="AY825"/>
    </row>
    <row r="826" spans="43:51" x14ac:dyDescent="0.2">
      <c r="AQ826"/>
      <c r="AR826"/>
      <c r="AS826"/>
      <c r="AT826"/>
      <c r="AU826"/>
      <c r="AV826"/>
      <c r="AW826"/>
      <c r="AX826"/>
      <c r="AY826"/>
    </row>
    <row r="827" spans="43:51" x14ac:dyDescent="0.2">
      <c r="AQ827"/>
      <c r="AR827"/>
      <c r="AS827"/>
      <c r="AT827"/>
      <c r="AU827"/>
      <c r="AV827"/>
      <c r="AW827"/>
      <c r="AX827"/>
      <c r="AY827"/>
    </row>
    <row r="828" spans="43:51" x14ac:dyDescent="0.2">
      <c r="AQ828"/>
      <c r="AR828"/>
      <c r="AS828"/>
      <c r="AT828"/>
      <c r="AU828"/>
      <c r="AV828"/>
      <c r="AW828"/>
      <c r="AX828"/>
      <c r="AY828"/>
    </row>
    <row r="829" spans="43:51" x14ac:dyDescent="0.2">
      <c r="AQ829"/>
      <c r="AR829"/>
      <c r="AS829"/>
      <c r="AT829"/>
      <c r="AU829"/>
      <c r="AV829"/>
      <c r="AW829"/>
      <c r="AX829"/>
      <c r="AY829"/>
    </row>
    <row r="830" spans="43:51" x14ac:dyDescent="0.2">
      <c r="AQ830"/>
      <c r="AR830"/>
      <c r="AS830"/>
      <c r="AT830"/>
      <c r="AU830"/>
      <c r="AV830"/>
      <c r="AW830"/>
      <c r="AX830"/>
      <c r="AY830"/>
    </row>
    <row r="831" spans="43:51" x14ac:dyDescent="0.2">
      <c r="AQ831"/>
      <c r="AR831"/>
      <c r="AS831"/>
      <c r="AT831"/>
      <c r="AU831"/>
      <c r="AV831"/>
      <c r="AW831"/>
      <c r="AX831"/>
      <c r="AY831"/>
    </row>
    <row r="832" spans="43:51" x14ac:dyDescent="0.2">
      <c r="AQ832"/>
      <c r="AR832"/>
      <c r="AS832"/>
      <c r="AT832"/>
      <c r="AU832"/>
      <c r="AV832"/>
      <c r="AW832"/>
      <c r="AX832"/>
      <c r="AY832"/>
    </row>
    <row r="833" spans="43:51" x14ac:dyDescent="0.2">
      <c r="AQ833"/>
      <c r="AR833"/>
      <c r="AS833"/>
      <c r="AT833"/>
      <c r="AU833"/>
      <c r="AV833"/>
      <c r="AW833"/>
      <c r="AX833"/>
      <c r="AY833"/>
    </row>
    <row r="834" spans="43:51" x14ac:dyDescent="0.2">
      <c r="AQ834"/>
      <c r="AR834"/>
      <c r="AS834"/>
      <c r="AT834"/>
      <c r="AU834"/>
      <c r="AV834"/>
      <c r="AW834"/>
      <c r="AX834"/>
      <c r="AY834"/>
    </row>
    <row r="835" spans="43:51" x14ac:dyDescent="0.2">
      <c r="AQ835"/>
      <c r="AR835"/>
      <c r="AS835"/>
      <c r="AT835"/>
      <c r="AU835"/>
      <c r="AV835"/>
      <c r="AW835"/>
      <c r="AX835"/>
      <c r="AY835"/>
    </row>
    <row r="836" spans="43:51" x14ac:dyDescent="0.2">
      <c r="AQ836"/>
      <c r="AR836"/>
      <c r="AS836"/>
      <c r="AT836"/>
      <c r="AU836"/>
      <c r="AV836"/>
      <c r="AW836"/>
      <c r="AX836"/>
      <c r="AY836"/>
    </row>
    <row r="837" spans="43:51" x14ac:dyDescent="0.2">
      <c r="AQ837"/>
      <c r="AR837"/>
      <c r="AS837"/>
      <c r="AT837"/>
      <c r="AU837"/>
      <c r="AV837"/>
      <c r="AW837"/>
      <c r="AX837"/>
      <c r="AY837"/>
    </row>
    <row r="838" spans="43:51" x14ac:dyDescent="0.2">
      <c r="AQ838"/>
      <c r="AR838"/>
      <c r="AS838"/>
      <c r="AT838"/>
      <c r="AU838"/>
      <c r="AV838"/>
      <c r="AW838"/>
      <c r="AX838"/>
      <c r="AY838"/>
    </row>
    <row r="839" spans="43:51" x14ac:dyDescent="0.2">
      <c r="AQ839"/>
      <c r="AR839"/>
      <c r="AS839"/>
      <c r="AT839"/>
      <c r="AU839"/>
      <c r="AV839"/>
      <c r="AW839"/>
      <c r="AX839"/>
      <c r="AY839"/>
    </row>
    <row r="840" spans="43:51" x14ac:dyDescent="0.2">
      <c r="AQ840"/>
      <c r="AR840"/>
      <c r="AS840"/>
      <c r="AT840"/>
      <c r="AU840"/>
      <c r="AV840"/>
      <c r="AW840"/>
      <c r="AX840"/>
      <c r="AY840"/>
    </row>
    <row r="841" spans="43:51" x14ac:dyDescent="0.2">
      <c r="AQ841"/>
      <c r="AR841"/>
      <c r="AS841"/>
      <c r="AT841"/>
      <c r="AU841"/>
      <c r="AV841"/>
      <c r="AW841"/>
      <c r="AX841"/>
      <c r="AY841"/>
    </row>
    <row r="842" spans="43:51" x14ac:dyDescent="0.2">
      <c r="AQ842"/>
      <c r="AR842"/>
      <c r="AS842"/>
      <c r="AT842"/>
      <c r="AU842"/>
      <c r="AV842"/>
      <c r="AW842"/>
      <c r="AX842"/>
      <c r="AY842"/>
    </row>
    <row r="843" spans="43:51" x14ac:dyDescent="0.2">
      <c r="AQ843"/>
      <c r="AR843"/>
      <c r="AS843"/>
      <c r="AT843"/>
      <c r="AU843"/>
      <c r="AV843"/>
      <c r="AW843"/>
      <c r="AX843"/>
      <c r="AY843"/>
    </row>
    <row r="844" spans="43:51" x14ac:dyDescent="0.2">
      <c r="AQ844"/>
      <c r="AR844"/>
      <c r="AS844"/>
      <c r="AT844"/>
      <c r="AU844"/>
      <c r="AV844"/>
      <c r="AW844"/>
      <c r="AX844"/>
      <c r="AY844"/>
    </row>
    <row r="845" spans="43:51" x14ac:dyDescent="0.2">
      <c r="AQ845"/>
      <c r="AR845"/>
      <c r="AS845"/>
      <c r="AT845"/>
      <c r="AU845"/>
      <c r="AV845"/>
      <c r="AW845"/>
      <c r="AX845"/>
      <c r="AY845"/>
    </row>
    <row r="846" spans="43:51" x14ac:dyDescent="0.2">
      <c r="AQ846"/>
      <c r="AR846"/>
      <c r="AS846"/>
      <c r="AT846"/>
      <c r="AU846"/>
      <c r="AV846"/>
      <c r="AW846"/>
      <c r="AX846"/>
      <c r="AY846"/>
    </row>
    <row r="847" spans="43:51" x14ac:dyDescent="0.2">
      <c r="AQ847"/>
      <c r="AR847"/>
      <c r="AS847"/>
      <c r="AT847"/>
      <c r="AU847"/>
      <c r="AV847"/>
      <c r="AW847"/>
      <c r="AX847"/>
      <c r="AY847"/>
    </row>
    <row r="848" spans="43:51" x14ac:dyDescent="0.2">
      <c r="AQ848"/>
      <c r="AR848"/>
      <c r="AS848"/>
      <c r="AT848"/>
      <c r="AU848"/>
      <c r="AV848"/>
      <c r="AW848"/>
      <c r="AX848"/>
      <c r="AY848"/>
    </row>
    <row r="849" spans="43:51" x14ac:dyDescent="0.2">
      <c r="AQ849"/>
      <c r="AR849"/>
      <c r="AS849"/>
      <c r="AT849"/>
      <c r="AU849"/>
      <c r="AV849"/>
      <c r="AW849"/>
      <c r="AX849"/>
      <c r="AY849"/>
    </row>
    <row r="850" spans="43:51" x14ac:dyDescent="0.2">
      <c r="AQ850"/>
      <c r="AR850"/>
      <c r="AS850"/>
      <c r="AT850"/>
      <c r="AU850"/>
      <c r="AV850"/>
      <c r="AW850"/>
      <c r="AX850"/>
      <c r="AY850"/>
    </row>
    <row r="851" spans="43:51" x14ac:dyDescent="0.2">
      <c r="AQ851"/>
      <c r="AR851"/>
      <c r="AS851"/>
      <c r="AT851"/>
      <c r="AU851"/>
      <c r="AV851"/>
      <c r="AW851"/>
      <c r="AX851"/>
      <c r="AY851"/>
    </row>
    <row r="852" spans="43:51" x14ac:dyDescent="0.2">
      <c r="AQ852"/>
      <c r="AR852"/>
      <c r="AS852"/>
      <c r="AT852"/>
      <c r="AU852"/>
      <c r="AV852"/>
      <c r="AW852"/>
      <c r="AX852"/>
      <c r="AY852"/>
    </row>
    <row r="853" spans="43:51" x14ac:dyDescent="0.2">
      <c r="AQ853"/>
      <c r="AR853"/>
      <c r="AS853"/>
      <c r="AT853"/>
      <c r="AU853"/>
      <c r="AV853"/>
      <c r="AW853"/>
      <c r="AX853"/>
      <c r="AY853"/>
    </row>
    <row r="854" spans="43:51" x14ac:dyDescent="0.2">
      <c r="AQ854"/>
      <c r="AR854"/>
      <c r="AS854"/>
      <c r="AT854"/>
      <c r="AU854"/>
      <c r="AV854"/>
      <c r="AW854"/>
      <c r="AX854"/>
      <c r="AY854"/>
    </row>
    <row r="855" spans="43:51" x14ac:dyDescent="0.2">
      <c r="AQ855"/>
      <c r="AR855"/>
      <c r="AS855"/>
      <c r="AT855"/>
      <c r="AU855"/>
      <c r="AV855"/>
      <c r="AW855"/>
      <c r="AX855"/>
      <c r="AY855"/>
    </row>
    <row r="856" spans="43:51" x14ac:dyDescent="0.2">
      <c r="AQ856"/>
      <c r="AR856"/>
      <c r="AS856"/>
      <c r="AT856"/>
      <c r="AU856"/>
      <c r="AV856"/>
      <c r="AW856"/>
      <c r="AX856"/>
      <c r="AY856"/>
    </row>
    <row r="857" spans="43:51" x14ac:dyDescent="0.2">
      <c r="AQ857"/>
      <c r="AR857"/>
      <c r="AS857"/>
      <c r="AT857"/>
      <c r="AU857"/>
      <c r="AV857"/>
      <c r="AW857"/>
      <c r="AX857"/>
      <c r="AY857"/>
    </row>
    <row r="858" spans="43:51" x14ac:dyDescent="0.2">
      <c r="AQ858"/>
      <c r="AR858"/>
      <c r="AS858"/>
      <c r="AT858"/>
      <c r="AU858"/>
      <c r="AV858"/>
      <c r="AW858"/>
      <c r="AX858"/>
      <c r="AY858"/>
    </row>
    <row r="859" spans="43:51" x14ac:dyDescent="0.2">
      <c r="AQ859"/>
      <c r="AR859"/>
      <c r="AS859"/>
      <c r="AT859"/>
      <c r="AU859"/>
      <c r="AV859"/>
      <c r="AW859"/>
      <c r="AX859"/>
      <c r="AY859"/>
    </row>
    <row r="860" spans="43:51" x14ac:dyDescent="0.2">
      <c r="AQ860"/>
      <c r="AR860"/>
      <c r="AS860"/>
      <c r="AT860"/>
      <c r="AU860"/>
      <c r="AV860"/>
      <c r="AW860"/>
      <c r="AX860"/>
      <c r="AY860"/>
    </row>
    <row r="861" spans="43:51" x14ac:dyDescent="0.2">
      <c r="AQ861"/>
      <c r="AR861"/>
      <c r="AS861"/>
      <c r="AT861"/>
      <c r="AU861"/>
      <c r="AV861"/>
      <c r="AW861"/>
      <c r="AX861"/>
      <c r="AY861"/>
    </row>
    <row r="862" spans="43:51" x14ac:dyDescent="0.2">
      <c r="AQ862"/>
      <c r="AR862"/>
      <c r="AS862"/>
      <c r="AT862"/>
      <c r="AU862"/>
      <c r="AV862"/>
      <c r="AW862"/>
      <c r="AX862"/>
      <c r="AY862"/>
    </row>
    <row r="863" spans="43:51" x14ac:dyDescent="0.2">
      <c r="AQ863"/>
      <c r="AR863"/>
      <c r="AS863"/>
      <c r="AT863"/>
      <c r="AU863"/>
      <c r="AV863"/>
      <c r="AW863"/>
      <c r="AX863"/>
      <c r="AY863"/>
    </row>
    <row r="864" spans="43:51" x14ac:dyDescent="0.2">
      <c r="AQ864"/>
      <c r="AR864"/>
      <c r="AS864"/>
      <c r="AT864"/>
      <c r="AU864"/>
      <c r="AV864"/>
      <c r="AW864"/>
      <c r="AX864"/>
      <c r="AY864"/>
    </row>
    <row r="865" spans="43:51" x14ac:dyDescent="0.2">
      <c r="AQ865"/>
      <c r="AR865"/>
      <c r="AS865"/>
      <c r="AT865"/>
      <c r="AU865"/>
      <c r="AV865"/>
      <c r="AW865"/>
      <c r="AX865"/>
      <c r="AY865"/>
    </row>
    <row r="866" spans="43:51" x14ac:dyDescent="0.2">
      <c r="AQ866"/>
      <c r="AR866"/>
      <c r="AS866"/>
      <c r="AT866"/>
      <c r="AU866"/>
      <c r="AV866"/>
      <c r="AW866"/>
      <c r="AX866"/>
      <c r="AY866"/>
    </row>
    <row r="867" spans="43:51" x14ac:dyDescent="0.2">
      <c r="AQ867"/>
      <c r="AR867"/>
      <c r="AS867"/>
      <c r="AT867"/>
      <c r="AU867"/>
      <c r="AV867"/>
      <c r="AW867"/>
      <c r="AX867"/>
      <c r="AY867"/>
    </row>
    <row r="868" spans="43:51" x14ac:dyDescent="0.2">
      <c r="AQ868"/>
      <c r="AR868"/>
      <c r="AS868"/>
      <c r="AT868"/>
      <c r="AU868"/>
      <c r="AV868"/>
      <c r="AW868"/>
      <c r="AX868"/>
      <c r="AY868"/>
    </row>
    <row r="869" spans="43:51" x14ac:dyDescent="0.2">
      <c r="AQ869"/>
      <c r="AR869"/>
      <c r="AS869"/>
      <c r="AT869"/>
      <c r="AU869"/>
      <c r="AV869"/>
      <c r="AW869"/>
      <c r="AX869"/>
      <c r="AY869"/>
    </row>
    <row r="870" spans="43:51" x14ac:dyDescent="0.2">
      <c r="AQ870"/>
      <c r="AR870"/>
      <c r="AS870"/>
      <c r="AT870"/>
      <c r="AU870"/>
      <c r="AV870"/>
      <c r="AW870"/>
      <c r="AX870"/>
      <c r="AY870"/>
    </row>
    <row r="871" spans="43:51" x14ac:dyDescent="0.2">
      <c r="AQ871"/>
      <c r="AR871"/>
      <c r="AS871"/>
      <c r="AT871"/>
      <c r="AU871"/>
      <c r="AV871"/>
      <c r="AW871"/>
      <c r="AX871"/>
      <c r="AY871"/>
    </row>
    <row r="872" spans="43:51" x14ac:dyDescent="0.2">
      <c r="AQ872"/>
      <c r="AR872"/>
      <c r="AS872"/>
      <c r="AT872"/>
      <c r="AU872"/>
      <c r="AV872"/>
      <c r="AW872"/>
      <c r="AX872"/>
      <c r="AY872"/>
    </row>
    <row r="873" spans="43:51" x14ac:dyDescent="0.2">
      <c r="AQ873"/>
      <c r="AR873"/>
      <c r="AS873"/>
      <c r="AT873"/>
      <c r="AU873"/>
      <c r="AV873"/>
      <c r="AW873"/>
      <c r="AX873"/>
      <c r="AY873"/>
    </row>
    <row r="874" spans="43:51" x14ac:dyDescent="0.2">
      <c r="AQ874"/>
      <c r="AR874"/>
      <c r="AS874"/>
      <c r="AT874"/>
      <c r="AU874"/>
      <c r="AV874"/>
      <c r="AW874"/>
      <c r="AX874"/>
      <c r="AY874"/>
    </row>
    <row r="875" spans="43:51" x14ac:dyDescent="0.2">
      <c r="AQ875"/>
      <c r="AR875"/>
      <c r="AS875"/>
      <c r="AT875"/>
      <c r="AU875"/>
      <c r="AV875"/>
      <c r="AW875"/>
      <c r="AX875"/>
      <c r="AY875"/>
    </row>
    <row r="876" spans="43:51" x14ac:dyDescent="0.2">
      <c r="AQ876"/>
      <c r="AR876"/>
      <c r="AS876"/>
      <c r="AT876"/>
      <c r="AU876"/>
      <c r="AV876"/>
      <c r="AW876"/>
      <c r="AX876"/>
      <c r="AY876"/>
    </row>
    <row r="877" spans="43:51" x14ac:dyDescent="0.2">
      <c r="AQ877"/>
      <c r="AR877"/>
      <c r="AS877"/>
      <c r="AT877"/>
      <c r="AU877"/>
      <c r="AV877"/>
      <c r="AW877"/>
      <c r="AX877"/>
      <c r="AY877"/>
    </row>
    <row r="878" spans="43:51" x14ac:dyDescent="0.2">
      <c r="AQ878"/>
      <c r="AR878"/>
      <c r="AS878"/>
      <c r="AT878"/>
      <c r="AU878"/>
      <c r="AV878"/>
      <c r="AW878"/>
      <c r="AX878"/>
      <c r="AY878"/>
    </row>
    <row r="879" spans="43:51" x14ac:dyDescent="0.2">
      <c r="AQ879"/>
      <c r="AR879"/>
      <c r="AS879"/>
      <c r="AT879"/>
      <c r="AU879"/>
      <c r="AV879"/>
      <c r="AW879"/>
      <c r="AX879"/>
      <c r="AY879"/>
    </row>
    <row r="880" spans="43:51" x14ac:dyDescent="0.2">
      <c r="AQ880"/>
      <c r="AR880"/>
      <c r="AS880"/>
      <c r="AT880"/>
      <c r="AU880"/>
      <c r="AV880"/>
      <c r="AW880"/>
      <c r="AX880"/>
      <c r="AY880"/>
    </row>
    <row r="881" spans="43:51" x14ac:dyDescent="0.2">
      <c r="AQ881"/>
      <c r="AR881"/>
      <c r="AS881"/>
      <c r="AT881"/>
      <c r="AU881"/>
      <c r="AV881"/>
      <c r="AW881"/>
      <c r="AX881"/>
      <c r="AY881"/>
    </row>
    <row r="882" spans="43:51" x14ac:dyDescent="0.2">
      <c r="AQ882"/>
      <c r="AR882"/>
      <c r="AS882"/>
      <c r="AT882"/>
      <c r="AU882"/>
      <c r="AV882"/>
      <c r="AW882"/>
      <c r="AX882"/>
      <c r="AY882"/>
    </row>
    <row r="883" spans="43:51" x14ac:dyDescent="0.2">
      <c r="AQ883"/>
      <c r="AR883"/>
      <c r="AS883"/>
      <c r="AT883"/>
      <c r="AU883"/>
      <c r="AV883"/>
      <c r="AW883"/>
      <c r="AX883"/>
      <c r="AY883"/>
    </row>
    <row r="884" spans="43:51" x14ac:dyDescent="0.2">
      <c r="AQ884"/>
      <c r="AR884"/>
      <c r="AS884"/>
      <c r="AT884"/>
      <c r="AU884"/>
      <c r="AV884"/>
      <c r="AW884"/>
      <c r="AX884"/>
      <c r="AY884"/>
    </row>
    <row r="885" spans="43:51" x14ac:dyDescent="0.2">
      <c r="AQ885"/>
      <c r="AR885"/>
      <c r="AS885"/>
      <c r="AT885"/>
      <c r="AU885"/>
      <c r="AV885"/>
      <c r="AW885"/>
      <c r="AX885"/>
      <c r="AY885"/>
    </row>
    <row r="886" spans="43:51" x14ac:dyDescent="0.2">
      <c r="AQ886"/>
      <c r="AR886"/>
      <c r="AS886"/>
      <c r="AT886"/>
      <c r="AU886"/>
      <c r="AV886"/>
      <c r="AW886"/>
      <c r="AX886"/>
      <c r="AY886"/>
    </row>
    <row r="887" spans="43:51" x14ac:dyDescent="0.2">
      <c r="AQ887"/>
      <c r="AR887"/>
      <c r="AS887"/>
      <c r="AT887"/>
      <c r="AU887"/>
      <c r="AV887"/>
      <c r="AW887"/>
      <c r="AX887"/>
      <c r="AY887"/>
    </row>
    <row r="888" spans="43:51" x14ac:dyDescent="0.2">
      <c r="AQ888"/>
      <c r="AR888"/>
      <c r="AS888"/>
      <c r="AT888"/>
      <c r="AU888"/>
      <c r="AV888"/>
      <c r="AW888"/>
      <c r="AX888"/>
      <c r="AY888"/>
    </row>
    <row r="889" spans="43:51" x14ac:dyDescent="0.2">
      <c r="AQ889"/>
      <c r="AR889"/>
      <c r="AS889"/>
      <c r="AT889"/>
      <c r="AU889"/>
      <c r="AV889"/>
      <c r="AW889"/>
      <c r="AX889"/>
      <c r="AY889"/>
    </row>
    <row r="890" spans="43:51" x14ac:dyDescent="0.2">
      <c r="AQ890"/>
      <c r="AR890"/>
      <c r="AS890"/>
      <c r="AT890"/>
      <c r="AU890"/>
      <c r="AV890"/>
      <c r="AW890"/>
      <c r="AX890"/>
      <c r="AY890"/>
    </row>
    <row r="891" spans="43:51" x14ac:dyDescent="0.2">
      <c r="AQ891"/>
      <c r="AR891"/>
      <c r="AS891"/>
      <c r="AT891"/>
      <c r="AU891"/>
      <c r="AV891"/>
      <c r="AW891"/>
      <c r="AX891"/>
      <c r="AY891"/>
    </row>
    <row r="892" spans="43:51" x14ac:dyDescent="0.2">
      <c r="AQ892"/>
      <c r="AR892"/>
      <c r="AS892"/>
      <c r="AT892"/>
      <c r="AU892"/>
      <c r="AV892"/>
      <c r="AW892"/>
      <c r="AX892"/>
      <c r="AY892"/>
    </row>
    <row r="893" spans="43:51" x14ac:dyDescent="0.2">
      <c r="AQ893"/>
      <c r="AR893"/>
      <c r="AS893"/>
      <c r="AT893"/>
      <c r="AU893"/>
      <c r="AV893"/>
      <c r="AW893"/>
      <c r="AX893"/>
      <c r="AY893"/>
    </row>
    <row r="894" spans="43:51" x14ac:dyDescent="0.2">
      <c r="AQ894"/>
      <c r="AR894"/>
      <c r="AS894"/>
      <c r="AT894"/>
      <c r="AU894"/>
      <c r="AV894"/>
      <c r="AW894"/>
      <c r="AX894"/>
      <c r="AY894"/>
    </row>
    <row r="895" spans="43:51" x14ac:dyDescent="0.2">
      <c r="AQ895"/>
      <c r="AR895"/>
      <c r="AS895"/>
      <c r="AT895"/>
      <c r="AU895"/>
      <c r="AV895"/>
      <c r="AW895"/>
      <c r="AX895"/>
      <c r="AY895"/>
    </row>
    <row r="896" spans="43:51" x14ac:dyDescent="0.2">
      <c r="AQ896"/>
      <c r="AR896"/>
      <c r="AS896"/>
      <c r="AT896"/>
      <c r="AU896"/>
      <c r="AV896"/>
      <c r="AW896"/>
      <c r="AX896"/>
      <c r="AY896"/>
    </row>
    <row r="897" spans="43:51" x14ac:dyDescent="0.2">
      <c r="AQ897"/>
      <c r="AR897"/>
      <c r="AS897"/>
      <c r="AT897"/>
      <c r="AU897"/>
      <c r="AV897"/>
      <c r="AW897"/>
      <c r="AX897"/>
      <c r="AY897"/>
    </row>
    <row r="898" spans="43:51" x14ac:dyDescent="0.2">
      <c r="AQ898"/>
      <c r="AR898"/>
      <c r="AS898"/>
      <c r="AT898"/>
      <c r="AU898"/>
      <c r="AV898"/>
      <c r="AW898"/>
      <c r="AX898"/>
      <c r="AY898"/>
    </row>
    <row r="899" spans="43:51" x14ac:dyDescent="0.2">
      <c r="AQ899"/>
      <c r="AR899"/>
      <c r="AS899"/>
      <c r="AT899"/>
      <c r="AU899"/>
      <c r="AV899"/>
      <c r="AW899"/>
      <c r="AX899"/>
      <c r="AY899"/>
    </row>
    <row r="900" spans="43:51" x14ac:dyDescent="0.2">
      <c r="AQ900"/>
      <c r="AR900"/>
      <c r="AS900"/>
      <c r="AT900"/>
      <c r="AU900"/>
      <c r="AV900"/>
      <c r="AW900"/>
      <c r="AX900"/>
      <c r="AY900"/>
    </row>
    <row r="901" spans="43:51" x14ac:dyDescent="0.2">
      <c r="AQ901"/>
      <c r="AR901"/>
      <c r="AS901"/>
      <c r="AT901"/>
      <c r="AU901"/>
      <c r="AV901"/>
      <c r="AW901"/>
      <c r="AX901"/>
      <c r="AY901"/>
    </row>
    <row r="902" spans="43:51" x14ac:dyDescent="0.2">
      <c r="AQ902"/>
      <c r="AR902"/>
      <c r="AS902"/>
      <c r="AT902"/>
      <c r="AU902"/>
      <c r="AV902"/>
      <c r="AW902"/>
      <c r="AX902"/>
      <c r="AY902"/>
    </row>
    <row r="903" spans="43:51" x14ac:dyDescent="0.2">
      <c r="AQ903"/>
      <c r="AR903"/>
      <c r="AS903"/>
      <c r="AT903"/>
      <c r="AU903"/>
      <c r="AV903"/>
      <c r="AW903"/>
      <c r="AX903"/>
      <c r="AY903"/>
    </row>
    <row r="904" spans="43:51" x14ac:dyDescent="0.2">
      <c r="AQ904"/>
      <c r="AR904"/>
      <c r="AS904"/>
      <c r="AT904"/>
      <c r="AU904"/>
      <c r="AV904"/>
      <c r="AW904"/>
      <c r="AX904"/>
      <c r="AY904"/>
    </row>
    <row r="905" spans="43:51" x14ac:dyDescent="0.2">
      <c r="AQ905"/>
      <c r="AR905"/>
      <c r="AS905"/>
      <c r="AT905"/>
      <c r="AU905"/>
      <c r="AV905"/>
      <c r="AW905"/>
      <c r="AX905"/>
      <c r="AY905"/>
    </row>
    <row r="906" spans="43:51" x14ac:dyDescent="0.2">
      <c r="AQ906"/>
      <c r="AR906"/>
      <c r="AS906"/>
      <c r="AT906"/>
      <c r="AU906"/>
      <c r="AV906"/>
      <c r="AW906"/>
      <c r="AX906"/>
      <c r="AY906"/>
    </row>
    <row r="907" spans="43:51" x14ac:dyDescent="0.2">
      <c r="AQ907"/>
      <c r="AR907"/>
      <c r="AS907"/>
      <c r="AT907"/>
      <c r="AU907"/>
      <c r="AV907"/>
      <c r="AW907"/>
      <c r="AX907"/>
      <c r="AY907"/>
    </row>
    <row r="908" spans="43:51" x14ac:dyDescent="0.2">
      <c r="AQ908"/>
      <c r="AR908"/>
      <c r="AS908"/>
      <c r="AT908"/>
      <c r="AU908"/>
      <c r="AV908"/>
      <c r="AW908"/>
      <c r="AX908"/>
      <c r="AY908"/>
    </row>
    <row r="909" spans="43:51" x14ac:dyDescent="0.2">
      <c r="AQ909"/>
      <c r="AR909"/>
      <c r="AS909"/>
      <c r="AT909"/>
      <c r="AU909"/>
      <c r="AV909"/>
      <c r="AW909"/>
      <c r="AX909"/>
      <c r="AY909"/>
    </row>
    <row r="910" spans="43:51" x14ac:dyDescent="0.2">
      <c r="AQ910"/>
      <c r="AR910"/>
      <c r="AS910"/>
      <c r="AT910"/>
      <c r="AU910"/>
      <c r="AV910"/>
      <c r="AW910"/>
      <c r="AX910"/>
      <c r="AY910"/>
    </row>
    <row r="911" spans="43:51" x14ac:dyDescent="0.2">
      <c r="AQ911"/>
      <c r="AR911"/>
      <c r="AS911"/>
      <c r="AT911"/>
      <c r="AU911"/>
      <c r="AV911"/>
      <c r="AW911"/>
      <c r="AX911"/>
      <c r="AY911"/>
    </row>
    <row r="912" spans="43:51" x14ac:dyDescent="0.2">
      <c r="AQ912"/>
      <c r="AR912"/>
      <c r="AS912"/>
      <c r="AT912"/>
      <c r="AU912"/>
      <c r="AV912"/>
      <c r="AW912"/>
      <c r="AX912"/>
      <c r="AY912"/>
    </row>
    <row r="913" spans="43:51" x14ac:dyDescent="0.2">
      <c r="AQ913"/>
      <c r="AR913"/>
      <c r="AS913"/>
      <c r="AT913"/>
      <c r="AU913"/>
      <c r="AV913"/>
      <c r="AW913"/>
      <c r="AX913"/>
      <c r="AY913"/>
    </row>
    <row r="914" spans="43:51" x14ac:dyDescent="0.2">
      <c r="AQ914"/>
      <c r="AR914"/>
      <c r="AS914"/>
      <c r="AT914"/>
      <c r="AU914"/>
      <c r="AV914"/>
      <c r="AW914"/>
      <c r="AX914"/>
      <c r="AY914"/>
    </row>
    <row r="915" spans="43:51" x14ac:dyDescent="0.2">
      <c r="AQ915"/>
      <c r="AR915"/>
      <c r="AS915"/>
      <c r="AT915"/>
      <c r="AU915"/>
      <c r="AV915"/>
      <c r="AW915"/>
      <c r="AX915"/>
      <c r="AY915"/>
    </row>
    <row r="916" spans="43:51" x14ac:dyDescent="0.2">
      <c r="AQ916"/>
      <c r="AR916"/>
      <c r="AS916"/>
      <c r="AT916"/>
      <c r="AU916"/>
      <c r="AV916"/>
      <c r="AW916"/>
      <c r="AX916"/>
      <c r="AY916"/>
    </row>
    <row r="917" spans="43:51" x14ac:dyDescent="0.2">
      <c r="AQ917"/>
      <c r="AR917"/>
      <c r="AS917"/>
      <c r="AT917"/>
      <c r="AU917"/>
      <c r="AV917"/>
      <c r="AW917"/>
      <c r="AX917"/>
      <c r="AY917"/>
    </row>
    <row r="918" spans="43:51" x14ac:dyDescent="0.2">
      <c r="AQ918"/>
      <c r="AR918"/>
      <c r="AS918"/>
      <c r="AT918"/>
      <c r="AU918"/>
      <c r="AV918"/>
      <c r="AW918"/>
      <c r="AX918"/>
      <c r="AY918"/>
    </row>
    <row r="919" spans="43:51" x14ac:dyDescent="0.2">
      <c r="AQ919"/>
      <c r="AR919"/>
      <c r="AS919"/>
      <c r="AT919"/>
      <c r="AU919"/>
      <c r="AV919"/>
      <c r="AW919"/>
      <c r="AX919"/>
      <c r="AY919"/>
    </row>
    <row r="920" spans="43:51" x14ac:dyDescent="0.2">
      <c r="AQ920"/>
      <c r="AR920"/>
      <c r="AS920"/>
      <c r="AT920"/>
      <c r="AU920"/>
      <c r="AV920"/>
      <c r="AW920"/>
      <c r="AX920"/>
      <c r="AY920"/>
    </row>
    <row r="921" spans="43:51" x14ac:dyDescent="0.2">
      <c r="AQ921"/>
      <c r="AR921"/>
      <c r="AS921"/>
      <c r="AT921"/>
      <c r="AU921"/>
      <c r="AV921"/>
      <c r="AW921"/>
      <c r="AX921"/>
      <c r="AY921"/>
    </row>
    <row r="922" spans="43:51" x14ac:dyDescent="0.2">
      <c r="AQ922"/>
      <c r="AR922"/>
      <c r="AS922"/>
      <c r="AT922"/>
      <c r="AU922"/>
      <c r="AV922"/>
      <c r="AW922"/>
      <c r="AX922"/>
      <c r="AY922"/>
    </row>
    <row r="923" spans="43:51" x14ac:dyDescent="0.2">
      <c r="AQ923"/>
      <c r="AR923"/>
      <c r="AS923"/>
      <c r="AT923"/>
      <c r="AU923"/>
      <c r="AV923"/>
      <c r="AW923"/>
      <c r="AX923"/>
      <c r="AY923"/>
    </row>
    <row r="924" spans="43:51" x14ac:dyDescent="0.2">
      <c r="AQ924"/>
      <c r="AR924"/>
      <c r="AS924"/>
      <c r="AT924"/>
      <c r="AU924"/>
      <c r="AV924"/>
      <c r="AW924"/>
      <c r="AX924"/>
      <c r="AY924"/>
    </row>
    <row r="925" spans="43:51" x14ac:dyDescent="0.2">
      <c r="AQ925"/>
      <c r="AR925"/>
      <c r="AS925"/>
      <c r="AT925"/>
      <c r="AU925"/>
      <c r="AV925"/>
      <c r="AW925"/>
      <c r="AX925"/>
      <c r="AY925"/>
    </row>
    <row r="926" spans="43:51" x14ac:dyDescent="0.2">
      <c r="AQ926"/>
      <c r="AR926"/>
      <c r="AS926"/>
      <c r="AT926"/>
      <c r="AU926"/>
      <c r="AV926"/>
      <c r="AW926"/>
      <c r="AX926"/>
      <c r="AY926"/>
    </row>
    <row r="927" spans="43:51" x14ac:dyDescent="0.2">
      <c r="AQ927"/>
      <c r="AR927"/>
      <c r="AS927"/>
      <c r="AT927"/>
      <c r="AU927"/>
      <c r="AV927"/>
      <c r="AW927"/>
      <c r="AX927"/>
      <c r="AY927"/>
    </row>
    <row r="928" spans="43:51" x14ac:dyDescent="0.2">
      <c r="AQ928"/>
      <c r="AR928"/>
      <c r="AS928"/>
      <c r="AT928"/>
      <c r="AU928"/>
      <c r="AV928"/>
      <c r="AW928"/>
      <c r="AX928"/>
      <c r="AY928"/>
    </row>
    <row r="929" spans="43:51" x14ac:dyDescent="0.2">
      <c r="AQ929"/>
      <c r="AR929"/>
      <c r="AS929"/>
      <c r="AT929"/>
      <c r="AU929"/>
      <c r="AV929"/>
      <c r="AW929"/>
      <c r="AX929"/>
      <c r="AY929"/>
    </row>
    <row r="930" spans="43:51" x14ac:dyDescent="0.2">
      <c r="AQ930"/>
      <c r="AR930"/>
      <c r="AS930"/>
      <c r="AT930"/>
      <c r="AU930"/>
      <c r="AV930"/>
      <c r="AW930"/>
      <c r="AX930"/>
      <c r="AY930"/>
    </row>
    <row r="931" spans="43:51" x14ac:dyDescent="0.2">
      <c r="AQ931"/>
      <c r="AR931"/>
      <c r="AS931"/>
      <c r="AT931"/>
      <c r="AU931"/>
      <c r="AV931"/>
      <c r="AW931"/>
      <c r="AX931"/>
      <c r="AY931"/>
    </row>
    <row r="932" spans="43:51" x14ac:dyDescent="0.2">
      <c r="AQ932"/>
      <c r="AR932"/>
      <c r="AS932"/>
      <c r="AT932"/>
      <c r="AU932"/>
      <c r="AV932"/>
      <c r="AW932"/>
      <c r="AX932"/>
      <c r="AY932"/>
    </row>
    <row r="933" spans="43:51" x14ac:dyDescent="0.2">
      <c r="AQ933"/>
      <c r="AR933"/>
      <c r="AS933"/>
      <c r="AT933"/>
      <c r="AU933"/>
      <c r="AV933"/>
      <c r="AW933"/>
      <c r="AX933"/>
      <c r="AY933"/>
    </row>
    <row r="934" spans="43:51" x14ac:dyDescent="0.2">
      <c r="AQ934"/>
      <c r="AR934"/>
      <c r="AS934"/>
      <c r="AT934"/>
      <c r="AU934"/>
      <c r="AV934"/>
      <c r="AW934"/>
      <c r="AX934"/>
      <c r="AY934"/>
    </row>
    <row r="935" spans="43:51" x14ac:dyDescent="0.2">
      <c r="AQ935"/>
      <c r="AR935"/>
      <c r="AS935"/>
      <c r="AT935"/>
      <c r="AU935"/>
      <c r="AV935"/>
      <c r="AW935"/>
      <c r="AX935"/>
      <c r="AY935"/>
    </row>
    <row r="936" spans="43:51" x14ac:dyDescent="0.2">
      <c r="AQ936"/>
      <c r="AR936"/>
      <c r="AS936"/>
      <c r="AT936"/>
      <c r="AU936"/>
      <c r="AV936"/>
      <c r="AW936"/>
      <c r="AX936"/>
      <c r="AY936"/>
    </row>
    <row r="937" spans="43:51" x14ac:dyDescent="0.2">
      <c r="AQ937"/>
      <c r="AR937"/>
      <c r="AS937"/>
      <c r="AT937"/>
      <c r="AU937"/>
      <c r="AV937"/>
      <c r="AW937"/>
      <c r="AX937"/>
      <c r="AY937"/>
    </row>
    <row r="938" spans="43:51" x14ac:dyDescent="0.2">
      <c r="AQ938"/>
      <c r="AR938"/>
      <c r="AS938"/>
      <c r="AT938"/>
      <c r="AU938"/>
      <c r="AV938"/>
      <c r="AW938"/>
      <c r="AX938"/>
      <c r="AY938"/>
    </row>
    <row r="939" spans="43:51" x14ac:dyDescent="0.2">
      <c r="AQ939"/>
      <c r="AR939"/>
      <c r="AS939"/>
      <c r="AT939"/>
      <c r="AU939"/>
      <c r="AV939"/>
      <c r="AW939"/>
      <c r="AX939"/>
      <c r="AY939"/>
    </row>
    <row r="940" spans="43:51" x14ac:dyDescent="0.2">
      <c r="AQ940"/>
      <c r="AR940"/>
      <c r="AS940"/>
      <c r="AT940"/>
      <c r="AU940"/>
      <c r="AV940"/>
      <c r="AW940"/>
      <c r="AX940"/>
      <c r="AY940"/>
    </row>
    <row r="941" spans="43:51" x14ac:dyDescent="0.2">
      <c r="AQ941"/>
      <c r="AR941"/>
      <c r="AS941"/>
      <c r="AT941"/>
      <c r="AU941"/>
      <c r="AV941"/>
      <c r="AW941"/>
      <c r="AX941"/>
      <c r="AY941"/>
    </row>
    <row r="942" spans="43:51" x14ac:dyDescent="0.2">
      <c r="AQ942"/>
      <c r="AR942"/>
      <c r="AS942"/>
      <c r="AT942"/>
      <c r="AU942"/>
      <c r="AV942"/>
      <c r="AW942"/>
      <c r="AX942"/>
      <c r="AY942"/>
    </row>
    <row r="943" spans="43:51" x14ac:dyDescent="0.2">
      <c r="AQ943"/>
      <c r="AR943"/>
      <c r="AS943"/>
      <c r="AT943"/>
      <c r="AU943"/>
      <c r="AV943"/>
      <c r="AW943"/>
      <c r="AX943"/>
      <c r="AY943"/>
    </row>
    <row r="944" spans="43:51" x14ac:dyDescent="0.2">
      <c r="AQ944"/>
      <c r="AR944"/>
      <c r="AS944"/>
      <c r="AT944"/>
      <c r="AU944"/>
      <c r="AV944"/>
      <c r="AW944"/>
      <c r="AX944"/>
      <c r="AY944"/>
    </row>
    <row r="945" spans="43:51" x14ac:dyDescent="0.2">
      <c r="AQ945"/>
      <c r="AR945"/>
      <c r="AS945"/>
      <c r="AT945"/>
      <c r="AU945"/>
      <c r="AV945"/>
      <c r="AW945"/>
      <c r="AX945"/>
      <c r="AY945"/>
    </row>
    <row r="946" spans="43:51" x14ac:dyDescent="0.2">
      <c r="AQ946"/>
      <c r="AR946"/>
      <c r="AS946"/>
      <c r="AT946"/>
      <c r="AU946"/>
      <c r="AV946"/>
      <c r="AW946"/>
      <c r="AX946"/>
      <c r="AY946"/>
    </row>
    <row r="947" spans="43:51" x14ac:dyDescent="0.2">
      <c r="AQ947"/>
      <c r="AR947"/>
      <c r="AS947"/>
      <c r="AT947"/>
      <c r="AU947"/>
      <c r="AV947"/>
      <c r="AW947"/>
      <c r="AX947"/>
      <c r="AY947"/>
    </row>
    <row r="948" spans="43:51" x14ac:dyDescent="0.2">
      <c r="AQ948"/>
      <c r="AR948"/>
      <c r="AS948"/>
      <c r="AT948"/>
      <c r="AU948"/>
      <c r="AV948"/>
      <c r="AW948"/>
      <c r="AX948"/>
      <c r="AY948"/>
    </row>
    <row r="949" spans="43:51" x14ac:dyDescent="0.2">
      <c r="AQ949"/>
      <c r="AR949"/>
      <c r="AS949"/>
      <c r="AT949"/>
      <c r="AU949"/>
      <c r="AV949"/>
      <c r="AW949"/>
      <c r="AX949"/>
      <c r="AY949"/>
    </row>
    <row r="950" spans="43:51" x14ac:dyDescent="0.2">
      <c r="AQ950"/>
      <c r="AR950"/>
      <c r="AS950"/>
      <c r="AT950"/>
      <c r="AU950"/>
      <c r="AV950"/>
      <c r="AW950"/>
      <c r="AX950"/>
      <c r="AY950"/>
    </row>
    <row r="951" spans="43:51" x14ac:dyDescent="0.2">
      <c r="AQ951"/>
      <c r="AR951"/>
      <c r="AS951"/>
      <c r="AT951"/>
      <c r="AU951"/>
      <c r="AV951"/>
      <c r="AW951"/>
      <c r="AX951"/>
      <c r="AY951"/>
    </row>
    <row r="952" spans="43:51" x14ac:dyDescent="0.2">
      <c r="AQ952"/>
      <c r="AR952"/>
      <c r="AS952"/>
      <c r="AT952"/>
      <c r="AU952"/>
      <c r="AV952"/>
      <c r="AW952"/>
      <c r="AX952"/>
      <c r="AY952"/>
    </row>
    <row r="953" spans="43:51" x14ac:dyDescent="0.2">
      <c r="AQ953"/>
      <c r="AR953"/>
      <c r="AS953"/>
      <c r="AT953"/>
      <c r="AU953"/>
      <c r="AV953"/>
      <c r="AW953"/>
      <c r="AX953"/>
      <c r="AY953"/>
    </row>
    <row r="954" spans="43:51" x14ac:dyDescent="0.2">
      <c r="AQ954"/>
      <c r="AR954"/>
      <c r="AS954"/>
      <c r="AT954"/>
      <c r="AU954"/>
      <c r="AV954"/>
      <c r="AW954"/>
      <c r="AX954"/>
      <c r="AY954"/>
    </row>
    <row r="955" spans="43:51" x14ac:dyDescent="0.2">
      <c r="AQ955"/>
      <c r="AR955"/>
      <c r="AS955"/>
      <c r="AT955"/>
      <c r="AU955"/>
      <c r="AV955"/>
      <c r="AW955"/>
      <c r="AX955"/>
      <c r="AY955"/>
    </row>
    <row r="956" spans="43:51" x14ac:dyDescent="0.2">
      <c r="AQ956"/>
      <c r="AR956"/>
      <c r="AS956"/>
      <c r="AT956"/>
      <c r="AU956"/>
      <c r="AV956"/>
      <c r="AW956"/>
      <c r="AX956"/>
      <c r="AY956"/>
    </row>
    <row r="957" spans="43:51" x14ac:dyDescent="0.2">
      <c r="AQ957"/>
      <c r="AR957"/>
      <c r="AS957"/>
      <c r="AT957"/>
      <c r="AU957"/>
      <c r="AV957"/>
      <c r="AW957"/>
      <c r="AX957"/>
      <c r="AY957"/>
    </row>
    <row r="958" spans="43:51" x14ac:dyDescent="0.2">
      <c r="AQ958"/>
      <c r="AR958"/>
      <c r="AS958"/>
      <c r="AT958"/>
      <c r="AU958"/>
      <c r="AV958"/>
      <c r="AW958"/>
      <c r="AX958"/>
      <c r="AY958"/>
    </row>
    <row r="959" spans="43:51" x14ac:dyDescent="0.2">
      <c r="AQ959"/>
      <c r="AR959"/>
      <c r="AS959"/>
      <c r="AT959"/>
      <c r="AU959"/>
      <c r="AV959"/>
      <c r="AW959"/>
      <c r="AX959"/>
      <c r="AY959"/>
    </row>
    <row r="960" spans="43:51" x14ac:dyDescent="0.2">
      <c r="AQ960"/>
      <c r="AR960"/>
      <c r="AS960"/>
      <c r="AT960"/>
      <c r="AU960"/>
      <c r="AV960"/>
      <c r="AW960"/>
      <c r="AX960"/>
      <c r="AY960"/>
    </row>
    <row r="961" spans="43:51" x14ac:dyDescent="0.2">
      <c r="AQ961"/>
      <c r="AR961"/>
      <c r="AS961"/>
      <c r="AT961"/>
      <c r="AU961"/>
      <c r="AV961"/>
      <c r="AW961"/>
      <c r="AX961"/>
      <c r="AY961"/>
    </row>
    <row r="962" spans="43:51" x14ac:dyDescent="0.2">
      <c r="AQ962"/>
      <c r="AR962"/>
      <c r="AS962"/>
      <c r="AT962"/>
      <c r="AU962"/>
      <c r="AV962"/>
      <c r="AW962"/>
      <c r="AX962"/>
      <c r="AY962"/>
    </row>
    <row r="963" spans="43:51" x14ac:dyDescent="0.2">
      <c r="AQ963"/>
      <c r="AR963"/>
      <c r="AS963"/>
      <c r="AT963"/>
      <c r="AU963"/>
      <c r="AV963"/>
      <c r="AW963"/>
      <c r="AX963"/>
      <c r="AY963"/>
    </row>
    <row r="964" spans="43:51" x14ac:dyDescent="0.2">
      <c r="AQ964"/>
      <c r="AR964"/>
      <c r="AS964"/>
      <c r="AT964"/>
      <c r="AU964"/>
      <c r="AV964"/>
      <c r="AW964"/>
      <c r="AX964"/>
      <c r="AY964"/>
    </row>
    <row r="965" spans="43:51" x14ac:dyDescent="0.2">
      <c r="AQ965"/>
      <c r="AR965"/>
      <c r="AS965"/>
      <c r="AT965"/>
      <c r="AU965"/>
      <c r="AV965"/>
      <c r="AW965"/>
      <c r="AX965"/>
      <c r="AY965"/>
    </row>
    <row r="966" spans="43:51" x14ac:dyDescent="0.2">
      <c r="AQ966"/>
      <c r="AR966"/>
      <c r="AS966"/>
      <c r="AT966"/>
      <c r="AU966"/>
      <c r="AV966"/>
      <c r="AW966"/>
      <c r="AX966"/>
      <c r="AY966"/>
    </row>
    <row r="967" spans="43:51" x14ac:dyDescent="0.2">
      <c r="AQ967"/>
      <c r="AR967"/>
      <c r="AS967"/>
      <c r="AT967"/>
      <c r="AU967"/>
      <c r="AV967"/>
      <c r="AW967"/>
      <c r="AX967"/>
      <c r="AY967"/>
    </row>
    <row r="968" spans="43:51" x14ac:dyDescent="0.2">
      <c r="AQ968"/>
      <c r="AR968"/>
      <c r="AS968"/>
      <c r="AT968"/>
      <c r="AU968"/>
      <c r="AV968"/>
      <c r="AW968"/>
      <c r="AX968"/>
      <c r="AY968"/>
    </row>
    <row r="969" spans="43:51" x14ac:dyDescent="0.2">
      <c r="AQ969"/>
      <c r="AR969"/>
      <c r="AS969"/>
      <c r="AT969"/>
      <c r="AU969"/>
      <c r="AV969"/>
      <c r="AW969"/>
      <c r="AX969"/>
      <c r="AY969"/>
    </row>
    <row r="970" spans="43:51" x14ac:dyDescent="0.2">
      <c r="AQ970"/>
      <c r="AR970"/>
      <c r="AS970"/>
      <c r="AT970"/>
      <c r="AU970"/>
      <c r="AV970"/>
      <c r="AW970"/>
      <c r="AX970"/>
      <c r="AY970"/>
    </row>
    <row r="971" spans="43:51" x14ac:dyDescent="0.2">
      <c r="AQ971"/>
      <c r="AR971"/>
      <c r="AS971"/>
      <c r="AT971"/>
      <c r="AU971"/>
      <c r="AV971"/>
      <c r="AW971"/>
      <c r="AX971"/>
      <c r="AY971"/>
    </row>
    <row r="972" spans="43:51" x14ac:dyDescent="0.2">
      <c r="AQ972"/>
      <c r="AR972"/>
      <c r="AS972"/>
      <c r="AT972"/>
      <c r="AU972"/>
      <c r="AV972"/>
      <c r="AW972"/>
      <c r="AX972"/>
      <c r="AY972"/>
    </row>
    <row r="973" spans="43:51" x14ac:dyDescent="0.2">
      <c r="AQ973"/>
      <c r="AR973"/>
      <c r="AS973"/>
      <c r="AT973"/>
      <c r="AU973"/>
      <c r="AV973"/>
      <c r="AW973"/>
      <c r="AX973"/>
      <c r="AY973"/>
    </row>
    <row r="974" spans="43:51" x14ac:dyDescent="0.2">
      <c r="AQ974"/>
      <c r="AR974"/>
      <c r="AS974"/>
      <c r="AT974"/>
      <c r="AU974"/>
      <c r="AV974"/>
      <c r="AW974"/>
      <c r="AX974"/>
      <c r="AY974"/>
    </row>
    <row r="975" spans="43:51" x14ac:dyDescent="0.2">
      <c r="AQ975"/>
      <c r="AR975"/>
      <c r="AS975"/>
      <c r="AT975"/>
      <c r="AU975"/>
      <c r="AV975"/>
      <c r="AW975"/>
      <c r="AX975"/>
      <c r="AY975"/>
    </row>
    <row r="976" spans="43:51" x14ac:dyDescent="0.2">
      <c r="AQ976"/>
      <c r="AR976"/>
      <c r="AS976"/>
      <c r="AT976"/>
      <c r="AU976"/>
      <c r="AV976"/>
      <c r="AW976"/>
      <c r="AX976"/>
      <c r="AY976"/>
    </row>
    <row r="977" spans="43:51" x14ac:dyDescent="0.2">
      <c r="AQ977"/>
      <c r="AR977"/>
      <c r="AS977"/>
      <c r="AT977"/>
      <c r="AU977"/>
      <c r="AV977"/>
      <c r="AW977"/>
      <c r="AX977"/>
      <c r="AY977"/>
    </row>
    <row r="978" spans="43:51" x14ac:dyDescent="0.2">
      <c r="AQ978"/>
      <c r="AR978"/>
      <c r="AS978"/>
      <c r="AT978"/>
      <c r="AU978"/>
      <c r="AV978"/>
      <c r="AW978"/>
      <c r="AX978"/>
      <c r="AY978"/>
    </row>
    <row r="979" spans="43:51" x14ac:dyDescent="0.2">
      <c r="AQ979"/>
      <c r="AR979"/>
      <c r="AS979"/>
      <c r="AT979"/>
      <c r="AU979"/>
      <c r="AV979"/>
      <c r="AW979"/>
      <c r="AX979"/>
      <c r="AY979"/>
    </row>
    <row r="980" spans="43:51" x14ac:dyDescent="0.2">
      <c r="AQ980"/>
      <c r="AR980"/>
      <c r="AS980"/>
      <c r="AT980"/>
      <c r="AU980"/>
      <c r="AV980"/>
      <c r="AW980"/>
      <c r="AX980"/>
      <c r="AY980"/>
    </row>
    <row r="981" spans="43:51" x14ac:dyDescent="0.2">
      <c r="AQ981"/>
      <c r="AR981"/>
      <c r="AS981"/>
      <c r="AT981"/>
      <c r="AU981"/>
      <c r="AV981"/>
      <c r="AW981"/>
      <c r="AX981"/>
      <c r="AY981"/>
    </row>
    <row r="982" spans="43:51" x14ac:dyDescent="0.2">
      <c r="AQ982"/>
      <c r="AR982"/>
      <c r="AS982"/>
      <c r="AT982"/>
      <c r="AU982"/>
      <c r="AV982"/>
      <c r="AW982"/>
      <c r="AX982"/>
      <c r="AY982"/>
    </row>
    <row r="983" spans="43:51" x14ac:dyDescent="0.2">
      <c r="AQ983"/>
      <c r="AR983"/>
      <c r="AS983"/>
      <c r="AT983"/>
      <c r="AU983"/>
      <c r="AV983"/>
      <c r="AW983"/>
      <c r="AX983"/>
      <c r="AY983"/>
    </row>
    <row r="984" spans="43:51" x14ac:dyDescent="0.2">
      <c r="AQ984"/>
      <c r="AR984"/>
      <c r="AS984"/>
      <c r="AT984"/>
      <c r="AU984"/>
      <c r="AV984"/>
      <c r="AW984"/>
      <c r="AX984"/>
      <c r="AY984"/>
    </row>
    <row r="985" spans="43:51" x14ac:dyDescent="0.2">
      <c r="AQ985"/>
      <c r="AR985"/>
      <c r="AS985"/>
      <c r="AT985"/>
      <c r="AU985"/>
      <c r="AV985"/>
      <c r="AW985"/>
      <c r="AX985"/>
      <c r="AY985"/>
    </row>
    <row r="986" spans="43:51" x14ac:dyDescent="0.2">
      <c r="AQ986"/>
      <c r="AR986"/>
      <c r="AS986"/>
      <c r="AT986"/>
      <c r="AU986"/>
      <c r="AV986"/>
      <c r="AW986"/>
      <c r="AX986"/>
      <c r="AY986"/>
    </row>
    <row r="987" spans="43:51" x14ac:dyDescent="0.2">
      <c r="AQ987"/>
      <c r="AR987"/>
      <c r="AS987"/>
      <c r="AT987"/>
      <c r="AU987"/>
      <c r="AV987"/>
      <c r="AW987"/>
      <c r="AX987"/>
      <c r="AY987"/>
    </row>
    <row r="988" spans="43:51" x14ac:dyDescent="0.2">
      <c r="AQ988"/>
      <c r="AR988"/>
      <c r="AS988"/>
      <c r="AT988"/>
      <c r="AU988"/>
      <c r="AV988"/>
      <c r="AW988"/>
      <c r="AX988"/>
      <c r="AY988"/>
    </row>
    <row r="989" spans="43:51" x14ac:dyDescent="0.2">
      <c r="AQ989"/>
      <c r="AR989"/>
      <c r="AS989"/>
      <c r="AT989"/>
      <c r="AU989"/>
      <c r="AV989"/>
      <c r="AW989"/>
      <c r="AX989"/>
      <c r="AY989"/>
    </row>
    <row r="990" spans="43:51" x14ac:dyDescent="0.2">
      <c r="AQ990"/>
      <c r="AR990"/>
      <c r="AS990"/>
      <c r="AT990"/>
      <c r="AU990"/>
      <c r="AV990"/>
      <c r="AW990"/>
      <c r="AX990"/>
      <c r="AY990"/>
    </row>
    <row r="991" spans="43:51" x14ac:dyDescent="0.2">
      <c r="AQ991"/>
      <c r="AR991"/>
      <c r="AS991"/>
      <c r="AT991"/>
      <c r="AU991"/>
      <c r="AV991"/>
      <c r="AW991"/>
      <c r="AX991"/>
      <c r="AY991"/>
    </row>
    <row r="992" spans="43:51" x14ac:dyDescent="0.2">
      <c r="AQ992"/>
      <c r="AR992"/>
      <c r="AS992"/>
      <c r="AT992"/>
      <c r="AU992"/>
      <c r="AV992"/>
      <c r="AW992"/>
      <c r="AX992"/>
      <c r="AY992"/>
    </row>
    <row r="993" spans="43:51" x14ac:dyDescent="0.2">
      <c r="AQ993"/>
      <c r="AR993"/>
      <c r="AS993"/>
      <c r="AT993"/>
      <c r="AU993"/>
      <c r="AV993"/>
      <c r="AW993"/>
      <c r="AX993"/>
      <c r="AY993"/>
    </row>
    <row r="994" spans="43:51" x14ac:dyDescent="0.2">
      <c r="AQ994"/>
      <c r="AR994"/>
      <c r="AS994"/>
      <c r="AT994"/>
      <c r="AU994"/>
      <c r="AV994"/>
      <c r="AW994"/>
      <c r="AX994"/>
      <c r="AY994"/>
    </row>
    <row r="995" spans="43:51" x14ac:dyDescent="0.2">
      <c r="AQ995"/>
      <c r="AR995"/>
      <c r="AS995"/>
      <c r="AT995"/>
      <c r="AU995"/>
      <c r="AV995"/>
      <c r="AW995"/>
      <c r="AX995"/>
      <c r="AY995"/>
    </row>
    <row r="996" spans="43:51" x14ac:dyDescent="0.2">
      <c r="AQ996"/>
      <c r="AR996"/>
      <c r="AS996"/>
      <c r="AT996"/>
      <c r="AU996"/>
      <c r="AV996"/>
      <c r="AW996"/>
      <c r="AX996"/>
      <c r="AY996"/>
    </row>
    <row r="997" spans="43:51" x14ac:dyDescent="0.2">
      <c r="AQ997"/>
      <c r="AR997"/>
      <c r="AS997"/>
      <c r="AT997"/>
      <c r="AU997"/>
      <c r="AV997"/>
      <c r="AW997"/>
      <c r="AX997"/>
      <c r="AY997"/>
    </row>
    <row r="998" spans="43:51" x14ac:dyDescent="0.2">
      <c r="AQ998"/>
      <c r="AR998"/>
      <c r="AS998"/>
      <c r="AT998"/>
      <c r="AU998"/>
      <c r="AV998"/>
      <c r="AW998"/>
      <c r="AX998"/>
      <c r="AY998"/>
    </row>
    <row r="999" spans="43:51" x14ac:dyDescent="0.2">
      <c r="AQ999"/>
      <c r="AR999"/>
      <c r="AS999"/>
      <c r="AT999"/>
      <c r="AU999"/>
      <c r="AV999"/>
      <c r="AW999"/>
      <c r="AX999"/>
      <c r="AY999"/>
    </row>
    <row r="1000" spans="43:51" x14ac:dyDescent="0.2">
      <c r="AQ1000"/>
      <c r="AR1000"/>
      <c r="AS1000"/>
      <c r="AT1000"/>
      <c r="AU1000"/>
      <c r="AV1000"/>
      <c r="AW1000"/>
      <c r="AX1000"/>
      <c r="AY1000"/>
    </row>
    <row r="1001" spans="43:51" x14ac:dyDescent="0.2">
      <c r="AQ1001"/>
      <c r="AR1001"/>
      <c r="AS1001"/>
      <c r="AT1001"/>
      <c r="AU1001"/>
      <c r="AV1001"/>
      <c r="AW1001"/>
      <c r="AX1001"/>
      <c r="AY1001"/>
    </row>
    <row r="1002" spans="43:51" x14ac:dyDescent="0.2">
      <c r="AQ1002"/>
      <c r="AR1002"/>
      <c r="AS1002"/>
      <c r="AT1002"/>
      <c r="AU1002"/>
      <c r="AV1002"/>
      <c r="AW1002"/>
      <c r="AX1002"/>
      <c r="AY1002"/>
    </row>
    <row r="1003" spans="43:51" x14ac:dyDescent="0.2">
      <c r="AQ1003"/>
      <c r="AR1003"/>
      <c r="AS1003"/>
      <c r="AT1003"/>
      <c r="AU1003"/>
      <c r="AV1003"/>
      <c r="AW1003"/>
      <c r="AX1003"/>
      <c r="AY1003"/>
    </row>
    <row r="1004" spans="43:51" x14ac:dyDescent="0.2">
      <c r="AQ1004"/>
      <c r="AR1004"/>
      <c r="AS1004"/>
      <c r="AT1004"/>
      <c r="AU1004"/>
      <c r="AV1004"/>
      <c r="AW1004"/>
      <c r="AX1004"/>
      <c r="AY1004"/>
    </row>
    <row r="1005" spans="43:51" x14ac:dyDescent="0.2">
      <c r="AQ1005"/>
      <c r="AR1005"/>
      <c r="AS1005"/>
      <c r="AT1005"/>
      <c r="AU1005"/>
      <c r="AV1005"/>
      <c r="AW1005"/>
      <c r="AX1005"/>
      <c r="AY1005"/>
    </row>
    <row r="1006" spans="43:51" x14ac:dyDescent="0.2">
      <c r="AQ1006"/>
      <c r="AR1006"/>
      <c r="AS1006"/>
      <c r="AT1006"/>
      <c r="AU1006"/>
      <c r="AV1006"/>
      <c r="AW1006"/>
      <c r="AX1006"/>
      <c r="AY1006"/>
    </row>
    <row r="1007" spans="43:51" x14ac:dyDescent="0.2">
      <c r="AQ1007"/>
      <c r="AR1007"/>
      <c r="AS1007"/>
      <c r="AT1007"/>
      <c r="AU1007"/>
      <c r="AV1007"/>
      <c r="AW1007"/>
      <c r="AX1007"/>
      <c r="AY1007"/>
    </row>
    <row r="1008" spans="43:51" x14ac:dyDescent="0.2">
      <c r="AQ1008"/>
      <c r="AR1008"/>
      <c r="AS1008"/>
      <c r="AT1008"/>
      <c r="AU1008"/>
      <c r="AV1008"/>
      <c r="AW1008"/>
      <c r="AX1008"/>
      <c r="AY1008"/>
    </row>
    <row r="1009" spans="43:51" x14ac:dyDescent="0.2">
      <c r="AQ1009"/>
      <c r="AR1009"/>
      <c r="AS1009"/>
      <c r="AT1009"/>
      <c r="AU1009"/>
      <c r="AV1009"/>
      <c r="AW1009"/>
      <c r="AX1009"/>
      <c r="AY1009"/>
    </row>
    <row r="1010" spans="43:51" x14ac:dyDescent="0.2">
      <c r="AQ1010"/>
      <c r="AR1010"/>
      <c r="AS1010"/>
      <c r="AT1010"/>
      <c r="AU1010"/>
      <c r="AV1010"/>
      <c r="AW1010"/>
      <c r="AX1010"/>
      <c r="AY1010"/>
    </row>
    <row r="1011" spans="43:51" x14ac:dyDescent="0.2">
      <c r="AQ1011"/>
      <c r="AR1011"/>
      <c r="AS1011"/>
      <c r="AT1011"/>
      <c r="AU1011"/>
      <c r="AV1011"/>
      <c r="AW1011"/>
      <c r="AX1011"/>
      <c r="AY1011"/>
    </row>
    <row r="1012" spans="43:51" x14ac:dyDescent="0.2">
      <c r="AQ1012"/>
      <c r="AR1012"/>
      <c r="AS1012"/>
      <c r="AT1012"/>
      <c r="AU1012"/>
      <c r="AV1012"/>
      <c r="AW1012"/>
      <c r="AX1012"/>
      <c r="AY1012"/>
    </row>
    <row r="1013" spans="43:51" x14ac:dyDescent="0.2">
      <c r="AQ1013"/>
      <c r="AR1013"/>
      <c r="AS1013"/>
      <c r="AT1013"/>
      <c r="AU1013"/>
      <c r="AV1013"/>
      <c r="AW1013"/>
      <c r="AX1013"/>
      <c r="AY1013"/>
    </row>
    <row r="1014" spans="43:51" x14ac:dyDescent="0.2">
      <c r="AQ1014"/>
      <c r="AR1014"/>
      <c r="AS1014"/>
      <c r="AT1014"/>
      <c r="AU1014"/>
      <c r="AV1014"/>
      <c r="AW1014"/>
      <c r="AX1014"/>
      <c r="AY1014"/>
    </row>
    <row r="1015" spans="43:51" x14ac:dyDescent="0.2">
      <c r="AQ1015"/>
      <c r="AR1015"/>
      <c r="AS1015"/>
      <c r="AT1015"/>
      <c r="AU1015"/>
      <c r="AV1015"/>
      <c r="AW1015"/>
      <c r="AX1015"/>
      <c r="AY1015"/>
    </row>
    <row r="1016" spans="43:51" x14ac:dyDescent="0.2">
      <c r="AQ1016"/>
      <c r="AR1016"/>
      <c r="AS1016"/>
      <c r="AT1016"/>
      <c r="AU1016"/>
      <c r="AV1016"/>
      <c r="AW1016"/>
      <c r="AX1016"/>
      <c r="AY1016"/>
    </row>
    <row r="1017" spans="43:51" x14ac:dyDescent="0.2">
      <c r="AQ1017"/>
      <c r="AR1017"/>
      <c r="AS1017"/>
      <c r="AT1017"/>
      <c r="AU1017"/>
      <c r="AV1017"/>
      <c r="AW1017"/>
      <c r="AX1017"/>
      <c r="AY1017"/>
    </row>
    <row r="1018" spans="43:51" x14ac:dyDescent="0.2">
      <c r="AQ1018"/>
      <c r="AR1018"/>
      <c r="AS1018"/>
      <c r="AT1018"/>
      <c r="AU1018"/>
      <c r="AV1018"/>
      <c r="AW1018"/>
      <c r="AX1018"/>
      <c r="AY1018"/>
    </row>
    <row r="1019" spans="43:51" x14ac:dyDescent="0.2">
      <c r="AQ1019"/>
      <c r="AR1019"/>
      <c r="AS1019"/>
      <c r="AT1019"/>
      <c r="AU1019"/>
      <c r="AV1019"/>
      <c r="AW1019"/>
      <c r="AX1019"/>
      <c r="AY1019"/>
    </row>
    <row r="1020" spans="43:51" x14ac:dyDescent="0.2">
      <c r="AQ1020"/>
      <c r="AR1020"/>
      <c r="AS1020"/>
      <c r="AT1020"/>
      <c r="AU1020"/>
      <c r="AV1020"/>
      <c r="AW1020"/>
      <c r="AX1020"/>
      <c r="AY1020"/>
    </row>
    <row r="1021" spans="43:51" x14ac:dyDescent="0.2">
      <c r="AQ1021"/>
      <c r="AR1021"/>
      <c r="AS1021"/>
      <c r="AT1021"/>
      <c r="AU1021"/>
      <c r="AV1021"/>
      <c r="AW1021"/>
      <c r="AX1021"/>
      <c r="AY1021"/>
    </row>
    <row r="1022" spans="43:51" x14ac:dyDescent="0.2">
      <c r="AQ1022"/>
      <c r="AR1022"/>
      <c r="AS1022"/>
      <c r="AT1022"/>
      <c r="AU1022"/>
      <c r="AV1022"/>
      <c r="AW1022"/>
      <c r="AX1022"/>
      <c r="AY1022"/>
    </row>
    <row r="1023" spans="43:51" x14ac:dyDescent="0.2">
      <c r="AQ1023"/>
      <c r="AR1023"/>
      <c r="AS1023"/>
      <c r="AT1023"/>
      <c r="AU1023"/>
      <c r="AV1023"/>
      <c r="AW1023"/>
      <c r="AX1023"/>
      <c r="AY1023"/>
    </row>
    <row r="1024" spans="43:51" x14ac:dyDescent="0.2">
      <c r="AQ1024"/>
      <c r="AR1024"/>
      <c r="AS1024"/>
      <c r="AT1024"/>
      <c r="AU1024"/>
      <c r="AV1024"/>
      <c r="AW1024"/>
      <c r="AX1024"/>
      <c r="AY1024"/>
    </row>
    <row r="1025" spans="43:51" x14ac:dyDescent="0.2">
      <c r="AQ1025"/>
      <c r="AR1025"/>
      <c r="AS1025"/>
      <c r="AT1025"/>
      <c r="AU1025"/>
      <c r="AV1025"/>
      <c r="AW1025"/>
      <c r="AX1025"/>
      <c r="AY1025"/>
    </row>
    <row r="1026" spans="43:51" x14ac:dyDescent="0.2">
      <c r="AQ1026"/>
      <c r="AR1026"/>
      <c r="AS1026"/>
      <c r="AT1026"/>
      <c r="AU1026"/>
      <c r="AV1026"/>
      <c r="AW1026"/>
      <c r="AX1026"/>
      <c r="AY1026"/>
    </row>
    <row r="1027" spans="43:51" x14ac:dyDescent="0.2">
      <c r="AQ1027"/>
      <c r="AR1027"/>
      <c r="AS1027"/>
      <c r="AT1027"/>
      <c r="AU1027"/>
      <c r="AV1027"/>
      <c r="AW1027"/>
      <c r="AX1027"/>
      <c r="AY1027"/>
    </row>
    <row r="1028" spans="43:51" x14ac:dyDescent="0.2">
      <c r="AQ1028"/>
      <c r="AR1028"/>
      <c r="AS1028"/>
      <c r="AT1028"/>
      <c r="AU1028"/>
      <c r="AV1028"/>
      <c r="AW1028"/>
      <c r="AX1028"/>
      <c r="AY1028"/>
    </row>
    <row r="1029" spans="43:51" x14ac:dyDescent="0.2">
      <c r="AQ1029"/>
      <c r="AR1029"/>
      <c r="AS1029"/>
      <c r="AT1029"/>
      <c r="AU1029"/>
      <c r="AV1029"/>
      <c r="AW1029"/>
      <c r="AX1029"/>
      <c r="AY1029"/>
    </row>
    <row r="1030" spans="43:51" x14ac:dyDescent="0.2">
      <c r="AQ1030"/>
      <c r="AR1030"/>
      <c r="AS1030"/>
      <c r="AT1030"/>
      <c r="AU1030"/>
      <c r="AV1030"/>
      <c r="AW1030"/>
      <c r="AX1030"/>
      <c r="AY1030"/>
    </row>
    <row r="1031" spans="43:51" x14ac:dyDescent="0.2">
      <c r="AQ1031"/>
      <c r="AR1031"/>
      <c r="AS1031"/>
      <c r="AT1031"/>
      <c r="AU1031"/>
      <c r="AV1031"/>
      <c r="AW1031"/>
      <c r="AX1031"/>
      <c r="AY1031"/>
    </row>
    <row r="1032" spans="43:51" x14ac:dyDescent="0.2">
      <c r="AQ1032"/>
      <c r="AR1032"/>
      <c r="AS1032"/>
      <c r="AT1032"/>
      <c r="AU1032"/>
      <c r="AV1032"/>
      <c r="AW1032"/>
      <c r="AX1032"/>
      <c r="AY1032"/>
    </row>
    <row r="1033" spans="43:51" x14ac:dyDescent="0.2">
      <c r="AQ1033"/>
      <c r="AR1033"/>
      <c r="AS1033"/>
      <c r="AT1033"/>
      <c r="AU1033"/>
      <c r="AV1033"/>
      <c r="AW1033"/>
      <c r="AX1033"/>
      <c r="AY1033"/>
    </row>
    <row r="1034" spans="43:51" x14ac:dyDescent="0.2">
      <c r="AQ1034"/>
      <c r="AR1034"/>
      <c r="AS1034"/>
      <c r="AT1034"/>
      <c r="AU1034"/>
      <c r="AV1034"/>
      <c r="AW1034"/>
      <c r="AX1034"/>
      <c r="AY1034"/>
    </row>
    <row r="1035" spans="43:51" x14ac:dyDescent="0.2">
      <c r="AQ1035"/>
      <c r="AR1035"/>
      <c r="AS1035"/>
      <c r="AT1035"/>
      <c r="AU1035"/>
      <c r="AV1035"/>
      <c r="AW1035"/>
      <c r="AX1035"/>
      <c r="AY1035"/>
    </row>
    <row r="1036" spans="43:51" x14ac:dyDescent="0.2">
      <c r="AQ1036"/>
      <c r="AR1036"/>
      <c r="AS1036"/>
      <c r="AT1036"/>
      <c r="AU1036"/>
      <c r="AV1036"/>
      <c r="AW1036"/>
      <c r="AX1036"/>
      <c r="AY1036"/>
    </row>
    <row r="1037" spans="43:51" x14ac:dyDescent="0.2">
      <c r="AQ1037"/>
      <c r="AR1037"/>
      <c r="AS1037"/>
      <c r="AT1037"/>
      <c r="AU1037"/>
      <c r="AV1037"/>
      <c r="AW1037"/>
      <c r="AX1037"/>
      <c r="AY1037"/>
    </row>
    <row r="1038" spans="43:51" x14ac:dyDescent="0.2">
      <c r="AQ1038"/>
      <c r="AR1038"/>
      <c r="AS1038"/>
      <c r="AT1038"/>
      <c r="AU1038"/>
      <c r="AV1038"/>
      <c r="AW1038"/>
      <c r="AX1038"/>
      <c r="AY1038"/>
    </row>
    <row r="1039" spans="43:51" x14ac:dyDescent="0.2">
      <c r="AQ1039"/>
      <c r="AR1039"/>
      <c r="AS1039"/>
      <c r="AT1039"/>
      <c r="AU1039"/>
      <c r="AV1039"/>
      <c r="AW1039"/>
      <c r="AX1039"/>
      <c r="AY1039"/>
    </row>
    <row r="1040" spans="43:51" x14ac:dyDescent="0.2">
      <c r="AQ1040"/>
      <c r="AR1040"/>
      <c r="AS1040"/>
      <c r="AT1040"/>
      <c r="AU1040"/>
      <c r="AV1040"/>
      <c r="AW1040"/>
      <c r="AX1040"/>
      <c r="AY1040"/>
    </row>
    <row r="1041" spans="43:51" x14ac:dyDescent="0.2">
      <c r="AQ1041"/>
      <c r="AR1041"/>
      <c r="AS1041"/>
      <c r="AT1041"/>
      <c r="AU1041"/>
      <c r="AV1041"/>
      <c r="AW1041"/>
      <c r="AX1041"/>
      <c r="AY1041"/>
    </row>
    <row r="1042" spans="43:51" x14ac:dyDescent="0.2">
      <c r="AQ1042"/>
      <c r="AR1042"/>
      <c r="AS1042"/>
      <c r="AT1042"/>
      <c r="AU1042"/>
      <c r="AV1042"/>
      <c r="AW1042"/>
      <c r="AX1042"/>
      <c r="AY1042"/>
    </row>
    <row r="1043" spans="43:51" x14ac:dyDescent="0.2">
      <c r="AQ1043"/>
      <c r="AR1043"/>
      <c r="AS1043"/>
      <c r="AT1043"/>
      <c r="AU1043"/>
      <c r="AV1043"/>
      <c r="AW1043"/>
      <c r="AX1043"/>
      <c r="AY1043"/>
    </row>
    <row r="1044" spans="43:51" x14ac:dyDescent="0.2">
      <c r="AQ1044"/>
      <c r="AR1044"/>
      <c r="AS1044"/>
      <c r="AT1044"/>
      <c r="AU1044"/>
      <c r="AV1044"/>
      <c r="AW1044"/>
      <c r="AX1044"/>
      <c r="AY1044"/>
    </row>
    <row r="1045" spans="43:51" x14ac:dyDescent="0.2">
      <c r="AQ1045"/>
      <c r="AR1045"/>
      <c r="AS1045"/>
      <c r="AT1045"/>
      <c r="AU1045"/>
      <c r="AV1045"/>
      <c r="AW1045"/>
      <c r="AX1045"/>
      <c r="AY1045"/>
    </row>
    <row r="1046" spans="43:51" x14ac:dyDescent="0.2">
      <c r="AQ1046"/>
      <c r="AR1046"/>
      <c r="AS1046"/>
      <c r="AT1046"/>
      <c r="AU1046"/>
      <c r="AV1046"/>
      <c r="AW1046"/>
      <c r="AX1046"/>
      <c r="AY1046"/>
    </row>
    <row r="1047" spans="43:51" x14ac:dyDescent="0.2">
      <c r="AQ1047"/>
      <c r="AR1047"/>
      <c r="AS1047"/>
      <c r="AT1047"/>
      <c r="AU1047"/>
      <c r="AV1047"/>
      <c r="AW1047"/>
      <c r="AX1047"/>
      <c r="AY1047"/>
    </row>
    <row r="1048" spans="43:51" x14ac:dyDescent="0.2">
      <c r="AQ1048"/>
      <c r="AR1048"/>
      <c r="AS1048"/>
      <c r="AT1048"/>
      <c r="AU1048"/>
      <c r="AV1048"/>
      <c r="AW1048"/>
      <c r="AX1048"/>
      <c r="AY1048"/>
    </row>
    <row r="1049" spans="43:51" x14ac:dyDescent="0.2">
      <c r="AQ1049"/>
      <c r="AR1049"/>
      <c r="AS1049"/>
      <c r="AT1049"/>
      <c r="AU1049"/>
      <c r="AV1049"/>
      <c r="AW1049"/>
      <c r="AX1049"/>
      <c r="AY1049"/>
    </row>
    <row r="1050" spans="43:51" x14ac:dyDescent="0.2">
      <c r="AQ1050"/>
      <c r="AR1050"/>
      <c r="AS1050"/>
      <c r="AT1050"/>
      <c r="AU1050"/>
      <c r="AV1050"/>
      <c r="AW1050"/>
      <c r="AX1050"/>
      <c r="AY1050"/>
    </row>
    <row r="1051" spans="43:51" x14ac:dyDescent="0.2">
      <c r="AQ1051"/>
      <c r="AR1051"/>
      <c r="AS1051"/>
      <c r="AT1051"/>
      <c r="AU1051"/>
      <c r="AV1051"/>
      <c r="AW1051"/>
      <c r="AX1051"/>
      <c r="AY1051"/>
    </row>
    <row r="1052" spans="43:51" x14ac:dyDescent="0.2">
      <c r="AQ1052"/>
      <c r="AR1052"/>
      <c r="AS1052"/>
      <c r="AT1052"/>
      <c r="AU1052"/>
      <c r="AV1052"/>
      <c r="AW1052"/>
      <c r="AX1052"/>
      <c r="AY1052"/>
    </row>
    <row r="1053" spans="43:51" x14ac:dyDescent="0.2">
      <c r="AQ1053"/>
      <c r="AR1053"/>
      <c r="AS1053"/>
      <c r="AT1053"/>
      <c r="AU1053"/>
      <c r="AV1053"/>
      <c r="AW1053"/>
      <c r="AX1053"/>
      <c r="AY1053"/>
    </row>
    <row r="1054" spans="43:51" x14ac:dyDescent="0.2">
      <c r="AQ1054"/>
      <c r="AR1054"/>
      <c r="AS1054"/>
      <c r="AT1054"/>
      <c r="AU1054"/>
      <c r="AV1054"/>
      <c r="AW1054"/>
      <c r="AX1054"/>
      <c r="AY1054"/>
    </row>
    <row r="1055" spans="43:51" x14ac:dyDescent="0.2">
      <c r="AQ1055"/>
      <c r="AR1055"/>
      <c r="AS1055"/>
      <c r="AT1055"/>
      <c r="AU1055"/>
      <c r="AV1055"/>
      <c r="AW1055"/>
      <c r="AX1055"/>
      <c r="AY1055"/>
    </row>
    <row r="1056" spans="43:51" x14ac:dyDescent="0.2">
      <c r="AQ1056"/>
      <c r="AR1056"/>
      <c r="AS1056"/>
      <c r="AT1056"/>
      <c r="AU1056"/>
      <c r="AV1056"/>
      <c r="AW1056"/>
      <c r="AX1056"/>
      <c r="AY1056"/>
    </row>
    <row r="1057" spans="43:51" x14ac:dyDescent="0.2">
      <c r="AQ1057"/>
      <c r="AR1057"/>
      <c r="AS1057"/>
      <c r="AT1057"/>
      <c r="AU1057"/>
      <c r="AV1057"/>
      <c r="AW1057"/>
      <c r="AX1057"/>
      <c r="AY1057"/>
    </row>
    <row r="1058" spans="43:51" x14ac:dyDescent="0.2">
      <c r="AQ1058"/>
      <c r="AR1058"/>
      <c r="AS1058"/>
      <c r="AT1058"/>
      <c r="AU1058"/>
      <c r="AV1058"/>
      <c r="AW1058"/>
      <c r="AX1058"/>
      <c r="AY1058"/>
    </row>
    <row r="1059" spans="43:51" x14ac:dyDescent="0.2">
      <c r="AQ1059"/>
      <c r="AR1059"/>
      <c r="AS1059"/>
      <c r="AT1059"/>
      <c r="AU1059"/>
      <c r="AV1059"/>
      <c r="AW1059"/>
      <c r="AX1059"/>
      <c r="AY1059"/>
    </row>
    <row r="1060" spans="43:51" x14ac:dyDescent="0.2">
      <c r="AQ1060"/>
      <c r="AR1060"/>
      <c r="AS1060"/>
      <c r="AT1060"/>
      <c r="AU1060"/>
      <c r="AV1060"/>
      <c r="AW1060"/>
      <c r="AX1060"/>
      <c r="AY1060"/>
    </row>
    <row r="1061" spans="43:51" x14ac:dyDescent="0.2">
      <c r="AQ1061"/>
      <c r="AR1061"/>
      <c r="AS1061"/>
      <c r="AT1061"/>
      <c r="AU1061"/>
      <c r="AV1061"/>
      <c r="AW1061"/>
      <c r="AX1061"/>
      <c r="AY1061"/>
    </row>
    <row r="1062" spans="43:51" x14ac:dyDescent="0.2">
      <c r="AQ1062"/>
      <c r="AR1062"/>
      <c r="AS1062"/>
      <c r="AT1062"/>
      <c r="AU1062"/>
      <c r="AV1062"/>
      <c r="AW1062"/>
      <c r="AX1062"/>
      <c r="AY1062"/>
    </row>
    <row r="1063" spans="43:51" x14ac:dyDescent="0.2">
      <c r="AQ1063"/>
      <c r="AR1063"/>
      <c r="AS1063"/>
      <c r="AT1063"/>
      <c r="AU1063"/>
      <c r="AV1063"/>
      <c r="AW1063"/>
      <c r="AX1063"/>
      <c r="AY1063"/>
    </row>
    <row r="1064" spans="43:51" x14ac:dyDescent="0.2">
      <c r="AQ1064"/>
      <c r="AR1064"/>
      <c r="AS1064"/>
      <c r="AT1064"/>
      <c r="AU1064"/>
      <c r="AV1064"/>
      <c r="AW1064"/>
      <c r="AX1064"/>
      <c r="AY1064"/>
    </row>
    <row r="1065" spans="43:51" x14ac:dyDescent="0.2">
      <c r="AQ1065"/>
      <c r="AR1065"/>
      <c r="AS1065"/>
      <c r="AT1065"/>
      <c r="AU1065"/>
      <c r="AV1065"/>
      <c r="AW1065"/>
      <c r="AX1065"/>
      <c r="AY1065"/>
    </row>
    <row r="1066" spans="43:51" x14ac:dyDescent="0.2">
      <c r="AQ1066"/>
      <c r="AR1066"/>
      <c r="AS1066"/>
      <c r="AT1066"/>
      <c r="AU1066"/>
      <c r="AV1066"/>
      <c r="AW1066"/>
      <c r="AX1066"/>
      <c r="AY1066"/>
    </row>
    <row r="1067" spans="43:51" x14ac:dyDescent="0.2">
      <c r="AQ1067"/>
      <c r="AR1067"/>
      <c r="AS1067"/>
      <c r="AT1067"/>
      <c r="AU1067"/>
      <c r="AV1067"/>
      <c r="AW1067"/>
      <c r="AX1067"/>
      <c r="AY1067"/>
    </row>
    <row r="1068" spans="43:51" x14ac:dyDescent="0.2">
      <c r="AQ1068"/>
      <c r="AR1068"/>
      <c r="AS1068"/>
      <c r="AT1068"/>
      <c r="AU1068"/>
      <c r="AV1068"/>
      <c r="AW1068"/>
      <c r="AX1068"/>
      <c r="AY1068"/>
    </row>
    <row r="1069" spans="43:51" x14ac:dyDescent="0.2">
      <c r="AQ1069"/>
      <c r="AR1069"/>
      <c r="AS1069"/>
      <c r="AT1069"/>
      <c r="AU1069"/>
      <c r="AV1069"/>
      <c r="AW1069"/>
      <c r="AX1069"/>
      <c r="AY1069"/>
    </row>
    <row r="1070" spans="43:51" x14ac:dyDescent="0.2">
      <c r="AQ1070"/>
      <c r="AR1070"/>
      <c r="AS1070"/>
      <c r="AT1070"/>
      <c r="AU1070"/>
      <c r="AV1070"/>
      <c r="AW1070"/>
      <c r="AX1070"/>
      <c r="AY1070"/>
    </row>
    <row r="1071" spans="43:51" x14ac:dyDescent="0.2">
      <c r="AQ1071"/>
      <c r="AR1071"/>
      <c r="AS1071"/>
      <c r="AT1071"/>
      <c r="AU1071"/>
      <c r="AV1071"/>
      <c r="AW1071"/>
      <c r="AX1071"/>
      <c r="AY1071"/>
    </row>
    <row r="1072" spans="43:51" x14ac:dyDescent="0.2">
      <c r="AQ1072"/>
      <c r="AR1072"/>
      <c r="AS1072"/>
      <c r="AT1072"/>
      <c r="AU1072"/>
      <c r="AV1072"/>
      <c r="AW1072"/>
      <c r="AX1072"/>
      <c r="AY1072"/>
    </row>
    <row r="1073" spans="43:51" x14ac:dyDescent="0.2">
      <c r="AQ1073"/>
      <c r="AR1073"/>
      <c r="AS1073"/>
      <c r="AT1073"/>
      <c r="AU1073"/>
      <c r="AV1073"/>
      <c r="AW1073"/>
      <c r="AX1073"/>
      <c r="AY1073"/>
    </row>
    <row r="1074" spans="43:51" x14ac:dyDescent="0.2">
      <c r="AQ1074"/>
      <c r="AR1074"/>
      <c r="AS1074"/>
      <c r="AT1074"/>
      <c r="AU1074"/>
      <c r="AV1074"/>
      <c r="AW1074"/>
      <c r="AX1074"/>
      <c r="AY1074"/>
    </row>
    <row r="1075" spans="43:51" x14ac:dyDescent="0.2">
      <c r="AQ1075"/>
      <c r="AR1075"/>
      <c r="AS1075"/>
      <c r="AT1075"/>
      <c r="AU1075"/>
      <c r="AV1075"/>
      <c r="AW1075"/>
      <c r="AX1075"/>
      <c r="AY1075"/>
    </row>
    <row r="1076" spans="43:51" x14ac:dyDescent="0.2">
      <c r="AQ1076"/>
      <c r="AR1076"/>
      <c r="AS1076"/>
      <c r="AT1076"/>
      <c r="AU1076"/>
      <c r="AV1076"/>
      <c r="AW1076"/>
      <c r="AX1076"/>
      <c r="AY1076"/>
    </row>
    <row r="1077" spans="43:51" x14ac:dyDescent="0.2">
      <c r="AQ1077"/>
      <c r="AR1077"/>
      <c r="AS1077"/>
      <c r="AT1077"/>
      <c r="AU1077"/>
      <c r="AV1077"/>
      <c r="AW1077"/>
      <c r="AX1077"/>
      <c r="AY1077"/>
    </row>
    <row r="1078" spans="43:51" x14ac:dyDescent="0.2">
      <c r="AQ1078"/>
      <c r="AR1078"/>
      <c r="AS1078"/>
      <c r="AT1078"/>
      <c r="AU1078"/>
      <c r="AV1078"/>
      <c r="AW1078"/>
      <c r="AX1078"/>
      <c r="AY1078"/>
    </row>
    <row r="1079" spans="43:51" x14ac:dyDescent="0.2">
      <c r="AQ1079"/>
      <c r="AR1079"/>
      <c r="AS1079"/>
      <c r="AT1079"/>
      <c r="AU1079"/>
      <c r="AV1079"/>
      <c r="AW1079"/>
      <c r="AX1079"/>
      <c r="AY1079"/>
    </row>
    <row r="1080" spans="43:51" x14ac:dyDescent="0.2">
      <c r="AQ1080"/>
      <c r="AR1080"/>
      <c r="AS1080"/>
      <c r="AT1080"/>
      <c r="AU1080"/>
      <c r="AV1080"/>
      <c r="AW1080"/>
      <c r="AX1080"/>
      <c r="AY1080"/>
    </row>
    <row r="1081" spans="43:51" x14ac:dyDescent="0.2">
      <c r="AQ1081"/>
      <c r="AR1081"/>
      <c r="AS1081"/>
      <c r="AT1081"/>
      <c r="AU1081"/>
      <c r="AV1081"/>
      <c r="AW1081"/>
      <c r="AX1081"/>
      <c r="AY1081"/>
    </row>
    <row r="1082" spans="43:51" x14ac:dyDescent="0.2">
      <c r="AQ1082"/>
      <c r="AR1082"/>
      <c r="AS1082"/>
      <c r="AT1082"/>
      <c r="AU1082"/>
      <c r="AV1082"/>
      <c r="AW1082"/>
      <c r="AX1082"/>
      <c r="AY1082"/>
    </row>
    <row r="1083" spans="43:51" x14ac:dyDescent="0.2">
      <c r="AQ1083"/>
      <c r="AR1083"/>
      <c r="AS1083"/>
      <c r="AT1083"/>
      <c r="AU1083"/>
      <c r="AV1083"/>
      <c r="AW1083"/>
      <c r="AX1083"/>
      <c r="AY1083"/>
    </row>
    <row r="1084" spans="43:51" x14ac:dyDescent="0.2">
      <c r="AQ1084"/>
      <c r="AR1084"/>
      <c r="AS1084"/>
      <c r="AT1084"/>
      <c r="AU1084"/>
      <c r="AV1084"/>
      <c r="AW1084"/>
      <c r="AX1084"/>
      <c r="AY1084"/>
    </row>
    <row r="1085" spans="43:51" x14ac:dyDescent="0.2">
      <c r="AQ1085"/>
      <c r="AR1085"/>
      <c r="AS1085"/>
      <c r="AT1085"/>
      <c r="AU1085"/>
      <c r="AV1085"/>
      <c r="AW1085"/>
      <c r="AX1085"/>
      <c r="AY1085"/>
    </row>
    <row r="1086" spans="43:51" x14ac:dyDescent="0.2">
      <c r="AQ1086"/>
      <c r="AR1086"/>
      <c r="AS1086"/>
      <c r="AT1086"/>
      <c r="AU1086"/>
      <c r="AV1086"/>
      <c r="AW1086"/>
      <c r="AX1086"/>
      <c r="AY1086"/>
    </row>
    <row r="1087" spans="43:51" x14ac:dyDescent="0.2">
      <c r="AQ1087"/>
      <c r="AR1087"/>
      <c r="AS1087"/>
      <c r="AT1087"/>
      <c r="AU1087"/>
      <c r="AV1087"/>
      <c r="AW1087"/>
      <c r="AX1087"/>
      <c r="AY1087"/>
    </row>
    <row r="1088" spans="43:51" x14ac:dyDescent="0.2">
      <c r="AQ1088"/>
      <c r="AR1088"/>
      <c r="AS1088"/>
      <c r="AT1088"/>
      <c r="AU1088"/>
      <c r="AV1088"/>
      <c r="AW1088"/>
      <c r="AX1088"/>
      <c r="AY1088"/>
    </row>
    <row r="1089" spans="43:51" x14ac:dyDescent="0.2">
      <c r="AQ1089"/>
      <c r="AR1089"/>
      <c r="AS1089"/>
      <c r="AT1089"/>
      <c r="AU1089"/>
      <c r="AV1089"/>
      <c r="AW1089"/>
      <c r="AX1089"/>
      <c r="AY1089"/>
    </row>
    <row r="1090" spans="43:51" x14ac:dyDescent="0.2">
      <c r="AQ1090"/>
      <c r="AR1090"/>
      <c r="AS1090"/>
      <c r="AT1090"/>
      <c r="AU1090"/>
      <c r="AV1090"/>
      <c r="AW1090"/>
      <c r="AX1090"/>
      <c r="AY1090"/>
    </row>
    <row r="1091" spans="43:51" x14ac:dyDescent="0.2">
      <c r="AQ1091"/>
      <c r="AR1091"/>
      <c r="AS1091"/>
      <c r="AT1091"/>
      <c r="AU1091"/>
      <c r="AV1091"/>
      <c r="AW1091"/>
      <c r="AX1091"/>
      <c r="AY1091"/>
    </row>
    <row r="1092" spans="43:51" x14ac:dyDescent="0.2">
      <c r="AQ1092"/>
      <c r="AR1092"/>
      <c r="AS1092"/>
      <c r="AT1092"/>
      <c r="AU1092"/>
      <c r="AV1092"/>
      <c r="AW1092"/>
      <c r="AX1092"/>
      <c r="AY1092"/>
    </row>
    <row r="1093" spans="43:51" x14ac:dyDescent="0.2">
      <c r="AQ1093"/>
      <c r="AR1093"/>
      <c r="AS1093"/>
      <c r="AT1093"/>
      <c r="AU1093"/>
      <c r="AV1093"/>
      <c r="AW1093"/>
      <c r="AX1093"/>
      <c r="AY1093"/>
    </row>
    <row r="1094" spans="43:51" x14ac:dyDescent="0.2">
      <c r="AQ1094"/>
      <c r="AR1094"/>
      <c r="AS1094"/>
      <c r="AT1094"/>
      <c r="AU1094"/>
      <c r="AV1094"/>
      <c r="AW1094"/>
      <c r="AX1094"/>
      <c r="AY1094"/>
    </row>
    <row r="1095" spans="43:51" x14ac:dyDescent="0.2">
      <c r="AQ1095"/>
      <c r="AR1095"/>
      <c r="AS1095"/>
      <c r="AT1095"/>
      <c r="AU1095"/>
      <c r="AV1095"/>
      <c r="AW1095"/>
      <c r="AX1095"/>
      <c r="AY1095"/>
    </row>
    <row r="1096" spans="43:51" x14ac:dyDescent="0.2">
      <c r="AQ1096"/>
      <c r="AR1096"/>
      <c r="AS1096"/>
      <c r="AT1096"/>
      <c r="AU1096"/>
      <c r="AV1096"/>
      <c r="AW1096"/>
      <c r="AX1096"/>
      <c r="AY1096"/>
    </row>
    <row r="1097" spans="43:51" x14ac:dyDescent="0.2">
      <c r="AQ1097"/>
      <c r="AR1097"/>
      <c r="AS1097"/>
      <c r="AT1097"/>
      <c r="AU1097"/>
      <c r="AV1097"/>
      <c r="AW1097"/>
      <c r="AX1097"/>
      <c r="AY1097"/>
    </row>
    <row r="1098" spans="43:51" x14ac:dyDescent="0.2">
      <c r="AQ1098"/>
      <c r="AR1098"/>
      <c r="AS1098"/>
      <c r="AT1098"/>
      <c r="AU1098"/>
      <c r="AV1098"/>
      <c r="AW1098"/>
      <c r="AX1098"/>
      <c r="AY1098"/>
    </row>
    <row r="1099" spans="43:51" x14ac:dyDescent="0.2">
      <c r="AQ1099"/>
      <c r="AR1099"/>
      <c r="AS1099"/>
      <c r="AT1099"/>
      <c r="AU1099"/>
      <c r="AV1099"/>
      <c r="AW1099"/>
      <c r="AX1099"/>
      <c r="AY1099"/>
    </row>
    <row r="1100" spans="43:51" x14ac:dyDescent="0.2">
      <c r="AQ1100"/>
      <c r="AR1100"/>
      <c r="AS1100"/>
      <c r="AT1100"/>
      <c r="AU1100"/>
      <c r="AV1100"/>
      <c r="AW1100"/>
      <c r="AX1100"/>
      <c r="AY1100"/>
    </row>
    <row r="1101" spans="43:51" x14ac:dyDescent="0.2">
      <c r="AQ1101"/>
      <c r="AR1101"/>
      <c r="AS1101"/>
      <c r="AT1101"/>
      <c r="AU1101"/>
      <c r="AV1101"/>
      <c r="AW1101"/>
      <c r="AX1101"/>
      <c r="AY1101"/>
    </row>
    <row r="1102" spans="43:51" x14ac:dyDescent="0.2">
      <c r="AQ1102"/>
      <c r="AR1102"/>
      <c r="AS1102"/>
      <c r="AT1102"/>
      <c r="AU1102"/>
      <c r="AV1102"/>
      <c r="AW1102"/>
      <c r="AX1102"/>
      <c r="AY1102"/>
    </row>
    <row r="1103" spans="43:51" x14ac:dyDescent="0.2">
      <c r="AQ1103"/>
      <c r="AR1103"/>
      <c r="AS1103"/>
      <c r="AT1103"/>
      <c r="AU1103"/>
      <c r="AV1103"/>
      <c r="AW1103"/>
      <c r="AX1103"/>
      <c r="AY1103"/>
    </row>
    <row r="1104" spans="43:51" x14ac:dyDescent="0.2">
      <c r="AQ1104"/>
      <c r="AR1104"/>
      <c r="AS1104"/>
      <c r="AT1104"/>
      <c r="AU1104"/>
      <c r="AV1104"/>
      <c r="AW1104"/>
      <c r="AX1104"/>
      <c r="AY1104"/>
    </row>
    <row r="1105" spans="43:51" x14ac:dyDescent="0.2">
      <c r="AQ1105"/>
      <c r="AR1105"/>
      <c r="AS1105"/>
      <c r="AT1105"/>
      <c r="AU1105"/>
      <c r="AV1105"/>
      <c r="AW1105"/>
      <c r="AX1105"/>
      <c r="AY1105"/>
    </row>
    <row r="1106" spans="43:51" x14ac:dyDescent="0.2">
      <c r="AQ1106"/>
      <c r="AR1106"/>
      <c r="AS1106"/>
      <c r="AT1106"/>
      <c r="AU1106"/>
      <c r="AV1106"/>
      <c r="AW1106"/>
      <c r="AX1106"/>
      <c r="AY1106"/>
    </row>
    <row r="1107" spans="43:51" x14ac:dyDescent="0.2">
      <c r="AQ1107"/>
      <c r="AR1107"/>
      <c r="AS1107"/>
      <c r="AT1107"/>
      <c r="AU1107"/>
      <c r="AV1107"/>
      <c r="AW1107"/>
      <c r="AX1107"/>
      <c r="AY1107"/>
    </row>
    <row r="1108" spans="43:51" x14ac:dyDescent="0.2">
      <c r="AQ1108"/>
      <c r="AR1108"/>
      <c r="AS1108"/>
      <c r="AT1108"/>
      <c r="AU1108"/>
      <c r="AV1108"/>
      <c r="AW1108"/>
      <c r="AX1108"/>
      <c r="AY1108"/>
    </row>
    <row r="1109" spans="43:51" x14ac:dyDescent="0.2">
      <c r="AQ1109"/>
      <c r="AR1109"/>
      <c r="AS1109"/>
      <c r="AT1109"/>
      <c r="AU1109"/>
      <c r="AV1109"/>
      <c r="AW1109"/>
      <c r="AX1109"/>
      <c r="AY1109"/>
    </row>
    <row r="1110" spans="43:51" x14ac:dyDescent="0.2">
      <c r="AQ1110"/>
      <c r="AR1110"/>
      <c r="AS1110"/>
      <c r="AT1110"/>
      <c r="AU1110"/>
      <c r="AV1110"/>
      <c r="AW1110"/>
      <c r="AX1110"/>
      <c r="AY1110"/>
    </row>
    <row r="1111" spans="43:51" x14ac:dyDescent="0.2">
      <c r="AQ1111"/>
      <c r="AR1111"/>
      <c r="AS1111"/>
      <c r="AT1111"/>
      <c r="AU1111"/>
      <c r="AV1111"/>
      <c r="AW1111"/>
      <c r="AX1111"/>
      <c r="AY1111"/>
    </row>
    <row r="1112" spans="43:51" x14ac:dyDescent="0.2">
      <c r="AQ1112"/>
      <c r="AR1112"/>
      <c r="AS1112"/>
      <c r="AT1112"/>
      <c r="AU1112"/>
      <c r="AV1112"/>
      <c r="AW1112"/>
      <c r="AX1112"/>
      <c r="AY1112"/>
    </row>
    <row r="1113" spans="43:51" x14ac:dyDescent="0.2">
      <c r="AQ1113"/>
      <c r="AR1113"/>
      <c r="AS1113"/>
      <c r="AT1113"/>
      <c r="AU1113"/>
      <c r="AV1113"/>
      <c r="AW1113"/>
      <c r="AX1113"/>
      <c r="AY1113"/>
    </row>
    <row r="1114" spans="43:51" x14ac:dyDescent="0.2">
      <c r="AQ1114"/>
      <c r="AR1114"/>
      <c r="AS1114"/>
      <c r="AT1114"/>
      <c r="AU1114"/>
      <c r="AV1114"/>
      <c r="AW1114"/>
      <c r="AX1114"/>
      <c r="AY1114"/>
    </row>
    <row r="1115" spans="43:51" x14ac:dyDescent="0.2">
      <c r="AQ1115"/>
      <c r="AR1115"/>
      <c r="AS1115"/>
      <c r="AT1115"/>
      <c r="AU1115"/>
      <c r="AV1115"/>
      <c r="AW1115"/>
      <c r="AX1115"/>
      <c r="AY1115"/>
    </row>
    <row r="1116" spans="43:51" x14ac:dyDescent="0.2">
      <c r="AQ1116"/>
      <c r="AR1116"/>
      <c r="AS1116"/>
      <c r="AT1116"/>
      <c r="AU1116"/>
      <c r="AV1116"/>
      <c r="AW1116"/>
      <c r="AX1116"/>
      <c r="AY1116"/>
    </row>
    <row r="1117" spans="43:51" x14ac:dyDescent="0.2">
      <c r="AQ1117"/>
      <c r="AR1117"/>
      <c r="AS1117"/>
      <c r="AT1117"/>
      <c r="AU1117"/>
      <c r="AV1117"/>
      <c r="AW1117"/>
      <c r="AX1117"/>
      <c r="AY1117"/>
    </row>
    <row r="1118" spans="43:51" x14ac:dyDescent="0.2">
      <c r="AQ1118"/>
      <c r="AR1118"/>
      <c r="AS1118"/>
      <c r="AT1118"/>
      <c r="AU1118"/>
      <c r="AV1118"/>
      <c r="AW1118"/>
      <c r="AX1118"/>
      <c r="AY1118"/>
    </row>
    <row r="1119" spans="43:51" x14ac:dyDescent="0.2">
      <c r="AQ1119"/>
      <c r="AR1119"/>
      <c r="AS1119"/>
      <c r="AT1119"/>
      <c r="AU1119"/>
      <c r="AV1119"/>
      <c r="AW1119"/>
      <c r="AX1119"/>
      <c r="AY1119"/>
    </row>
    <row r="1120" spans="43:51" x14ac:dyDescent="0.2">
      <c r="AQ1120"/>
      <c r="AR1120"/>
      <c r="AS1120"/>
      <c r="AT1120"/>
      <c r="AU1120"/>
      <c r="AV1120"/>
      <c r="AW1120"/>
      <c r="AX1120"/>
      <c r="AY1120"/>
    </row>
    <row r="1121" spans="43:51" x14ac:dyDescent="0.2">
      <c r="AQ1121"/>
      <c r="AR1121"/>
      <c r="AS1121"/>
      <c r="AT1121"/>
      <c r="AU1121"/>
      <c r="AV1121"/>
      <c r="AW1121"/>
      <c r="AX1121"/>
      <c r="AY1121"/>
    </row>
    <row r="1122" spans="43:51" x14ac:dyDescent="0.2">
      <c r="AQ1122"/>
      <c r="AR1122"/>
      <c r="AS1122"/>
      <c r="AT1122"/>
      <c r="AU1122"/>
      <c r="AV1122"/>
      <c r="AW1122"/>
      <c r="AX1122"/>
      <c r="AY1122"/>
    </row>
    <row r="1123" spans="43:51" x14ac:dyDescent="0.2">
      <c r="AQ1123"/>
      <c r="AR1123"/>
      <c r="AS1123"/>
      <c r="AT1123"/>
      <c r="AU1123"/>
      <c r="AV1123"/>
      <c r="AW1123"/>
      <c r="AX1123"/>
      <c r="AY1123"/>
    </row>
    <row r="1124" spans="43:51" x14ac:dyDescent="0.2">
      <c r="AQ1124"/>
      <c r="AR1124"/>
      <c r="AS1124"/>
      <c r="AT1124"/>
      <c r="AU1124"/>
      <c r="AV1124"/>
      <c r="AW1124"/>
      <c r="AX1124"/>
      <c r="AY1124"/>
    </row>
    <row r="1125" spans="43:51" x14ac:dyDescent="0.2">
      <c r="AQ1125"/>
      <c r="AR1125"/>
      <c r="AS1125"/>
      <c r="AT1125"/>
      <c r="AU1125"/>
      <c r="AV1125"/>
      <c r="AW1125"/>
      <c r="AX1125"/>
      <c r="AY1125"/>
    </row>
    <row r="1126" spans="43:51" x14ac:dyDescent="0.2">
      <c r="AQ1126"/>
      <c r="AR1126"/>
      <c r="AS1126"/>
      <c r="AT1126"/>
      <c r="AU1126"/>
      <c r="AV1126"/>
      <c r="AW1126"/>
      <c r="AX1126"/>
      <c r="AY1126"/>
    </row>
    <row r="1127" spans="43:51" x14ac:dyDescent="0.2">
      <c r="AQ1127"/>
      <c r="AR1127"/>
      <c r="AS1127"/>
      <c r="AT1127"/>
      <c r="AU1127"/>
      <c r="AV1127"/>
      <c r="AW1127"/>
      <c r="AX1127"/>
      <c r="AY1127"/>
    </row>
    <row r="1128" spans="43:51" x14ac:dyDescent="0.2">
      <c r="AQ1128"/>
      <c r="AR1128"/>
      <c r="AS1128"/>
      <c r="AT1128"/>
      <c r="AU1128"/>
      <c r="AV1128"/>
      <c r="AW1128"/>
      <c r="AX1128"/>
      <c r="AY1128"/>
    </row>
    <row r="1129" spans="43:51" x14ac:dyDescent="0.2">
      <c r="AQ1129"/>
      <c r="AR1129"/>
      <c r="AS1129"/>
      <c r="AT1129"/>
      <c r="AU1129"/>
      <c r="AV1129"/>
      <c r="AW1129"/>
      <c r="AX1129"/>
      <c r="AY1129"/>
    </row>
    <row r="1130" spans="43:51" x14ac:dyDescent="0.2">
      <c r="AQ1130"/>
      <c r="AR1130"/>
      <c r="AS1130"/>
      <c r="AT1130"/>
      <c r="AU1130"/>
      <c r="AV1130"/>
      <c r="AW1130"/>
      <c r="AX1130"/>
      <c r="AY1130"/>
    </row>
    <row r="1131" spans="43:51" x14ac:dyDescent="0.2">
      <c r="AQ1131"/>
      <c r="AR1131"/>
      <c r="AS1131"/>
      <c r="AT1131"/>
      <c r="AU1131"/>
      <c r="AV1131"/>
      <c r="AW1131"/>
      <c r="AX1131"/>
      <c r="AY1131"/>
    </row>
    <row r="1132" spans="43:51" x14ac:dyDescent="0.2">
      <c r="AQ1132"/>
      <c r="AR1132"/>
      <c r="AS1132"/>
      <c r="AT1132"/>
      <c r="AU1132"/>
      <c r="AV1132"/>
      <c r="AW1132"/>
      <c r="AX1132"/>
      <c r="AY1132"/>
    </row>
    <row r="1133" spans="43:51" x14ac:dyDescent="0.2">
      <c r="AQ1133"/>
      <c r="AR1133"/>
      <c r="AS1133"/>
      <c r="AT1133"/>
      <c r="AU1133"/>
      <c r="AV1133"/>
      <c r="AW1133"/>
      <c r="AX1133"/>
      <c r="AY1133"/>
    </row>
    <row r="1134" spans="43:51" x14ac:dyDescent="0.2">
      <c r="AQ1134"/>
      <c r="AR1134"/>
      <c r="AS1134"/>
      <c r="AT1134"/>
      <c r="AU1134"/>
      <c r="AV1134"/>
      <c r="AW1134"/>
      <c r="AX1134"/>
      <c r="AY1134"/>
    </row>
    <row r="1135" spans="43:51" x14ac:dyDescent="0.2">
      <c r="AQ1135"/>
      <c r="AR1135"/>
      <c r="AS1135"/>
      <c r="AT1135"/>
      <c r="AU1135"/>
      <c r="AV1135"/>
      <c r="AW1135"/>
      <c r="AX1135"/>
      <c r="AY1135"/>
    </row>
    <row r="1136" spans="43:51" x14ac:dyDescent="0.2">
      <c r="AQ1136"/>
      <c r="AR1136"/>
      <c r="AS1136"/>
      <c r="AT1136"/>
      <c r="AU1136"/>
      <c r="AV1136"/>
      <c r="AW1136"/>
      <c r="AX1136"/>
      <c r="AY1136"/>
    </row>
    <row r="1137" spans="43:51" x14ac:dyDescent="0.2">
      <c r="AQ1137"/>
      <c r="AR1137"/>
      <c r="AS1137"/>
      <c r="AT1137"/>
      <c r="AU1137"/>
      <c r="AV1137"/>
      <c r="AW1137"/>
      <c r="AX1137"/>
      <c r="AY1137"/>
    </row>
    <row r="1138" spans="43:51" x14ac:dyDescent="0.2">
      <c r="AQ1138"/>
      <c r="AR1138"/>
      <c r="AS1138"/>
      <c r="AT1138"/>
      <c r="AU1138"/>
      <c r="AV1138"/>
      <c r="AW1138"/>
      <c r="AX1138"/>
      <c r="AY1138"/>
    </row>
    <row r="1139" spans="43:51" x14ac:dyDescent="0.2">
      <c r="AQ1139"/>
      <c r="AR1139"/>
      <c r="AS1139"/>
      <c r="AT1139"/>
      <c r="AU1139"/>
      <c r="AV1139"/>
      <c r="AW1139"/>
      <c r="AX1139"/>
      <c r="AY1139"/>
    </row>
    <row r="1140" spans="43:51" x14ac:dyDescent="0.2">
      <c r="AQ1140"/>
      <c r="AR1140"/>
      <c r="AS1140"/>
      <c r="AT1140"/>
      <c r="AU1140"/>
      <c r="AV1140"/>
      <c r="AW1140"/>
      <c r="AX1140"/>
      <c r="AY1140"/>
    </row>
    <row r="1141" spans="43:51" x14ac:dyDescent="0.2">
      <c r="AQ1141"/>
      <c r="AR1141"/>
      <c r="AS1141"/>
      <c r="AT1141"/>
      <c r="AU1141"/>
      <c r="AV1141"/>
      <c r="AW1141"/>
      <c r="AX1141"/>
      <c r="AY1141"/>
    </row>
    <row r="1142" spans="43:51" x14ac:dyDescent="0.2">
      <c r="AQ1142"/>
      <c r="AR1142"/>
      <c r="AS1142"/>
      <c r="AT1142"/>
      <c r="AU1142"/>
      <c r="AV1142"/>
      <c r="AW1142"/>
      <c r="AX1142"/>
      <c r="AY1142"/>
    </row>
    <row r="1143" spans="43:51" x14ac:dyDescent="0.2">
      <c r="AQ1143"/>
      <c r="AR1143"/>
      <c r="AS1143"/>
      <c r="AT1143"/>
      <c r="AU1143"/>
      <c r="AV1143"/>
      <c r="AW1143"/>
      <c r="AX1143"/>
      <c r="AY1143"/>
    </row>
    <row r="1144" spans="43:51" x14ac:dyDescent="0.2">
      <c r="AQ1144"/>
      <c r="AR1144"/>
      <c r="AS1144"/>
      <c r="AT1144"/>
      <c r="AU1144"/>
      <c r="AV1144"/>
      <c r="AW1144"/>
      <c r="AX1144"/>
      <c r="AY1144"/>
    </row>
    <row r="1145" spans="43:51" x14ac:dyDescent="0.2">
      <c r="AQ1145"/>
      <c r="AR1145"/>
      <c r="AS1145"/>
      <c r="AT1145"/>
      <c r="AU1145"/>
      <c r="AV1145"/>
      <c r="AW1145"/>
      <c r="AX1145"/>
      <c r="AY1145"/>
    </row>
    <row r="1146" spans="43:51" x14ac:dyDescent="0.2">
      <c r="AQ1146"/>
      <c r="AR1146"/>
      <c r="AS1146"/>
      <c r="AT1146"/>
      <c r="AU1146"/>
      <c r="AV1146"/>
      <c r="AW1146"/>
      <c r="AX1146"/>
      <c r="AY1146"/>
    </row>
    <row r="1147" spans="43:51" x14ac:dyDescent="0.2">
      <c r="AQ1147"/>
      <c r="AR1147"/>
      <c r="AS1147"/>
      <c r="AT1147"/>
      <c r="AU1147"/>
      <c r="AV1147"/>
      <c r="AW1147"/>
      <c r="AX1147"/>
      <c r="AY1147"/>
    </row>
    <row r="1148" spans="43:51" x14ac:dyDescent="0.2">
      <c r="AQ1148"/>
      <c r="AR1148"/>
      <c r="AS1148"/>
      <c r="AT1148"/>
      <c r="AU1148"/>
      <c r="AV1148"/>
      <c r="AW1148"/>
      <c r="AX1148"/>
      <c r="AY1148"/>
    </row>
    <row r="1149" spans="43:51" x14ac:dyDescent="0.2">
      <c r="AQ1149"/>
      <c r="AR1149"/>
      <c r="AS1149"/>
      <c r="AT1149"/>
      <c r="AU1149"/>
      <c r="AV1149"/>
      <c r="AW1149"/>
      <c r="AX1149"/>
      <c r="AY1149"/>
    </row>
    <row r="1150" spans="43:51" x14ac:dyDescent="0.2">
      <c r="AQ1150"/>
      <c r="AR1150"/>
      <c r="AS1150"/>
      <c r="AT1150"/>
      <c r="AU1150"/>
      <c r="AV1150"/>
      <c r="AW1150"/>
      <c r="AX1150"/>
      <c r="AY1150"/>
    </row>
    <row r="1151" spans="43:51" x14ac:dyDescent="0.2">
      <c r="AQ1151"/>
      <c r="AR1151"/>
      <c r="AS1151"/>
      <c r="AT1151"/>
      <c r="AU1151"/>
      <c r="AV1151"/>
      <c r="AW1151"/>
      <c r="AX1151"/>
      <c r="AY1151"/>
    </row>
    <row r="1152" spans="43:51" x14ac:dyDescent="0.2">
      <c r="AQ1152"/>
      <c r="AR1152"/>
      <c r="AS1152"/>
      <c r="AT1152"/>
      <c r="AU1152"/>
      <c r="AV1152"/>
      <c r="AW1152"/>
      <c r="AX1152"/>
      <c r="AY1152"/>
    </row>
    <row r="1153" spans="43:51" x14ac:dyDescent="0.2">
      <c r="AQ1153"/>
      <c r="AR1153"/>
      <c r="AS1153"/>
      <c r="AT1153"/>
      <c r="AU1153"/>
      <c r="AV1153"/>
      <c r="AW1153"/>
      <c r="AX1153"/>
      <c r="AY1153"/>
    </row>
    <row r="1154" spans="43:51" x14ac:dyDescent="0.2">
      <c r="AQ1154"/>
      <c r="AR1154"/>
      <c r="AS1154"/>
      <c r="AT1154"/>
      <c r="AU1154"/>
      <c r="AV1154"/>
      <c r="AW1154"/>
      <c r="AX1154"/>
      <c r="AY1154"/>
    </row>
    <row r="1155" spans="43:51" x14ac:dyDescent="0.2">
      <c r="AQ1155"/>
      <c r="AR1155"/>
      <c r="AS1155"/>
      <c r="AT1155"/>
      <c r="AU1155"/>
      <c r="AV1155"/>
      <c r="AW1155"/>
      <c r="AX1155"/>
      <c r="AY1155"/>
    </row>
    <row r="1156" spans="43:51" x14ac:dyDescent="0.2">
      <c r="AQ1156"/>
      <c r="AR1156"/>
      <c r="AS1156"/>
      <c r="AT1156"/>
      <c r="AU1156"/>
      <c r="AV1156"/>
      <c r="AW1156"/>
      <c r="AX1156"/>
      <c r="AY1156"/>
    </row>
    <row r="1157" spans="43:51" x14ac:dyDescent="0.2">
      <c r="AQ1157"/>
      <c r="AR1157"/>
      <c r="AS1157"/>
      <c r="AT1157"/>
      <c r="AU1157"/>
      <c r="AV1157"/>
      <c r="AW1157"/>
      <c r="AX1157"/>
      <c r="AY1157"/>
    </row>
    <row r="1158" spans="43:51" x14ac:dyDescent="0.2">
      <c r="AQ1158"/>
      <c r="AR1158"/>
      <c r="AS1158"/>
      <c r="AT1158"/>
      <c r="AU1158"/>
      <c r="AV1158"/>
      <c r="AW1158"/>
      <c r="AX1158"/>
      <c r="AY1158"/>
    </row>
    <row r="1159" spans="43:51" x14ac:dyDescent="0.2">
      <c r="AQ1159"/>
      <c r="AR1159"/>
      <c r="AS1159"/>
      <c r="AT1159"/>
      <c r="AU1159"/>
      <c r="AV1159"/>
      <c r="AW1159"/>
      <c r="AX1159"/>
      <c r="AY1159"/>
    </row>
    <row r="1160" spans="43:51" x14ac:dyDescent="0.2">
      <c r="AQ1160"/>
      <c r="AR1160"/>
      <c r="AS1160"/>
      <c r="AT1160"/>
      <c r="AU1160"/>
      <c r="AV1160"/>
      <c r="AW1160"/>
      <c r="AX1160"/>
      <c r="AY1160"/>
    </row>
    <row r="1161" spans="43:51" x14ac:dyDescent="0.2">
      <c r="AQ1161"/>
      <c r="AR1161"/>
      <c r="AS1161"/>
      <c r="AT1161"/>
      <c r="AU1161"/>
      <c r="AV1161"/>
      <c r="AW1161"/>
      <c r="AX1161"/>
      <c r="AY1161"/>
    </row>
    <row r="1162" spans="43:51" x14ac:dyDescent="0.2">
      <c r="AQ1162"/>
      <c r="AR1162"/>
      <c r="AS1162"/>
      <c r="AT1162"/>
      <c r="AU1162"/>
      <c r="AV1162"/>
      <c r="AW1162"/>
      <c r="AX1162"/>
      <c r="AY1162"/>
    </row>
    <row r="1163" spans="43:51" x14ac:dyDescent="0.2">
      <c r="AQ1163"/>
      <c r="AR1163"/>
      <c r="AS1163"/>
      <c r="AT1163"/>
      <c r="AU1163"/>
      <c r="AV1163"/>
      <c r="AW1163"/>
      <c r="AX1163"/>
      <c r="AY1163"/>
    </row>
    <row r="1164" spans="43:51" x14ac:dyDescent="0.2">
      <c r="AQ1164"/>
      <c r="AR1164"/>
      <c r="AS1164"/>
      <c r="AT1164"/>
      <c r="AU1164"/>
      <c r="AV1164"/>
      <c r="AW1164"/>
      <c r="AX1164"/>
      <c r="AY1164"/>
    </row>
    <row r="1165" spans="43:51" x14ac:dyDescent="0.2">
      <c r="AQ1165"/>
      <c r="AR1165"/>
      <c r="AS1165"/>
      <c r="AT1165"/>
      <c r="AU1165"/>
      <c r="AV1165"/>
      <c r="AW1165"/>
      <c r="AX1165"/>
      <c r="AY1165"/>
    </row>
    <row r="1166" spans="43:51" x14ac:dyDescent="0.2">
      <c r="AQ1166"/>
      <c r="AR1166"/>
      <c r="AS1166"/>
      <c r="AT1166"/>
      <c r="AU1166"/>
      <c r="AV1166"/>
      <c r="AW1166"/>
      <c r="AX1166"/>
      <c r="AY1166"/>
    </row>
    <row r="1167" spans="43:51" x14ac:dyDescent="0.2">
      <c r="AQ1167"/>
      <c r="AR1167"/>
      <c r="AS1167"/>
      <c r="AT1167"/>
      <c r="AU1167"/>
      <c r="AV1167"/>
      <c r="AW1167"/>
      <c r="AX1167"/>
      <c r="AY1167"/>
    </row>
    <row r="1168" spans="43:51" x14ac:dyDescent="0.2">
      <c r="AQ1168"/>
      <c r="AR1168"/>
      <c r="AS1168"/>
      <c r="AT1168"/>
      <c r="AU1168"/>
      <c r="AV1168"/>
      <c r="AW1168"/>
      <c r="AX1168"/>
      <c r="AY1168"/>
    </row>
    <row r="1169" spans="43:51" x14ac:dyDescent="0.2">
      <c r="AQ1169"/>
      <c r="AR1169"/>
      <c r="AS1169"/>
      <c r="AT1169"/>
      <c r="AU1169"/>
      <c r="AV1169"/>
      <c r="AW1169"/>
      <c r="AX1169"/>
      <c r="AY1169"/>
    </row>
    <row r="1170" spans="43:51" x14ac:dyDescent="0.2">
      <c r="AQ1170"/>
      <c r="AR1170"/>
      <c r="AS1170"/>
      <c r="AT1170"/>
      <c r="AU1170"/>
      <c r="AV1170"/>
      <c r="AW1170"/>
      <c r="AX1170"/>
      <c r="AY1170"/>
    </row>
    <row r="1171" spans="43:51" x14ac:dyDescent="0.2">
      <c r="AQ1171"/>
      <c r="AR1171"/>
      <c r="AS1171"/>
      <c r="AT1171"/>
      <c r="AU1171"/>
      <c r="AV1171"/>
      <c r="AW1171"/>
      <c r="AX1171"/>
      <c r="AY1171"/>
    </row>
    <row r="1172" spans="43:51" x14ac:dyDescent="0.2">
      <c r="AQ1172"/>
      <c r="AR1172"/>
      <c r="AS1172"/>
      <c r="AT1172"/>
      <c r="AU1172"/>
      <c r="AV1172"/>
      <c r="AW1172"/>
      <c r="AX1172"/>
      <c r="AY1172"/>
    </row>
    <row r="1173" spans="43:51" x14ac:dyDescent="0.2">
      <c r="AQ1173"/>
      <c r="AR1173"/>
      <c r="AS1173"/>
      <c r="AT1173"/>
      <c r="AU1173"/>
      <c r="AV1173"/>
      <c r="AW1173"/>
      <c r="AX1173"/>
      <c r="AY1173"/>
    </row>
    <row r="1174" spans="43:51" x14ac:dyDescent="0.2">
      <c r="AQ1174"/>
      <c r="AR1174"/>
      <c r="AS1174"/>
      <c r="AT1174"/>
      <c r="AU1174"/>
      <c r="AV1174"/>
      <c r="AW1174"/>
      <c r="AX1174"/>
      <c r="AY1174"/>
    </row>
    <row r="1175" spans="43:51" x14ac:dyDescent="0.2">
      <c r="AQ1175"/>
      <c r="AR1175"/>
      <c r="AS1175"/>
      <c r="AT1175"/>
      <c r="AU1175"/>
      <c r="AV1175"/>
      <c r="AW1175"/>
      <c r="AX1175"/>
      <c r="AY1175"/>
    </row>
    <row r="1176" spans="43:51" x14ac:dyDescent="0.2">
      <c r="AQ1176"/>
      <c r="AR1176"/>
      <c r="AS1176"/>
      <c r="AT1176"/>
      <c r="AU1176"/>
      <c r="AV1176"/>
      <c r="AW1176"/>
      <c r="AX1176"/>
      <c r="AY1176"/>
    </row>
    <row r="1177" spans="43:51" x14ac:dyDescent="0.2">
      <c r="AQ1177"/>
      <c r="AR1177"/>
      <c r="AS1177"/>
      <c r="AT1177"/>
      <c r="AU1177"/>
      <c r="AV1177"/>
      <c r="AW1177"/>
      <c r="AX1177"/>
      <c r="AY1177"/>
    </row>
    <row r="1178" spans="43:51" x14ac:dyDescent="0.2">
      <c r="AQ1178"/>
      <c r="AR1178"/>
      <c r="AS1178"/>
      <c r="AT1178"/>
      <c r="AU1178"/>
      <c r="AV1178"/>
      <c r="AW1178"/>
      <c r="AX1178"/>
      <c r="AY1178"/>
    </row>
    <row r="1179" spans="43:51" x14ac:dyDescent="0.2">
      <c r="AQ1179"/>
      <c r="AR1179"/>
      <c r="AS1179"/>
      <c r="AT1179"/>
      <c r="AU1179"/>
      <c r="AV1179"/>
      <c r="AW1179"/>
      <c r="AX1179"/>
      <c r="AY1179"/>
    </row>
    <row r="1180" spans="43:51" x14ac:dyDescent="0.2">
      <c r="AQ1180"/>
      <c r="AR1180"/>
      <c r="AS1180"/>
      <c r="AT1180"/>
      <c r="AU1180"/>
      <c r="AV1180"/>
      <c r="AW1180"/>
      <c r="AX1180"/>
      <c r="AY1180"/>
    </row>
    <row r="1181" spans="43:51" x14ac:dyDescent="0.2">
      <c r="AQ1181"/>
      <c r="AR1181"/>
      <c r="AS1181"/>
      <c r="AT1181"/>
      <c r="AU1181"/>
      <c r="AV1181"/>
      <c r="AW1181"/>
      <c r="AX1181"/>
      <c r="AY1181"/>
    </row>
    <row r="1182" spans="43:51" x14ac:dyDescent="0.2">
      <c r="AQ1182"/>
      <c r="AR1182"/>
      <c r="AS1182"/>
      <c r="AT1182"/>
      <c r="AU1182"/>
      <c r="AV1182"/>
      <c r="AW1182"/>
      <c r="AX1182"/>
      <c r="AY1182"/>
    </row>
    <row r="1183" spans="43:51" x14ac:dyDescent="0.2">
      <c r="AQ1183"/>
      <c r="AR1183"/>
      <c r="AS1183"/>
      <c r="AT1183"/>
      <c r="AU1183"/>
      <c r="AV1183"/>
      <c r="AW1183"/>
      <c r="AX1183"/>
      <c r="AY1183"/>
    </row>
    <row r="1184" spans="43:51" x14ac:dyDescent="0.2">
      <c r="AQ1184"/>
      <c r="AR1184"/>
      <c r="AS1184"/>
      <c r="AT1184"/>
      <c r="AU1184"/>
      <c r="AV1184"/>
      <c r="AW1184"/>
      <c r="AX1184"/>
      <c r="AY1184"/>
    </row>
    <row r="1185" spans="43:51" x14ac:dyDescent="0.2">
      <c r="AQ1185"/>
      <c r="AR1185"/>
      <c r="AS1185"/>
      <c r="AT1185"/>
      <c r="AU1185"/>
      <c r="AV1185"/>
      <c r="AW1185"/>
      <c r="AX1185"/>
      <c r="AY1185"/>
    </row>
    <row r="1186" spans="43:51" x14ac:dyDescent="0.2">
      <c r="AQ1186"/>
      <c r="AR1186"/>
      <c r="AS1186"/>
      <c r="AT1186"/>
      <c r="AU1186"/>
      <c r="AV1186"/>
      <c r="AW1186"/>
      <c r="AX1186"/>
      <c r="AY1186"/>
    </row>
    <row r="1187" spans="43:51" x14ac:dyDescent="0.2">
      <c r="AQ1187"/>
      <c r="AR1187"/>
      <c r="AS1187"/>
      <c r="AT1187"/>
      <c r="AU1187"/>
      <c r="AV1187"/>
      <c r="AW1187"/>
      <c r="AX1187"/>
      <c r="AY1187"/>
    </row>
    <row r="1188" spans="43:51" x14ac:dyDescent="0.2">
      <c r="AQ1188"/>
      <c r="AR1188"/>
      <c r="AS1188"/>
      <c r="AT1188"/>
      <c r="AU1188"/>
      <c r="AV1188"/>
      <c r="AW1188"/>
      <c r="AX1188"/>
      <c r="AY1188"/>
    </row>
    <row r="1189" spans="43:51" x14ac:dyDescent="0.2">
      <c r="AQ1189"/>
      <c r="AR1189"/>
      <c r="AS1189"/>
      <c r="AT1189"/>
      <c r="AU1189"/>
      <c r="AV1189"/>
      <c r="AW1189"/>
      <c r="AX1189"/>
      <c r="AY1189"/>
    </row>
    <row r="1190" spans="43:51" x14ac:dyDescent="0.2">
      <c r="AQ1190"/>
      <c r="AR1190"/>
      <c r="AS1190"/>
      <c r="AT1190"/>
      <c r="AU1190"/>
      <c r="AV1190"/>
      <c r="AW1190"/>
      <c r="AX1190"/>
      <c r="AY1190"/>
    </row>
    <row r="1191" spans="43:51" x14ac:dyDescent="0.2">
      <c r="AQ1191"/>
      <c r="AR1191"/>
      <c r="AS1191"/>
      <c r="AT1191"/>
      <c r="AU1191"/>
      <c r="AV1191"/>
      <c r="AW1191"/>
      <c r="AX1191"/>
      <c r="AY1191"/>
    </row>
    <row r="1192" spans="43:51" x14ac:dyDescent="0.2">
      <c r="AQ1192"/>
      <c r="AR1192"/>
      <c r="AS1192"/>
      <c r="AT1192"/>
      <c r="AU1192"/>
      <c r="AV1192"/>
      <c r="AW1192"/>
      <c r="AX1192"/>
      <c r="AY1192"/>
    </row>
    <row r="1193" spans="43:51" x14ac:dyDescent="0.2">
      <c r="AQ1193"/>
      <c r="AR1193"/>
      <c r="AS1193"/>
      <c r="AT1193"/>
      <c r="AU1193"/>
      <c r="AV1193"/>
      <c r="AW1193"/>
      <c r="AX1193"/>
      <c r="AY1193"/>
    </row>
    <row r="1194" spans="43:51" x14ac:dyDescent="0.2">
      <c r="AQ1194"/>
      <c r="AR1194"/>
      <c r="AS1194"/>
      <c r="AT1194"/>
      <c r="AU1194"/>
      <c r="AV1194"/>
      <c r="AW1194"/>
      <c r="AX1194"/>
      <c r="AY1194"/>
    </row>
    <row r="1195" spans="43:51" x14ac:dyDescent="0.2">
      <c r="AQ1195"/>
      <c r="AR1195"/>
      <c r="AS1195"/>
      <c r="AT1195"/>
      <c r="AU1195"/>
      <c r="AV1195"/>
      <c r="AW1195"/>
      <c r="AX1195"/>
      <c r="AY1195"/>
    </row>
    <row r="1196" spans="43:51" x14ac:dyDescent="0.2">
      <c r="AQ1196"/>
      <c r="AR1196"/>
      <c r="AS1196"/>
      <c r="AT1196"/>
      <c r="AU1196"/>
      <c r="AV1196"/>
      <c r="AW1196"/>
      <c r="AX1196"/>
      <c r="AY1196"/>
    </row>
    <row r="1197" spans="43:51" x14ac:dyDescent="0.2">
      <c r="AQ1197"/>
      <c r="AR1197"/>
      <c r="AS1197"/>
      <c r="AT1197"/>
      <c r="AU1197"/>
      <c r="AV1197"/>
      <c r="AW1197"/>
      <c r="AX1197"/>
      <c r="AY1197"/>
    </row>
    <row r="1198" spans="43:51" x14ac:dyDescent="0.2">
      <c r="AQ1198"/>
      <c r="AR1198"/>
      <c r="AS1198"/>
      <c r="AT1198"/>
      <c r="AU1198"/>
      <c r="AV1198"/>
      <c r="AW1198"/>
      <c r="AX1198"/>
      <c r="AY1198"/>
    </row>
    <row r="1199" spans="43:51" x14ac:dyDescent="0.2">
      <c r="AQ1199"/>
      <c r="AR1199"/>
      <c r="AS1199"/>
      <c r="AT1199"/>
      <c r="AU1199"/>
      <c r="AV1199"/>
      <c r="AW1199"/>
      <c r="AX1199"/>
      <c r="AY1199"/>
    </row>
    <row r="1200" spans="43:51" x14ac:dyDescent="0.2">
      <c r="AQ1200"/>
      <c r="AR1200"/>
      <c r="AS1200"/>
      <c r="AT1200"/>
      <c r="AU1200"/>
      <c r="AV1200"/>
      <c r="AW1200"/>
      <c r="AX1200"/>
      <c r="AY1200"/>
    </row>
    <row r="1201" spans="43:51" x14ac:dyDescent="0.2">
      <c r="AQ1201"/>
      <c r="AR1201"/>
      <c r="AS1201"/>
      <c r="AT1201"/>
      <c r="AU1201"/>
      <c r="AV1201"/>
      <c r="AW1201"/>
      <c r="AX1201"/>
      <c r="AY1201"/>
    </row>
    <row r="1202" spans="43:51" x14ac:dyDescent="0.2">
      <c r="AQ1202"/>
      <c r="AR1202"/>
      <c r="AS1202"/>
      <c r="AT1202"/>
      <c r="AU1202"/>
      <c r="AV1202"/>
      <c r="AW1202"/>
      <c r="AX1202"/>
      <c r="AY1202"/>
    </row>
    <row r="1203" spans="43:51" x14ac:dyDescent="0.2">
      <c r="AQ1203"/>
      <c r="AR1203"/>
      <c r="AS1203"/>
      <c r="AT1203"/>
      <c r="AU1203"/>
      <c r="AV1203"/>
      <c r="AW1203"/>
      <c r="AX1203"/>
      <c r="AY1203"/>
    </row>
    <row r="1204" spans="43:51" x14ac:dyDescent="0.2">
      <c r="AQ1204"/>
      <c r="AR1204"/>
      <c r="AS1204"/>
      <c r="AT1204"/>
      <c r="AU1204"/>
      <c r="AV1204"/>
      <c r="AW1204"/>
      <c r="AX1204"/>
      <c r="AY1204"/>
    </row>
    <row r="1205" spans="43:51" x14ac:dyDescent="0.2">
      <c r="AQ1205"/>
      <c r="AR1205"/>
      <c r="AS1205"/>
      <c r="AT1205"/>
      <c r="AU1205"/>
      <c r="AV1205"/>
      <c r="AW1205"/>
      <c r="AX1205"/>
      <c r="AY1205"/>
    </row>
    <row r="1206" spans="43:51" x14ac:dyDescent="0.2">
      <c r="AQ1206"/>
      <c r="AR1206"/>
      <c r="AS1206"/>
      <c r="AT1206"/>
      <c r="AU1206"/>
      <c r="AV1206"/>
      <c r="AW1206"/>
      <c r="AX1206"/>
      <c r="AY1206"/>
    </row>
    <row r="1207" spans="43:51" x14ac:dyDescent="0.2">
      <c r="AQ1207"/>
      <c r="AR1207"/>
      <c r="AS1207"/>
      <c r="AT1207"/>
      <c r="AU1207"/>
      <c r="AV1207"/>
      <c r="AW1207"/>
      <c r="AX1207"/>
      <c r="AY1207"/>
    </row>
    <row r="1208" spans="43:51" x14ac:dyDescent="0.2">
      <c r="AQ1208"/>
      <c r="AR1208"/>
      <c r="AS1208"/>
      <c r="AT1208"/>
      <c r="AU1208"/>
      <c r="AV1208"/>
      <c r="AW1208"/>
      <c r="AX1208"/>
      <c r="AY1208"/>
    </row>
    <row r="1209" spans="43:51" x14ac:dyDescent="0.2">
      <c r="AQ1209"/>
      <c r="AR1209"/>
      <c r="AS1209"/>
      <c r="AT1209"/>
      <c r="AU1209"/>
      <c r="AV1209"/>
      <c r="AW1209"/>
      <c r="AX1209"/>
      <c r="AY1209"/>
    </row>
    <row r="1210" spans="43:51" x14ac:dyDescent="0.2">
      <c r="AQ1210"/>
      <c r="AR1210"/>
      <c r="AS1210"/>
      <c r="AT1210"/>
      <c r="AU1210"/>
      <c r="AV1210"/>
      <c r="AW1210"/>
      <c r="AX1210"/>
      <c r="AY1210"/>
    </row>
    <row r="1211" spans="43:51" x14ac:dyDescent="0.2">
      <c r="AQ1211"/>
      <c r="AR1211"/>
      <c r="AS1211"/>
      <c r="AT1211"/>
      <c r="AU1211"/>
      <c r="AV1211"/>
      <c r="AW1211"/>
      <c r="AX1211"/>
      <c r="AY1211"/>
    </row>
    <row r="1212" spans="43:51" x14ac:dyDescent="0.2">
      <c r="AQ1212"/>
      <c r="AR1212"/>
      <c r="AS1212"/>
      <c r="AT1212"/>
      <c r="AU1212"/>
      <c r="AV1212"/>
      <c r="AW1212"/>
      <c r="AX1212"/>
      <c r="AY1212"/>
    </row>
    <row r="1213" spans="43:51" x14ac:dyDescent="0.2">
      <c r="AQ1213"/>
      <c r="AR1213"/>
      <c r="AS1213"/>
      <c r="AT1213"/>
      <c r="AU1213"/>
      <c r="AV1213"/>
      <c r="AW1213"/>
      <c r="AX1213"/>
      <c r="AY1213"/>
    </row>
    <row r="1214" spans="43:51" x14ac:dyDescent="0.2">
      <c r="AQ1214"/>
      <c r="AR1214"/>
      <c r="AS1214"/>
      <c r="AT1214"/>
      <c r="AU1214"/>
      <c r="AV1214"/>
      <c r="AW1214"/>
      <c r="AX1214"/>
      <c r="AY1214"/>
    </row>
    <row r="1215" spans="43:51" x14ac:dyDescent="0.2">
      <c r="AQ1215"/>
      <c r="AR1215"/>
      <c r="AS1215"/>
      <c r="AT1215"/>
      <c r="AU1215"/>
      <c r="AV1215"/>
      <c r="AW1215"/>
      <c r="AX1215"/>
      <c r="AY1215"/>
    </row>
    <row r="1216" spans="43:51" x14ac:dyDescent="0.2">
      <c r="AQ1216"/>
      <c r="AR1216"/>
      <c r="AS1216"/>
      <c r="AT1216"/>
      <c r="AU1216"/>
      <c r="AV1216"/>
      <c r="AW1216"/>
      <c r="AX1216"/>
      <c r="AY1216"/>
    </row>
    <row r="1217" spans="43:51" x14ac:dyDescent="0.2">
      <c r="AQ1217"/>
      <c r="AR1217"/>
      <c r="AS1217"/>
      <c r="AT1217"/>
      <c r="AU1217"/>
      <c r="AV1217"/>
      <c r="AW1217"/>
      <c r="AX1217"/>
      <c r="AY1217"/>
    </row>
    <row r="1218" spans="43:51" x14ac:dyDescent="0.2">
      <c r="AQ1218"/>
      <c r="AR1218"/>
      <c r="AS1218"/>
      <c r="AT1218"/>
      <c r="AU1218"/>
      <c r="AV1218"/>
      <c r="AW1218"/>
      <c r="AX1218"/>
      <c r="AY1218"/>
    </row>
    <row r="1219" spans="43:51" x14ac:dyDescent="0.2">
      <c r="AQ1219"/>
      <c r="AR1219"/>
      <c r="AS1219"/>
      <c r="AT1219"/>
      <c r="AU1219"/>
      <c r="AV1219"/>
      <c r="AW1219"/>
      <c r="AX1219"/>
      <c r="AY1219"/>
    </row>
    <row r="1220" spans="43:51" x14ac:dyDescent="0.2">
      <c r="AQ1220"/>
      <c r="AR1220"/>
      <c r="AS1220"/>
      <c r="AT1220"/>
      <c r="AU1220"/>
      <c r="AV1220"/>
      <c r="AW1220"/>
      <c r="AX1220"/>
      <c r="AY1220"/>
    </row>
    <row r="1221" spans="43:51" x14ac:dyDescent="0.2">
      <c r="AQ1221"/>
      <c r="AR1221"/>
      <c r="AS1221"/>
      <c r="AT1221"/>
      <c r="AU1221"/>
      <c r="AV1221"/>
      <c r="AW1221"/>
      <c r="AX1221"/>
      <c r="AY1221"/>
    </row>
    <row r="1222" spans="43:51" x14ac:dyDescent="0.2">
      <c r="AQ1222"/>
      <c r="AR1222"/>
      <c r="AS1222"/>
      <c r="AT1222"/>
      <c r="AU1222"/>
      <c r="AV1222"/>
      <c r="AW1222"/>
      <c r="AX1222"/>
      <c r="AY1222"/>
    </row>
    <row r="1223" spans="43:51" x14ac:dyDescent="0.2">
      <c r="AQ1223"/>
      <c r="AR1223"/>
      <c r="AS1223"/>
      <c r="AT1223"/>
      <c r="AU1223"/>
      <c r="AV1223"/>
      <c r="AW1223"/>
      <c r="AX1223"/>
      <c r="AY1223"/>
    </row>
    <row r="1224" spans="43:51" x14ac:dyDescent="0.2">
      <c r="AQ1224"/>
      <c r="AR1224"/>
      <c r="AS1224"/>
      <c r="AT1224"/>
      <c r="AU1224"/>
      <c r="AV1224"/>
      <c r="AW1224"/>
      <c r="AX1224"/>
      <c r="AY1224"/>
    </row>
    <row r="1225" spans="43:51" x14ac:dyDescent="0.2">
      <c r="AQ1225"/>
      <c r="AR1225"/>
      <c r="AS1225"/>
      <c r="AT1225"/>
      <c r="AU1225"/>
      <c r="AV1225"/>
      <c r="AW1225"/>
      <c r="AX1225"/>
      <c r="AY1225"/>
    </row>
    <row r="1226" spans="43:51" x14ac:dyDescent="0.2">
      <c r="AQ1226"/>
      <c r="AR1226"/>
      <c r="AS1226"/>
      <c r="AT1226"/>
      <c r="AU1226"/>
      <c r="AV1226"/>
      <c r="AW1226"/>
      <c r="AX1226"/>
      <c r="AY1226"/>
    </row>
    <row r="1227" spans="43:51" x14ac:dyDescent="0.2">
      <c r="AQ1227"/>
      <c r="AR1227"/>
      <c r="AS1227"/>
      <c r="AT1227"/>
      <c r="AU1227"/>
      <c r="AV1227"/>
      <c r="AW1227"/>
      <c r="AX1227"/>
      <c r="AY1227"/>
    </row>
    <row r="1228" spans="43:51" x14ac:dyDescent="0.2">
      <c r="AQ1228"/>
      <c r="AR1228"/>
      <c r="AS1228"/>
      <c r="AT1228"/>
      <c r="AU1228"/>
      <c r="AV1228"/>
      <c r="AW1228"/>
      <c r="AX1228"/>
      <c r="AY1228"/>
    </row>
    <row r="1229" spans="43:51" x14ac:dyDescent="0.2">
      <c r="AQ1229"/>
      <c r="AR1229"/>
      <c r="AS1229"/>
      <c r="AT1229"/>
      <c r="AU1229"/>
      <c r="AV1229"/>
      <c r="AW1229"/>
      <c r="AX1229"/>
      <c r="AY1229"/>
    </row>
    <row r="1230" spans="43:51" x14ac:dyDescent="0.2">
      <c r="AQ1230"/>
      <c r="AR1230"/>
      <c r="AS1230"/>
      <c r="AT1230"/>
      <c r="AU1230"/>
      <c r="AV1230"/>
      <c r="AW1230"/>
      <c r="AX1230"/>
      <c r="AY1230"/>
    </row>
    <row r="1231" spans="43:51" x14ac:dyDescent="0.2">
      <c r="AQ1231"/>
      <c r="AR1231"/>
      <c r="AS1231"/>
      <c r="AT1231"/>
      <c r="AU1231"/>
      <c r="AV1231"/>
      <c r="AW1231"/>
      <c r="AX1231"/>
      <c r="AY1231"/>
    </row>
    <row r="1232" spans="43:51" x14ac:dyDescent="0.2">
      <c r="AQ1232"/>
      <c r="AR1232"/>
      <c r="AS1232"/>
      <c r="AT1232"/>
      <c r="AU1232"/>
      <c r="AV1232"/>
      <c r="AW1232"/>
      <c r="AX1232"/>
      <c r="AY1232"/>
    </row>
    <row r="1233" spans="43:51" x14ac:dyDescent="0.2">
      <c r="AQ1233"/>
      <c r="AR1233"/>
      <c r="AS1233"/>
      <c r="AT1233"/>
      <c r="AU1233"/>
      <c r="AV1233"/>
      <c r="AW1233"/>
      <c r="AX1233"/>
      <c r="AY1233"/>
    </row>
    <row r="1234" spans="43:51" x14ac:dyDescent="0.2">
      <c r="AQ1234"/>
      <c r="AR1234"/>
      <c r="AS1234"/>
      <c r="AT1234"/>
      <c r="AU1234"/>
      <c r="AV1234"/>
      <c r="AW1234"/>
      <c r="AX1234"/>
      <c r="AY1234"/>
    </row>
    <row r="1235" spans="43:51" x14ac:dyDescent="0.2">
      <c r="AQ1235"/>
      <c r="AR1235"/>
      <c r="AS1235"/>
      <c r="AT1235"/>
      <c r="AU1235"/>
      <c r="AV1235"/>
      <c r="AW1235"/>
      <c r="AX1235"/>
      <c r="AY1235"/>
    </row>
    <row r="1236" spans="43:51" x14ac:dyDescent="0.2">
      <c r="AQ1236"/>
      <c r="AR1236"/>
      <c r="AS1236"/>
      <c r="AT1236"/>
      <c r="AU1236"/>
      <c r="AV1236"/>
      <c r="AW1236"/>
      <c r="AX1236"/>
      <c r="AY1236"/>
    </row>
    <row r="1237" spans="43:51" x14ac:dyDescent="0.2">
      <c r="AQ1237"/>
      <c r="AR1237"/>
      <c r="AS1237"/>
      <c r="AT1237"/>
      <c r="AU1237"/>
      <c r="AV1237"/>
      <c r="AW1237"/>
      <c r="AX1237"/>
      <c r="AY1237"/>
    </row>
    <row r="1238" spans="43:51" x14ac:dyDescent="0.2">
      <c r="AQ1238"/>
      <c r="AR1238"/>
      <c r="AS1238"/>
      <c r="AT1238"/>
      <c r="AU1238"/>
      <c r="AV1238"/>
      <c r="AW1238"/>
      <c r="AX1238"/>
      <c r="AY1238"/>
    </row>
    <row r="1239" spans="43:51" x14ac:dyDescent="0.2">
      <c r="AQ1239"/>
      <c r="AR1239"/>
      <c r="AS1239"/>
      <c r="AT1239"/>
      <c r="AU1239"/>
      <c r="AV1239"/>
      <c r="AW1239"/>
      <c r="AX1239"/>
      <c r="AY1239"/>
    </row>
    <row r="1240" spans="43:51" x14ac:dyDescent="0.2">
      <c r="AQ1240"/>
      <c r="AR1240"/>
      <c r="AS1240"/>
      <c r="AT1240"/>
      <c r="AU1240"/>
      <c r="AV1240"/>
      <c r="AW1240"/>
      <c r="AX1240"/>
      <c r="AY1240"/>
    </row>
    <row r="1241" spans="43:51" x14ac:dyDescent="0.2">
      <c r="AQ1241"/>
      <c r="AR1241"/>
      <c r="AS1241"/>
      <c r="AT1241"/>
      <c r="AU1241"/>
      <c r="AV1241"/>
      <c r="AW1241"/>
      <c r="AX1241"/>
      <c r="AY1241"/>
    </row>
    <row r="1242" spans="43:51" x14ac:dyDescent="0.2">
      <c r="AQ1242"/>
      <c r="AR1242"/>
      <c r="AS1242"/>
      <c r="AT1242"/>
      <c r="AU1242"/>
      <c r="AV1242"/>
      <c r="AW1242"/>
      <c r="AX1242"/>
      <c r="AY1242"/>
    </row>
    <row r="1243" spans="43:51" x14ac:dyDescent="0.2">
      <c r="AQ1243"/>
      <c r="AR1243"/>
      <c r="AS1243"/>
      <c r="AT1243"/>
      <c r="AU1243"/>
      <c r="AV1243"/>
      <c r="AW1243"/>
      <c r="AX1243"/>
      <c r="AY1243"/>
    </row>
    <row r="1244" spans="43:51" x14ac:dyDescent="0.2">
      <c r="AQ1244"/>
      <c r="AR1244"/>
      <c r="AS1244"/>
      <c r="AT1244"/>
      <c r="AU1244"/>
      <c r="AV1244"/>
      <c r="AW1244"/>
      <c r="AX1244"/>
      <c r="AY1244"/>
    </row>
    <row r="1245" spans="43:51" x14ac:dyDescent="0.2">
      <c r="AQ1245"/>
      <c r="AR1245"/>
      <c r="AS1245"/>
      <c r="AT1245"/>
      <c r="AU1245"/>
      <c r="AV1245"/>
      <c r="AW1245"/>
      <c r="AX1245"/>
      <c r="AY1245"/>
    </row>
    <row r="1246" spans="43:51" x14ac:dyDescent="0.2">
      <c r="AQ1246"/>
      <c r="AR1246"/>
      <c r="AS1246"/>
      <c r="AT1246"/>
      <c r="AU1246"/>
      <c r="AV1246"/>
      <c r="AW1246"/>
      <c r="AX1246"/>
      <c r="AY1246"/>
    </row>
    <row r="1247" spans="43:51" x14ac:dyDescent="0.2">
      <c r="AQ1247"/>
      <c r="AR1247"/>
      <c r="AS1247"/>
      <c r="AT1247"/>
      <c r="AU1247"/>
      <c r="AV1247"/>
      <c r="AW1247"/>
      <c r="AX1247"/>
      <c r="AY1247"/>
    </row>
    <row r="1248" spans="43:51" x14ac:dyDescent="0.2">
      <c r="AQ1248"/>
      <c r="AR1248"/>
      <c r="AS1248"/>
      <c r="AT1248"/>
      <c r="AU1248"/>
      <c r="AV1248"/>
      <c r="AW1248"/>
      <c r="AX1248"/>
      <c r="AY1248"/>
    </row>
    <row r="1249" spans="43:51" x14ac:dyDescent="0.2">
      <c r="AQ1249"/>
      <c r="AR1249"/>
      <c r="AS1249"/>
      <c r="AT1249"/>
      <c r="AU1249"/>
      <c r="AV1249"/>
      <c r="AW1249"/>
      <c r="AX1249"/>
      <c r="AY1249"/>
    </row>
    <row r="1250" spans="43:51" x14ac:dyDescent="0.2">
      <c r="AQ1250"/>
      <c r="AR1250"/>
      <c r="AS1250"/>
      <c r="AT1250"/>
      <c r="AU1250"/>
      <c r="AV1250"/>
      <c r="AW1250"/>
      <c r="AX1250"/>
      <c r="AY1250"/>
    </row>
    <row r="1251" spans="43:51" x14ac:dyDescent="0.2">
      <c r="AQ1251"/>
      <c r="AR1251"/>
      <c r="AS1251"/>
      <c r="AT1251"/>
      <c r="AU1251"/>
      <c r="AV1251"/>
      <c r="AW1251"/>
      <c r="AX1251"/>
      <c r="AY1251"/>
    </row>
    <row r="1252" spans="43:51" x14ac:dyDescent="0.2">
      <c r="AQ1252"/>
      <c r="AR1252"/>
      <c r="AS1252"/>
      <c r="AT1252"/>
      <c r="AU1252"/>
      <c r="AV1252"/>
      <c r="AW1252"/>
      <c r="AX1252"/>
      <c r="AY1252"/>
    </row>
    <row r="1253" spans="43:51" x14ac:dyDescent="0.2">
      <c r="AQ1253"/>
      <c r="AR1253"/>
      <c r="AS1253"/>
      <c r="AT1253"/>
      <c r="AU1253"/>
      <c r="AV1253"/>
      <c r="AW1253"/>
      <c r="AX1253"/>
      <c r="AY1253"/>
    </row>
    <row r="1254" spans="43:51" x14ac:dyDescent="0.2">
      <c r="AQ1254"/>
      <c r="AR1254"/>
      <c r="AS1254"/>
      <c r="AT1254"/>
      <c r="AU1254"/>
      <c r="AV1254"/>
      <c r="AW1254"/>
      <c r="AX1254"/>
      <c r="AY1254"/>
    </row>
    <row r="1255" spans="43:51" x14ac:dyDescent="0.2">
      <c r="AQ1255"/>
      <c r="AR1255"/>
      <c r="AS1255"/>
      <c r="AT1255"/>
      <c r="AU1255"/>
      <c r="AV1255"/>
      <c r="AW1255"/>
      <c r="AX1255"/>
      <c r="AY1255"/>
    </row>
    <row r="1256" spans="43:51" x14ac:dyDescent="0.2">
      <c r="AQ1256"/>
      <c r="AR1256"/>
      <c r="AS1256"/>
      <c r="AT1256"/>
      <c r="AU1256"/>
      <c r="AV1256"/>
      <c r="AW1256"/>
      <c r="AX1256"/>
      <c r="AY1256"/>
    </row>
    <row r="1257" spans="43:51" x14ac:dyDescent="0.2">
      <c r="AQ1257"/>
      <c r="AR1257"/>
      <c r="AS1257"/>
      <c r="AT1257"/>
      <c r="AU1257"/>
      <c r="AV1257"/>
      <c r="AW1257"/>
      <c r="AX1257"/>
      <c r="AY1257"/>
    </row>
    <row r="1258" spans="43:51" x14ac:dyDescent="0.2">
      <c r="AQ1258"/>
      <c r="AR1258"/>
      <c r="AS1258"/>
      <c r="AT1258"/>
      <c r="AU1258"/>
      <c r="AV1258"/>
      <c r="AW1258"/>
      <c r="AX1258"/>
      <c r="AY1258"/>
    </row>
    <row r="1259" spans="43:51" x14ac:dyDescent="0.2">
      <c r="AQ1259"/>
      <c r="AR1259"/>
      <c r="AS1259"/>
      <c r="AT1259"/>
      <c r="AU1259"/>
      <c r="AV1259"/>
      <c r="AW1259"/>
      <c r="AX1259"/>
      <c r="AY1259"/>
    </row>
    <row r="1260" spans="43:51" x14ac:dyDescent="0.2">
      <c r="AQ1260"/>
      <c r="AR1260"/>
      <c r="AS1260"/>
      <c r="AT1260"/>
      <c r="AU1260"/>
      <c r="AV1260"/>
      <c r="AW1260"/>
      <c r="AX1260"/>
      <c r="AY1260"/>
    </row>
    <row r="1261" spans="43:51" x14ac:dyDescent="0.2">
      <c r="AQ1261"/>
      <c r="AR1261"/>
      <c r="AS1261"/>
      <c r="AT1261"/>
      <c r="AU1261"/>
      <c r="AV1261"/>
      <c r="AW1261"/>
      <c r="AX1261"/>
      <c r="AY1261"/>
    </row>
    <row r="1262" spans="43:51" x14ac:dyDescent="0.2">
      <c r="AQ1262"/>
      <c r="AR1262"/>
      <c r="AS1262"/>
      <c r="AT1262"/>
      <c r="AU1262"/>
      <c r="AV1262"/>
      <c r="AW1262"/>
      <c r="AX1262"/>
      <c r="AY1262"/>
    </row>
    <row r="1263" spans="43:51" x14ac:dyDescent="0.2">
      <c r="AQ1263"/>
      <c r="AR1263"/>
      <c r="AS1263"/>
      <c r="AT1263"/>
      <c r="AU1263"/>
      <c r="AV1263"/>
      <c r="AW1263"/>
      <c r="AX1263"/>
      <c r="AY1263"/>
    </row>
    <row r="1264" spans="43:51" x14ac:dyDescent="0.2">
      <c r="AQ1264"/>
      <c r="AR1264"/>
      <c r="AS1264"/>
      <c r="AT1264"/>
      <c r="AU1264"/>
      <c r="AV1264"/>
      <c r="AW1264"/>
      <c r="AX1264"/>
      <c r="AY1264"/>
    </row>
    <row r="1265" spans="43:51" x14ac:dyDescent="0.2">
      <c r="AQ1265"/>
      <c r="AR1265"/>
      <c r="AS1265"/>
      <c r="AT1265"/>
      <c r="AU1265"/>
      <c r="AV1265"/>
      <c r="AW1265"/>
      <c r="AX1265"/>
      <c r="AY1265"/>
    </row>
    <row r="1266" spans="43:51" x14ac:dyDescent="0.2">
      <c r="AQ1266"/>
      <c r="AR1266"/>
      <c r="AS1266"/>
      <c r="AT1266"/>
      <c r="AU1266"/>
      <c r="AV1266"/>
      <c r="AW1266"/>
      <c r="AX1266"/>
      <c r="AY1266"/>
    </row>
    <row r="1267" spans="43:51" x14ac:dyDescent="0.2">
      <c r="AQ1267"/>
      <c r="AR1267"/>
      <c r="AS1267"/>
      <c r="AT1267"/>
      <c r="AU1267"/>
      <c r="AV1267"/>
      <c r="AW1267"/>
      <c r="AX1267"/>
      <c r="AY1267"/>
    </row>
    <row r="1268" spans="43:51" x14ac:dyDescent="0.2">
      <c r="AQ1268"/>
      <c r="AR1268"/>
      <c r="AS1268"/>
      <c r="AT1268"/>
      <c r="AU1268"/>
      <c r="AV1268"/>
      <c r="AW1268"/>
      <c r="AX1268"/>
      <c r="AY1268"/>
    </row>
    <row r="1269" spans="43:51" x14ac:dyDescent="0.2">
      <c r="AQ1269"/>
      <c r="AR1269"/>
      <c r="AS1269"/>
      <c r="AT1269"/>
      <c r="AU1269"/>
      <c r="AV1269"/>
      <c r="AW1269"/>
      <c r="AX1269"/>
      <c r="AY1269"/>
    </row>
    <row r="1270" spans="43:51" x14ac:dyDescent="0.2">
      <c r="AQ1270"/>
      <c r="AR1270"/>
      <c r="AS1270"/>
      <c r="AT1270"/>
      <c r="AU1270"/>
      <c r="AV1270"/>
      <c r="AW1270"/>
      <c r="AX1270"/>
      <c r="AY1270"/>
    </row>
    <row r="1271" spans="43:51" x14ac:dyDescent="0.2">
      <c r="AQ1271"/>
      <c r="AR1271"/>
      <c r="AS1271"/>
      <c r="AT1271"/>
      <c r="AU1271"/>
      <c r="AV1271"/>
      <c r="AW1271"/>
      <c r="AX1271"/>
      <c r="AY1271"/>
    </row>
    <row r="1272" spans="43:51" x14ac:dyDescent="0.2">
      <c r="AQ1272"/>
      <c r="AR1272"/>
      <c r="AS1272"/>
      <c r="AT1272"/>
      <c r="AU1272"/>
      <c r="AV1272"/>
      <c r="AW1272"/>
      <c r="AX1272"/>
      <c r="AY1272"/>
    </row>
    <row r="1273" spans="43:51" x14ac:dyDescent="0.2">
      <c r="AQ1273"/>
      <c r="AR1273"/>
      <c r="AS1273"/>
      <c r="AT1273"/>
      <c r="AU1273"/>
      <c r="AV1273"/>
      <c r="AW1273"/>
      <c r="AX1273"/>
      <c r="AY1273"/>
    </row>
    <row r="1274" spans="43:51" x14ac:dyDescent="0.2">
      <c r="AQ1274"/>
      <c r="AR1274"/>
      <c r="AS1274"/>
      <c r="AT1274"/>
      <c r="AU1274"/>
      <c r="AV1274"/>
      <c r="AW1274"/>
      <c r="AX1274"/>
      <c r="AY1274"/>
    </row>
    <row r="1275" spans="43:51" x14ac:dyDescent="0.2">
      <c r="AQ1275"/>
      <c r="AR1275"/>
      <c r="AS1275"/>
      <c r="AT1275"/>
      <c r="AU1275"/>
      <c r="AV1275"/>
      <c r="AW1275"/>
      <c r="AX1275"/>
      <c r="AY1275"/>
    </row>
    <row r="1276" spans="43:51" x14ac:dyDescent="0.2">
      <c r="AQ1276"/>
      <c r="AR1276"/>
      <c r="AS1276"/>
      <c r="AT1276"/>
      <c r="AU1276"/>
      <c r="AV1276"/>
      <c r="AW1276"/>
      <c r="AX1276"/>
      <c r="AY1276"/>
    </row>
    <row r="1277" spans="43:51" x14ac:dyDescent="0.2">
      <c r="AQ1277"/>
      <c r="AR1277"/>
      <c r="AS1277"/>
      <c r="AT1277"/>
      <c r="AU1277"/>
      <c r="AV1277"/>
      <c r="AW1277"/>
      <c r="AX1277"/>
      <c r="AY1277"/>
    </row>
    <row r="1278" spans="43:51" x14ac:dyDescent="0.2">
      <c r="AQ1278"/>
      <c r="AR1278"/>
      <c r="AS1278"/>
      <c r="AT1278"/>
      <c r="AU1278"/>
      <c r="AV1278"/>
      <c r="AW1278"/>
      <c r="AX1278"/>
      <c r="AY1278"/>
    </row>
    <row r="1279" spans="43:51" x14ac:dyDescent="0.2">
      <c r="AQ1279"/>
      <c r="AR1279"/>
      <c r="AS1279"/>
      <c r="AT1279"/>
      <c r="AU1279"/>
      <c r="AV1279"/>
      <c r="AW1279"/>
      <c r="AX1279"/>
      <c r="AY1279"/>
    </row>
    <row r="1280" spans="43:51" x14ac:dyDescent="0.2">
      <c r="AQ1280"/>
      <c r="AR1280"/>
      <c r="AS1280"/>
      <c r="AT1280"/>
      <c r="AU1280"/>
      <c r="AV1280"/>
      <c r="AW1280"/>
      <c r="AX1280"/>
      <c r="AY1280"/>
    </row>
    <row r="1281" spans="43:51" x14ac:dyDescent="0.2">
      <c r="AQ1281"/>
      <c r="AR1281"/>
      <c r="AS1281"/>
      <c r="AT1281"/>
      <c r="AU1281"/>
      <c r="AV1281"/>
      <c r="AW1281"/>
      <c r="AX1281"/>
      <c r="AY1281"/>
    </row>
    <row r="1282" spans="43:51" x14ac:dyDescent="0.2">
      <c r="AQ1282"/>
      <c r="AR1282"/>
      <c r="AS1282"/>
      <c r="AT1282"/>
      <c r="AU1282"/>
      <c r="AV1282"/>
      <c r="AW1282"/>
      <c r="AX1282"/>
      <c r="AY1282"/>
    </row>
    <row r="1283" spans="43:51" x14ac:dyDescent="0.2">
      <c r="AQ1283"/>
      <c r="AR1283"/>
      <c r="AS1283"/>
      <c r="AT1283"/>
      <c r="AU1283"/>
      <c r="AV1283"/>
      <c r="AW1283"/>
      <c r="AX1283"/>
      <c r="AY1283"/>
    </row>
    <row r="1284" spans="43:51" x14ac:dyDescent="0.2">
      <c r="AQ1284"/>
      <c r="AR1284"/>
      <c r="AS1284"/>
      <c r="AT1284"/>
      <c r="AU1284"/>
      <c r="AV1284"/>
      <c r="AW1284"/>
      <c r="AX1284"/>
      <c r="AY1284"/>
    </row>
    <row r="1285" spans="43:51" x14ac:dyDescent="0.2">
      <c r="AQ1285"/>
      <c r="AR1285"/>
      <c r="AS1285"/>
      <c r="AT1285"/>
      <c r="AU1285"/>
      <c r="AV1285"/>
      <c r="AW1285"/>
      <c r="AX1285"/>
      <c r="AY1285"/>
    </row>
    <row r="1286" spans="43:51" x14ac:dyDescent="0.2">
      <c r="AQ1286"/>
      <c r="AR1286"/>
      <c r="AS1286"/>
      <c r="AT1286"/>
      <c r="AU1286"/>
      <c r="AV1286"/>
      <c r="AW1286"/>
      <c r="AX1286"/>
      <c r="AY1286"/>
    </row>
    <row r="1287" spans="43:51" x14ac:dyDescent="0.2">
      <c r="AQ1287"/>
      <c r="AR1287"/>
      <c r="AS1287"/>
      <c r="AT1287"/>
      <c r="AU1287"/>
      <c r="AV1287"/>
      <c r="AW1287"/>
      <c r="AX1287"/>
      <c r="AY1287"/>
    </row>
    <row r="1288" spans="43:51" x14ac:dyDescent="0.2">
      <c r="AQ1288"/>
      <c r="AR1288"/>
      <c r="AS1288"/>
      <c r="AT1288"/>
      <c r="AU1288"/>
      <c r="AV1288"/>
      <c r="AW1288"/>
      <c r="AX1288"/>
      <c r="AY1288"/>
    </row>
    <row r="1289" spans="43:51" x14ac:dyDescent="0.2">
      <c r="AQ1289"/>
      <c r="AR1289"/>
      <c r="AS1289"/>
      <c r="AT1289"/>
      <c r="AU1289"/>
      <c r="AV1289"/>
      <c r="AW1289"/>
      <c r="AX1289"/>
      <c r="AY1289"/>
    </row>
    <row r="1290" spans="43:51" x14ac:dyDescent="0.2">
      <c r="AQ1290"/>
      <c r="AR1290"/>
      <c r="AS1290"/>
      <c r="AT1290"/>
      <c r="AU1290"/>
      <c r="AV1290"/>
      <c r="AW1290"/>
      <c r="AX1290"/>
      <c r="AY1290"/>
    </row>
    <row r="1291" spans="43:51" x14ac:dyDescent="0.2">
      <c r="AQ1291"/>
      <c r="AR1291"/>
      <c r="AS1291"/>
      <c r="AT1291"/>
      <c r="AU1291"/>
      <c r="AV1291"/>
      <c r="AW1291"/>
      <c r="AX1291"/>
      <c r="AY1291"/>
    </row>
    <row r="1292" spans="43:51" x14ac:dyDescent="0.2">
      <c r="AQ1292"/>
      <c r="AR1292"/>
      <c r="AS1292"/>
      <c r="AT1292"/>
      <c r="AU1292"/>
      <c r="AV1292"/>
      <c r="AW1292"/>
      <c r="AX1292"/>
      <c r="AY1292"/>
    </row>
    <row r="1293" spans="43:51" x14ac:dyDescent="0.2">
      <c r="AQ1293"/>
      <c r="AR1293"/>
      <c r="AS1293"/>
      <c r="AT1293"/>
      <c r="AU1293"/>
      <c r="AV1293"/>
      <c r="AW1293"/>
      <c r="AX1293"/>
      <c r="AY1293"/>
    </row>
    <row r="1294" spans="43:51" x14ac:dyDescent="0.2">
      <c r="AQ1294"/>
      <c r="AR1294"/>
      <c r="AS1294"/>
      <c r="AT1294"/>
      <c r="AU1294"/>
      <c r="AV1294"/>
      <c r="AW1294"/>
      <c r="AX1294"/>
      <c r="AY1294"/>
    </row>
    <row r="1295" spans="43:51" x14ac:dyDescent="0.2">
      <c r="AQ1295"/>
      <c r="AR1295"/>
      <c r="AS1295"/>
      <c r="AT1295"/>
      <c r="AU1295"/>
      <c r="AV1295"/>
      <c r="AW1295"/>
      <c r="AX1295"/>
      <c r="AY1295"/>
    </row>
    <row r="1296" spans="43:51" x14ac:dyDescent="0.2">
      <c r="AQ1296"/>
      <c r="AR1296"/>
      <c r="AS1296"/>
      <c r="AT1296"/>
      <c r="AU1296"/>
      <c r="AV1296"/>
      <c r="AW1296"/>
      <c r="AX1296"/>
      <c r="AY1296"/>
    </row>
    <row r="1297" spans="43:51" x14ac:dyDescent="0.2">
      <c r="AQ1297"/>
      <c r="AR1297"/>
      <c r="AS1297"/>
      <c r="AT1297"/>
      <c r="AU1297"/>
      <c r="AV1297"/>
      <c r="AW1297"/>
      <c r="AX1297"/>
      <c r="AY1297"/>
    </row>
    <row r="1298" spans="43:51" x14ac:dyDescent="0.2">
      <c r="AQ1298"/>
      <c r="AR1298"/>
      <c r="AS1298"/>
      <c r="AT1298"/>
      <c r="AU1298"/>
      <c r="AV1298"/>
      <c r="AW1298"/>
      <c r="AX1298"/>
      <c r="AY1298"/>
    </row>
    <row r="1299" spans="43:51" x14ac:dyDescent="0.2">
      <c r="AQ1299"/>
      <c r="AR1299"/>
      <c r="AS1299"/>
      <c r="AT1299"/>
      <c r="AU1299"/>
      <c r="AV1299"/>
      <c r="AW1299"/>
      <c r="AX1299"/>
      <c r="AY1299"/>
    </row>
    <row r="1300" spans="43:51" x14ac:dyDescent="0.2">
      <c r="AQ1300"/>
      <c r="AR1300"/>
      <c r="AS1300"/>
      <c r="AT1300"/>
      <c r="AU1300"/>
      <c r="AV1300"/>
      <c r="AW1300"/>
      <c r="AX1300"/>
      <c r="AY1300"/>
    </row>
    <row r="1301" spans="43:51" x14ac:dyDescent="0.2">
      <c r="AQ1301"/>
      <c r="AR1301"/>
      <c r="AS1301"/>
      <c r="AT1301"/>
      <c r="AU1301"/>
      <c r="AV1301"/>
      <c r="AW1301"/>
      <c r="AX1301"/>
      <c r="AY1301"/>
    </row>
    <row r="1302" spans="43:51" x14ac:dyDescent="0.2">
      <c r="AQ1302"/>
      <c r="AR1302"/>
      <c r="AS1302"/>
      <c r="AT1302"/>
      <c r="AU1302"/>
      <c r="AV1302"/>
      <c r="AW1302"/>
      <c r="AX1302"/>
      <c r="AY1302"/>
    </row>
    <row r="1303" spans="43:51" x14ac:dyDescent="0.2">
      <c r="AQ1303"/>
      <c r="AR1303"/>
      <c r="AS1303"/>
      <c r="AT1303"/>
      <c r="AU1303"/>
      <c r="AV1303"/>
      <c r="AW1303"/>
      <c r="AX1303"/>
      <c r="AY1303"/>
    </row>
    <row r="1304" spans="43:51" x14ac:dyDescent="0.2">
      <c r="AQ1304"/>
      <c r="AR1304"/>
      <c r="AS1304"/>
      <c r="AT1304"/>
      <c r="AU1304"/>
      <c r="AV1304"/>
      <c r="AW1304"/>
      <c r="AX1304"/>
      <c r="AY1304"/>
    </row>
    <row r="1305" spans="43:51" x14ac:dyDescent="0.2">
      <c r="AQ1305"/>
      <c r="AR1305"/>
      <c r="AS1305"/>
      <c r="AT1305"/>
      <c r="AU1305"/>
      <c r="AV1305"/>
      <c r="AW1305"/>
      <c r="AX1305"/>
      <c r="AY1305"/>
    </row>
    <row r="1306" spans="43:51" x14ac:dyDescent="0.2">
      <c r="AQ1306"/>
      <c r="AR1306"/>
      <c r="AS1306"/>
      <c r="AT1306"/>
      <c r="AU1306"/>
      <c r="AV1306"/>
      <c r="AW1306"/>
      <c r="AX1306"/>
      <c r="AY1306"/>
    </row>
    <row r="1307" spans="43:51" x14ac:dyDescent="0.2">
      <c r="AQ1307"/>
      <c r="AR1307"/>
      <c r="AS1307"/>
      <c r="AT1307"/>
      <c r="AU1307"/>
      <c r="AV1307"/>
      <c r="AW1307"/>
      <c r="AX1307"/>
      <c r="AY1307"/>
    </row>
    <row r="1308" spans="43:51" x14ac:dyDescent="0.2">
      <c r="AQ1308"/>
      <c r="AR1308"/>
      <c r="AS1308"/>
      <c r="AT1308"/>
      <c r="AU1308"/>
      <c r="AV1308"/>
      <c r="AW1308"/>
      <c r="AX1308"/>
      <c r="AY1308"/>
    </row>
    <row r="1309" spans="43:51" x14ac:dyDescent="0.2">
      <c r="AQ1309"/>
      <c r="AR1309"/>
      <c r="AS1309"/>
      <c r="AT1309"/>
      <c r="AU1309"/>
      <c r="AV1309"/>
      <c r="AW1309"/>
      <c r="AX1309"/>
      <c r="AY1309"/>
    </row>
    <row r="1310" spans="43:51" x14ac:dyDescent="0.2">
      <c r="AQ1310"/>
      <c r="AR1310"/>
      <c r="AS1310"/>
      <c r="AT1310"/>
      <c r="AU1310"/>
      <c r="AV1310"/>
      <c r="AW1310"/>
      <c r="AX1310"/>
      <c r="AY1310"/>
    </row>
    <row r="1311" spans="43:51" x14ac:dyDescent="0.2">
      <c r="AQ1311"/>
      <c r="AR1311"/>
      <c r="AS1311"/>
      <c r="AT1311"/>
      <c r="AU1311"/>
      <c r="AV1311"/>
      <c r="AW1311"/>
      <c r="AX1311"/>
      <c r="AY1311"/>
    </row>
    <row r="1312" spans="43:51" x14ac:dyDescent="0.2">
      <c r="AQ1312"/>
      <c r="AR1312"/>
      <c r="AS1312"/>
      <c r="AT1312"/>
      <c r="AU1312"/>
      <c r="AV1312"/>
      <c r="AW1312"/>
      <c r="AX1312"/>
      <c r="AY1312"/>
    </row>
    <row r="1313" spans="43:51" x14ac:dyDescent="0.2">
      <c r="AQ1313"/>
      <c r="AR1313"/>
      <c r="AS1313"/>
      <c r="AT1313"/>
      <c r="AU1313"/>
      <c r="AV1313"/>
      <c r="AW1313"/>
      <c r="AX1313"/>
      <c r="AY1313"/>
    </row>
    <row r="1314" spans="43:51" x14ac:dyDescent="0.2">
      <c r="AQ1314"/>
      <c r="AR1314"/>
      <c r="AS1314"/>
      <c r="AT1314"/>
      <c r="AU1314"/>
      <c r="AV1314"/>
      <c r="AW1314"/>
      <c r="AX1314"/>
      <c r="AY1314"/>
    </row>
    <row r="1315" spans="43:51" x14ac:dyDescent="0.2">
      <c r="AQ1315"/>
      <c r="AR1315"/>
      <c r="AS1315"/>
      <c r="AT1315"/>
      <c r="AU1315"/>
      <c r="AV1315"/>
      <c r="AW1315"/>
      <c r="AX1315"/>
      <c r="AY1315"/>
    </row>
    <row r="1316" spans="43:51" x14ac:dyDescent="0.2">
      <c r="AQ1316"/>
      <c r="AR1316"/>
      <c r="AS1316"/>
      <c r="AT1316"/>
      <c r="AU1316"/>
      <c r="AV1316"/>
      <c r="AW1316"/>
      <c r="AX1316"/>
      <c r="AY1316"/>
    </row>
    <row r="1317" spans="43:51" x14ac:dyDescent="0.2">
      <c r="AQ1317"/>
      <c r="AR1317"/>
      <c r="AS1317"/>
      <c r="AT1317"/>
      <c r="AU1317"/>
      <c r="AV1317"/>
      <c r="AW1317"/>
      <c r="AX1317"/>
      <c r="AY1317"/>
    </row>
    <row r="1318" spans="43:51" x14ac:dyDescent="0.2">
      <c r="AQ1318"/>
      <c r="AR1318"/>
      <c r="AS1318"/>
      <c r="AT1318"/>
      <c r="AU1318"/>
      <c r="AV1318"/>
      <c r="AW1318"/>
      <c r="AX1318"/>
      <c r="AY1318"/>
    </row>
    <row r="1319" spans="43:51" x14ac:dyDescent="0.2">
      <c r="AQ1319"/>
      <c r="AR1319"/>
      <c r="AS1319"/>
      <c r="AT1319"/>
      <c r="AU1319"/>
      <c r="AV1319"/>
      <c r="AW1319"/>
      <c r="AX1319"/>
      <c r="AY1319"/>
    </row>
    <row r="1320" spans="43:51" x14ac:dyDescent="0.2">
      <c r="AQ1320"/>
      <c r="AR1320"/>
      <c r="AS1320"/>
      <c r="AT1320"/>
      <c r="AU1320"/>
      <c r="AV1320"/>
      <c r="AW1320"/>
      <c r="AX1320"/>
      <c r="AY1320"/>
    </row>
    <row r="1321" spans="43:51" x14ac:dyDescent="0.2">
      <c r="AQ1321"/>
      <c r="AR1321"/>
      <c r="AS1321"/>
      <c r="AT1321"/>
      <c r="AU1321"/>
      <c r="AV1321"/>
      <c r="AW1321"/>
      <c r="AX1321"/>
      <c r="AY1321"/>
    </row>
    <row r="1322" spans="43:51" x14ac:dyDescent="0.2">
      <c r="AQ1322"/>
      <c r="AR1322"/>
      <c r="AS1322"/>
      <c r="AT1322"/>
      <c r="AU1322"/>
      <c r="AV1322"/>
      <c r="AW1322"/>
      <c r="AX1322"/>
      <c r="AY1322"/>
    </row>
    <row r="1323" spans="43:51" x14ac:dyDescent="0.2">
      <c r="AQ1323"/>
      <c r="AR1323"/>
      <c r="AS1323"/>
      <c r="AT1323"/>
      <c r="AU1323"/>
      <c r="AV1323"/>
      <c r="AW1323"/>
      <c r="AX1323"/>
      <c r="AY1323"/>
    </row>
    <row r="1324" spans="43:51" x14ac:dyDescent="0.2">
      <c r="AQ1324"/>
      <c r="AR1324"/>
      <c r="AS1324"/>
      <c r="AT1324"/>
      <c r="AU1324"/>
      <c r="AV1324"/>
      <c r="AW1324"/>
      <c r="AX1324"/>
      <c r="AY1324"/>
    </row>
    <row r="1325" spans="43:51" x14ac:dyDescent="0.2">
      <c r="AQ1325"/>
      <c r="AR1325"/>
      <c r="AS1325"/>
      <c r="AT1325"/>
      <c r="AU1325"/>
      <c r="AV1325"/>
      <c r="AW1325"/>
      <c r="AX1325"/>
      <c r="AY1325"/>
    </row>
    <row r="1326" spans="43:51" x14ac:dyDescent="0.2">
      <c r="AQ1326"/>
      <c r="AR1326"/>
      <c r="AS1326"/>
      <c r="AT1326"/>
      <c r="AU1326"/>
      <c r="AV1326"/>
      <c r="AW1326"/>
      <c r="AX1326"/>
      <c r="AY1326"/>
    </row>
    <row r="1327" spans="43:51" x14ac:dyDescent="0.2">
      <c r="AQ1327"/>
      <c r="AR1327"/>
      <c r="AS1327"/>
      <c r="AT1327"/>
      <c r="AU1327"/>
      <c r="AV1327"/>
      <c r="AW1327"/>
      <c r="AX1327"/>
      <c r="AY1327"/>
    </row>
    <row r="1328" spans="43:51" x14ac:dyDescent="0.2">
      <c r="AQ1328"/>
      <c r="AR1328"/>
      <c r="AS1328"/>
      <c r="AT1328"/>
      <c r="AU1328"/>
      <c r="AV1328"/>
      <c r="AW1328"/>
      <c r="AX1328"/>
      <c r="AY1328"/>
    </row>
    <row r="1329" spans="43:51" x14ac:dyDescent="0.2">
      <c r="AQ1329"/>
      <c r="AR1329"/>
      <c r="AS1329"/>
      <c r="AT1329"/>
      <c r="AU1329"/>
      <c r="AV1329"/>
      <c r="AW1329"/>
      <c r="AX1329"/>
      <c r="AY1329"/>
    </row>
    <row r="1330" spans="43:51" x14ac:dyDescent="0.2">
      <c r="AQ1330"/>
      <c r="AR1330"/>
      <c r="AS1330"/>
      <c r="AT1330"/>
      <c r="AU1330"/>
      <c r="AV1330"/>
      <c r="AW1330"/>
      <c r="AX1330"/>
      <c r="AY1330"/>
    </row>
    <row r="1331" spans="43:51" x14ac:dyDescent="0.2">
      <c r="AQ1331"/>
      <c r="AR1331"/>
      <c r="AS1331"/>
      <c r="AT1331"/>
      <c r="AU1331"/>
      <c r="AV1331"/>
      <c r="AW1331"/>
      <c r="AX1331"/>
      <c r="AY1331"/>
    </row>
    <row r="1332" spans="43:51" x14ac:dyDescent="0.2">
      <c r="AQ1332"/>
      <c r="AR1332"/>
      <c r="AS1332"/>
      <c r="AT1332"/>
      <c r="AU1332"/>
      <c r="AV1332"/>
      <c r="AW1332"/>
      <c r="AX1332"/>
      <c r="AY1332"/>
    </row>
    <row r="1333" spans="43:51" x14ac:dyDescent="0.2">
      <c r="AQ1333"/>
      <c r="AR1333"/>
      <c r="AS1333"/>
      <c r="AT1333"/>
      <c r="AU1333"/>
      <c r="AV1333"/>
      <c r="AW1333"/>
      <c r="AX1333"/>
      <c r="AY1333"/>
    </row>
    <row r="1334" spans="43:51" x14ac:dyDescent="0.2">
      <c r="AQ1334"/>
      <c r="AR1334"/>
      <c r="AS1334"/>
      <c r="AT1334"/>
      <c r="AU1334"/>
      <c r="AV1334"/>
      <c r="AW1334"/>
      <c r="AX1334"/>
      <c r="AY1334"/>
    </row>
    <row r="1335" spans="43:51" x14ac:dyDescent="0.2">
      <c r="AQ1335"/>
      <c r="AR1335"/>
      <c r="AS1335"/>
      <c r="AT1335"/>
      <c r="AU1335"/>
      <c r="AV1335"/>
      <c r="AW1335"/>
      <c r="AX1335"/>
      <c r="AY1335"/>
    </row>
    <row r="1336" spans="43:51" x14ac:dyDescent="0.2">
      <c r="AQ1336"/>
      <c r="AR1336"/>
      <c r="AS1336"/>
      <c r="AT1336"/>
      <c r="AU1336"/>
      <c r="AV1336"/>
      <c r="AW1336"/>
      <c r="AX1336"/>
      <c r="AY1336"/>
    </row>
    <row r="1337" spans="43:51" x14ac:dyDescent="0.2">
      <c r="AQ1337"/>
      <c r="AR1337"/>
      <c r="AS1337"/>
      <c r="AT1337"/>
      <c r="AU1337"/>
      <c r="AV1337"/>
      <c r="AW1337"/>
      <c r="AX1337"/>
      <c r="AY1337"/>
    </row>
    <row r="1338" spans="43:51" x14ac:dyDescent="0.2">
      <c r="AQ1338"/>
      <c r="AR1338"/>
      <c r="AS1338"/>
      <c r="AT1338"/>
      <c r="AU1338"/>
      <c r="AV1338"/>
      <c r="AW1338"/>
      <c r="AX1338"/>
      <c r="AY1338"/>
    </row>
    <row r="1339" spans="43:51" x14ac:dyDescent="0.2">
      <c r="AQ1339"/>
      <c r="AR1339"/>
      <c r="AS1339"/>
      <c r="AT1339"/>
      <c r="AU1339"/>
      <c r="AV1339"/>
      <c r="AW1339"/>
      <c r="AX1339"/>
      <c r="AY1339"/>
    </row>
    <row r="1340" spans="43:51" x14ac:dyDescent="0.2">
      <c r="AQ1340"/>
      <c r="AR1340"/>
      <c r="AS1340"/>
      <c r="AT1340"/>
      <c r="AU1340"/>
      <c r="AV1340"/>
      <c r="AW1340"/>
      <c r="AX1340"/>
      <c r="AY1340"/>
    </row>
    <row r="1341" spans="43:51" x14ac:dyDescent="0.2">
      <c r="AQ1341"/>
      <c r="AR1341"/>
      <c r="AS1341"/>
      <c r="AT1341"/>
      <c r="AU1341"/>
      <c r="AV1341"/>
      <c r="AW1341"/>
      <c r="AX1341"/>
      <c r="AY1341"/>
    </row>
    <row r="1342" spans="43:51" x14ac:dyDescent="0.2">
      <c r="AQ1342"/>
      <c r="AR1342"/>
      <c r="AS1342"/>
      <c r="AT1342"/>
      <c r="AU1342"/>
      <c r="AV1342"/>
      <c r="AW1342"/>
      <c r="AX1342"/>
      <c r="AY1342"/>
    </row>
    <row r="1343" spans="43:51" x14ac:dyDescent="0.2">
      <c r="AQ1343"/>
      <c r="AR1343"/>
      <c r="AS1343"/>
      <c r="AT1343"/>
      <c r="AU1343"/>
      <c r="AV1343"/>
      <c r="AW1343"/>
      <c r="AX1343"/>
      <c r="AY1343"/>
    </row>
    <row r="1344" spans="43:51" x14ac:dyDescent="0.2">
      <c r="AQ1344"/>
      <c r="AR1344"/>
      <c r="AS1344"/>
      <c r="AT1344"/>
      <c r="AU1344"/>
      <c r="AV1344"/>
      <c r="AW1344"/>
      <c r="AX1344"/>
      <c r="AY1344"/>
    </row>
    <row r="1345" spans="43:51" x14ac:dyDescent="0.2">
      <c r="AQ1345"/>
      <c r="AR1345"/>
      <c r="AS1345"/>
      <c r="AT1345"/>
      <c r="AU1345"/>
      <c r="AV1345"/>
      <c r="AW1345"/>
      <c r="AX1345"/>
      <c r="AY1345"/>
    </row>
    <row r="1346" spans="43:51" x14ac:dyDescent="0.2">
      <c r="AQ1346"/>
      <c r="AR1346"/>
      <c r="AS1346"/>
      <c r="AT1346"/>
      <c r="AU1346"/>
      <c r="AV1346"/>
      <c r="AW1346"/>
      <c r="AX1346"/>
      <c r="AY1346"/>
    </row>
    <row r="1347" spans="43:51" x14ac:dyDescent="0.2">
      <c r="AQ1347"/>
      <c r="AR1347"/>
      <c r="AS1347"/>
      <c r="AT1347"/>
      <c r="AU1347"/>
      <c r="AV1347"/>
      <c r="AW1347"/>
      <c r="AX1347"/>
      <c r="AY1347"/>
    </row>
    <row r="1348" spans="43:51" x14ac:dyDescent="0.2">
      <c r="AQ1348"/>
      <c r="AR1348"/>
      <c r="AS1348"/>
      <c r="AT1348"/>
      <c r="AU1348"/>
      <c r="AV1348"/>
      <c r="AW1348"/>
      <c r="AX1348"/>
      <c r="AY1348"/>
    </row>
    <row r="1349" spans="43:51" x14ac:dyDescent="0.2">
      <c r="AQ1349"/>
      <c r="AR1349"/>
      <c r="AS1349"/>
      <c r="AT1349"/>
      <c r="AU1349"/>
      <c r="AV1349"/>
      <c r="AW1349"/>
      <c r="AX1349"/>
      <c r="AY1349"/>
    </row>
    <row r="1350" spans="43:51" x14ac:dyDescent="0.2">
      <c r="AQ1350"/>
      <c r="AR1350"/>
      <c r="AS1350"/>
      <c r="AT1350"/>
      <c r="AU1350"/>
      <c r="AV1350"/>
      <c r="AW1350"/>
      <c r="AX1350"/>
      <c r="AY1350"/>
    </row>
    <row r="1351" spans="43:51" x14ac:dyDescent="0.2">
      <c r="AQ1351"/>
      <c r="AR1351"/>
      <c r="AS1351"/>
      <c r="AT1351"/>
      <c r="AU1351"/>
      <c r="AV1351"/>
      <c r="AW1351"/>
      <c r="AX1351"/>
      <c r="AY1351"/>
    </row>
    <row r="1352" spans="43:51" x14ac:dyDescent="0.2">
      <c r="AQ1352"/>
      <c r="AR1352"/>
      <c r="AS1352"/>
      <c r="AT1352"/>
      <c r="AU1352"/>
      <c r="AV1352"/>
      <c r="AW1352"/>
      <c r="AX1352"/>
      <c r="AY1352"/>
    </row>
    <row r="1353" spans="43:51" x14ac:dyDescent="0.2">
      <c r="AQ1353"/>
      <c r="AR1353"/>
      <c r="AS1353"/>
      <c r="AT1353"/>
      <c r="AU1353"/>
      <c r="AV1353"/>
      <c r="AW1353"/>
      <c r="AX1353"/>
      <c r="AY1353"/>
    </row>
    <row r="1354" spans="43:51" x14ac:dyDescent="0.2">
      <c r="AQ1354"/>
      <c r="AR1354"/>
      <c r="AS1354"/>
      <c r="AT1354"/>
      <c r="AU1354"/>
      <c r="AV1354"/>
      <c r="AW1354"/>
      <c r="AX1354"/>
      <c r="AY1354"/>
    </row>
    <row r="1355" spans="43:51" x14ac:dyDescent="0.2">
      <c r="AQ1355"/>
      <c r="AR1355"/>
      <c r="AS1355"/>
      <c r="AT1355"/>
      <c r="AU1355"/>
      <c r="AV1355"/>
      <c r="AW1355"/>
      <c r="AX1355"/>
      <c r="AY1355"/>
    </row>
    <row r="1356" spans="43:51" x14ac:dyDescent="0.2">
      <c r="AQ1356"/>
      <c r="AR1356"/>
      <c r="AS1356"/>
      <c r="AT1356"/>
      <c r="AU1356"/>
      <c r="AV1356"/>
      <c r="AW1356"/>
      <c r="AX1356"/>
      <c r="AY1356"/>
    </row>
    <row r="1357" spans="43:51" x14ac:dyDescent="0.2">
      <c r="AQ1357"/>
      <c r="AR1357"/>
      <c r="AS1357"/>
      <c r="AT1357"/>
      <c r="AU1357"/>
      <c r="AV1357"/>
      <c r="AW1357"/>
      <c r="AX1357"/>
      <c r="AY1357"/>
    </row>
    <row r="1358" spans="43:51" x14ac:dyDescent="0.2">
      <c r="AQ1358"/>
      <c r="AR1358"/>
      <c r="AS1358"/>
      <c r="AT1358"/>
      <c r="AU1358"/>
      <c r="AV1358"/>
      <c r="AW1358"/>
      <c r="AX1358"/>
      <c r="AY1358"/>
    </row>
    <row r="1359" spans="43:51" x14ac:dyDescent="0.2">
      <c r="AQ1359"/>
      <c r="AR1359"/>
      <c r="AS1359"/>
      <c r="AT1359"/>
      <c r="AU1359"/>
      <c r="AV1359"/>
      <c r="AW1359"/>
      <c r="AX1359"/>
      <c r="AY1359"/>
    </row>
    <row r="1360" spans="43:51" x14ac:dyDescent="0.2">
      <c r="AQ1360"/>
      <c r="AR1360"/>
      <c r="AS1360"/>
      <c r="AT1360"/>
      <c r="AU1360"/>
      <c r="AV1360"/>
      <c r="AW1360"/>
      <c r="AX1360"/>
      <c r="AY1360"/>
    </row>
    <row r="1361" spans="43:51" x14ac:dyDescent="0.2">
      <c r="AQ1361"/>
      <c r="AR1361"/>
      <c r="AS1361"/>
      <c r="AT1361"/>
      <c r="AU1361"/>
      <c r="AV1361"/>
      <c r="AW1361"/>
      <c r="AX1361"/>
      <c r="AY1361"/>
    </row>
    <row r="1362" spans="43:51" x14ac:dyDescent="0.2">
      <c r="AQ1362"/>
      <c r="AR1362"/>
      <c r="AS1362"/>
      <c r="AT1362"/>
      <c r="AU1362"/>
      <c r="AV1362"/>
      <c r="AW1362"/>
      <c r="AX1362"/>
      <c r="AY1362"/>
    </row>
    <row r="1363" spans="43:51" x14ac:dyDescent="0.2">
      <c r="AQ1363"/>
      <c r="AR1363"/>
      <c r="AS1363"/>
      <c r="AT1363"/>
      <c r="AU1363"/>
      <c r="AV1363"/>
      <c r="AW1363"/>
      <c r="AX1363"/>
      <c r="AY1363"/>
    </row>
    <row r="1364" spans="43:51" x14ac:dyDescent="0.2">
      <c r="AQ1364"/>
      <c r="AR1364"/>
      <c r="AS1364"/>
      <c r="AT1364"/>
      <c r="AU1364"/>
      <c r="AV1364"/>
      <c r="AW1364"/>
      <c r="AX1364"/>
      <c r="AY1364"/>
    </row>
    <row r="1365" spans="43:51" x14ac:dyDescent="0.2">
      <c r="AQ1365"/>
      <c r="AR1365"/>
      <c r="AS1365"/>
      <c r="AT1365"/>
      <c r="AU1365"/>
      <c r="AV1365"/>
      <c r="AW1365"/>
      <c r="AX1365"/>
      <c r="AY1365"/>
    </row>
    <row r="1366" spans="43:51" x14ac:dyDescent="0.2">
      <c r="AQ1366"/>
      <c r="AR1366"/>
      <c r="AS1366"/>
      <c r="AT1366"/>
      <c r="AU1366"/>
      <c r="AV1366"/>
      <c r="AW1366"/>
      <c r="AX1366"/>
      <c r="AY1366"/>
    </row>
    <row r="1367" spans="43:51" x14ac:dyDescent="0.2">
      <c r="AQ1367"/>
      <c r="AR1367"/>
      <c r="AS1367"/>
      <c r="AT1367"/>
      <c r="AU1367"/>
      <c r="AV1367"/>
      <c r="AW1367"/>
      <c r="AX1367"/>
      <c r="AY1367"/>
    </row>
    <row r="1368" spans="43:51" x14ac:dyDescent="0.2">
      <c r="AQ1368"/>
      <c r="AR1368"/>
      <c r="AS1368"/>
      <c r="AT1368"/>
      <c r="AU1368"/>
      <c r="AV1368"/>
      <c r="AW1368"/>
      <c r="AX1368"/>
      <c r="AY1368"/>
    </row>
    <row r="1369" spans="43:51" x14ac:dyDescent="0.2">
      <c r="AQ1369"/>
      <c r="AR1369"/>
      <c r="AS1369"/>
      <c r="AT1369"/>
      <c r="AU1369"/>
      <c r="AV1369"/>
      <c r="AW1369"/>
      <c r="AX1369"/>
      <c r="AY1369"/>
    </row>
    <row r="1370" spans="43:51" x14ac:dyDescent="0.2">
      <c r="AQ1370"/>
      <c r="AR1370"/>
      <c r="AS1370"/>
      <c r="AT1370"/>
      <c r="AU1370"/>
      <c r="AV1370"/>
      <c r="AW1370"/>
      <c r="AX1370"/>
      <c r="AY1370"/>
    </row>
    <row r="1371" spans="43:51" x14ac:dyDescent="0.2">
      <c r="AQ1371"/>
      <c r="AR1371"/>
      <c r="AS1371"/>
      <c r="AT1371"/>
      <c r="AU1371"/>
      <c r="AV1371"/>
      <c r="AW1371"/>
      <c r="AX1371"/>
      <c r="AY1371"/>
    </row>
    <row r="1372" spans="43:51" x14ac:dyDescent="0.2">
      <c r="AQ1372"/>
      <c r="AR1372"/>
      <c r="AS1372"/>
      <c r="AT1372"/>
      <c r="AU1372"/>
      <c r="AV1372"/>
      <c r="AW1372"/>
      <c r="AX1372"/>
      <c r="AY1372"/>
    </row>
    <row r="1373" spans="43:51" x14ac:dyDescent="0.2">
      <c r="AQ1373"/>
      <c r="AR1373"/>
      <c r="AS1373"/>
      <c r="AT1373"/>
      <c r="AU1373"/>
      <c r="AV1373"/>
      <c r="AW1373"/>
      <c r="AX1373"/>
      <c r="AY1373"/>
    </row>
    <row r="1374" spans="43:51" x14ac:dyDescent="0.2">
      <c r="AQ1374"/>
      <c r="AR1374"/>
      <c r="AS1374"/>
      <c r="AT1374"/>
      <c r="AU1374"/>
      <c r="AV1374"/>
      <c r="AW1374"/>
      <c r="AX1374"/>
      <c r="AY1374"/>
    </row>
    <row r="1375" spans="43:51" x14ac:dyDescent="0.2">
      <c r="AQ1375"/>
      <c r="AR1375"/>
      <c r="AS1375"/>
      <c r="AT1375"/>
      <c r="AU1375"/>
      <c r="AV1375"/>
      <c r="AW1375"/>
      <c r="AX1375"/>
      <c r="AY1375"/>
    </row>
    <row r="1376" spans="43:51" x14ac:dyDescent="0.2">
      <c r="AQ1376"/>
      <c r="AR1376"/>
      <c r="AS1376"/>
      <c r="AT1376"/>
      <c r="AU1376"/>
      <c r="AV1376"/>
      <c r="AW1376"/>
      <c r="AX1376"/>
      <c r="AY1376"/>
    </row>
    <row r="1377" spans="43:51" x14ac:dyDescent="0.2">
      <c r="AQ1377"/>
      <c r="AR1377"/>
      <c r="AS1377"/>
      <c r="AT1377"/>
      <c r="AU1377"/>
      <c r="AV1377"/>
      <c r="AW1377"/>
      <c r="AX1377"/>
      <c r="AY1377"/>
    </row>
    <row r="1378" spans="43:51" x14ac:dyDescent="0.2">
      <c r="AQ1378"/>
      <c r="AR1378"/>
      <c r="AS1378"/>
      <c r="AT1378"/>
      <c r="AU1378"/>
      <c r="AV1378"/>
      <c r="AW1378"/>
      <c r="AX1378"/>
      <c r="AY1378"/>
    </row>
    <row r="1379" spans="43:51" x14ac:dyDescent="0.2">
      <c r="AQ1379"/>
      <c r="AR1379"/>
      <c r="AS1379"/>
      <c r="AT1379"/>
      <c r="AU1379"/>
      <c r="AV1379"/>
      <c r="AW1379"/>
      <c r="AX1379"/>
      <c r="AY1379"/>
    </row>
    <row r="1380" spans="43:51" x14ac:dyDescent="0.2">
      <c r="AQ1380"/>
      <c r="AR1380"/>
      <c r="AS1380"/>
      <c r="AT1380"/>
      <c r="AU1380"/>
      <c r="AV1380"/>
      <c r="AW1380"/>
      <c r="AX1380"/>
      <c r="AY1380"/>
    </row>
    <row r="1381" spans="43:51" x14ac:dyDescent="0.2">
      <c r="AQ1381"/>
      <c r="AR1381"/>
      <c r="AS1381"/>
      <c r="AT1381"/>
      <c r="AU1381"/>
      <c r="AV1381"/>
      <c r="AW1381"/>
      <c r="AX1381"/>
      <c r="AY1381"/>
    </row>
    <row r="1382" spans="43:51" x14ac:dyDescent="0.2">
      <c r="AQ1382"/>
      <c r="AR1382"/>
      <c r="AS1382"/>
      <c r="AT1382"/>
      <c r="AU1382"/>
      <c r="AV1382"/>
      <c r="AW1382"/>
      <c r="AX1382"/>
      <c r="AY1382"/>
    </row>
    <row r="1383" spans="43:51" x14ac:dyDescent="0.2">
      <c r="AQ1383"/>
      <c r="AR1383"/>
      <c r="AS1383"/>
      <c r="AT1383"/>
      <c r="AU1383"/>
      <c r="AV1383"/>
      <c r="AW1383"/>
      <c r="AX1383"/>
      <c r="AY1383"/>
    </row>
    <row r="1384" spans="43:51" x14ac:dyDescent="0.2">
      <c r="AQ1384"/>
      <c r="AR1384"/>
      <c r="AS1384"/>
      <c r="AT1384"/>
      <c r="AU1384"/>
      <c r="AV1384"/>
      <c r="AW1384"/>
      <c r="AX1384"/>
      <c r="AY1384"/>
    </row>
    <row r="1385" spans="43:51" x14ac:dyDescent="0.2">
      <c r="AQ1385"/>
      <c r="AR1385"/>
      <c r="AS1385"/>
      <c r="AT1385"/>
      <c r="AU1385"/>
      <c r="AV1385"/>
      <c r="AW1385"/>
      <c r="AX1385"/>
      <c r="AY1385"/>
    </row>
    <row r="1386" spans="43:51" x14ac:dyDescent="0.2">
      <c r="AQ1386"/>
      <c r="AR1386"/>
      <c r="AS1386"/>
      <c r="AT1386"/>
      <c r="AU1386"/>
      <c r="AV1386"/>
      <c r="AW1386"/>
      <c r="AX1386"/>
      <c r="AY1386"/>
    </row>
    <row r="1387" spans="43:51" x14ac:dyDescent="0.2">
      <c r="AQ1387"/>
      <c r="AR1387"/>
      <c r="AS1387"/>
      <c r="AT1387"/>
      <c r="AU1387"/>
      <c r="AV1387"/>
      <c r="AW1387"/>
      <c r="AX1387"/>
      <c r="AY1387"/>
    </row>
    <row r="1388" spans="43:51" x14ac:dyDescent="0.2">
      <c r="AQ1388"/>
      <c r="AR1388"/>
      <c r="AS1388"/>
      <c r="AT1388"/>
      <c r="AU1388"/>
      <c r="AV1388"/>
      <c r="AW1388"/>
      <c r="AX1388"/>
      <c r="AY1388"/>
    </row>
    <row r="1389" spans="43:51" x14ac:dyDescent="0.2">
      <c r="AQ1389"/>
      <c r="AR1389"/>
      <c r="AS1389"/>
      <c r="AT1389"/>
      <c r="AU1389"/>
      <c r="AV1389"/>
      <c r="AW1389"/>
      <c r="AX1389"/>
      <c r="AY1389"/>
    </row>
    <row r="1390" spans="43:51" x14ac:dyDescent="0.2">
      <c r="AQ1390"/>
      <c r="AR1390"/>
      <c r="AS1390"/>
      <c r="AT1390"/>
      <c r="AU1390"/>
      <c r="AV1390"/>
      <c r="AW1390"/>
      <c r="AX1390"/>
      <c r="AY1390"/>
    </row>
    <row r="1391" spans="43:51" x14ac:dyDescent="0.2">
      <c r="AQ1391"/>
      <c r="AR1391"/>
      <c r="AS1391"/>
      <c r="AT1391"/>
      <c r="AU1391"/>
      <c r="AV1391"/>
      <c r="AW1391"/>
      <c r="AX1391"/>
      <c r="AY1391"/>
    </row>
    <row r="1392" spans="43:51" x14ac:dyDescent="0.2">
      <c r="AQ1392"/>
      <c r="AR1392"/>
      <c r="AS1392"/>
      <c r="AT1392"/>
      <c r="AU1392"/>
      <c r="AV1392"/>
      <c r="AW1392"/>
      <c r="AX1392"/>
      <c r="AY1392"/>
    </row>
    <row r="1393" spans="43:51" x14ac:dyDescent="0.2">
      <c r="AQ1393"/>
      <c r="AR1393"/>
      <c r="AS1393"/>
      <c r="AT1393"/>
      <c r="AU1393"/>
      <c r="AV1393"/>
      <c r="AW1393"/>
      <c r="AX1393"/>
      <c r="AY1393"/>
    </row>
    <row r="1394" spans="43:51" x14ac:dyDescent="0.2">
      <c r="AQ1394"/>
      <c r="AR1394"/>
      <c r="AS1394"/>
      <c r="AT1394"/>
      <c r="AU1394"/>
      <c r="AV1394"/>
      <c r="AW1394"/>
      <c r="AX1394"/>
      <c r="AY1394"/>
    </row>
    <row r="1395" spans="43:51" x14ac:dyDescent="0.2">
      <c r="AQ1395"/>
      <c r="AR1395"/>
      <c r="AS1395"/>
      <c r="AT1395"/>
      <c r="AU1395"/>
      <c r="AV1395"/>
      <c r="AW1395"/>
      <c r="AX1395"/>
      <c r="AY1395"/>
    </row>
    <row r="1396" spans="43:51" x14ac:dyDescent="0.2">
      <c r="AQ1396"/>
      <c r="AR1396"/>
      <c r="AS1396"/>
      <c r="AT1396"/>
      <c r="AU1396"/>
      <c r="AV1396"/>
      <c r="AW1396"/>
      <c r="AX1396"/>
      <c r="AY1396"/>
    </row>
    <row r="1397" spans="43:51" x14ac:dyDescent="0.2">
      <c r="AQ1397"/>
      <c r="AR1397"/>
      <c r="AS1397"/>
      <c r="AT1397"/>
      <c r="AU1397"/>
      <c r="AV1397"/>
      <c r="AW1397"/>
      <c r="AX1397"/>
      <c r="AY1397"/>
    </row>
    <row r="1398" spans="43:51" x14ac:dyDescent="0.2">
      <c r="AQ1398"/>
      <c r="AR1398"/>
      <c r="AS1398"/>
      <c r="AT1398"/>
      <c r="AU1398"/>
      <c r="AV1398"/>
      <c r="AW1398"/>
      <c r="AX1398"/>
      <c r="AY1398"/>
    </row>
    <row r="1399" spans="43:51" x14ac:dyDescent="0.2">
      <c r="AQ1399"/>
      <c r="AR1399"/>
      <c r="AS1399"/>
      <c r="AT1399"/>
      <c r="AU1399"/>
      <c r="AV1399"/>
      <c r="AW1399"/>
      <c r="AX1399"/>
      <c r="AY1399"/>
    </row>
    <row r="1400" spans="43:51" x14ac:dyDescent="0.2">
      <c r="AQ1400"/>
      <c r="AR1400"/>
      <c r="AS1400"/>
      <c r="AT1400"/>
      <c r="AU1400"/>
      <c r="AV1400"/>
      <c r="AW1400"/>
      <c r="AX1400"/>
      <c r="AY1400"/>
    </row>
    <row r="1401" spans="43:51" x14ac:dyDescent="0.2">
      <c r="AQ1401"/>
      <c r="AR1401"/>
      <c r="AS1401"/>
      <c r="AT1401"/>
      <c r="AU1401"/>
      <c r="AV1401"/>
      <c r="AW1401"/>
      <c r="AX1401"/>
      <c r="AY1401"/>
    </row>
    <row r="1402" spans="43:51" x14ac:dyDescent="0.2">
      <c r="AQ1402"/>
      <c r="AR1402"/>
      <c r="AS1402"/>
      <c r="AT1402"/>
      <c r="AU1402"/>
      <c r="AV1402"/>
      <c r="AW1402"/>
      <c r="AX1402"/>
      <c r="AY1402"/>
    </row>
    <row r="1403" spans="43:51" x14ac:dyDescent="0.2">
      <c r="AQ1403"/>
      <c r="AR1403"/>
      <c r="AS1403"/>
      <c r="AT1403"/>
      <c r="AU1403"/>
      <c r="AV1403"/>
      <c r="AW1403"/>
      <c r="AX1403"/>
      <c r="AY1403"/>
    </row>
    <row r="1404" spans="43:51" x14ac:dyDescent="0.2">
      <c r="AQ1404"/>
      <c r="AR1404"/>
      <c r="AS1404"/>
      <c r="AT1404"/>
      <c r="AU1404"/>
      <c r="AV1404"/>
      <c r="AW1404"/>
      <c r="AX1404"/>
      <c r="AY1404"/>
    </row>
    <row r="1405" spans="43:51" x14ac:dyDescent="0.2">
      <c r="AQ1405"/>
      <c r="AR1405"/>
      <c r="AS1405"/>
      <c r="AT1405"/>
      <c r="AU1405"/>
      <c r="AV1405"/>
      <c r="AW1405"/>
      <c r="AX1405"/>
      <c r="AY1405"/>
    </row>
    <row r="1406" spans="43:51" x14ac:dyDescent="0.2">
      <c r="AQ1406"/>
      <c r="AR1406"/>
      <c r="AS1406"/>
      <c r="AT1406"/>
      <c r="AU1406"/>
      <c r="AV1406"/>
      <c r="AW1406"/>
      <c r="AX1406"/>
      <c r="AY1406"/>
    </row>
    <row r="1407" spans="43:51" x14ac:dyDescent="0.2">
      <c r="AQ1407"/>
      <c r="AR1407"/>
      <c r="AS1407"/>
      <c r="AT1407"/>
      <c r="AU1407"/>
      <c r="AV1407"/>
      <c r="AW1407"/>
      <c r="AX1407"/>
      <c r="AY1407"/>
    </row>
    <row r="1408" spans="43:51" x14ac:dyDescent="0.2">
      <c r="AQ1408"/>
      <c r="AR1408"/>
      <c r="AS1408"/>
      <c r="AT1408"/>
      <c r="AU1408"/>
      <c r="AV1408"/>
      <c r="AW1408"/>
      <c r="AX1408"/>
      <c r="AY1408"/>
    </row>
    <row r="1409" spans="43:51" x14ac:dyDescent="0.2">
      <c r="AQ1409"/>
      <c r="AR1409"/>
      <c r="AS1409"/>
      <c r="AT1409"/>
      <c r="AU1409"/>
      <c r="AV1409"/>
      <c r="AW1409"/>
      <c r="AX1409"/>
      <c r="AY1409"/>
    </row>
    <row r="1410" spans="43:51" x14ac:dyDescent="0.2">
      <c r="AQ1410"/>
      <c r="AR1410"/>
      <c r="AS1410"/>
      <c r="AT1410"/>
      <c r="AU1410"/>
      <c r="AV1410"/>
      <c r="AW1410"/>
      <c r="AX1410"/>
      <c r="AY1410"/>
    </row>
    <row r="1411" spans="43:51" x14ac:dyDescent="0.2">
      <c r="AQ1411"/>
      <c r="AR1411"/>
      <c r="AS1411"/>
      <c r="AT1411"/>
      <c r="AU1411"/>
      <c r="AV1411"/>
      <c r="AW1411"/>
      <c r="AX1411"/>
      <c r="AY1411"/>
    </row>
    <row r="1412" spans="43:51" x14ac:dyDescent="0.2">
      <c r="AQ1412"/>
      <c r="AR1412"/>
      <c r="AS1412"/>
      <c r="AT1412"/>
      <c r="AU1412"/>
      <c r="AV1412"/>
      <c r="AW1412"/>
      <c r="AX1412"/>
      <c r="AY1412"/>
    </row>
    <row r="1413" spans="43:51" x14ac:dyDescent="0.2">
      <c r="AQ1413"/>
      <c r="AR1413"/>
      <c r="AS1413"/>
      <c r="AT1413"/>
      <c r="AU1413"/>
      <c r="AV1413"/>
      <c r="AW1413"/>
      <c r="AX1413"/>
      <c r="AY1413"/>
    </row>
    <row r="1414" spans="43:51" x14ac:dyDescent="0.2">
      <c r="AQ1414"/>
      <c r="AR1414"/>
      <c r="AS1414"/>
      <c r="AT1414"/>
      <c r="AU1414"/>
      <c r="AV1414"/>
      <c r="AW1414"/>
      <c r="AX1414"/>
      <c r="AY1414"/>
    </row>
    <row r="1415" spans="43:51" x14ac:dyDescent="0.2">
      <c r="AQ1415"/>
      <c r="AR1415"/>
      <c r="AS1415"/>
      <c r="AT1415"/>
      <c r="AU1415"/>
      <c r="AV1415"/>
      <c r="AW1415"/>
      <c r="AX1415"/>
      <c r="AY1415"/>
    </row>
    <row r="1416" spans="43:51" x14ac:dyDescent="0.2">
      <c r="AQ1416"/>
      <c r="AR1416"/>
      <c r="AS1416"/>
      <c r="AT1416"/>
      <c r="AU1416"/>
      <c r="AV1416"/>
      <c r="AW1416"/>
      <c r="AX1416"/>
      <c r="AY1416"/>
    </row>
    <row r="1417" spans="43:51" x14ac:dyDescent="0.2">
      <c r="AQ1417"/>
      <c r="AR1417"/>
      <c r="AS1417"/>
      <c r="AT1417"/>
      <c r="AU1417"/>
      <c r="AV1417"/>
      <c r="AW1417"/>
      <c r="AX1417"/>
      <c r="AY1417"/>
    </row>
    <row r="1418" spans="43:51" x14ac:dyDescent="0.2">
      <c r="AQ1418"/>
      <c r="AR1418"/>
      <c r="AS1418"/>
      <c r="AT1418"/>
      <c r="AU1418"/>
      <c r="AV1418"/>
      <c r="AW1418"/>
      <c r="AX1418"/>
      <c r="AY1418"/>
    </row>
    <row r="1419" spans="43:51" x14ac:dyDescent="0.2">
      <c r="AQ1419"/>
      <c r="AR1419"/>
      <c r="AS1419"/>
      <c r="AT1419"/>
      <c r="AU1419"/>
      <c r="AV1419"/>
      <c r="AW1419"/>
      <c r="AX1419"/>
      <c r="AY1419"/>
    </row>
    <row r="1420" spans="43:51" x14ac:dyDescent="0.2">
      <c r="AQ1420"/>
      <c r="AR1420"/>
      <c r="AS1420"/>
      <c r="AT1420"/>
      <c r="AU1420"/>
      <c r="AV1420"/>
      <c r="AW1420"/>
      <c r="AX1420"/>
      <c r="AY1420"/>
    </row>
    <row r="1421" spans="43:51" x14ac:dyDescent="0.2">
      <c r="AQ1421"/>
      <c r="AR1421"/>
      <c r="AS1421"/>
      <c r="AT1421"/>
      <c r="AU1421"/>
      <c r="AV1421"/>
      <c r="AW1421"/>
      <c r="AX1421"/>
      <c r="AY1421"/>
    </row>
    <row r="1422" spans="43:51" x14ac:dyDescent="0.2">
      <c r="AQ1422"/>
      <c r="AR1422"/>
      <c r="AS1422"/>
      <c r="AT1422"/>
      <c r="AU1422"/>
      <c r="AV1422"/>
      <c r="AW1422"/>
      <c r="AX1422"/>
      <c r="AY1422"/>
    </row>
    <row r="1423" spans="43:51" x14ac:dyDescent="0.2">
      <c r="AQ1423"/>
      <c r="AR1423"/>
      <c r="AS1423"/>
      <c r="AT1423"/>
      <c r="AU1423"/>
      <c r="AV1423"/>
      <c r="AW1423"/>
      <c r="AX1423"/>
      <c r="AY1423"/>
    </row>
    <row r="1424" spans="43:51" x14ac:dyDescent="0.2">
      <c r="AQ1424"/>
      <c r="AR1424"/>
      <c r="AS1424"/>
      <c r="AT1424"/>
      <c r="AU1424"/>
      <c r="AV1424"/>
      <c r="AW1424"/>
      <c r="AX1424"/>
      <c r="AY1424"/>
    </row>
    <row r="1425" spans="43:51" x14ac:dyDescent="0.2">
      <c r="AQ1425"/>
      <c r="AR1425"/>
      <c r="AS1425"/>
      <c r="AT1425"/>
      <c r="AU1425"/>
      <c r="AV1425"/>
      <c r="AW1425"/>
      <c r="AX1425"/>
      <c r="AY1425"/>
    </row>
    <row r="1426" spans="43:51" x14ac:dyDescent="0.2">
      <c r="AQ1426"/>
      <c r="AR1426"/>
      <c r="AS1426"/>
      <c r="AT1426"/>
      <c r="AU1426"/>
      <c r="AV1426"/>
      <c r="AW1426"/>
      <c r="AX1426"/>
      <c r="AY1426"/>
    </row>
    <row r="1427" spans="43:51" x14ac:dyDescent="0.2">
      <c r="AQ1427"/>
      <c r="AR1427"/>
      <c r="AS1427"/>
      <c r="AT1427"/>
      <c r="AU1427"/>
      <c r="AV1427"/>
      <c r="AW1427"/>
      <c r="AX1427"/>
      <c r="AY1427"/>
    </row>
    <row r="1428" spans="43:51" x14ac:dyDescent="0.2">
      <c r="AQ1428"/>
      <c r="AR1428"/>
      <c r="AS1428"/>
      <c r="AT1428"/>
      <c r="AU1428"/>
      <c r="AV1428"/>
      <c r="AW1428"/>
      <c r="AX1428"/>
      <c r="AY1428"/>
    </row>
    <row r="1429" spans="43:51" x14ac:dyDescent="0.2">
      <c r="AQ1429"/>
      <c r="AR1429"/>
      <c r="AS1429"/>
      <c r="AT1429"/>
      <c r="AU1429"/>
      <c r="AV1429"/>
      <c r="AW1429"/>
      <c r="AX1429"/>
      <c r="AY1429"/>
    </row>
    <row r="1430" spans="43:51" x14ac:dyDescent="0.2">
      <c r="AQ1430"/>
      <c r="AR1430"/>
      <c r="AS1430"/>
      <c r="AT1430"/>
      <c r="AU1430"/>
      <c r="AV1430"/>
      <c r="AW1430"/>
      <c r="AX1430"/>
      <c r="AY1430"/>
    </row>
    <row r="1431" spans="43:51" x14ac:dyDescent="0.2">
      <c r="AQ1431"/>
      <c r="AR1431"/>
      <c r="AS1431"/>
      <c r="AT1431"/>
      <c r="AU1431"/>
      <c r="AV1431"/>
      <c r="AW1431"/>
      <c r="AX1431"/>
      <c r="AY1431"/>
    </row>
    <row r="1432" spans="43:51" x14ac:dyDescent="0.2">
      <c r="AQ1432"/>
      <c r="AR1432"/>
      <c r="AS1432"/>
      <c r="AT1432"/>
      <c r="AU1432"/>
      <c r="AV1432"/>
      <c r="AW1432"/>
      <c r="AX1432"/>
      <c r="AY1432"/>
    </row>
    <row r="1433" spans="43:51" x14ac:dyDescent="0.2">
      <c r="AQ1433"/>
      <c r="AR1433"/>
      <c r="AS1433"/>
      <c r="AT1433"/>
      <c r="AU1433"/>
      <c r="AV1433"/>
      <c r="AW1433"/>
      <c r="AX1433"/>
      <c r="AY1433"/>
    </row>
    <row r="1434" spans="43:51" x14ac:dyDescent="0.2">
      <c r="AQ1434"/>
      <c r="AR1434"/>
      <c r="AS1434"/>
      <c r="AT1434"/>
      <c r="AU1434"/>
      <c r="AV1434"/>
      <c r="AW1434"/>
      <c r="AX1434"/>
      <c r="AY1434"/>
    </row>
    <row r="1435" spans="43:51" x14ac:dyDescent="0.2">
      <c r="AQ1435"/>
      <c r="AR1435"/>
      <c r="AS1435"/>
      <c r="AT1435"/>
      <c r="AU1435"/>
      <c r="AV1435"/>
      <c r="AW1435"/>
      <c r="AX1435"/>
      <c r="AY1435"/>
    </row>
    <row r="1436" spans="43:51" x14ac:dyDescent="0.2">
      <c r="AQ1436"/>
      <c r="AR1436"/>
      <c r="AS1436"/>
      <c r="AT1436"/>
      <c r="AU1436"/>
      <c r="AV1436"/>
      <c r="AW1436"/>
      <c r="AX1436"/>
      <c r="AY1436"/>
    </row>
    <row r="1437" spans="43:51" x14ac:dyDescent="0.2">
      <c r="AQ1437"/>
      <c r="AR1437"/>
      <c r="AS1437"/>
      <c r="AT1437"/>
      <c r="AU1437"/>
      <c r="AV1437"/>
      <c r="AW1437"/>
      <c r="AX1437"/>
      <c r="AY1437"/>
    </row>
    <row r="1438" spans="43:51" x14ac:dyDescent="0.2">
      <c r="AQ1438"/>
      <c r="AR1438"/>
      <c r="AS1438"/>
      <c r="AT1438"/>
      <c r="AU1438"/>
      <c r="AV1438"/>
      <c r="AW1438"/>
      <c r="AX1438"/>
      <c r="AY1438"/>
    </row>
    <row r="1439" spans="43:51" x14ac:dyDescent="0.2">
      <c r="AQ1439"/>
      <c r="AR1439"/>
      <c r="AS1439"/>
      <c r="AT1439"/>
      <c r="AU1439"/>
      <c r="AV1439"/>
      <c r="AW1439"/>
      <c r="AX1439"/>
      <c r="AY1439"/>
    </row>
    <row r="1440" spans="43:51" x14ac:dyDescent="0.2">
      <c r="AQ1440"/>
      <c r="AR1440"/>
      <c r="AS1440"/>
      <c r="AT1440"/>
      <c r="AU1440"/>
      <c r="AV1440"/>
      <c r="AW1440"/>
      <c r="AX1440"/>
      <c r="AY1440"/>
    </row>
    <row r="1441" spans="43:51" x14ac:dyDescent="0.2">
      <c r="AQ1441"/>
      <c r="AR1441"/>
      <c r="AS1441"/>
      <c r="AT1441"/>
      <c r="AU1441"/>
      <c r="AV1441"/>
      <c r="AW1441"/>
      <c r="AX1441"/>
      <c r="AY1441"/>
    </row>
    <row r="1442" spans="43:51" x14ac:dyDescent="0.2">
      <c r="AQ1442"/>
      <c r="AR1442"/>
      <c r="AS1442"/>
      <c r="AT1442"/>
      <c r="AU1442"/>
      <c r="AV1442"/>
      <c r="AW1442"/>
      <c r="AX1442"/>
      <c r="AY1442"/>
    </row>
    <row r="1443" spans="43:51" x14ac:dyDescent="0.2">
      <c r="AQ1443"/>
      <c r="AR1443"/>
      <c r="AS1443"/>
      <c r="AT1443"/>
      <c r="AU1443"/>
      <c r="AV1443"/>
      <c r="AW1443"/>
      <c r="AX1443"/>
      <c r="AY1443"/>
    </row>
    <row r="1444" spans="43:51" x14ac:dyDescent="0.2">
      <c r="AQ1444"/>
      <c r="AR1444"/>
      <c r="AS1444"/>
      <c r="AT1444"/>
      <c r="AU1444"/>
      <c r="AV1444"/>
      <c r="AW1444"/>
      <c r="AX1444"/>
      <c r="AY1444"/>
    </row>
    <row r="1445" spans="43:51" x14ac:dyDescent="0.2">
      <c r="AQ1445"/>
      <c r="AR1445"/>
      <c r="AS1445"/>
      <c r="AT1445"/>
      <c r="AU1445"/>
      <c r="AV1445"/>
      <c r="AW1445"/>
      <c r="AX1445"/>
      <c r="AY1445"/>
    </row>
    <row r="1446" spans="43:51" x14ac:dyDescent="0.2">
      <c r="AQ1446"/>
      <c r="AR1446"/>
      <c r="AS1446"/>
      <c r="AT1446"/>
      <c r="AU1446"/>
      <c r="AV1446"/>
      <c r="AW1446"/>
      <c r="AX1446"/>
      <c r="AY1446"/>
    </row>
    <row r="1447" spans="43:51" x14ac:dyDescent="0.2">
      <c r="AQ1447"/>
      <c r="AR1447"/>
      <c r="AS1447"/>
      <c r="AT1447"/>
      <c r="AU1447"/>
      <c r="AV1447"/>
      <c r="AW1447"/>
      <c r="AX1447"/>
      <c r="AY1447"/>
    </row>
    <row r="1448" spans="43:51" x14ac:dyDescent="0.2">
      <c r="AQ1448"/>
      <c r="AR1448"/>
      <c r="AS1448"/>
      <c r="AT1448"/>
      <c r="AU1448"/>
      <c r="AV1448"/>
      <c r="AW1448"/>
      <c r="AX1448"/>
      <c r="AY1448"/>
    </row>
    <row r="1449" spans="43:51" x14ac:dyDescent="0.2">
      <c r="AQ1449"/>
      <c r="AR1449"/>
      <c r="AS1449"/>
      <c r="AT1449"/>
      <c r="AU1449"/>
      <c r="AV1449"/>
      <c r="AW1449"/>
      <c r="AX1449"/>
      <c r="AY1449"/>
    </row>
    <row r="1450" spans="43:51" x14ac:dyDescent="0.2">
      <c r="AQ1450"/>
      <c r="AR1450"/>
      <c r="AS1450"/>
      <c r="AT1450"/>
      <c r="AU1450"/>
      <c r="AV1450"/>
      <c r="AW1450"/>
      <c r="AX1450"/>
      <c r="AY1450"/>
    </row>
    <row r="1451" spans="43:51" x14ac:dyDescent="0.2">
      <c r="AQ1451"/>
      <c r="AR1451"/>
      <c r="AS1451"/>
      <c r="AT1451"/>
      <c r="AU1451"/>
      <c r="AV1451"/>
      <c r="AW1451"/>
      <c r="AX1451"/>
      <c r="AY1451"/>
    </row>
    <row r="1452" spans="43:51" x14ac:dyDescent="0.2">
      <c r="AQ1452"/>
      <c r="AR1452"/>
      <c r="AS1452"/>
      <c r="AT1452"/>
      <c r="AU1452"/>
      <c r="AV1452"/>
      <c r="AW1452"/>
      <c r="AX1452"/>
      <c r="AY1452"/>
    </row>
    <row r="1453" spans="43:51" x14ac:dyDescent="0.2">
      <c r="AQ1453"/>
      <c r="AR1453"/>
      <c r="AS1453"/>
      <c r="AT1453"/>
      <c r="AU1453"/>
      <c r="AV1453"/>
      <c r="AW1453"/>
      <c r="AX1453"/>
      <c r="AY1453"/>
    </row>
    <row r="1454" spans="43:51" x14ac:dyDescent="0.2">
      <c r="AQ1454"/>
      <c r="AR1454"/>
      <c r="AS1454"/>
      <c r="AT1454"/>
      <c r="AU1454"/>
      <c r="AV1454"/>
      <c r="AW1454"/>
      <c r="AX1454"/>
      <c r="AY1454"/>
    </row>
    <row r="1455" spans="43:51" x14ac:dyDescent="0.2">
      <c r="AQ1455"/>
      <c r="AR1455"/>
      <c r="AS1455"/>
      <c r="AT1455"/>
      <c r="AU1455"/>
      <c r="AV1455"/>
      <c r="AW1455"/>
      <c r="AX1455"/>
      <c r="AY1455"/>
    </row>
    <row r="1456" spans="43:51" x14ac:dyDescent="0.2">
      <c r="AQ1456"/>
      <c r="AR1456"/>
      <c r="AS1456"/>
      <c r="AT1456"/>
      <c r="AU1456"/>
      <c r="AV1456"/>
      <c r="AW1456"/>
      <c r="AX1456"/>
      <c r="AY1456"/>
    </row>
    <row r="1457" spans="43:51" x14ac:dyDescent="0.2">
      <c r="AQ1457"/>
      <c r="AR1457"/>
      <c r="AS1457"/>
      <c r="AT1457"/>
      <c r="AU1457"/>
      <c r="AV1457"/>
      <c r="AW1457"/>
      <c r="AX1457"/>
      <c r="AY1457"/>
    </row>
    <row r="1458" spans="43:51" x14ac:dyDescent="0.2">
      <c r="AQ1458"/>
      <c r="AR1458"/>
      <c r="AS1458"/>
      <c r="AT1458"/>
      <c r="AU1458"/>
      <c r="AV1458"/>
      <c r="AW1458"/>
      <c r="AX1458"/>
      <c r="AY1458"/>
    </row>
    <row r="1459" spans="43:51" x14ac:dyDescent="0.2">
      <c r="AQ1459"/>
      <c r="AR1459"/>
      <c r="AS1459"/>
      <c r="AT1459"/>
      <c r="AU1459"/>
      <c r="AV1459"/>
      <c r="AW1459"/>
      <c r="AX1459"/>
      <c r="AY1459"/>
    </row>
    <row r="1460" spans="43:51" x14ac:dyDescent="0.2">
      <c r="AQ1460"/>
      <c r="AR1460"/>
      <c r="AS1460"/>
      <c r="AT1460"/>
      <c r="AU1460"/>
      <c r="AV1460"/>
      <c r="AW1460"/>
      <c r="AX1460"/>
      <c r="AY1460"/>
    </row>
    <row r="1461" spans="43:51" x14ac:dyDescent="0.2">
      <c r="AQ1461"/>
      <c r="AR1461"/>
      <c r="AS1461"/>
      <c r="AT1461"/>
      <c r="AU1461"/>
      <c r="AV1461"/>
      <c r="AW1461"/>
      <c r="AX1461"/>
      <c r="AY1461"/>
    </row>
    <row r="1462" spans="43:51" x14ac:dyDescent="0.2">
      <c r="AQ1462"/>
      <c r="AR1462"/>
      <c r="AS1462"/>
      <c r="AT1462"/>
      <c r="AU1462"/>
      <c r="AV1462"/>
      <c r="AW1462"/>
      <c r="AX1462"/>
      <c r="AY1462"/>
    </row>
    <row r="1463" spans="43:51" x14ac:dyDescent="0.2">
      <c r="AQ1463"/>
      <c r="AR1463"/>
      <c r="AS1463"/>
      <c r="AT1463"/>
      <c r="AU1463"/>
      <c r="AV1463"/>
      <c r="AW1463"/>
      <c r="AX1463"/>
      <c r="AY1463"/>
    </row>
    <row r="1464" spans="43:51" x14ac:dyDescent="0.2">
      <c r="AQ1464"/>
      <c r="AR1464"/>
      <c r="AS1464"/>
      <c r="AT1464"/>
      <c r="AU1464"/>
      <c r="AV1464"/>
      <c r="AW1464"/>
      <c r="AX1464"/>
      <c r="AY1464"/>
    </row>
    <row r="1465" spans="43:51" x14ac:dyDescent="0.2">
      <c r="AQ1465"/>
      <c r="AR1465"/>
      <c r="AS1465"/>
      <c r="AT1465"/>
      <c r="AU1465"/>
      <c r="AV1465"/>
      <c r="AW1465"/>
      <c r="AX1465"/>
      <c r="AY1465"/>
    </row>
    <row r="1466" spans="43:51" x14ac:dyDescent="0.2">
      <c r="AQ1466"/>
      <c r="AR1466"/>
      <c r="AS1466"/>
      <c r="AT1466"/>
      <c r="AU1466"/>
      <c r="AV1466"/>
      <c r="AW1466"/>
      <c r="AX1466"/>
      <c r="AY1466"/>
    </row>
    <row r="1467" spans="43:51" x14ac:dyDescent="0.2">
      <c r="AQ1467"/>
      <c r="AR1467"/>
      <c r="AS1467"/>
      <c r="AT1467"/>
      <c r="AU1467"/>
      <c r="AV1467"/>
      <c r="AW1467"/>
      <c r="AX1467"/>
      <c r="AY1467"/>
    </row>
    <row r="1468" spans="43:51" x14ac:dyDescent="0.2">
      <c r="AQ1468"/>
      <c r="AR1468"/>
      <c r="AS1468"/>
      <c r="AT1468"/>
      <c r="AU1468"/>
      <c r="AV1468"/>
      <c r="AW1468"/>
      <c r="AX1468"/>
      <c r="AY1468"/>
    </row>
    <row r="1469" spans="43:51" x14ac:dyDescent="0.2">
      <c r="AQ1469"/>
      <c r="AR1469"/>
      <c r="AS1469"/>
      <c r="AT1469"/>
      <c r="AU1469"/>
      <c r="AV1469"/>
      <c r="AW1469"/>
      <c r="AX1469"/>
      <c r="AY1469"/>
    </row>
    <row r="1470" spans="43:51" x14ac:dyDescent="0.2">
      <c r="AQ1470"/>
      <c r="AR1470"/>
      <c r="AS1470"/>
      <c r="AT1470"/>
      <c r="AU1470"/>
      <c r="AV1470"/>
      <c r="AW1470"/>
      <c r="AX1470"/>
      <c r="AY1470"/>
    </row>
    <row r="1471" spans="43:51" x14ac:dyDescent="0.2">
      <c r="AQ1471"/>
      <c r="AR1471"/>
      <c r="AS1471"/>
      <c r="AT1471"/>
      <c r="AU1471"/>
      <c r="AV1471"/>
      <c r="AW1471"/>
      <c r="AX1471"/>
      <c r="AY1471"/>
    </row>
    <row r="1472" spans="43:51" x14ac:dyDescent="0.2">
      <c r="AQ1472"/>
      <c r="AR1472"/>
      <c r="AS1472"/>
      <c r="AT1472"/>
      <c r="AU1472"/>
      <c r="AV1472"/>
      <c r="AW1472"/>
      <c r="AX1472"/>
      <c r="AY1472"/>
    </row>
    <row r="1473" spans="43:51" x14ac:dyDescent="0.2">
      <c r="AQ1473"/>
      <c r="AR1473"/>
      <c r="AS1473"/>
      <c r="AT1473"/>
      <c r="AU1473"/>
      <c r="AV1473"/>
      <c r="AW1473"/>
      <c r="AX1473"/>
      <c r="AY1473"/>
    </row>
    <row r="1474" spans="43:51" x14ac:dyDescent="0.2">
      <c r="AQ1474"/>
      <c r="AR1474"/>
      <c r="AS1474"/>
      <c r="AT1474"/>
      <c r="AU1474"/>
      <c r="AV1474"/>
      <c r="AW1474"/>
      <c r="AX1474"/>
      <c r="AY1474"/>
    </row>
    <row r="1475" spans="43:51" x14ac:dyDescent="0.2">
      <c r="AQ1475"/>
      <c r="AR1475"/>
      <c r="AS1475"/>
      <c r="AT1475"/>
      <c r="AU1475"/>
      <c r="AV1475"/>
      <c r="AW1475"/>
      <c r="AX1475"/>
      <c r="AY1475"/>
    </row>
    <row r="1476" spans="43:51" x14ac:dyDescent="0.2">
      <c r="AQ1476"/>
      <c r="AR1476"/>
      <c r="AS1476"/>
      <c r="AT1476"/>
      <c r="AU1476"/>
      <c r="AV1476"/>
      <c r="AW1476"/>
      <c r="AX1476"/>
      <c r="AY1476"/>
    </row>
    <row r="1477" spans="43:51" x14ac:dyDescent="0.2">
      <c r="AQ1477"/>
      <c r="AR1477"/>
      <c r="AS1477"/>
      <c r="AT1477"/>
      <c r="AU1477"/>
      <c r="AV1477"/>
      <c r="AW1477"/>
      <c r="AX1477"/>
      <c r="AY1477"/>
    </row>
    <row r="1478" spans="43:51" x14ac:dyDescent="0.2">
      <c r="AQ1478"/>
      <c r="AR1478"/>
      <c r="AS1478"/>
      <c r="AT1478"/>
      <c r="AU1478"/>
      <c r="AV1478"/>
      <c r="AW1478"/>
      <c r="AX1478"/>
      <c r="AY1478"/>
    </row>
    <row r="1479" spans="43:51" x14ac:dyDescent="0.2">
      <c r="AQ1479"/>
      <c r="AR1479"/>
      <c r="AS1479"/>
      <c r="AT1479"/>
      <c r="AU1479"/>
      <c r="AV1479"/>
      <c r="AW1479"/>
      <c r="AX1479"/>
      <c r="AY1479"/>
    </row>
    <row r="1480" spans="43:51" x14ac:dyDescent="0.2">
      <c r="AQ1480"/>
      <c r="AR1480"/>
      <c r="AS1480"/>
      <c r="AT1480"/>
      <c r="AU1480"/>
      <c r="AV1480"/>
      <c r="AW1480"/>
      <c r="AX1480"/>
      <c r="AY1480"/>
    </row>
    <row r="1481" spans="43:51" x14ac:dyDescent="0.2">
      <c r="AQ1481"/>
      <c r="AR1481"/>
      <c r="AS1481"/>
      <c r="AT1481"/>
      <c r="AU1481"/>
      <c r="AV1481"/>
      <c r="AW1481"/>
      <c r="AX1481"/>
      <c r="AY1481"/>
    </row>
    <row r="1482" spans="43:51" x14ac:dyDescent="0.2">
      <c r="AQ1482"/>
      <c r="AR1482"/>
      <c r="AS1482"/>
      <c r="AT1482"/>
      <c r="AU1482"/>
      <c r="AV1482"/>
      <c r="AW1482"/>
      <c r="AX1482"/>
      <c r="AY1482"/>
    </row>
    <row r="1483" spans="43:51" x14ac:dyDescent="0.2">
      <c r="AQ1483"/>
      <c r="AR1483"/>
      <c r="AS1483"/>
      <c r="AT1483"/>
      <c r="AU1483"/>
      <c r="AV1483"/>
      <c r="AW1483"/>
      <c r="AX1483"/>
      <c r="AY1483"/>
    </row>
    <row r="1484" spans="43:51" x14ac:dyDescent="0.2">
      <c r="AQ1484"/>
      <c r="AR1484"/>
      <c r="AS1484"/>
      <c r="AT1484"/>
      <c r="AU1484"/>
      <c r="AV1484"/>
      <c r="AW1484"/>
      <c r="AX1484"/>
      <c r="AY1484"/>
    </row>
    <row r="1485" spans="43:51" x14ac:dyDescent="0.2">
      <c r="AQ1485"/>
      <c r="AR1485"/>
      <c r="AS1485"/>
      <c r="AT1485"/>
      <c r="AU1485"/>
      <c r="AV1485"/>
      <c r="AW1485"/>
      <c r="AX1485"/>
      <c r="AY1485"/>
    </row>
    <row r="1486" spans="43:51" x14ac:dyDescent="0.2">
      <c r="AQ1486"/>
      <c r="AR1486"/>
      <c r="AS1486"/>
      <c r="AT1486"/>
      <c r="AU1486"/>
      <c r="AV1486"/>
      <c r="AW1486"/>
      <c r="AX1486"/>
      <c r="AY1486"/>
    </row>
    <row r="1487" spans="43:51" x14ac:dyDescent="0.2">
      <c r="AQ1487"/>
      <c r="AR1487"/>
      <c r="AS1487"/>
      <c r="AT1487"/>
      <c r="AU1487"/>
      <c r="AV1487"/>
      <c r="AW1487"/>
      <c r="AX1487"/>
      <c r="AY1487"/>
    </row>
    <row r="1488" spans="43:51" x14ac:dyDescent="0.2">
      <c r="AQ1488"/>
      <c r="AR1488"/>
      <c r="AS1488"/>
      <c r="AT1488"/>
      <c r="AU1488"/>
      <c r="AV1488"/>
      <c r="AW1488"/>
      <c r="AX1488"/>
      <c r="AY1488"/>
    </row>
    <row r="1489" spans="43:51" x14ac:dyDescent="0.2">
      <c r="AQ1489"/>
      <c r="AR1489"/>
      <c r="AS1489"/>
      <c r="AT1489"/>
      <c r="AU1489"/>
      <c r="AV1489"/>
      <c r="AW1489"/>
      <c r="AX1489"/>
      <c r="AY1489"/>
    </row>
    <row r="1490" spans="43:51" x14ac:dyDescent="0.2">
      <c r="AQ1490"/>
      <c r="AR1490"/>
      <c r="AS1490"/>
      <c r="AT1490"/>
      <c r="AU1490"/>
      <c r="AV1490"/>
      <c r="AW1490"/>
      <c r="AX1490"/>
      <c r="AY1490"/>
    </row>
    <row r="1491" spans="43:51" x14ac:dyDescent="0.2">
      <c r="AQ1491"/>
      <c r="AR1491"/>
      <c r="AS1491"/>
      <c r="AT1491"/>
      <c r="AU1491"/>
      <c r="AV1491"/>
      <c r="AW1491"/>
      <c r="AX1491"/>
      <c r="AY1491"/>
    </row>
    <row r="1492" spans="43:51" x14ac:dyDescent="0.2">
      <c r="AQ1492"/>
      <c r="AR1492"/>
      <c r="AS1492"/>
      <c r="AT1492"/>
      <c r="AU1492"/>
      <c r="AV1492"/>
      <c r="AW1492"/>
      <c r="AX1492"/>
      <c r="AY1492"/>
    </row>
    <row r="1493" spans="43:51" x14ac:dyDescent="0.2">
      <c r="AQ1493"/>
      <c r="AR1493"/>
      <c r="AS1493"/>
      <c r="AT1493"/>
      <c r="AU1493"/>
      <c r="AV1493"/>
      <c r="AW1493"/>
      <c r="AX1493"/>
      <c r="AY1493"/>
    </row>
    <row r="1494" spans="43:51" x14ac:dyDescent="0.2">
      <c r="AQ1494"/>
      <c r="AR1494"/>
      <c r="AS1494"/>
      <c r="AT1494"/>
      <c r="AU1494"/>
      <c r="AV1494"/>
      <c r="AW1494"/>
      <c r="AX1494"/>
      <c r="AY1494"/>
    </row>
    <row r="1495" spans="43:51" x14ac:dyDescent="0.2">
      <c r="AQ1495"/>
      <c r="AR1495"/>
      <c r="AS1495"/>
      <c r="AT1495"/>
      <c r="AU1495"/>
      <c r="AV1495"/>
      <c r="AW1495"/>
      <c r="AX1495"/>
      <c r="AY1495"/>
    </row>
    <row r="1496" spans="43:51" x14ac:dyDescent="0.2">
      <c r="AQ1496"/>
      <c r="AR1496"/>
      <c r="AS1496"/>
      <c r="AT1496"/>
      <c r="AU1496"/>
      <c r="AV1496"/>
      <c r="AW1496"/>
      <c r="AX1496"/>
      <c r="AY1496"/>
    </row>
    <row r="1497" spans="43:51" x14ac:dyDescent="0.2">
      <c r="AQ1497"/>
      <c r="AR1497"/>
      <c r="AS1497"/>
      <c r="AT1497"/>
      <c r="AU1497"/>
      <c r="AV1497"/>
      <c r="AW1497"/>
      <c r="AX1497"/>
      <c r="AY1497"/>
    </row>
    <row r="1498" spans="43:51" x14ac:dyDescent="0.2">
      <c r="AQ1498"/>
      <c r="AR1498"/>
      <c r="AS1498"/>
      <c r="AT1498"/>
      <c r="AU1498"/>
      <c r="AV1498"/>
      <c r="AW1498"/>
      <c r="AX1498"/>
      <c r="AY1498"/>
    </row>
    <row r="1499" spans="43:51" x14ac:dyDescent="0.2">
      <c r="AQ1499"/>
      <c r="AR1499"/>
      <c r="AS1499"/>
      <c r="AT1499"/>
      <c r="AU1499"/>
      <c r="AV1499"/>
      <c r="AW1499"/>
      <c r="AX1499"/>
      <c r="AY1499"/>
    </row>
    <row r="1500" spans="43:51" x14ac:dyDescent="0.2">
      <c r="AQ1500"/>
      <c r="AR1500"/>
      <c r="AS1500"/>
      <c r="AT1500"/>
      <c r="AU1500"/>
      <c r="AV1500"/>
      <c r="AW1500"/>
      <c r="AX1500"/>
      <c r="AY1500"/>
    </row>
    <row r="1501" spans="43:51" x14ac:dyDescent="0.2">
      <c r="AQ1501"/>
      <c r="AR1501"/>
      <c r="AS1501"/>
      <c r="AT1501"/>
      <c r="AU1501"/>
      <c r="AV1501"/>
      <c r="AW1501"/>
      <c r="AX1501"/>
      <c r="AY1501"/>
    </row>
    <row r="1502" spans="43:51" x14ac:dyDescent="0.2">
      <c r="AQ1502"/>
      <c r="AR1502"/>
      <c r="AS1502"/>
      <c r="AT1502"/>
      <c r="AU1502"/>
      <c r="AV1502"/>
      <c r="AW1502"/>
      <c r="AX1502"/>
      <c r="AY1502"/>
    </row>
    <row r="1503" spans="43:51" x14ac:dyDescent="0.2">
      <c r="AQ1503"/>
      <c r="AR1503"/>
      <c r="AS1503"/>
      <c r="AT1503"/>
      <c r="AU1503"/>
      <c r="AV1503"/>
      <c r="AW1503"/>
      <c r="AX1503"/>
      <c r="AY1503"/>
    </row>
    <row r="1504" spans="43:51" x14ac:dyDescent="0.2">
      <c r="AQ1504"/>
      <c r="AR1504"/>
      <c r="AS1504"/>
      <c r="AT1504"/>
      <c r="AU1504"/>
      <c r="AV1504"/>
      <c r="AW1504"/>
      <c r="AX1504"/>
      <c r="AY1504"/>
    </row>
    <row r="1505" spans="43:51" x14ac:dyDescent="0.2">
      <c r="AQ1505"/>
      <c r="AR1505"/>
      <c r="AS1505"/>
      <c r="AT1505"/>
      <c r="AU1505"/>
      <c r="AV1505"/>
      <c r="AW1505"/>
      <c r="AX1505"/>
      <c r="AY1505"/>
    </row>
    <row r="1506" spans="43:51" x14ac:dyDescent="0.2">
      <c r="AQ1506"/>
      <c r="AR1506"/>
      <c r="AS1506"/>
      <c r="AT1506"/>
      <c r="AU1506"/>
      <c r="AV1506"/>
      <c r="AW1506"/>
      <c r="AX1506"/>
      <c r="AY1506"/>
    </row>
    <row r="1507" spans="43:51" x14ac:dyDescent="0.2">
      <c r="AQ1507"/>
      <c r="AR1507"/>
      <c r="AS1507"/>
      <c r="AT1507"/>
      <c r="AU1507"/>
      <c r="AV1507"/>
      <c r="AW1507"/>
      <c r="AX1507"/>
      <c r="AY1507"/>
    </row>
    <row r="1508" spans="43:51" x14ac:dyDescent="0.2">
      <c r="AQ1508"/>
      <c r="AR1508"/>
      <c r="AS1508"/>
      <c r="AT1508"/>
      <c r="AU1508"/>
      <c r="AV1508"/>
      <c r="AW1508"/>
      <c r="AX1508"/>
      <c r="AY1508"/>
    </row>
    <row r="1509" spans="43:51" x14ac:dyDescent="0.2">
      <c r="AQ1509"/>
      <c r="AR1509"/>
      <c r="AS1509"/>
      <c r="AT1509"/>
      <c r="AU1509"/>
      <c r="AV1509"/>
      <c r="AW1509"/>
      <c r="AX1509"/>
      <c r="AY1509"/>
    </row>
    <row r="1510" spans="43:51" x14ac:dyDescent="0.2">
      <c r="AQ1510"/>
      <c r="AR1510"/>
      <c r="AS1510"/>
      <c r="AT1510"/>
      <c r="AU1510"/>
      <c r="AV1510"/>
      <c r="AW1510"/>
      <c r="AX1510"/>
      <c r="AY1510"/>
    </row>
    <row r="1511" spans="43:51" x14ac:dyDescent="0.2">
      <c r="AQ1511"/>
      <c r="AR1511"/>
      <c r="AS1511"/>
      <c r="AT1511"/>
      <c r="AU1511"/>
      <c r="AV1511"/>
      <c r="AW1511"/>
      <c r="AX1511"/>
      <c r="AY1511"/>
    </row>
    <row r="1512" spans="43:51" x14ac:dyDescent="0.2">
      <c r="AQ1512"/>
      <c r="AR1512"/>
      <c r="AS1512"/>
      <c r="AT1512"/>
      <c r="AU1512"/>
      <c r="AV1512"/>
      <c r="AW1512"/>
      <c r="AX1512"/>
      <c r="AY1512"/>
    </row>
    <row r="1513" spans="43:51" x14ac:dyDescent="0.2">
      <c r="AQ1513"/>
      <c r="AR1513"/>
      <c r="AS1513"/>
      <c r="AT1513"/>
      <c r="AU1513"/>
      <c r="AV1513"/>
      <c r="AW1513"/>
      <c r="AX1513"/>
      <c r="AY1513"/>
    </row>
    <row r="1514" spans="43:51" x14ac:dyDescent="0.2">
      <c r="AQ1514"/>
      <c r="AR1514"/>
      <c r="AS1514"/>
      <c r="AT1514"/>
      <c r="AU1514"/>
      <c r="AV1514"/>
      <c r="AW1514"/>
      <c r="AX1514"/>
      <c r="AY1514"/>
    </row>
    <row r="1515" spans="43:51" x14ac:dyDescent="0.2">
      <c r="AQ1515"/>
      <c r="AR1515"/>
      <c r="AS1515"/>
      <c r="AT1515"/>
      <c r="AU1515"/>
      <c r="AV1515"/>
      <c r="AW1515"/>
      <c r="AX1515"/>
      <c r="AY1515"/>
    </row>
    <row r="1516" spans="43:51" x14ac:dyDescent="0.2">
      <c r="AQ1516"/>
      <c r="AR1516"/>
      <c r="AS1516"/>
      <c r="AT1516"/>
      <c r="AU1516"/>
      <c r="AV1516"/>
      <c r="AW1516"/>
      <c r="AX1516"/>
      <c r="AY1516"/>
    </row>
    <row r="1517" spans="43:51" x14ac:dyDescent="0.2">
      <c r="AQ1517"/>
      <c r="AR1517"/>
      <c r="AS1517"/>
      <c r="AT1517"/>
      <c r="AU1517"/>
      <c r="AV1517"/>
      <c r="AW1517"/>
      <c r="AX1517"/>
      <c r="AY1517"/>
    </row>
    <row r="1518" spans="43:51" x14ac:dyDescent="0.2">
      <c r="AQ1518"/>
      <c r="AR1518"/>
      <c r="AS1518"/>
      <c r="AT1518"/>
      <c r="AU1518"/>
      <c r="AV1518"/>
      <c r="AW1518"/>
      <c r="AX1518"/>
      <c r="AY1518"/>
    </row>
    <row r="1519" spans="43:51" x14ac:dyDescent="0.2">
      <c r="AQ1519"/>
      <c r="AR1519"/>
      <c r="AS1519"/>
      <c r="AT1519"/>
      <c r="AU1519"/>
      <c r="AV1519"/>
      <c r="AW1519"/>
      <c r="AX1519"/>
      <c r="AY1519"/>
    </row>
    <row r="1520" spans="43:51" x14ac:dyDescent="0.2">
      <c r="AQ1520"/>
      <c r="AR1520"/>
      <c r="AS1520"/>
      <c r="AT1520"/>
      <c r="AU1520"/>
      <c r="AV1520"/>
      <c r="AW1520"/>
      <c r="AX1520"/>
      <c r="AY1520"/>
    </row>
    <row r="1521" spans="43:51" x14ac:dyDescent="0.2">
      <c r="AQ1521"/>
      <c r="AR1521"/>
      <c r="AS1521"/>
      <c r="AT1521"/>
      <c r="AU1521"/>
      <c r="AV1521"/>
      <c r="AW1521"/>
      <c r="AX1521"/>
      <c r="AY1521"/>
    </row>
    <row r="1522" spans="43:51" x14ac:dyDescent="0.2">
      <c r="AQ1522"/>
      <c r="AR1522"/>
      <c r="AS1522"/>
      <c r="AT1522"/>
      <c r="AU1522"/>
      <c r="AV1522"/>
      <c r="AW1522"/>
      <c r="AX1522"/>
      <c r="AY1522"/>
    </row>
    <row r="1523" spans="43:51" x14ac:dyDescent="0.2">
      <c r="AQ1523"/>
      <c r="AR1523"/>
      <c r="AS1523"/>
      <c r="AT1523"/>
      <c r="AU1523"/>
      <c r="AV1523"/>
      <c r="AW1523"/>
      <c r="AX1523"/>
      <c r="AY1523"/>
    </row>
    <row r="1524" spans="43:51" x14ac:dyDescent="0.2">
      <c r="AQ1524"/>
      <c r="AR1524"/>
      <c r="AS1524"/>
      <c r="AT1524"/>
      <c r="AU1524"/>
      <c r="AV1524"/>
      <c r="AW1524"/>
      <c r="AX1524"/>
      <c r="AY1524"/>
    </row>
    <row r="1525" spans="43:51" x14ac:dyDescent="0.2">
      <c r="AQ1525"/>
      <c r="AR1525"/>
      <c r="AS1525"/>
      <c r="AT1525"/>
      <c r="AU1525"/>
      <c r="AV1525"/>
      <c r="AW1525"/>
      <c r="AX1525"/>
      <c r="AY1525"/>
    </row>
    <row r="1526" spans="43:51" x14ac:dyDescent="0.2">
      <c r="AQ1526"/>
      <c r="AR1526"/>
      <c r="AS1526"/>
      <c r="AT1526"/>
      <c r="AU1526"/>
      <c r="AV1526"/>
      <c r="AW1526"/>
      <c r="AX1526"/>
      <c r="AY1526"/>
    </row>
    <row r="1527" spans="43:51" x14ac:dyDescent="0.2">
      <c r="AQ1527"/>
      <c r="AR1527"/>
      <c r="AS1527"/>
      <c r="AT1527"/>
      <c r="AU1527"/>
      <c r="AV1527"/>
      <c r="AW1527"/>
      <c r="AX1527"/>
      <c r="AY1527"/>
    </row>
    <row r="1528" spans="43:51" x14ac:dyDescent="0.2">
      <c r="AQ1528"/>
      <c r="AR1528"/>
      <c r="AS1528"/>
      <c r="AT1528"/>
      <c r="AU1528"/>
      <c r="AV1528"/>
      <c r="AW1528"/>
      <c r="AX1528"/>
      <c r="AY1528"/>
    </row>
    <row r="1529" spans="43:51" x14ac:dyDescent="0.2">
      <c r="AQ1529"/>
      <c r="AR1529"/>
      <c r="AS1529"/>
      <c r="AT1529"/>
      <c r="AU1529"/>
      <c r="AV1529"/>
      <c r="AW1529"/>
      <c r="AX1529"/>
      <c r="AY1529"/>
    </row>
    <row r="1530" spans="43:51" x14ac:dyDescent="0.2">
      <c r="AQ1530"/>
      <c r="AR1530"/>
      <c r="AS1530"/>
      <c r="AT1530"/>
      <c r="AU1530"/>
      <c r="AV1530"/>
      <c r="AW1530"/>
      <c r="AX1530"/>
      <c r="AY1530"/>
    </row>
    <row r="1531" spans="43:51" x14ac:dyDescent="0.2">
      <c r="AQ1531"/>
      <c r="AR1531"/>
      <c r="AS1531"/>
      <c r="AT1531"/>
      <c r="AU1531"/>
      <c r="AV1531"/>
      <c r="AW1531"/>
      <c r="AX1531"/>
      <c r="AY1531"/>
    </row>
    <row r="1532" spans="43:51" x14ac:dyDescent="0.2">
      <c r="AQ1532"/>
      <c r="AR1532"/>
      <c r="AS1532"/>
      <c r="AT1532"/>
      <c r="AU1532"/>
      <c r="AV1532"/>
      <c r="AW1532"/>
      <c r="AX1532"/>
      <c r="AY1532"/>
    </row>
    <row r="1533" spans="43:51" x14ac:dyDescent="0.2">
      <c r="AQ1533"/>
      <c r="AR1533"/>
      <c r="AS1533"/>
      <c r="AT1533"/>
      <c r="AU1533"/>
      <c r="AV1533"/>
      <c r="AW1533"/>
      <c r="AX1533"/>
      <c r="AY1533"/>
    </row>
    <row r="1534" spans="43:51" x14ac:dyDescent="0.2">
      <c r="AQ1534"/>
      <c r="AR1534"/>
      <c r="AS1534"/>
      <c r="AT1534"/>
      <c r="AU1534"/>
      <c r="AV1534"/>
      <c r="AW1534"/>
      <c r="AX1534"/>
      <c r="AY1534"/>
    </row>
    <row r="1535" spans="43:51" x14ac:dyDescent="0.2">
      <c r="AQ1535"/>
      <c r="AR1535"/>
      <c r="AS1535"/>
      <c r="AT1535"/>
      <c r="AU1535"/>
      <c r="AV1535"/>
      <c r="AW1535"/>
      <c r="AX1535"/>
      <c r="AY1535"/>
    </row>
    <row r="1536" spans="43:51" x14ac:dyDescent="0.2">
      <c r="AQ1536"/>
      <c r="AR1536"/>
      <c r="AS1536"/>
      <c r="AT1536"/>
      <c r="AU1536"/>
      <c r="AV1536"/>
      <c r="AW1536"/>
      <c r="AX1536"/>
      <c r="AY1536"/>
    </row>
    <row r="1537" spans="43:51" x14ac:dyDescent="0.2">
      <c r="AQ1537"/>
      <c r="AR1537"/>
      <c r="AS1537"/>
      <c r="AT1537"/>
      <c r="AU1537"/>
      <c r="AV1537"/>
      <c r="AW1537"/>
      <c r="AX1537"/>
      <c r="AY1537"/>
    </row>
    <row r="1538" spans="43:51" x14ac:dyDescent="0.2">
      <c r="AQ1538"/>
      <c r="AR1538"/>
      <c r="AS1538"/>
      <c r="AT1538"/>
      <c r="AU1538"/>
      <c r="AV1538"/>
      <c r="AW1538"/>
      <c r="AX1538"/>
      <c r="AY1538"/>
    </row>
    <row r="1539" spans="43:51" x14ac:dyDescent="0.2">
      <c r="AQ1539"/>
      <c r="AR1539"/>
      <c r="AS1539"/>
      <c r="AT1539"/>
      <c r="AU1539"/>
      <c r="AV1539"/>
      <c r="AW1539"/>
      <c r="AX1539"/>
      <c r="AY1539"/>
    </row>
    <row r="1540" spans="43:51" x14ac:dyDescent="0.2">
      <c r="AQ1540"/>
      <c r="AR1540"/>
      <c r="AS1540"/>
      <c r="AT1540"/>
      <c r="AU1540"/>
      <c r="AV1540"/>
      <c r="AW1540"/>
      <c r="AX1540"/>
      <c r="AY1540"/>
    </row>
    <row r="1541" spans="43:51" x14ac:dyDescent="0.2">
      <c r="AQ1541"/>
      <c r="AR1541"/>
      <c r="AS1541"/>
      <c r="AT1541"/>
      <c r="AU1541"/>
      <c r="AV1541"/>
      <c r="AW1541"/>
      <c r="AX1541"/>
      <c r="AY1541"/>
    </row>
    <row r="1542" spans="43:51" x14ac:dyDescent="0.2">
      <c r="AQ1542"/>
      <c r="AR1542"/>
      <c r="AS1542"/>
      <c r="AT1542"/>
      <c r="AU1542"/>
      <c r="AV1542"/>
      <c r="AW1542"/>
      <c r="AX1542"/>
      <c r="AY1542"/>
    </row>
    <row r="1543" spans="43:51" x14ac:dyDescent="0.2">
      <c r="AQ1543"/>
      <c r="AR1543"/>
      <c r="AS1543"/>
      <c r="AT1543"/>
      <c r="AU1543"/>
      <c r="AV1543"/>
      <c r="AW1543"/>
      <c r="AX1543"/>
      <c r="AY1543"/>
    </row>
    <row r="1544" spans="43:51" x14ac:dyDescent="0.2">
      <c r="AQ1544"/>
      <c r="AR1544"/>
      <c r="AS1544"/>
      <c r="AT1544"/>
      <c r="AU1544"/>
      <c r="AV1544"/>
      <c r="AW1544"/>
      <c r="AX1544"/>
      <c r="AY1544"/>
    </row>
    <row r="1545" spans="43:51" x14ac:dyDescent="0.2">
      <c r="AQ1545"/>
      <c r="AR1545"/>
      <c r="AS1545"/>
      <c r="AT1545"/>
      <c r="AU1545"/>
      <c r="AV1545"/>
      <c r="AW1545"/>
      <c r="AX1545"/>
      <c r="AY1545"/>
    </row>
    <row r="1546" spans="43:51" x14ac:dyDescent="0.2">
      <c r="AQ1546"/>
      <c r="AR1546"/>
      <c r="AS1546"/>
      <c r="AT1546"/>
      <c r="AU1546"/>
      <c r="AV1546"/>
      <c r="AW1546"/>
      <c r="AX1546"/>
      <c r="AY1546"/>
    </row>
    <row r="1547" spans="43:51" x14ac:dyDescent="0.2">
      <c r="AQ1547"/>
      <c r="AR1547"/>
      <c r="AS1547"/>
      <c r="AT1547"/>
      <c r="AU1547"/>
      <c r="AV1547"/>
      <c r="AW1547"/>
      <c r="AX1547"/>
      <c r="AY1547"/>
    </row>
    <row r="1548" spans="43:51" x14ac:dyDescent="0.2">
      <c r="AQ1548"/>
      <c r="AR1548"/>
      <c r="AS1548"/>
      <c r="AT1548"/>
      <c r="AU1548"/>
      <c r="AV1548"/>
      <c r="AW1548"/>
      <c r="AX1548"/>
      <c r="AY1548"/>
    </row>
    <row r="1549" spans="43:51" x14ac:dyDescent="0.2">
      <c r="AQ1549"/>
      <c r="AR1549"/>
      <c r="AS1549"/>
      <c r="AT1549"/>
      <c r="AU1549"/>
      <c r="AV1549"/>
      <c r="AW1549"/>
      <c r="AX1549"/>
      <c r="AY1549"/>
    </row>
    <row r="1550" spans="43:51" x14ac:dyDescent="0.2">
      <c r="AQ1550"/>
      <c r="AR1550"/>
      <c r="AS1550"/>
      <c r="AT1550"/>
      <c r="AU1550"/>
      <c r="AV1550"/>
      <c r="AW1550"/>
      <c r="AX1550"/>
      <c r="AY1550"/>
    </row>
    <row r="1551" spans="43:51" x14ac:dyDescent="0.2">
      <c r="AQ1551"/>
      <c r="AR1551"/>
      <c r="AS1551"/>
      <c r="AT1551"/>
      <c r="AU1551"/>
      <c r="AV1551"/>
      <c r="AW1551"/>
      <c r="AX1551"/>
      <c r="AY1551"/>
    </row>
    <row r="1552" spans="43:51" x14ac:dyDescent="0.2">
      <c r="AQ1552"/>
      <c r="AR1552"/>
      <c r="AS1552"/>
      <c r="AT1552"/>
      <c r="AU1552"/>
      <c r="AV1552"/>
      <c r="AW1552"/>
      <c r="AX1552"/>
      <c r="AY1552"/>
    </row>
    <row r="1553" spans="43:51" x14ac:dyDescent="0.2">
      <c r="AQ1553"/>
      <c r="AR1553"/>
      <c r="AS1553"/>
      <c r="AT1553"/>
      <c r="AU1553"/>
      <c r="AV1553"/>
      <c r="AW1553"/>
      <c r="AX1553"/>
      <c r="AY1553"/>
    </row>
    <row r="1554" spans="43:51" x14ac:dyDescent="0.2">
      <c r="AQ1554"/>
      <c r="AR1554"/>
      <c r="AS1554"/>
      <c r="AT1554"/>
      <c r="AU1554"/>
      <c r="AV1554"/>
      <c r="AW1554"/>
      <c r="AX1554"/>
      <c r="AY1554"/>
    </row>
    <row r="1555" spans="43:51" x14ac:dyDescent="0.2">
      <c r="AQ1555"/>
      <c r="AR1555"/>
      <c r="AS1555"/>
      <c r="AT1555"/>
      <c r="AU1555"/>
      <c r="AV1555"/>
      <c r="AW1555"/>
      <c r="AX1555"/>
      <c r="AY1555"/>
    </row>
    <row r="1556" spans="43:51" x14ac:dyDescent="0.2">
      <c r="AQ1556"/>
      <c r="AR1556"/>
      <c r="AS1556"/>
      <c r="AT1556"/>
      <c r="AU1556"/>
      <c r="AV1556"/>
      <c r="AW1556"/>
      <c r="AX1556"/>
      <c r="AY1556"/>
    </row>
    <row r="1557" spans="43:51" x14ac:dyDescent="0.2">
      <c r="AQ1557"/>
      <c r="AR1557"/>
      <c r="AS1557"/>
      <c r="AT1557"/>
      <c r="AU1557"/>
      <c r="AV1557"/>
      <c r="AW1557"/>
      <c r="AX1557"/>
      <c r="AY1557"/>
    </row>
    <row r="1558" spans="43:51" x14ac:dyDescent="0.2">
      <c r="AQ1558"/>
      <c r="AR1558"/>
      <c r="AS1558"/>
      <c r="AT1558"/>
      <c r="AU1558"/>
      <c r="AV1558"/>
      <c r="AW1558"/>
      <c r="AX1558"/>
      <c r="AY1558"/>
    </row>
    <row r="1559" spans="43:51" x14ac:dyDescent="0.2">
      <c r="AQ1559"/>
      <c r="AR1559"/>
      <c r="AS1559"/>
      <c r="AT1559"/>
      <c r="AU1559"/>
      <c r="AV1559"/>
      <c r="AW1559"/>
      <c r="AX1559"/>
      <c r="AY1559"/>
    </row>
    <row r="1560" spans="43:51" x14ac:dyDescent="0.2">
      <c r="AQ1560"/>
      <c r="AR1560"/>
      <c r="AS1560"/>
      <c r="AT1560"/>
      <c r="AU1560"/>
      <c r="AV1560"/>
      <c r="AW1560"/>
      <c r="AX1560"/>
      <c r="AY1560"/>
    </row>
    <row r="1561" spans="43:51" x14ac:dyDescent="0.2">
      <c r="AQ1561"/>
      <c r="AR1561"/>
      <c r="AS1561"/>
      <c r="AT1561"/>
      <c r="AU1561"/>
      <c r="AV1561"/>
      <c r="AW1561"/>
      <c r="AX1561"/>
      <c r="AY1561"/>
    </row>
    <row r="1562" spans="43:51" x14ac:dyDescent="0.2">
      <c r="AQ1562"/>
      <c r="AR1562"/>
      <c r="AS1562"/>
      <c r="AT1562"/>
      <c r="AU1562"/>
      <c r="AV1562"/>
      <c r="AW1562"/>
      <c r="AX1562"/>
      <c r="AY1562"/>
    </row>
    <row r="1563" spans="43:51" x14ac:dyDescent="0.2">
      <c r="AQ1563"/>
      <c r="AR1563"/>
      <c r="AS1563"/>
      <c r="AT1563"/>
      <c r="AU1563"/>
      <c r="AV1563"/>
      <c r="AW1563"/>
      <c r="AX1563"/>
      <c r="AY1563"/>
    </row>
    <row r="1564" spans="43:51" x14ac:dyDescent="0.2">
      <c r="AQ1564"/>
      <c r="AR1564"/>
      <c r="AS1564"/>
      <c r="AT1564"/>
      <c r="AU1564"/>
      <c r="AV1564"/>
      <c r="AW1564"/>
      <c r="AX1564"/>
      <c r="AY1564"/>
    </row>
    <row r="1565" spans="43:51" x14ac:dyDescent="0.2">
      <c r="AQ1565"/>
      <c r="AR1565"/>
      <c r="AS1565"/>
      <c r="AT1565"/>
      <c r="AU1565"/>
      <c r="AV1565"/>
      <c r="AW1565"/>
      <c r="AX1565"/>
      <c r="AY1565"/>
    </row>
    <row r="1566" spans="43:51" x14ac:dyDescent="0.2">
      <c r="AQ1566"/>
      <c r="AR1566"/>
      <c r="AS1566"/>
      <c r="AT1566"/>
      <c r="AU1566"/>
      <c r="AV1566"/>
      <c r="AW1566"/>
      <c r="AX1566"/>
      <c r="AY1566"/>
    </row>
    <row r="1567" spans="43:51" x14ac:dyDescent="0.2">
      <c r="AQ1567"/>
      <c r="AR1567"/>
      <c r="AS1567"/>
      <c r="AT1567"/>
      <c r="AU1567"/>
      <c r="AV1567"/>
      <c r="AW1567"/>
      <c r="AX1567"/>
      <c r="AY1567"/>
    </row>
    <row r="1568" spans="43:51" x14ac:dyDescent="0.2">
      <c r="AQ1568"/>
      <c r="AR1568"/>
      <c r="AS1568"/>
      <c r="AT1568"/>
      <c r="AU1568"/>
      <c r="AV1568"/>
      <c r="AW1568"/>
      <c r="AX1568"/>
      <c r="AY1568"/>
    </row>
    <row r="1569" spans="43:51" x14ac:dyDescent="0.2">
      <c r="AQ1569"/>
      <c r="AR1569"/>
      <c r="AS1569"/>
      <c r="AT1569"/>
      <c r="AU1569"/>
      <c r="AV1569"/>
      <c r="AW1569"/>
      <c r="AX1569"/>
      <c r="AY1569"/>
    </row>
    <row r="1570" spans="43:51" x14ac:dyDescent="0.2">
      <c r="AQ1570"/>
      <c r="AR1570"/>
      <c r="AS1570"/>
      <c r="AT1570"/>
      <c r="AU1570"/>
      <c r="AV1570"/>
      <c r="AW1570"/>
      <c r="AX1570"/>
      <c r="AY1570"/>
    </row>
    <row r="1571" spans="43:51" x14ac:dyDescent="0.2">
      <c r="AQ1571"/>
      <c r="AR1571"/>
      <c r="AS1571"/>
      <c r="AT1571"/>
      <c r="AU1571"/>
      <c r="AV1571"/>
      <c r="AW1571"/>
      <c r="AX1571"/>
      <c r="AY1571"/>
    </row>
    <row r="1572" spans="43:51" x14ac:dyDescent="0.2">
      <c r="AQ1572"/>
      <c r="AR1572"/>
      <c r="AS1572"/>
      <c r="AT1572"/>
      <c r="AU1572"/>
      <c r="AV1572"/>
      <c r="AW1572"/>
      <c r="AX1572"/>
      <c r="AY1572"/>
    </row>
    <row r="1573" spans="43:51" x14ac:dyDescent="0.2">
      <c r="AQ1573"/>
      <c r="AR1573"/>
      <c r="AS1573"/>
      <c r="AT1573"/>
      <c r="AU1573"/>
      <c r="AV1573"/>
      <c r="AW1573"/>
      <c r="AX1573"/>
      <c r="AY1573"/>
    </row>
    <row r="1574" spans="43:51" x14ac:dyDescent="0.2">
      <c r="AQ1574"/>
      <c r="AR1574"/>
      <c r="AS1574"/>
      <c r="AT1574"/>
      <c r="AU1574"/>
      <c r="AV1574"/>
      <c r="AW1574"/>
      <c r="AX1574"/>
      <c r="AY1574"/>
    </row>
    <row r="1575" spans="43:51" x14ac:dyDescent="0.2">
      <c r="AQ1575"/>
      <c r="AR1575"/>
      <c r="AS1575"/>
      <c r="AT1575"/>
      <c r="AU1575"/>
      <c r="AV1575"/>
      <c r="AW1575"/>
      <c r="AX1575"/>
      <c r="AY1575"/>
    </row>
    <row r="1576" spans="43:51" x14ac:dyDescent="0.2">
      <c r="AQ1576"/>
      <c r="AR1576"/>
      <c r="AS1576"/>
      <c r="AT1576"/>
      <c r="AU1576"/>
      <c r="AV1576"/>
      <c r="AW1576"/>
      <c r="AX1576"/>
      <c r="AY1576"/>
    </row>
    <row r="1577" spans="43:51" x14ac:dyDescent="0.2">
      <c r="AQ1577"/>
      <c r="AR1577"/>
      <c r="AS1577"/>
      <c r="AT1577"/>
      <c r="AU1577"/>
      <c r="AV1577"/>
      <c r="AW1577"/>
      <c r="AX1577"/>
      <c r="AY1577"/>
    </row>
    <row r="1578" spans="43:51" x14ac:dyDescent="0.2">
      <c r="AQ1578"/>
      <c r="AR1578"/>
      <c r="AS1578"/>
      <c r="AT1578"/>
      <c r="AU1578"/>
      <c r="AV1578"/>
      <c r="AW1578"/>
      <c r="AX1578"/>
      <c r="AY1578"/>
    </row>
    <row r="1579" spans="43:51" x14ac:dyDescent="0.2">
      <c r="AQ1579"/>
      <c r="AR1579"/>
      <c r="AS1579"/>
      <c r="AT1579"/>
      <c r="AU1579"/>
      <c r="AV1579"/>
      <c r="AW1579"/>
      <c r="AX1579"/>
      <c r="AY1579"/>
    </row>
    <row r="1580" spans="43:51" x14ac:dyDescent="0.2">
      <c r="AQ1580"/>
      <c r="AR1580"/>
      <c r="AS1580"/>
      <c r="AT1580"/>
      <c r="AU1580"/>
      <c r="AV1580"/>
      <c r="AW1580"/>
      <c r="AX1580"/>
      <c r="AY1580"/>
    </row>
    <row r="1581" spans="43:51" x14ac:dyDescent="0.2">
      <c r="AQ1581"/>
      <c r="AR1581"/>
      <c r="AS1581"/>
      <c r="AT1581"/>
      <c r="AU1581"/>
      <c r="AV1581"/>
      <c r="AW1581"/>
      <c r="AX1581"/>
      <c r="AY1581"/>
    </row>
    <row r="1582" spans="43:51" x14ac:dyDescent="0.2">
      <c r="AQ1582"/>
      <c r="AR1582"/>
      <c r="AS1582"/>
      <c r="AT1582"/>
      <c r="AU1582"/>
      <c r="AV1582"/>
      <c r="AW1582"/>
      <c r="AX1582"/>
      <c r="AY1582"/>
    </row>
    <row r="1583" spans="43:51" x14ac:dyDescent="0.2">
      <c r="AQ1583"/>
      <c r="AR1583"/>
      <c r="AS1583"/>
      <c r="AT1583"/>
      <c r="AU1583"/>
      <c r="AV1583"/>
      <c r="AW1583"/>
      <c r="AX1583"/>
      <c r="AY1583"/>
    </row>
    <row r="1584" spans="43:51" x14ac:dyDescent="0.2">
      <c r="AQ1584"/>
      <c r="AR1584"/>
      <c r="AS1584"/>
      <c r="AT1584"/>
      <c r="AU1584"/>
      <c r="AV1584"/>
      <c r="AW1584"/>
      <c r="AX1584"/>
      <c r="AY1584"/>
    </row>
    <row r="1585" spans="43:51" x14ac:dyDescent="0.2">
      <c r="AQ1585"/>
      <c r="AR1585"/>
      <c r="AS1585"/>
      <c r="AT1585"/>
      <c r="AU1585"/>
      <c r="AV1585"/>
      <c r="AW1585"/>
      <c r="AX1585"/>
      <c r="AY1585"/>
    </row>
    <row r="1586" spans="43:51" x14ac:dyDescent="0.2">
      <c r="AQ1586"/>
      <c r="AR1586"/>
      <c r="AS1586"/>
      <c r="AT1586"/>
      <c r="AU1586"/>
      <c r="AV1586"/>
      <c r="AW1586"/>
      <c r="AX1586"/>
      <c r="AY1586"/>
    </row>
    <row r="1587" spans="43:51" x14ac:dyDescent="0.2">
      <c r="AQ1587"/>
      <c r="AR1587"/>
      <c r="AS1587"/>
      <c r="AT1587"/>
      <c r="AU1587"/>
      <c r="AV1587"/>
      <c r="AW1587"/>
      <c r="AX1587"/>
      <c r="AY1587"/>
    </row>
    <row r="1588" spans="43:51" x14ac:dyDescent="0.2">
      <c r="AQ1588"/>
      <c r="AR1588"/>
      <c r="AS1588"/>
      <c r="AT1588"/>
      <c r="AU1588"/>
      <c r="AV1588"/>
      <c r="AW1588"/>
      <c r="AX1588"/>
      <c r="AY1588"/>
    </row>
    <row r="1589" spans="43:51" x14ac:dyDescent="0.2">
      <c r="AQ1589"/>
      <c r="AR1589"/>
      <c r="AS1589"/>
      <c r="AT1589"/>
      <c r="AU1589"/>
      <c r="AV1589"/>
      <c r="AW1589"/>
      <c r="AX1589"/>
      <c r="AY1589"/>
    </row>
    <row r="1590" spans="43:51" x14ac:dyDescent="0.2">
      <c r="AQ1590"/>
      <c r="AR1590"/>
      <c r="AS1590"/>
      <c r="AT1590"/>
      <c r="AU1590"/>
      <c r="AV1590"/>
      <c r="AW1590"/>
      <c r="AX1590"/>
      <c r="AY1590"/>
    </row>
    <row r="1591" spans="43:51" x14ac:dyDescent="0.2">
      <c r="AQ1591"/>
      <c r="AR1591"/>
      <c r="AS1591"/>
      <c r="AT1591"/>
      <c r="AU1591"/>
      <c r="AV1591"/>
      <c r="AW1591"/>
      <c r="AX1591"/>
      <c r="AY1591"/>
    </row>
    <row r="1592" spans="43:51" x14ac:dyDescent="0.2">
      <c r="AQ1592"/>
      <c r="AR1592"/>
      <c r="AS1592"/>
      <c r="AT1592"/>
      <c r="AU1592"/>
      <c r="AV1592"/>
      <c r="AW1592"/>
      <c r="AX1592"/>
      <c r="AY1592"/>
    </row>
    <row r="1593" spans="43:51" x14ac:dyDescent="0.2">
      <c r="AQ1593"/>
      <c r="AR1593"/>
      <c r="AS1593"/>
      <c r="AT1593"/>
      <c r="AU1593"/>
      <c r="AV1593"/>
      <c r="AW1593"/>
      <c r="AX1593"/>
      <c r="AY1593"/>
    </row>
    <row r="1594" spans="43:51" x14ac:dyDescent="0.2">
      <c r="AQ1594"/>
      <c r="AR1594"/>
      <c r="AS1594"/>
      <c r="AT1594"/>
      <c r="AU1594"/>
      <c r="AV1594"/>
      <c r="AW1594"/>
      <c r="AX1594"/>
      <c r="AY1594"/>
    </row>
    <row r="1595" spans="43:51" x14ac:dyDescent="0.2">
      <c r="AQ1595"/>
      <c r="AR1595"/>
      <c r="AS1595"/>
      <c r="AT1595"/>
      <c r="AU1595"/>
      <c r="AV1595"/>
      <c r="AW1595"/>
      <c r="AX1595"/>
      <c r="AY1595"/>
    </row>
    <row r="1596" spans="43:51" x14ac:dyDescent="0.2">
      <c r="AQ1596"/>
      <c r="AR1596"/>
      <c r="AS1596"/>
      <c r="AT1596"/>
      <c r="AU1596"/>
      <c r="AV1596"/>
      <c r="AW1596"/>
      <c r="AX1596"/>
      <c r="AY1596"/>
    </row>
    <row r="1597" spans="43:51" x14ac:dyDescent="0.2">
      <c r="AQ1597"/>
      <c r="AR1597"/>
      <c r="AS1597"/>
      <c r="AT1597"/>
      <c r="AU1597"/>
      <c r="AV1597"/>
      <c r="AW1597"/>
      <c r="AX1597"/>
      <c r="AY1597"/>
    </row>
    <row r="1598" spans="43:51" x14ac:dyDescent="0.2">
      <c r="AQ1598"/>
      <c r="AR1598"/>
      <c r="AS1598"/>
      <c r="AT1598"/>
      <c r="AU1598"/>
      <c r="AV1598"/>
      <c r="AW1598"/>
      <c r="AX1598"/>
      <c r="AY1598"/>
    </row>
    <row r="1599" spans="43:51" x14ac:dyDescent="0.2">
      <c r="AQ1599"/>
      <c r="AR1599"/>
      <c r="AS1599"/>
      <c r="AT1599"/>
      <c r="AU1599"/>
      <c r="AV1599"/>
      <c r="AW1599"/>
      <c r="AX1599"/>
      <c r="AY1599"/>
    </row>
    <row r="1600" spans="43:51" x14ac:dyDescent="0.2">
      <c r="AQ1600"/>
      <c r="AR1600"/>
      <c r="AS1600"/>
      <c r="AT1600"/>
      <c r="AU1600"/>
      <c r="AV1600"/>
      <c r="AW1600"/>
      <c r="AX1600"/>
      <c r="AY1600"/>
    </row>
    <row r="1601" spans="43:51" x14ac:dyDescent="0.2">
      <c r="AQ1601"/>
      <c r="AR1601"/>
      <c r="AS1601"/>
      <c r="AT1601"/>
      <c r="AU1601"/>
      <c r="AV1601"/>
      <c r="AW1601"/>
      <c r="AX1601"/>
      <c r="AY1601"/>
    </row>
    <row r="1602" spans="43:51" x14ac:dyDescent="0.2">
      <c r="AQ1602"/>
      <c r="AR1602"/>
      <c r="AS1602"/>
      <c r="AT1602"/>
      <c r="AU1602"/>
      <c r="AV1602"/>
      <c r="AW1602"/>
      <c r="AX1602"/>
      <c r="AY1602"/>
    </row>
    <row r="1603" spans="43:51" x14ac:dyDescent="0.2">
      <c r="AQ1603"/>
      <c r="AR1603"/>
      <c r="AS1603"/>
      <c r="AT1603"/>
      <c r="AU1603"/>
      <c r="AV1603"/>
      <c r="AW1603"/>
      <c r="AX1603"/>
      <c r="AY1603"/>
    </row>
    <row r="1604" spans="43:51" x14ac:dyDescent="0.2">
      <c r="AQ1604"/>
      <c r="AR1604"/>
      <c r="AS1604"/>
      <c r="AT1604"/>
      <c r="AU1604"/>
      <c r="AV1604"/>
      <c r="AW1604"/>
      <c r="AX1604"/>
      <c r="AY1604"/>
    </row>
    <row r="1605" spans="43:51" x14ac:dyDescent="0.2">
      <c r="AQ1605"/>
      <c r="AR1605"/>
      <c r="AS1605"/>
      <c r="AT1605"/>
      <c r="AU1605"/>
      <c r="AV1605"/>
      <c r="AW1605"/>
      <c r="AX1605"/>
      <c r="AY1605"/>
    </row>
    <row r="1606" spans="43:51" x14ac:dyDescent="0.2">
      <c r="AQ1606"/>
      <c r="AR1606"/>
      <c r="AS1606"/>
      <c r="AT1606"/>
      <c r="AU1606"/>
      <c r="AV1606"/>
      <c r="AW1606"/>
      <c r="AX1606"/>
      <c r="AY1606"/>
    </row>
    <row r="1607" spans="43:51" x14ac:dyDescent="0.2">
      <c r="AQ1607"/>
      <c r="AR1607"/>
      <c r="AS1607"/>
      <c r="AT1607"/>
      <c r="AU1607"/>
      <c r="AV1607"/>
      <c r="AW1607"/>
      <c r="AX1607"/>
      <c r="AY1607"/>
    </row>
    <row r="1608" spans="43:51" x14ac:dyDescent="0.2">
      <c r="AQ1608"/>
      <c r="AR1608"/>
      <c r="AS1608"/>
      <c r="AT1608"/>
      <c r="AU1608"/>
      <c r="AV1608"/>
      <c r="AW1608"/>
      <c r="AX1608"/>
      <c r="AY1608"/>
    </row>
    <row r="1609" spans="43:51" x14ac:dyDescent="0.2">
      <c r="AQ1609"/>
      <c r="AR1609"/>
      <c r="AS1609"/>
      <c r="AT1609"/>
      <c r="AU1609"/>
      <c r="AV1609"/>
      <c r="AW1609"/>
      <c r="AX1609"/>
      <c r="AY1609"/>
    </row>
    <row r="1610" spans="43:51" x14ac:dyDescent="0.2">
      <c r="AQ1610"/>
      <c r="AR1610"/>
      <c r="AS1610"/>
      <c r="AT1610"/>
      <c r="AU1610"/>
      <c r="AV1610"/>
      <c r="AW1610"/>
      <c r="AX1610"/>
      <c r="AY1610"/>
    </row>
    <row r="1611" spans="43:51" x14ac:dyDescent="0.2">
      <c r="AQ1611"/>
      <c r="AR1611"/>
      <c r="AS1611"/>
      <c r="AT1611"/>
      <c r="AU1611"/>
      <c r="AV1611"/>
      <c r="AW1611"/>
      <c r="AX1611"/>
      <c r="AY1611"/>
    </row>
    <row r="1612" spans="43:51" x14ac:dyDescent="0.2">
      <c r="AQ1612"/>
      <c r="AR1612"/>
      <c r="AS1612"/>
      <c r="AT1612"/>
      <c r="AU1612"/>
      <c r="AV1612"/>
      <c r="AW1612"/>
      <c r="AX1612"/>
      <c r="AY1612"/>
    </row>
    <row r="1613" spans="43:51" x14ac:dyDescent="0.2">
      <c r="AQ1613"/>
      <c r="AR1613"/>
      <c r="AS1613"/>
      <c r="AT1613"/>
      <c r="AU1613"/>
      <c r="AV1613"/>
      <c r="AW1613"/>
      <c r="AX1613"/>
      <c r="AY1613"/>
    </row>
    <row r="1614" spans="43:51" x14ac:dyDescent="0.2">
      <c r="AQ1614"/>
      <c r="AR1614"/>
      <c r="AS1614"/>
      <c r="AT1614"/>
      <c r="AU1614"/>
      <c r="AV1614"/>
      <c r="AW1614"/>
      <c r="AX1614"/>
      <c r="AY1614"/>
    </row>
  </sheetData>
  <mergeCells count="12">
    <mergeCell ref="B8:O8"/>
    <mergeCell ref="R8:AD8"/>
    <mergeCell ref="B43:O43"/>
    <mergeCell ref="R43:AD43"/>
    <mergeCell ref="B78:O78"/>
    <mergeCell ref="R78:AD78"/>
    <mergeCell ref="B113:O113"/>
    <mergeCell ref="R113:AD113"/>
    <mergeCell ref="B148:O148"/>
    <mergeCell ref="R148:AD148"/>
    <mergeCell ref="B183:O183"/>
    <mergeCell ref="R183:AD183"/>
  </mergeCells>
  <conditionalFormatting sqref="AR45:AX68 AR115:AX138">
    <cfRule type="cellIs" dxfId="16" priority="1" stopIfTrue="1" operator="lessThan">
      <formula>AR10</formula>
    </cfRule>
  </conditionalFormatting>
  <printOptions horizontalCentered="1"/>
  <pageMargins left="0.98425196850393704" right="0.59055118110236227" top="0.78740157480314965" bottom="0.39370078740157483" header="0.51181102362204722" footer="0.51181102362204722"/>
  <pageSetup paperSize="9" scale="75" pageOrder="overThenDown" orientation="portrait" horizontalDpi="300" verticalDpi="300" r:id="rId1"/>
  <headerFooter alignWithMargins="0"/>
  <rowBreaks count="33" manualBreakCount="33">
    <brk id="75" min="31" max="66" man="1"/>
    <brk id="75" max="30" man="1"/>
    <brk id="145" min="31" max="66" man="1"/>
    <brk id="145" max="30" man="1"/>
    <brk id="215" min="31" max="66" man="1"/>
    <brk id="215" max="30" man="1"/>
    <brk id="285" min="31" max="66" man="1"/>
    <brk id="285" max="30" man="1"/>
    <brk id="355" min="31" max="66" man="1"/>
    <brk id="355" max="30" man="1"/>
    <brk id="425" min="31" max="66" man="1"/>
    <brk id="425" max="30" man="1"/>
    <brk id="495" max="30" man="1"/>
    <brk id="565" max="30" man="1"/>
    <brk id="635" max="30" man="1"/>
    <brk id="705" max="30" man="1"/>
    <brk id="775" max="30" man="1"/>
    <brk id="845" max="30" man="1"/>
    <brk id="915" max="30" man="1"/>
    <brk id="985" max="30" man="1"/>
    <brk id="1055" max="30" man="1"/>
    <brk id="1125" max="30" man="1"/>
    <brk id="1195" max="30" man="1"/>
    <brk id="1265" max="30" man="1"/>
    <brk id="1335" max="30" man="1"/>
    <brk id="1405" max="30" man="1"/>
    <brk id="1475" max="30" man="1"/>
    <brk id="1545" max="30" man="1"/>
    <brk id="1615" max="30" man="1"/>
    <brk id="1685" max="30" man="1"/>
    <brk id="1755" max="30" man="1"/>
    <brk id="1825" max="30" man="1"/>
    <brk id="1895" max="30" man="1"/>
  </rowBreaks>
  <colBreaks count="5" manualBreakCount="5">
    <brk id="16" max="1962" man="1"/>
    <brk id="31" max="1962" man="1"/>
    <brk id="42" max="144" man="1"/>
    <brk id="51" max="1048575" man="1"/>
    <brk id="60" max="14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50</vt:i4>
      </vt:variant>
    </vt:vector>
  </HeadingPairs>
  <TitlesOfParts>
    <vt:vector size="75" baseType="lpstr">
      <vt:lpstr>ATC 1</vt:lpstr>
      <vt:lpstr>ATC 2</vt:lpstr>
      <vt:lpstr>ATC 3</vt:lpstr>
      <vt:lpstr>ATC 4</vt:lpstr>
      <vt:lpstr>ATC 5</vt:lpstr>
      <vt:lpstr>ATC 6</vt:lpstr>
      <vt:lpstr>ATC 7</vt:lpstr>
      <vt:lpstr>ATC 8</vt:lpstr>
      <vt:lpstr>ATC 9</vt:lpstr>
      <vt:lpstr>ATC 10</vt:lpstr>
      <vt:lpstr>ATC 11</vt:lpstr>
      <vt:lpstr>ATC 12</vt:lpstr>
      <vt:lpstr>ATC 13</vt:lpstr>
      <vt:lpstr>ATC 14</vt:lpstr>
      <vt:lpstr>ATC 15</vt:lpstr>
      <vt:lpstr>ATC 16</vt:lpstr>
      <vt:lpstr>ATC 17</vt:lpstr>
      <vt:lpstr>ATC 18</vt:lpstr>
      <vt:lpstr>ATC 19</vt:lpstr>
      <vt:lpstr>ATC 20</vt:lpstr>
      <vt:lpstr>ATC 21</vt:lpstr>
      <vt:lpstr>ATC 22</vt:lpstr>
      <vt:lpstr>ATC 23</vt:lpstr>
      <vt:lpstr>ATC 24</vt:lpstr>
      <vt:lpstr>ATC 25</vt:lpstr>
      <vt:lpstr>'ATC 1'!Print_Area</vt:lpstr>
      <vt:lpstr>'ATC 10'!Print_Area</vt:lpstr>
      <vt:lpstr>'ATC 11'!Print_Area</vt:lpstr>
      <vt:lpstr>'ATC 12'!Print_Area</vt:lpstr>
      <vt:lpstr>'ATC 13'!Print_Area</vt:lpstr>
      <vt:lpstr>'ATC 14'!Print_Area</vt:lpstr>
      <vt:lpstr>'ATC 15'!Print_Area</vt:lpstr>
      <vt:lpstr>'ATC 16'!Print_Area</vt:lpstr>
      <vt:lpstr>'ATC 17'!Print_Area</vt:lpstr>
      <vt:lpstr>'ATC 18'!Print_Area</vt:lpstr>
      <vt:lpstr>'ATC 19'!Print_Area</vt:lpstr>
      <vt:lpstr>'ATC 2'!Print_Area</vt:lpstr>
      <vt:lpstr>'ATC 20'!Print_Area</vt:lpstr>
      <vt:lpstr>'ATC 21'!Print_Area</vt:lpstr>
      <vt:lpstr>'ATC 22'!Print_Area</vt:lpstr>
      <vt:lpstr>'ATC 23'!Print_Area</vt:lpstr>
      <vt:lpstr>'ATC 24'!Print_Area</vt:lpstr>
      <vt:lpstr>'ATC 25'!Print_Area</vt:lpstr>
      <vt:lpstr>'ATC 3'!Print_Area</vt:lpstr>
      <vt:lpstr>'ATC 4'!Print_Area</vt:lpstr>
      <vt:lpstr>'ATC 5'!Print_Area</vt:lpstr>
      <vt:lpstr>'ATC 6'!Print_Area</vt:lpstr>
      <vt:lpstr>'ATC 7'!Print_Area</vt:lpstr>
      <vt:lpstr>'ATC 8'!Print_Area</vt:lpstr>
      <vt:lpstr>'ATC 9'!Print_Area</vt:lpstr>
      <vt:lpstr>'ATC 1'!Print_Titles</vt:lpstr>
      <vt:lpstr>'ATC 10'!Print_Titles</vt:lpstr>
      <vt:lpstr>'ATC 11'!Print_Titles</vt:lpstr>
      <vt:lpstr>'ATC 12'!Print_Titles</vt:lpstr>
      <vt:lpstr>'ATC 13'!Print_Titles</vt:lpstr>
      <vt:lpstr>'ATC 14'!Print_Titles</vt:lpstr>
      <vt:lpstr>'ATC 15'!Print_Titles</vt:lpstr>
      <vt:lpstr>'ATC 16'!Print_Titles</vt:lpstr>
      <vt:lpstr>'ATC 17'!Print_Titles</vt:lpstr>
      <vt:lpstr>'ATC 18'!Print_Titles</vt:lpstr>
      <vt:lpstr>'ATC 19'!Print_Titles</vt:lpstr>
      <vt:lpstr>'ATC 2'!Print_Titles</vt:lpstr>
      <vt:lpstr>'ATC 20'!Print_Titles</vt:lpstr>
      <vt:lpstr>'ATC 21'!Print_Titles</vt:lpstr>
      <vt:lpstr>'ATC 22'!Print_Titles</vt:lpstr>
      <vt:lpstr>'ATC 23'!Print_Titles</vt:lpstr>
      <vt:lpstr>'ATC 24'!Print_Titles</vt:lpstr>
      <vt:lpstr>'ATC 25'!Print_Titles</vt:lpstr>
      <vt:lpstr>'ATC 3'!Print_Titles</vt:lpstr>
      <vt:lpstr>'ATC 4'!Print_Titles</vt:lpstr>
      <vt:lpstr>'ATC 5'!Print_Titles</vt:lpstr>
      <vt:lpstr>'ATC 6'!Print_Titles</vt:lpstr>
      <vt:lpstr>'ATC 7'!Print_Titles</vt:lpstr>
      <vt:lpstr>'ATC 8'!Print_Titles</vt:lpstr>
      <vt:lpstr>'ATC 9'!Print_Titles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</dc:creator>
  <cp:lastModifiedBy>Hall, Holly</cp:lastModifiedBy>
  <dcterms:created xsi:type="dcterms:W3CDTF">2015-09-28T00:38:27Z</dcterms:created>
  <dcterms:modified xsi:type="dcterms:W3CDTF">2017-03-17T14:57:33Z</dcterms:modified>
</cp:coreProperties>
</file>