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875" windowHeight="7725"/>
  </bookViews>
  <sheets>
    <sheet name="BackingSheet-20180503" sheetId="1" r:id="rId1"/>
  </sheets>
  <definedNames>
    <definedName name="_xlnm._FilterDatabase" localSheetId="0" hidden="1">'BackingSheet-20180503'!$A$1:$BV$46</definedName>
  </definedNames>
  <calcPr calcId="145621"/>
</workbook>
</file>

<file path=xl/calcChain.xml><?xml version="1.0" encoding="utf-8"?>
<calcChain xmlns="http://schemas.openxmlformats.org/spreadsheetml/2006/main">
  <c r="BR48" i="1" l="1"/>
  <c r="BG48" i="1"/>
  <c r="BF48" i="1"/>
  <c r="BE48" i="1"/>
  <c r="BB48" i="1"/>
  <c r="AZ48" i="1"/>
  <c r="AY48" i="1"/>
  <c r="AU48" i="1"/>
  <c r="AR48" i="1"/>
  <c r="AQ48" i="1"/>
  <c r="BR46" i="1" l="1"/>
  <c r="BF46" i="1"/>
  <c r="BG46" i="1"/>
  <c r="BB46" i="1"/>
  <c r="AZ46" i="1"/>
  <c r="AU46" i="1"/>
  <c r="AR45" i="1"/>
  <c r="AO45" i="1" s="1"/>
  <c r="AO46" i="1" s="1"/>
  <c r="AR46" i="1" l="1"/>
  <c r="AY45" i="1" s="1"/>
  <c r="AY46" i="1" s="1"/>
  <c r="AT19" i="1"/>
  <c r="BD15" i="1"/>
  <c r="AT15" i="1"/>
  <c r="BE45" i="1" l="1"/>
  <c r="BE46" i="1" s="1"/>
</calcChain>
</file>

<file path=xl/sharedStrings.xml><?xml version="1.0" encoding="utf-8"?>
<sst xmlns="http://schemas.openxmlformats.org/spreadsheetml/2006/main" count="557" uniqueCount="178">
  <si>
    <t>Customer reference</t>
  </si>
  <si>
    <t>Water SPID</t>
  </si>
  <si>
    <t>Sewerage SPID</t>
  </si>
  <si>
    <t>DPID</t>
  </si>
  <si>
    <t>Live Rateable Value</t>
  </si>
  <si>
    <t>Customer site reference</t>
  </si>
  <si>
    <t>Site name</t>
  </si>
  <si>
    <t>Address</t>
  </si>
  <si>
    <t>Bill number</t>
  </si>
  <si>
    <t>Bill date</t>
  </si>
  <si>
    <t>From date</t>
  </si>
  <si>
    <t>To date</t>
  </si>
  <si>
    <t>Charge Type</t>
  </si>
  <si>
    <t>Water tariff</t>
  </si>
  <si>
    <t>Sewerage tariff</t>
  </si>
  <si>
    <t>Water chargeable meter size (mm)</t>
  </si>
  <si>
    <t>Sewerage chargeable meter size (mm)</t>
  </si>
  <si>
    <t>Meter serial number</t>
  </si>
  <si>
    <t>Meter exchange in bill period</t>
  </si>
  <si>
    <t>Meter size changed in bill period</t>
  </si>
  <si>
    <t>RTS %</t>
  </si>
  <si>
    <t>RTS % changed in bill period</t>
  </si>
  <si>
    <t>Rateable value</t>
  </si>
  <si>
    <t>RV changed in bill period</t>
  </si>
  <si>
    <t>MDD Volume m3</t>
  </si>
  <si>
    <t>MDD changed in bill period</t>
  </si>
  <si>
    <t>Chargeable volume (CDV x no. of days)</t>
  </si>
  <si>
    <t>sBODl</t>
  </si>
  <si>
    <t>TSSl</t>
  </si>
  <si>
    <t>Ot</t>
  </si>
  <si>
    <t>St</t>
  </si>
  <si>
    <t>TE standard strength process</t>
  </si>
  <si>
    <t>TE allowance</t>
  </si>
  <si>
    <t>TE actual volume discharged (ADV)</t>
  </si>
  <si>
    <t>Previous meter reading (m3)</t>
  </si>
  <si>
    <t>Date of previous reading</t>
  </si>
  <si>
    <t>Type of previous reading</t>
  </si>
  <si>
    <t>Actual meter reading this period (m3)</t>
  </si>
  <si>
    <t>Date of actual reading this period</t>
  </si>
  <si>
    <t>Type of actual reading this period</t>
  </si>
  <si>
    <t>Latest meter reading (m3)</t>
  </si>
  <si>
    <t>Date of latest meter reading</t>
  </si>
  <si>
    <t>Type of latest reading</t>
  </si>
  <si>
    <t>Water volume used (m3)</t>
  </si>
  <si>
    <t>Volume used year to date (m3)</t>
  </si>
  <si>
    <t>Sub-meter consumption (m3)</t>
  </si>
  <si>
    <t xml:space="preserve"> Sewerage volume</t>
  </si>
  <si>
    <t>Number of days billed</t>
  </si>
  <si>
    <t>Unmetered water fixed charge £</t>
  </si>
  <si>
    <t>Unmetered water variable charge £</t>
  </si>
  <si>
    <t>Metered water fixed charge £</t>
  </si>
  <si>
    <t>Metered water volumetric charge £</t>
  </si>
  <si>
    <t>MDD Charge £</t>
  </si>
  <si>
    <t>Total water charge £</t>
  </si>
  <si>
    <t>Unmetered sewerage fixed charge £</t>
  </si>
  <si>
    <t>Unmetered sewerage variable charge £</t>
  </si>
  <si>
    <t>Metered sewerage fixed charge £</t>
  </si>
  <si>
    <t>Metered sewerage volumetric charge £</t>
  </si>
  <si>
    <t>Total sewerage charge £</t>
  </si>
  <si>
    <t>Property drainage charge £</t>
  </si>
  <si>
    <t>Roads drainage charge £</t>
  </si>
  <si>
    <t>Total drainage charge £</t>
  </si>
  <si>
    <t>TE Fixed Charge £</t>
  </si>
  <si>
    <t>Total trade effluent availability charge £</t>
  </si>
  <si>
    <t>Total trade effluent operating charge £</t>
  </si>
  <si>
    <t>Adjustment £</t>
  </si>
  <si>
    <t>VAT adjustment £</t>
  </si>
  <si>
    <t>SI charges (excl. VAT) £</t>
  </si>
  <si>
    <t>VAT £</t>
  </si>
  <si>
    <t>Total charge £</t>
  </si>
  <si>
    <t>Total charge due £</t>
  </si>
  <si>
    <t>Withdrawn charge £</t>
  </si>
  <si>
    <t>Withdrawn VAT £</t>
  </si>
  <si>
    <t>Total withdrawn charge £</t>
  </si>
  <si>
    <t xml:space="preserve"> </t>
  </si>
  <si>
    <t xml:space="preserve">CROMWELL ROAD GRIMSBY DN31 2BH   </t>
  </si>
  <si>
    <t>Metered Supply</t>
  </si>
  <si>
    <t>Anglian Area Streamline Blue</t>
  </si>
  <si>
    <t>12H761386S</t>
  </si>
  <si>
    <t>Estimate</t>
  </si>
  <si>
    <t>3020606160W16</t>
  </si>
  <si>
    <t>3020606160S13</t>
  </si>
  <si>
    <t>N</t>
  </si>
  <si>
    <t>Cyclic</t>
  </si>
  <si>
    <t>12M143905Q</t>
  </si>
  <si>
    <t>S01ACF04GYKA_</t>
  </si>
  <si>
    <t>Trade Effluent Operating</t>
  </si>
  <si>
    <t>Swimming Pool</t>
  </si>
  <si>
    <t>302137025XW1X</t>
  </si>
  <si>
    <t xml:space="preserve">Victoria Street GRIMSBY DN31   </t>
  </si>
  <si>
    <t>Anglian Area Streamline Green</t>
  </si>
  <si>
    <t>13E679575C</t>
  </si>
  <si>
    <t>302137008XW1X</t>
  </si>
  <si>
    <t xml:space="preserve">TRAFFIC ISLAND LACEBY ROAD LITTLE COATES ROAD GRIMSBY DN34 5NU  </t>
  </si>
  <si>
    <t>13M007459N</t>
  </si>
  <si>
    <t>3020494028W17</t>
  </si>
  <si>
    <t>3020494028S14</t>
  </si>
  <si>
    <t xml:space="preserve">CIVIC OFFICES NORTH EAST LINCO KNOLL STREET CLEETHORPES DN35 8LN  </t>
  </si>
  <si>
    <t>Anglian Area Streamline Orange</t>
  </si>
  <si>
    <t xml:space="preserve">Grant Street CLEETHORPES DN35 8AY   </t>
  </si>
  <si>
    <t>97A334505G</t>
  </si>
  <si>
    <t>3020493862W19</t>
  </si>
  <si>
    <t>3020493862S16</t>
  </si>
  <si>
    <t>3020467675W18</t>
  </si>
  <si>
    <t>3020467675S15</t>
  </si>
  <si>
    <t xml:space="preserve">ST. JAMES HOUSE ST. JAMES SQUARE GRIMSBY DN31 1EP  </t>
  </si>
  <si>
    <t>13E6166250</t>
  </si>
  <si>
    <t>3021330908W17</t>
  </si>
  <si>
    <t>3021330908S14</t>
  </si>
  <si>
    <t xml:space="preserve">65 PROMENADE CLEETHORPES DN35 8SE   </t>
  </si>
  <si>
    <t>09M355533G</t>
  </si>
  <si>
    <t>3021267696W14</t>
  </si>
  <si>
    <t>3021267696S11</t>
  </si>
  <si>
    <t xml:space="preserve">RECREATION GROUND &amp; PAVILION POPLAR ROAD HEALING GRIMSBY DN41 7RD </t>
  </si>
  <si>
    <t>97M408004H</t>
  </si>
  <si>
    <t>3021164811W12</t>
  </si>
  <si>
    <t xml:space="preserve">ROUNDABOUT ISAACS HILL CLEETHORPES DN35 8JT  </t>
  </si>
  <si>
    <t>92M154243</t>
  </si>
  <si>
    <t>3021151922S16</t>
  </si>
  <si>
    <t>S01NCB33GCKA_</t>
  </si>
  <si>
    <t>Vehicle Wash (Auto)</t>
  </si>
  <si>
    <t xml:space="preserve">DOUGHTY ROAD GRIMSBY DN32 0LL   </t>
  </si>
  <si>
    <t>17W729374X</t>
  </si>
  <si>
    <t>3021151922W19</t>
  </si>
  <si>
    <t>Y</t>
  </si>
  <si>
    <t>3021151647W10</t>
  </si>
  <si>
    <t xml:space="preserve">ALLOTMENTS CARR LANE KELHAM ROAD GRIMSBY DN32 8NR  </t>
  </si>
  <si>
    <t>12M463123W</t>
  </si>
  <si>
    <t>Customer</t>
  </si>
  <si>
    <t>3021151159W13</t>
  </si>
  <si>
    <t>3021151159S10</t>
  </si>
  <si>
    <t xml:space="preserve">CLEETHORPES LIBRARY ALEXANDRA ROAD CLEETHORPES DN35 8LG  </t>
  </si>
  <si>
    <t>96A078307M</t>
  </si>
  <si>
    <t>3021151124W11</t>
  </si>
  <si>
    <t>3021151124S19</t>
  </si>
  <si>
    <t xml:space="preserve">CONVENIENCE SEA ROAD CLEETHORPES DN35 8SG  </t>
  </si>
  <si>
    <t>94A578323+</t>
  </si>
  <si>
    <t>3021151027W10</t>
  </si>
  <si>
    <t>3021151027S18</t>
  </si>
  <si>
    <t xml:space="preserve">PIER GARDENS ALEXANDRA ROAD CLEETHORPES DN35 8LG  </t>
  </si>
  <si>
    <t>00A8130824</t>
  </si>
  <si>
    <t>3021151019W13</t>
  </si>
  <si>
    <t>3021151019S10</t>
  </si>
  <si>
    <t xml:space="preserve">PIER GARDENS HIGH STREET CLEETHORPES DN35 8LF  </t>
  </si>
  <si>
    <t>3021150845W18</t>
  </si>
  <si>
    <t xml:space="preserve">GARDENS &amp; FOUNTAINS KINGSWAY CLEETHORPES DN35 0BZ  </t>
  </si>
  <si>
    <t>92M118663</t>
  </si>
  <si>
    <t>3021150837W10</t>
  </si>
  <si>
    <t xml:space="preserve">GARDENS &amp; FOUNTAINS KINGSWAY CLEETHORPES DN35 0AD  </t>
  </si>
  <si>
    <t>97A546732D</t>
  </si>
  <si>
    <t>3021150829W13</t>
  </si>
  <si>
    <t xml:space="preserve">GARDENS &amp; FOUNTAINS KINGSWAY CLEETHORPES DN35 8QL  </t>
  </si>
  <si>
    <t>3021150810W16</t>
  </si>
  <si>
    <t xml:space="preserve">GARDENS &amp; FOUNTAIN KINGSWAY CLEETHORPES DN35 8QU  </t>
  </si>
  <si>
    <t>14M2450483</t>
  </si>
  <si>
    <t>3021150586W14</t>
  </si>
  <si>
    <t>3021150586S11</t>
  </si>
  <si>
    <t xml:space="preserve">SUSSEX RECREATION GROUND BRERETON AVENUE CLEETHORPES DN35 8AB  </t>
  </si>
  <si>
    <t>00A800175S</t>
  </si>
  <si>
    <t>3020860598S14</t>
  </si>
  <si>
    <t>S01CLEEJACKA_</t>
  </si>
  <si>
    <t>3020860598W17</t>
  </si>
  <si>
    <t xml:space="preserve">CLEETHORPES LEISURE CENTRE KINGSWAY CLEETHORPES DN35 0BY  </t>
  </si>
  <si>
    <t>Anglian Area Profile</t>
  </si>
  <si>
    <t>12W727392O</t>
  </si>
  <si>
    <t>17767059-S01</t>
  </si>
  <si>
    <t>17767059-S02</t>
  </si>
  <si>
    <t>3020835070W16</t>
  </si>
  <si>
    <t>3020835070S13</t>
  </si>
  <si>
    <t>99A817234N</t>
  </si>
  <si>
    <t>3020835003W15</t>
  </si>
  <si>
    <t>3020835003S12</t>
  </si>
  <si>
    <t xml:space="preserve">CLEETHORPES DN35 0BZ    </t>
  </si>
  <si>
    <t>92M118668</t>
  </si>
  <si>
    <t>3021316905W18</t>
  </si>
  <si>
    <t>3021316905S15</t>
  </si>
  <si>
    <t xml:space="preserve">UNIT 5 RIVERHEAD GRIMSBY DN31 1FB  </t>
  </si>
  <si>
    <t>98A820018N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</si>
</sst>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ill Sans M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14" fontId="0" fillId="0" borderId="0" xfId="0" applyNumberFormat="1" applyFill="1"/>
    <xf numFmtId="11" fontId="0" fillId="0" borderId="0" xfId="0" applyNumberFormat="1" applyFill="1"/>
    <xf numFmtId="2" fontId="0" fillId="0" borderId="0" xfId="0" applyNumberFormat="1" applyFill="1"/>
    <xf numFmtId="9" fontId="0" fillId="0" borderId="0" xfId="42" applyFont="1" applyFill="1"/>
    <xf numFmtId="2" fontId="0" fillId="0" borderId="0" xfId="0" applyNumberFormat="1" applyFill="1" applyAlignment="1">
      <alignment horizontal="right"/>
    </xf>
    <xf numFmtId="0" fontId="18" fillId="0" borderId="10" xfId="0" applyFont="1" applyFill="1" applyBorder="1" applyProtection="1"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6"/>
  <sheetViews>
    <sheetView tabSelected="1" workbookViewId="0">
      <pane ySplit="1" topLeftCell="A2" activePane="bottomLeft" state="frozen"/>
      <selection activeCell="AG1" sqref="AG1"/>
      <selection pane="bottomLeft" activeCell="H42" sqref="H42"/>
    </sheetView>
  </sheetViews>
  <sheetFormatPr defaultRowHeight="15" x14ac:dyDescent="0.25"/>
  <cols>
    <col min="1" max="1" width="9.140625" style="1"/>
    <col min="2" max="2" width="15.28515625" style="1" bestFit="1" customWidth="1"/>
    <col min="3" max="3" width="14.28515625" style="1" bestFit="1" customWidth="1"/>
    <col min="4" max="4" width="15.7109375" style="1" bestFit="1" customWidth="1"/>
    <col min="5" max="5" width="18.7109375" style="1" bestFit="1" customWidth="1"/>
    <col min="6" max="7" width="9.140625" style="1"/>
    <col min="8" max="8" width="72.28515625" style="1" bestFit="1" customWidth="1"/>
    <col min="9" max="9" width="11.28515625" style="1" bestFit="1" customWidth="1"/>
    <col min="10" max="12" width="10.7109375" style="1" bestFit="1" customWidth="1"/>
    <col min="13" max="13" width="9.140625" style="1"/>
    <col min="14" max="15" width="30" style="1" bestFit="1" customWidth="1"/>
    <col min="16" max="18" width="9.140625" style="1"/>
    <col min="19" max="19" width="12.5703125" style="1" customWidth="1"/>
    <col min="20" max="35" width="9.140625" style="1"/>
    <col min="36" max="36" width="14.140625" style="1" customWidth="1"/>
    <col min="37" max="39" width="9.140625" style="1"/>
    <col min="40" max="40" width="22.140625" style="1" customWidth="1"/>
    <col min="41" max="41" width="26.5703125" style="1" bestFit="1" customWidth="1"/>
    <col min="42" max="42" width="28.7109375" style="1" bestFit="1" customWidth="1"/>
    <col min="43" max="50" width="9.140625" style="1"/>
    <col min="51" max="51" width="9.5703125" style="1" bestFit="1" customWidth="1"/>
    <col min="52" max="16384" width="9.140625" style="1"/>
  </cols>
  <sheetData>
    <row r="1" spans="1:7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</row>
    <row r="2" spans="1:76" x14ac:dyDescent="0.25">
      <c r="A2" s="1">
        <v>2414010</v>
      </c>
      <c r="G2" s="1" t="s">
        <v>74</v>
      </c>
      <c r="H2" s="1" t="s">
        <v>75</v>
      </c>
      <c r="I2" s="1">
        <v>8061543976</v>
      </c>
      <c r="J2" s="2">
        <v>43212</v>
      </c>
      <c r="K2" s="2">
        <v>43070</v>
      </c>
      <c r="L2" s="2">
        <v>43095</v>
      </c>
      <c r="M2" s="1" t="s">
        <v>76</v>
      </c>
      <c r="N2" s="1" t="s">
        <v>77</v>
      </c>
      <c r="O2" s="1" t="s">
        <v>77</v>
      </c>
      <c r="R2" s="1" t="s">
        <v>78</v>
      </c>
      <c r="U2" s="1">
        <v>0</v>
      </c>
      <c r="AH2" s="1">
        <v>0</v>
      </c>
      <c r="AI2" s="1">
        <v>12994</v>
      </c>
      <c r="AJ2" s="2">
        <v>43069</v>
      </c>
      <c r="AK2" s="1" t="s">
        <v>79</v>
      </c>
      <c r="AO2" s="1">
        <v>13694</v>
      </c>
      <c r="AP2" s="2">
        <v>43095</v>
      </c>
      <c r="AQ2" s="1" t="s">
        <v>79</v>
      </c>
      <c r="AR2" s="1">
        <v>-700</v>
      </c>
      <c r="AU2" s="1">
        <v>-248.54</v>
      </c>
      <c r="AV2" s="1">
        <v>26</v>
      </c>
      <c r="AY2" s="1">
        <v>-43.02</v>
      </c>
      <c r="AZ2" s="1">
        <v>-796.88</v>
      </c>
      <c r="BB2" s="1">
        <v>-839.9</v>
      </c>
      <c r="BE2" s="1">
        <v>-32.950000000000003</v>
      </c>
      <c r="BF2" s="1">
        <v>-366.17</v>
      </c>
      <c r="BG2" s="1">
        <v>-399.12</v>
      </c>
      <c r="BJ2" s="1">
        <v>0</v>
      </c>
      <c r="BQ2" s="1">
        <v>0</v>
      </c>
      <c r="BR2" s="1">
        <v>-1239.02</v>
      </c>
      <c r="BS2" s="1">
        <v>-1239.02</v>
      </c>
      <c r="BT2" s="1">
        <v>-1239.02</v>
      </c>
      <c r="BU2" s="1">
        <v>0</v>
      </c>
      <c r="BV2" s="1">
        <v>-1239.02</v>
      </c>
    </row>
    <row r="3" spans="1:76" x14ac:dyDescent="0.25">
      <c r="A3" s="1">
        <v>2414010</v>
      </c>
      <c r="G3" s="1" t="s">
        <v>74</v>
      </c>
      <c r="H3" s="1" t="s">
        <v>75</v>
      </c>
      <c r="I3" s="1">
        <v>8062411302</v>
      </c>
      <c r="J3" s="2">
        <v>43212</v>
      </c>
      <c r="K3" s="2">
        <v>43096</v>
      </c>
      <c r="L3" s="2">
        <v>43131</v>
      </c>
      <c r="M3" s="1" t="s">
        <v>76</v>
      </c>
      <c r="N3" s="1" t="s">
        <v>77</v>
      </c>
      <c r="O3" s="1" t="s">
        <v>77</v>
      </c>
      <c r="R3" s="1" t="s">
        <v>78</v>
      </c>
      <c r="U3" s="1">
        <v>0</v>
      </c>
      <c r="AH3" s="1">
        <v>0</v>
      </c>
      <c r="AI3" s="1">
        <v>13694</v>
      </c>
      <c r="AJ3" s="2">
        <v>43095</v>
      </c>
      <c r="AK3" s="1" t="s">
        <v>79</v>
      </c>
      <c r="AO3" s="1">
        <v>14663</v>
      </c>
      <c r="AP3" s="2">
        <v>43131</v>
      </c>
      <c r="AQ3" s="1" t="s">
        <v>79</v>
      </c>
      <c r="AR3" s="1">
        <v>-969</v>
      </c>
      <c r="AU3" s="1">
        <v>-479.88</v>
      </c>
      <c r="AV3" s="1">
        <v>36</v>
      </c>
      <c r="AY3" s="1">
        <v>-59.57</v>
      </c>
      <c r="AZ3" s="1">
        <v>-1103.1099999999999</v>
      </c>
      <c r="BB3" s="1">
        <v>-1162.68</v>
      </c>
      <c r="BE3" s="1">
        <v>-45.63</v>
      </c>
      <c r="BF3" s="1">
        <v>-707.01</v>
      </c>
      <c r="BG3" s="1">
        <v>-752.64</v>
      </c>
      <c r="BJ3" s="1">
        <v>0</v>
      </c>
      <c r="BQ3" s="1">
        <v>0</v>
      </c>
      <c r="BR3" s="1">
        <v>-1915.32</v>
      </c>
      <c r="BS3" s="1">
        <v>-1915.32</v>
      </c>
      <c r="BT3" s="1">
        <v>-1915.32</v>
      </c>
      <c r="BU3" s="1">
        <v>0</v>
      </c>
      <c r="BV3" s="1">
        <v>-1915.32</v>
      </c>
    </row>
    <row r="4" spans="1:76" x14ac:dyDescent="0.25">
      <c r="A4" s="1">
        <v>2414010</v>
      </c>
      <c r="G4" s="1" t="s">
        <v>74</v>
      </c>
      <c r="H4" s="1" t="s">
        <v>75</v>
      </c>
      <c r="I4" s="1">
        <v>8063239587</v>
      </c>
      <c r="J4" s="2">
        <v>43212</v>
      </c>
      <c r="K4" s="2">
        <v>43132</v>
      </c>
      <c r="L4" s="2">
        <v>43159</v>
      </c>
      <c r="M4" s="1" t="s">
        <v>76</v>
      </c>
      <c r="N4" s="1" t="s">
        <v>77</v>
      </c>
      <c r="O4" s="1" t="s">
        <v>77</v>
      </c>
      <c r="R4" s="1" t="s">
        <v>78</v>
      </c>
      <c r="U4" s="1">
        <v>0</v>
      </c>
      <c r="AH4" s="1">
        <v>0</v>
      </c>
      <c r="AI4" s="1">
        <v>14663</v>
      </c>
      <c r="AJ4" s="2">
        <v>43131</v>
      </c>
      <c r="AK4" s="1" t="s">
        <v>79</v>
      </c>
      <c r="AO4" s="1">
        <v>15417</v>
      </c>
      <c r="AP4" s="2">
        <v>43159</v>
      </c>
      <c r="AQ4" s="1" t="s">
        <v>79</v>
      </c>
      <c r="AR4" s="1">
        <v>-754</v>
      </c>
      <c r="AU4" s="1">
        <v>-329.38</v>
      </c>
      <c r="AV4" s="1">
        <v>28</v>
      </c>
      <c r="AY4" s="1">
        <v>-46.33</v>
      </c>
      <c r="AZ4" s="1">
        <v>-858.35</v>
      </c>
      <c r="BB4" s="1">
        <v>-904.68</v>
      </c>
      <c r="BE4" s="1">
        <v>-35.49</v>
      </c>
      <c r="BF4" s="1">
        <v>-485.28</v>
      </c>
      <c r="BG4" s="1">
        <v>-520.77</v>
      </c>
      <c r="BJ4" s="1">
        <v>0</v>
      </c>
      <c r="BQ4" s="1">
        <v>0</v>
      </c>
      <c r="BR4" s="1">
        <v>-1425.45</v>
      </c>
      <c r="BS4" s="1">
        <v>-1425.45</v>
      </c>
      <c r="BT4" s="1">
        <v>-1425.45</v>
      </c>
      <c r="BU4" s="1">
        <v>0</v>
      </c>
      <c r="BV4" s="1">
        <v>-1425.45</v>
      </c>
    </row>
    <row r="5" spans="1:76" x14ac:dyDescent="0.25">
      <c r="A5" s="1">
        <v>2414010</v>
      </c>
      <c r="G5" s="1" t="s">
        <v>74</v>
      </c>
      <c r="H5" s="1" t="s">
        <v>75</v>
      </c>
      <c r="I5" s="1">
        <v>9064102169</v>
      </c>
      <c r="J5" s="2">
        <v>43212</v>
      </c>
      <c r="K5" s="2">
        <v>43160</v>
      </c>
      <c r="L5" s="2">
        <v>43190</v>
      </c>
      <c r="M5" s="1" t="s">
        <v>76</v>
      </c>
      <c r="N5" s="1" t="s">
        <v>77</v>
      </c>
      <c r="O5" s="1" t="s">
        <v>77</v>
      </c>
      <c r="R5" s="1" t="s">
        <v>78</v>
      </c>
      <c r="U5" s="1">
        <v>0</v>
      </c>
      <c r="AH5" s="1">
        <v>0</v>
      </c>
      <c r="AI5" s="1">
        <v>15417</v>
      </c>
      <c r="AJ5" s="2">
        <v>43159</v>
      </c>
      <c r="AK5" s="1" t="s">
        <v>79</v>
      </c>
      <c r="AO5" s="1">
        <v>16273</v>
      </c>
      <c r="AP5" s="2">
        <v>43190</v>
      </c>
      <c r="AQ5" s="1" t="s">
        <v>79</v>
      </c>
      <c r="AR5" s="1">
        <v>-856</v>
      </c>
      <c r="AU5" s="1">
        <v>-382.7</v>
      </c>
      <c r="AV5" s="1">
        <v>31</v>
      </c>
      <c r="AY5" s="1">
        <v>-51.3</v>
      </c>
      <c r="AZ5" s="1">
        <v>-974.47</v>
      </c>
      <c r="BB5" s="1">
        <v>-1025.77</v>
      </c>
      <c r="BE5" s="1">
        <v>-39.29</v>
      </c>
      <c r="BF5" s="1">
        <v>-563.83000000000004</v>
      </c>
      <c r="BG5" s="1">
        <v>-603.12</v>
      </c>
      <c r="BJ5" s="1">
        <v>0</v>
      </c>
      <c r="BQ5" s="1">
        <v>0</v>
      </c>
      <c r="BR5" s="1">
        <v>-1628.89</v>
      </c>
      <c r="BS5" s="1">
        <v>-1628.89</v>
      </c>
      <c r="BT5" s="1">
        <v>-1628.89</v>
      </c>
      <c r="BU5" s="1">
        <v>0</v>
      </c>
      <c r="BV5" s="1">
        <v>-1628.89</v>
      </c>
    </row>
    <row r="6" spans="1:76" x14ac:dyDescent="0.25">
      <c r="A6" s="1">
        <v>2414010</v>
      </c>
      <c r="B6" s="1" t="s">
        <v>80</v>
      </c>
      <c r="C6" s="1" t="s">
        <v>81</v>
      </c>
      <c r="G6" s="1" t="s">
        <v>74</v>
      </c>
      <c r="H6" s="1" t="s">
        <v>75</v>
      </c>
      <c r="I6" s="1">
        <v>8061543976</v>
      </c>
      <c r="J6" s="2">
        <v>43212</v>
      </c>
      <c r="K6" s="2">
        <v>43070</v>
      </c>
      <c r="L6" s="2">
        <v>43095</v>
      </c>
      <c r="M6" s="1" t="s">
        <v>76</v>
      </c>
      <c r="N6" s="1" t="s">
        <v>77</v>
      </c>
      <c r="O6" s="1" t="s">
        <v>77</v>
      </c>
      <c r="R6" s="1" t="s">
        <v>78</v>
      </c>
      <c r="S6" s="1" t="s">
        <v>82</v>
      </c>
      <c r="U6" s="1">
        <v>0</v>
      </c>
      <c r="V6" s="1" t="s">
        <v>82</v>
      </c>
      <c r="W6" s="1">
        <v>34972</v>
      </c>
      <c r="Y6" s="1">
        <v>0</v>
      </c>
      <c r="Z6" s="1" t="s">
        <v>82</v>
      </c>
      <c r="AH6" s="1">
        <v>0</v>
      </c>
      <c r="AI6" s="1">
        <v>12994</v>
      </c>
      <c r="AJ6" s="2">
        <v>43069</v>
      </c>
      <c r="AK6" s="1" t="s">
        <v>79</v>
      </c>
      <c r="AO6" s="1">
        <v>13674</v>
      </c>
      <c r="AP6" s="2">
        <v>43095</v>
      </c>
      <c r="AQ6" s="1" t="s">
        <v>79</v>
      </c>
      <c r="AR6" s="1">
        <v>680</v>
      </c>
      <c r="AS6" s="1">
        <v>207</v>
      </c>
      <c r="AT6" s="1">
        <v>411</v>
      </c>
      <c r="AU6" s="1">
        <v>231.34</v>
      </c>
      <c r="AV6" s="1">
        <v>26</v>
      </c>
      <c r="AY6" s="1">
        <v>43.02</v>
      </c>
      <c r="AZ6" s="1">
        <v>774.11</v>
      </c>
      <c r="BB6" s="1">
        <v>817.13</v>
      </c>
      <c r="BE6" s="1">
        <v>32.950000000000003</v>
      </c>
      <c r="BF6" s="1">
        <v>340.83</v>
      </c>
      <c r="BG6" s="1">
        <v>373.78</v>
      </c>
      <c r="BJ6" s="1">
        <v>0</v>
      </c>
      <c r="BQ6" s="1">
        <v>0</v>
      </c>
      <c r="BR6" s="1">
        <v>1190.9100000000001</v>
      </c>
      <c r="BS6" s="1">
        <v>1190.9100000000001</v>
      </c>
      <c r="BV6" s="1">
        <v>0</v>
      </c>
    </row>
    <row r="7" spans="1:76" x14ac:dyDescent="0.25">
      <c r="A7" s="1">
        <v>2414010</v>
      </c>
      <c r="B7" s="1" t="s">
        <v>80</v>
      </c>
      <c r="C7" s="1" t="s">
        <v>81</v>
      </c>
      <c r="G7" s="1" t="s">
        <v>74</v>
      </c>
      <c r="H7" s="1" t="s">
        <v>75</v>
      </c>
      <c r="I7" s="1">
        <v>8062411302</v>
      </c>
      <c r="J7" s="2">
        <v>43212</v>
      </c>
      <c r="K7" s="2">
        <v>43096</v>
      </c>
      <c r="L7" s="2">
        <v>43131</v>
      </c>
      <c r="M7" s="1" t="s">
        <v>76</v>
      </c>
      <c r="N7" s="1" t="s">
        <v>77</v>
      </c>
      <c r="O7" s="1" t="s">
        <v>77</v>
      </c>
      <c r="R7" s="1" t="s">
        <v>78</v>
      </c>
      <c r="S7" s="1" t="s">
        <v>82</v>
      </c>
      <c r="U7" s="1">
        <v>0</v>
      </c>
      <c r="V7" s="1" t="s">
        <v>82</v>
      </c>
      <c r="W7" s="1">
        <v>34972</v>
      </c>
      <c r="Y7" s="1">
        <v>0</v>
      </c>
      <c r="Z7" s="1" t="s">
        <v>82</v>
      </c>
      <c r="AH7" s="1">
        <v>0</v>
      </c>
      <c r="AI7" s="1">
        <v>13674</v>
      </c>
      <c r="AJ7" s="2">
        <v>43095</v>
      </c>
      <c r="AK7" s="1" t="s">
        <v>79</v>
      </c>
      <c r="AO7" s="1">
        <v>14400</v>
      </c>
      <c r="AP7" s="2">
        <v>43131</v>
      </c>
      <c r="AQ7" s="1" t="s">
        <v>79</v>
      </c>
      <c r="AR7" s="1">
        <v>726</v>
      </c>
      <c r="AS7" s="1">
        <v>207</v>
      </c>
      <c r="AT7" s="1">
        <v>411</v>
      </c>
      <c r="AU7" s="1">
        <v>270.89999999999998</v>
      </c>
      <c r="AV7" s="1">
        <v>36</v>
      </c>
      <c r="AY7" s="1">
        <v>59.57</v>
      </c>
      <c r="AZ7" s="1">
        <v>826.48</v>
      </c>
      <c r="BB7" s="1">
        <v>886.05</v>
      </c>
      <c r="BE7" s="1">
        <v>45.63</v>
      </c>
      <c r="BF7" s="1">
        <v>399.12</v>
      </c>
      <c r="BG7" s="1">
        <v>444.75</v>
      </c>
      <c r="BJ7" s="1">
        <v>0</v>
      </c>
      <c r="BQ7" s="1">
        <v>0</v>
      </c>
      <c r="BR7" s="1">
        <v>1330.8</v>
      </c>
      <c r="BS7" s="1">
        <v>1330.8</v>
      </c>
      <c r="BV7" s="1">
        <v>0</v>
      </c>
    </row>
    <row r="8" spans="1:76" x14ac:dyDescent="0.25">
      <c r="A8" s="1">
        <v>2414010</v>
      </c>
      <c r="B8" s="1" t="s">
        <v>80</v>
      </c>
      <c r="C8" s="1" t="s">
        <v>81</v>
      </c>
      <c r="G8" s="1" t="s">
        <v>74</v>
      </c>
      <c r="H8" s="1" t="s">
        <v>75</v>
      </c>
      <c r="I8" s="1">
        <v>8063239587</v>
      </c>
      <c r="J8" s="2">
        <v>43212</v>
      </c>
      <c r="K8" s="2">
        <v>43132</v>
      </c>
      <c r="L8" s="2">
        <v>43159</v>
      </c>
      <c r="M8" s="1" t="s">
        <v>76</v>
      </c>
      <c r="N8" s="1" t="s">
        <v>77</v>
      </c>
      <c r="O8" s="1" t="s">
        <v>77</v>
      </c>
      <c r="R8" s="1" t="s">
        <v>78</v>
      </c>
      <c r="S8" s="1" t="s">
        <v>82</v>
      </c>
      <c r="U8" s="1">
        <v>0</v>
      </c>
      <c r="V8" s="1" t="s">
        <v>82</v>
      </c>
      <c r="W8" s="1">
        <v>34972</v>
      </c>
      <c r="Y8" s="1">
        <v>0</v>
      </c>
      <c r="Z8" s="1" t="s">
        <v>82</v>
      </c>
      <c r="AH8" s="1">
        <v>0</v>
      </c>
      <c r="AI8" s="1">
        <v>14400</v>
      </c>
      <c r="AJ8" s="2">
        <v>43131</v>
      </c>
      <c r="AK8" s="1" t="s">
        <v>79</v>
      </c>
      <c r="AO8" s="1">
        <v>14965</v>
      </c>
      <c r="AP8" s="2">
        <v>43159</v>
      </c>
      <c r="AQ8" s="1" t="s">
        <v>79</v>
      </c>
      <c r="AR8" s="1">
        <v>565</v>
      </c>
      <c r="AS8" s="1">
        <v>207</v>
      </c>
      <c r="AT8" s="1">
        <v>371</v>
      </c>
      <c r="AU8" s="1">
        <v>166.84</v>
      </c>
      <c r="AV8" s="1">
        <v>28</v>
      </c>
      <c r="AY8" s="1">
        <v>46.33</v>
      </c>
      <c r="AZ8" s="1">
        <v>643.20000000000005</v>
      </c>
      <c r="BB8" s="1">
        <v>689.53</v>
      </c>
      <c r="BE8" s="1">
        <v>35.49</v>
      </c>
      <c r="BF8" s="1">
        <v>245.81</v>
      </c>
      <c r="BG8" s="1">
        <v>281.3</v>
      </c>
      <c r="BJ8" s="1">
        <v>0</v>
      </c>
      <c r="BQ8" s="1">
        <v>0</v>
      </c>
      <c r="BR8" s="1">
        <v>970.83</v>
      </c>
      <c r="BS8" s="1">
        <v>970.83</v>
      </c>
      <c r="BV8" s="1">
        <v>0</v>
      </c>
    </row>
    <row r="9" spans="1:76" x14ac:dyDescent="0.25">
      <c r="A9" s="1">
        <v>2414010</v>
      </c>
      <c r="B9" s="1" t="s">
        <v>80</v>
      </c>
      <c r="C9" s="1" t="s">
        <v>81</v>
      </c>
      <c r="G9" s="1" t="s">
        <v>74</v>
      </c>
      <c r="H9" s="1" t="s">
        <v>75</v>
      </c>
      <c r="I9" s="1">
        <v>9064102169</v>
      </c>
      <c r="J9" s="2">
        <v>43212</v>
      </c>
      <c r="K9" s="2">
        <v>43160</v>
      </c>
      <c r="L9" s="2">
        <v>43190</v>
      </c>
      <c r="M9" s="1" t="s">
        <v>76</v>
      </c>
      <c r="N9" s="1" t="s">
        <v>77</v>
      </c>
      <c r="O9" s="1" t="s">
        <v>77</v>
      </c>
      <c r="R9" s="1" t="s">
        <v>78</v>
      </c>
      <c r="S9" s="1" t="s">
        <v>82</v>
      </c>
      <c r="U9" s="1">
        <v>0</v>
      </c>
      <c r="V9" s="1" t="s">
        <v>82</v>
      </c>
      <c r="W9" s="1">
        <v>34972</v>
      </c>
      <c r="Y9" s="1">
        <v>0</v>
      </c>
      <c r="Z9" s="1" t="s">
        <v>82</v>
      </c>
      <c r="AH9" s="1">
        <v>0</v>
      </c>
      <c r="AI9" s="1">
        <v>14965</v>
      </c>
      <c r="AJ9" s="2">
        <v>43159</v>
      </c>
      <c r="AK9" s="1" t="s">
        <v>79</v>
      </c>
      <c r="AO9" s="1">
        <v>15590</v>
      </c>
      <c r="AP9" s="2">
        <v>43190</v>
      </c>
      <c r="AQ9" s="1" t="s">
        <v>79</v>
      </c>
      <c r="AR9" s="1">
        <v>625</v>
      </c>
      <c r="AS9" s="1">
        <v>207</v>
      </c>
      <c r="AT9" s="1">
        <v>411</v>
      </c>
      <c r="AU9" s="1">
        <v>184.04</v>
      </c>
      <c r="AV9" s="1">
        <v>31</v>
      </c>
      <c r="AY9" s="1">
        <v>51.3</v>
      </c>
      <c r="AZ9" s="1">
        <v>711.5</v>
      </c>
      <c r="BB9" s="1">
        <v>762.8</v>
      </c>
      <c r="BE9" s="1">
        <v>39.29</v>
      </c>
      <c r="BF9" s="1">
        <v>271.14999999999998</v>
      </c>
      <c r="BG9" s="1">
        <v>310.44</v>
      </c>
      <c r="BJ9" s="1">
        <v>0</v>
      </c>
      <c r="BQ9" s="1">
        <v>0</v>
      </c>
      <c r="BR9" s="1">
        <v>1073.24</v>
      </c>
      <c r="BS9" s="1">
        <v>1073.24</v>
      </c>
      <c r="BV9" s="1">
        <v>0</v>
      </c>
    </row>
    <row r="10" spans="1:76" x14ac:dyDescent="0.25">
      <c r="A10" s="1">
        <v>2414010</v>
      </c>
      <c r="B10" s="1" t="s">
        <v>80</v>
      </c>
      <c r="C10" s="1" t="s">
        <v>81</v>
      </c>
      <c r="G10" s="1" t="s">
        <v>74</v>
      </c>
      <c r="H10" s="1" t="s">
        <v>75</v>
      </c>
      <c r="I10" s="1">
        <v>9064919581</v>
      </c>
      <c r="J10" s="2">
        <v>43218</v>
      </c>
      <c r="K10" s="2">
        <v>43191</v>
      </c>
      <c r="L10" s="2">
        <v>43220</v>
      </c>
      <c r="M10" s="1" t="s">
        <v>76</v>
      </c>
      <c r="N10" s="1" t="s">
        <v>77</v>
      </c>
      <c r="O10" s="1" t="s">
        <v>77</v>
      </c>
      <c r="R10" s="1" t="s">
        <v>78</v>
      </c>
      <c r="S10" s="1" t="s">
        <v>82</v>
      </c>
      <c r="U10" s="1">
        <v>0</v>
      </c>
      <c r="V10" s="1" t="s">
        <v>82</v>
      </c>
      <c r="W10" s="1">
        <v>34972</v>
      </c>
      <c r="Y10" s="1">
        <v>0</v>
      </c>
      <c r="Z10" s="1" t="s">
        <v>82</v>
      </c>
      <c r="AH10" s="1">
        <v>0</v>
      </c>
      <c r="AI10" s="1">
        <v>15590</v>
      </c>
      <c r="AJ10" s="2">
        <v>43190</v>
      </c>
      <c r="AK10" s="1" t="s">
        <v>79</v>
      </c>
      <c r="AL10" s="1">
        <v>15671</v>
      </c>
      <c r="AM10" s="2">
        <v>43194</v>
      </c>
      <c r="AN10" s="1" t="s">
        <v>83</v>
      </c>
      <c r="AO10" s="1">
        <v>16195</v>
      </c>
      <c r="AP10" s="2">
        <v>43220</v>
      </c>
      <c r="AQ10" s="1" t="s">
        <v>79</v>
      </c>
      <c r="AR10" s="1">
        <v>605</v>
      </c>
      <c r="AS10" s="1">
        <v>207</v>
      </c>
      <c r="AT10" s="1">
        <v>398</v>
      </c>
      <c r="AU10" s="1">
        <v>178.02</v>
      </c>
      <c r="AV10" s="1">
        <v>30</v>
      </c>
      <c r="AY10" s="1">
        <v>51.78</v>
      </c>
      <c r="AZ10" s="1">
        <v>690.79</v>
      </c>
      <c r="BB10" s="1">
        <v>742.57</v>
      </c>
      <c r="BE10" s="1">
        <v>41.75</v>
      </c>
      <c r="BF10" s="1">
        <v>271.43</v>
      </c>
      <c r="BG10" s="1">
        <v>313.18</v>
      </c>
      <c r="BJ10" s="1">
        <v>0</v>
      </c>
      <c r="BQ10" s="1">
        <v>0</v>
      </c>
      <c r="BR10" s="1">
        <v>1055.75</v>
      </c>
      <c r="BS10" s="1">
        <v>1055.75</v>
      </c>
      <c r="BV10" s="1">
        <v>0</v>
      </c>
    </row>
    <row r="11" spans="1:76" x14ac:dyDescent="0.25">
      <c r="A11" s="1">
        <v>2414010</v>
      </c>
      <c r="B11" s="1" t="s">
        <v>80</v>
      </c>
      <c r="C11" s="1" t="s">
        <v>81</v>
      </c>
      <c r="G11" s="1" t="s">
        <v>74</v>
      </c>
      <c r="H11" s="1" t="s">
        <v>75</v>
      </c>
      <c r="I11" s="1">
        <v>9064919590</v>
      </c>
      <c r="J11" s="2">
        <v>43218</v>
      </c>
      <c r="K11" s="2">
        <v>43191</v>
      </c>
      <c r="L11" s="2">
        <v>43220</v>
      </c>
      <c r="M11" s="1" t="s">
        <v>76</v>
      </c>
      <c r="N11" s="1" t="s">
        <v>77</v>
      </c>
      <c r="O11" s="1" t="s">
        <v>77</v>
      </c>
      <c r="R11" s="1" t="s">
        <v>84</v>
      </c>
      <c r="S11" s="1" t="s">
        <v>82</v>
      </c>
      <c r="U11" s="1">
        <v>0</v>
      </c>
      <c r="V11" s="1" t="s">
        <v>82</v>
      </c>
      <c r="W11" s="1">
        <v>34972</v>
      </c>
      <c r="Y11" s="1">
        <v>0</v>
      </c>
      <c r="Z11" s="1" t="s">
        <v>82</v>
      </c>
      <c r="AH11" s="1">
        <v>0</v>
      </c>
      <c r="AI11" s="1">
        <v>7843</v>
      </c>
      <c r="AJ11" s="2">
        <v>43190</v>
      </c>
      <c r="AK11" s="1" t="s">
        <v>79</v>
      </c>
      <c r="AL11" s="1">
        <v>8476</v>
      </c>
      <c r="AM11" s="2">
        <v>43194</v>
      </c>
      <c r="AN11" s="1" t="s">
        <v>83</v>
      </c>
      <c r="AO11" s="1">
        <v>9017</v>
      </c>
      <c r="AP11" s="2">
        <v>43220</v>
      </c>
      <c r="AQ11" s="1" t="s">
        <v>79</v>
      </c>
      <c r="AR11" s="1">
        <v>1174</v>
      </c>
      <c r="AS11" s="1">
        <v>1174</v>
      </c>
      <c r="AU11" s="1">
        <v>1009.64</v>
      </c>
      <c r="AV11" s="1">
        <v>30</v>
      </c>
      <c r="AZ11" s="1">
        <v>1340.47</v>
      </c>
      <c r="BB11" s="1">
        <v>1340.47</v>
      </c>
      <c r="BF11" s="1">
        <v>1539.4</v>
      </c>
      <c r="BG11" s="1">
        <v>1539.4</v>
      </c>
      <c r="BJ11" s="1">
        <v>0</v>
      </c>
      <c r="BQ11" s="1">
        <v>0</v>
      </c>
      <c r="BR11" s="1">
        <v>2879.87</v>
      </c>
      <c r="BS11" s="1">
        <v>2879.87</v>
      </c>
      <c r="BV11" s="1">
        <v>0</v>
      </c>
    </row>
    <row r="12" spans="1:76" x14ac:dyDescent="0.25">
      <c r="A12" s="1">
        <v>2414010</v>
      </c>
      <c r="C12" s="1" t="s">
        <v>81</v>
      </c>
      <c r="D12" s="1" t="s">
        <v>85</v>
      </c>
      <c r="I12" s="1">
        <v>9364926547</v>
      </c>
      <c r="J12" s="2">
        <v>43218</v>
      </c>
      <c r="K12" s="2">
        <v>43191</v>
      </c>
      <c r="L12" s="2">
        <v>43220</v>
      </c>
      <c r="M12" s="1" t="s">
        <v>86</v>
      </c>
      <c r="O12" s="1" t="s">
        <v>77</v>
      </c>
      <c r="U12" s="1">
        <v>0</v>
      </c>
      <c r="AD12" s="1">
        <v>76</v>
      </c>
      <c r="AE12" s="1">
        <v>112</v>
      </c>
      <c r="AF12" s="1" t="s">
        <v>87</v>
      </c>
      <c r="AH12" s="1">
        <v>398</v>
      </c>
      <c r="AV12" s="1">
        <v>30</v>
      </c>
      <c r="BB12" s="1">
        <v>0</v>
      </c>
      <c r="BG12" s="1">
        <v>0</v>
      </c>
      <c r="BJ12" s="1">
        <v>0</v>
      </c>
      <c r="BK12" s="1">
        <v>36.6</v>
      </c>
      <c r="BL12" s="1">
        <v>0</v>
      </c>
      <c r="BM12" s="1">
        <v>139.86000000000001</v>
      </c>
      <c r="BR12" s="1">
        <v>176.46</v>
      </c>
      <c r="BS12" s="1">
        <v>176.46</v>
      </c>
      <c r="BV12" s="1">
        <v>0</v>
      </c>
    </row>
    <row r="13" spans="1:76" x14ac:dyDescent="0.25">
      <c r="A13" s="1">
        <v>2505531</v>
      </c>
      <c r="B13" s="1" t="s">
        <v>88</v>
      </c>
      <c r="G13" s="1" t="s">
        <v>74</v>
      </c>
      <c r="H13" s="1" t="s">
        <v>89</v>
      </c>
      <c r="I13" s="1">
        <v>9064330472</v>
      </c>
      <c r="J13" s="2">
        <v>43197</v>
      </c>
      <c r="K13" s="2">
        <v>43108</v>
      </c>
      <c r="L13" s="2">
        <v>43196</v>
      </c>
      <c r="M13" s="1" t="s">
        <v>76</v>
      </c>
      <c r="N13" s="1" t="s">
        <v>90</v>
      </c>
      <c r="R13" s="3" t="s">
        <v>91</v>
      </c>
      <c r="S13" s="1" t="s">
        <v>82</v>
      </c>
      <c r="U13" s="1">
        <v>0</v>
      </c>
      <c r="V13" s="1" t="s">
        <v>82</v>
      </c>
      <c r="W13" s="1">
        <v>0</v>
      </c>
      <c r="Y13" s="1">
        <v>0</v>
      </c>
      <c r="Z13" s="1" t="s">
        <v>82</v>
      </c>
      <c r="AH13" s="1">
        <v>0</v>
      </c>
      <c r="AJ13" s="2">
        <v>43107</v>
      </c>
      <c r="AK13" s="1" t="s">
        <v>79</v>
      </c>
      <c r="AP13" s="2">
        <v>43196</v>
      </c>
      <c r="AQ13" s="1" t="s">
        <v>79</v>
      </c>
      <c r="AS13" s="1">
        <v>0</v>
      </c>
      <c r="AV13" s="1">
        <v>89</v>
      </c>
      <c r="AY13" s="1">
        <v>11.71</v>
      </c>
      <c r="AZ13" s="1">
        <v>0</v>
      </c>
      <c r="BB13" s="1">
        <v>11.71</v>
      </c>
      <c r="BG13" s="1">
        <v>0</v>
      </c>
      <c r="BJ13" s="1">
        <v>0</v>
      </c>
      <c r="BQ13" s="1">
        <v>0</v>
      </c>
      <c r="BR13" s="1">
        <v>11.71</v>
      </c>
      <c r="BS13" s="1">
        <v>11.71</v>
      </c>
      <c r="BV13" s="1">
        <v>0</v>
      </c>
    </row>
    <row r="14" spans="1:76" x14ac:dyDescent="0.25">
      <c r="A14" s="1">
        <v>2505694</v>
      </c>
      <c r="B14" s="1" t="s">
        <v>92</v>
      </c>
      <c r="G14" s="1" t="s">
        <v>74</v>
      </c>
      <c r="H14" s="1" t="s">
        <v>93</v>
      </c>
      <c r="I14" s="1">
        <v>9064393150</v>
      </c>
      <c r="J14" s="2">
        <v>43200</v>
      </c>
      <c r="K14" s="2">
        <v>43115</v>
      </c>
      <c r="L14" s="2">
        <v>43199</v>
      </c>
      <c r="M14" s="1" t="s">
        <v>76</v>
      </c>
      <c r="N14" s="1" t="s">
        <v>90</v>
      </c>
      <c r="R14" s="1" t="s">
        <v>94</v>
      </c>
      <c r="S14" s="1" t="s">
        <v>82</v>
      </c>
      <c r="U14" s="1">
        <v>0</v>
      </c>
      <c r="V14" s="1" t="s">
        <v>82</v>
      </c>
      <c r="W14" s="1">
        <v>0</v>
      </c>
      <c r="Y14" s="1">
        <v>0</v>
      </c>
      <c r="Z14" s="1" t="s">
        <v>82</v>
      </c>
      <c r="AH14" s="1">
        <v>0</v>
      </c>
      <c r="AJ14" s="2">
        <v>43114</v>
      </c>
      <c r="AK14" s="1" t="s">
        <v>79</v>
      </c>
      <c r="AM14" s="2">
        <v>43165</v>
      </c>
      <c r="AN14" s="1" t="s">
        <v>83</v>
      </c>
      <c r="AP14" s="2">
        <v>43199</v>
      </c>
      <c r="AQ14" s="1" t="s">
        <v>79</v>
      </c>
      <c r="AS14" s="1">
        <v>0</v>
      </c>
      <c r="AV14" s="1">
        <v>85</v>
      </c>
      <c r="AY14" s="1">
        <v>11.17</v>
      </c>
      <c r="AZ14" s="1">
        <v>0</v>
      </c>
      <c r="BB14" s="1">
        <v>11.17</v>
      </c>
      <c r="BG14" s="1">
        <v>0</v>
      </c>
      <c r="BJ14" s="1">
        <v>0</v>
      </c>
      <c r="BQ14" s="1">
        <v>0</v>
      </c>
      <c r="BR14" s="1">
        <v>11.17</v>
      </c>
      <c r="BS14" s="1">
        <v>11.17</v>
      </c>
      <c r="BV14" s="1">
        <v>0</v>
      </c>
    </row>
    <row r="15" spans="1:76" x14ac:dyDescent="0.25">
      <c r="A15" s="1">
        <v>2596701</v>
      </c>
      <c r="B15" s="1" t="s">
        <v>95</v>
      </c>
      <c r="C15" s="1" t="s">
        <v>96</v>
      </c>
      <c r="G15" s="1" t="s">
        <v>74</v>
      </c>
      <c r="H15" s="1" t="s">
        <v>97</v>
      </c>
      <c r="I15" s="1">
        <v>9064272914</v>
      </c>
      <c r="J15" s="2">
        <v>43197</v>
      </c>
      <c r="K15" s="2">
        <v>43108</v>
      </c>
      <c r="L15" s="2">
        <v>43196</v>
      </c>
      <c r="M15" s="1" t="s">
        <v>76</v>
      </c>
      <c r="N15" s="1" t="s">
        <v>98</v>
      </c>
      <c r="O15" s="1" t="s">
        <v>98</v>
      </c>
      <c r="R15" s="1">
        <v>87400837</v>
      </c>
      <c r="S15" s="1" t="s">
        <v>82</v>
      </c>
      <c r="U15" s="1">
        <v>0</v>
      </c>
      <c r="V15" s="1" t="s">
        <v>82</v>
      </c>
      <c r="W15" s="1">
        <v>20388</v>
      </c>
      <c r="Y15" s="1">
        <v>0</v>
      </c>
      <c r="Z15" s="1" t="s">
        <v>82</v>
      </c>
      <c r="AH15" s="1">
        <v>0</v>
      </c>
      <c r="AI15" s="1">
        <v>36607</v>
      </c>
      <c r="AJ15" s="2">
        <v>43107</v>
      </c>
      <c r="AK15" s="1" t="s">
        <v>79</v>
      </c>
      <c r="AO15" s="1">
        <v>37189</v>
      </c>
      <c r="AP15" s="2">
        <v>43196</v>
      </c>
      <c r="AQ15" s="1" t="s">
        <v>79</v>
      </c>
      <c r="AR15" s="1">
        <v>582</v>
      </c>
      <c r="AS15" s="1">
        <v>39</v>
      </c>
      <c r="AT15" s="1">
        <f>+AR15-AS15</f>
        <v>543</v>
      </c>
      <c r="AU15" s="1">
        <v>523.79999999999995</v>
      </c>
      <c r="AV15" s="1">
        <v>89</v>
      </c>
      <c r="AY15" s="1">
        <v>33.659999999999997</v>
      </c>
      <c r="AZ15" s="1">
        <v>703.41</v>
      </c>
      <c r="BB15" s="1">
        <v>737.07</v>
      </c>
      <c r="BD15" s="1">
        <f>+BE15/89*6</f>
        <v>2.9352808988764041</v>
      </c>
      <c r="BE15" s="1">
        <v>43.54</v>
      </c>
      <c r="BF15" s="1">
        <v>784.3</v>
      </c>
      <c r="BG15" s="1">
        <v>827.84</v>
      </c>
      <c r="BJ15" s="1">
        <v>0</v>
      </c>
      <c r="BQ15" s="1">
        <v>0</v>
      </c>
      <c r="BR15" s="1">
        <v>1564.91</v>
      </c>
      <c r="BS15" s="1">
        <v>1564.91</v>
      </c>
      <c r="BV15" s="1">
        <v>0</v>
      </c>
      <c r="BW15" s="1">
        <v>1459.41</v>
      </c>
      <c r="BX15" s="1">
        <v>105.5</v>
      </c>
    </row>
    <row r="16" spans="1:76" x14ac:dyDescent="0.25">
      <c r="A16" s="1">
        <v>2596855</v>
      </c>
      <c r="G16" s="1" t="s">
        <v>74</v>
      </c>
      <c r="H16" s="1" t="s">
        <v>99</v>
      </c>
      <c r="I16" s="1">
        <v>8062586360</v>
      </c>
      <c r="J16" s="2">
        <v>43218</v>
      </c>
      <c r="K16" s="2">
        <v>43054</v>
      </c>
      <c r="L16" s="2">
        <v>43140</v>
      </c>
      <c r="M16" s="1" t="s">
        <v>76</v>
      </c>
      <c r="N16" s="1" t="s">
        <v>90</v>
      </c>
      <c r="O16" s="1" t="s">
        <v>90</v>
      </c>
      <c r="R16" s="1" t="s">
        <v>100</v>
      </c>
      <c r="U16" s="1">
        <v>0</v>
      </c>
      <c r="AH16" s="1">
        <v>0</v>
      </c>
      <c r="AI16" s="1">
        <v>26500</v>
      </c>
      <c r="AJ16" s="2">
        <v>43053</v>
      </c>
      <c r="AK16" s="1" t="s">
        <v>79</v>
      </c>
      <c r="AO16" s="1">
        <v>26547</v>
      </c>
      <c r="AP16" s="2">
        <v>43140</v>
      </c>
      <c r="AQ16" s="1" t="s">
        <v>79</v>
      </c>
      <c r="AR16" s="1">
        <v>-47</v>
      </c>
      <c r="AU16" s="1">
        <v>-42.3</v>
      </c>
      <c r="AV16" s="1">
        <v>87</v>
      </c>
      <c r="AY16" s="1">
        <v>-11.44</v>
      </c>
      <c r="AZ16" s="1">
        <v>-63.33</v>
      </c>
      <c r="BB16" s="1">
        <v>-74.77</v>
      </c>
      <c r="BE16" s="1">
        <v>-28.58</v>
      </c>
      <c r="BF16" s="1">
        <v>-67.17</v>
      </c>
      <c r="BG16" s="1">
        <v>-95.75</v>
      </c>
      <c r="BJ16" s="1">
        <v>0</v>
      </c>
      <c r="BQ16" s="1">
        <v>0</v>
      </c>
      <c r="BR16" s="1">
        <v>-170.52</v>
      </c>
      <c r="BS16" s="1">
        <v>-170.52</v>
      </c>
      <c r="BT16" s="1">
        <v>-170.52</v>
      </c>
      <c r="BU16" s="1">
        <v>0</v>
      </c>
      <c r="BV16" s="1">
        <v>-170.52</v>
      </c>
    </row>
    <row r="17" spans="1:74" x14ac:dyDescent="0.25">
      <c r="A17" s="1">
        <v>2596855</v>
      </c>
      <c r="B17" s="1" t="s">
        <v>101</v>
      </c>
      <c r="C17" s="1" t="s">
        <v>102</v>
      </c>
      <c r="G17" s="1" t="s">
        <v>74</v>
      </c>
      <c r="H17" s="1" t="s">
        <v>99</v>
      </c>
      <c r="I17" s="1">
        <v>8062586360</v>
      </c>
      <c r="J17" s="2">
        <v>43218</v>
      </c>
      <c r="K17" s="2">
        <v>43054</v>
      </c>
      <c r="L17" s="2">
        <v>43140</v>
      </c>
      <c r="M17" s="1" t="s">
        <v>76</v>
      </c>
      <c r="N17" s="1" t="s">
        <v>90</v>
      </c>
      <c r="O17" s="1" t="s">
        <v>90</v>
      </c>
      <c r="R17" s="1" t="s">
        <v>100</v>
      </c>
      <c r="S17" s="1" t="s">
        <v>82</v>
      </c>
      <c r="U17" s="1">
        <v>0</v>
      </c>
      <c r="V17" s="1" t="s">
        <v>82</v>
      </c>
      <c r="W17" s="1">
        <v>165</v>
      </c>
      <c r="Y17" s="1">
        <v>0</v>
      </c>
      <c r="Z17" s="1" t="s">
        <v>82</v>
      </c>
      <c r="AH17" s="1">
        <v>0</v>
      </c>
      <c r="AI17" s="1">
        <v>26500</v>
      </c>
      <c r="AJ17" s="2">
        <v>43053</v>
      </c>
      <c r="AK17" s="1" t="s">
        <v>79</v>
      </c>
      <c r="AO17" s="1">
        <v>28368</v>
      </c>
      <c r="AP17" s="2">
        <v>43140</v>
      </c>
      <c r="AQ17" s="1" t="s">
        <v>79</v>
      </c>
      <c r="AR17" s="1">
        <v>1868</v>
      </c>
      <c r="AS17" s="1">
        <v>0</v>
      </c>
      <c r="AU17" s="1">
        <v>1681.2</v>
      </c>
      <c r="AV17" s="1">
        <v>87</v>
      </c>
      <c r="AY17" s="1">
        <v>11.44</v>
      </c>
      <c r="AZ17" s="1">
        <v>2517.13</v>
      </c>
      <c r="BB17" s="1">
        <v>2528.5700000000002</v>
      </c>
      <c r="BE17" s="1">
        <v>28.58</v>
      </c>
      <c r="BF17" s="1">
        <v>2669.75</v>
      </c>
      <c r="BG17" s="1">
        <v>2698.33</v>
      </c>
      <c r="BJ17" s="1">
        <v>0</v>
      </c>
      <c r="BQ17" s="1">
        <v>0</v>
      </c>
      <c r="BR17" s="1">
        <v>5226.8999999999996</v>
      </c>
      <c r="BS17" s="1">
        <v>5226.8999999999996</v>
      </c>
      <c r="BV17" s="1">
        <v>0</v>
      </c>
    </row>
    <row r="18" spans="1:74" x14ac:dyDescent="0.25">
      <c r="A18" s="1">
        <v>2624393</v>
      </c>
      <c r="B18" s="1" t="s">
        <v>103</v>
      </c>
      <c r="C18" s="1" t="s">
        <v>104</v>
      </c>
      <c r="G18" s="1" t="s">
        <v>74</v>
      </c>
      <c r="H18" s="1" t="s">
        <v>105</v>
      </c>
      <c r="I18" s="1">
        <v>9064310360</v>
      </c>
      <c r="J18" s="2">
        <v>43197</v>
      </c>
      <c r="K18" s="2">
        <v>43108</v>
      </c>
      <c r="L18" s="2">
        <v>43196</v>
      </c>
      <c r="M18" s="1" t="s">
        <v>76</v>
      </c>
      <c r="N18" s="1" t="s">
        <v>98</v>
      </c>
      <c r="O18" s="1" t="s">
        <v>98</v>
      </c>
      <c r="R18" s="3" t="s">
        <v>106</v>
      </c>
      <c r="S18" s="1" t="s">
        <v>82</v>
      </c>
      <c r="U18" s="1">
        <v>0</v>
      </c>
      <c r="V18" s="1" t="s">
        <v>82</v>
      </c>
      <c r="W18" s="1">
        <v>2305</v>
      </c>
      <c r="Y18" s="1">
        <v>0</v>
      </c>
      <c r="Z18" s="1" t="s">
        <v>82</v>
      </c>
      <c r="AH18" s="1">
        <v>0</v>
      </c>
      <c r="AI18" s="1">
        <v>911</v>
      </c>
      <c r="AJ18" s="2">
        <v>43107</v>
      </c>
      <c r="AK18" s="1" t="s">
        <v>79</v>
      </c>
      <c r="AO18" s="1">
        <v>911</v>
      </c>
      <c r="AP18" s="2">
        <v>43196</v>
      </c>
      <c r="AQ18" s="1" t="s">
        <v>79</v>
      </c>
      <c r="AS18" s="1">
        <v>0</v>
      </c>
      <c r="AV18" s="1">
        <v>89</v>
      </c>
      <c r="AY18" s="1">
        <v>33.659999999999997</v>
      </c>
      <c r="AZ18" s="1">
        <v>0</v>
      </c>
      <c r="BB18" s="1">
        <v>33.659999999999997</v>
      </c>
      <c r="BE18" s="1">
        <v>43.54</v>
      </c>
      <c r="BF18" s="1">
        <v>0</v>
      </c>
      <c r="BG18" s="1">
        <v>43.54</v>
      </c>
      <c r="BJ18" s="1">
        <v>0</v>
      </c>
      <c r="BQ18" s="1">
        <v>0</v>
      </c>
      <c r="BR18" s="1">
        <v>77.2</v>
      </c>
      <c r="BS18" s="1">
        <v>77.2</v>
      </c>
      <c r="BV18" s="1">
        <v>0</v>
      </c>
    </row>
    <row r="19" spans="1:74" x14ac:dyDescent="0.25">
      <c r="A19" s="1">
        <v>2644235</v>
      </c>
      <c r="B19" s="1" t="s">
        <v>107</v>
      </c>
      <c r="C19" s="1" t="s">
        <v>108</v>
      </c>
      <c r="G19" s="1" t="s">
        <v>74</v>
      </c>
      <c r="H19" s="1" t="s">
        <v>109</v>
      </c>
      <c r="I19" s="1">
        <v>9064309999</v>
      </c>
      <c r="J19" s="2">
        <v>43197</v>
      </c>
      <c r="K19" s="2">
        <v>43108</v>
      </c>
      <c r="L19" s="2">
        <v>43196</v>
      </c>
      <c r="M19" s="1" t="s">
        <v>76</v>
      </c>
      <c r="N19" s="1" t="s">
        <v>98</v>
      </c>
      <c r="O19" s="1" t="s">
        <v>98</v>
      </c>
      <c r="R19" s="1" t="s">
        <v>110</v>
      </c>
      <c r="S19" s="1" t="s">
        <v>82</v>
      </c>
      <c r="U19" s="1">
        <v>0</v>
      </c>
      <c r="V19" s="1" t="s">
        <v>82</v>
      </c>
      <c r="W19" s="1">
        <v>0</v>
      </c>
      <c r="Y19" s="1">
        <v>0</v>
      </c>
      <c r="Z19" s="1" t="s">
        <v>82</v>
      </c>
      <c r="AH19" s="1">
        <v>0</v>
      </c>
      <c r="AI19" s="1">
        <v>10180</v>
      </c>
      <c r="AJ19" s="2">
        <v>43107</v>
      </c>
      <c r="AK19" s="1" t="s">
        <v>79</v>
      </c>
      <c r="AO19" s="1">
        <v>10424</v>
      </c>
      <c r="AP19" s="2">
        <v>43196</v>
      </c>
      <c r="AQ19" s="1" t="s">
        <v>79</v>
      </c>
      <c r="AR19" s="1">
        <v>244</v>
      </c>
      <c r="AS19" s="1">
        <v>16</v>
      </c>
      <c r="AT19" s="1">
        <f>+AR19-AS19</f>
        <v>228</v>
      </c>
      <c r="AU19" s="1">
        <v>219.6</v>
      </c>
      <c r="AV19" s="1">
        <v>89</v>
      </c>
      <c r="AY19" s="1">
        <v>33.659999999999997</v>
      </c>
      <c r="AZ19" s="1">
        <v>294.89999999999998</v>
      </c>
      <c r="BB19" s="1">
        <v>328.56</v>
      </c>
      <c r="BE19" s="1">
        <v>43.54</v>
      </c>
      <c r="BF19" s="1">
        <v>328.81</v>
      </c>
      <c r="BG19" s="1">
        <v>372.35</v>
      </c>
      <c r="BJ19" s="1">
        <v>0</v>
      </c>
      <c r="BQ19" s="1">
        <v>0</v>
      </c>
      <c r="BR19" s="1">
        <v>700.91</v>
      </c>
      <c r="BS19" s="1">
        <v>700.91</v>
      </c>
      <c r="BV19" s="1">
        <v>0</v>
      </c>
    </row>
    <row r="20" spans="1:74" x14ac:dyDescent="0.25">
      <c r="A20" s="1">
        <v>2866946</v>
      </c>
      <c r="B20" s="1" t="s">
        <v>111</v>
      </c>
      <c r="C20" s="1" t="s">
        <v>112</v>
      </c>
      <c r="G20" s="1" t="s">
        <v>74</v>
      </c>
      <c r="H20" s="1" t="s">
        <v>113</v>
      </c>
      <c r="I20" s="1">
        <v>9064508446</v>
      </c>
      <c r="J20" s="2">
        <v>43204</v>
      </c>
      <c r="K20" s="2">
        <v>43116</v>
      </c>
      <c r="L20" s="2">
        <v>43205</v>
      </c>
      <c r="M20" s="1" t="s">
        <v>76</v>
      </c>
      <c r="N20" s="1" t="s">
        <v>90</v>
      </c>
      <c r="O20" s="1" t="s">
        <v>90</v>
      </c>
      <c r="R20" s="1" t="s">
        <v>114</v>
      </c>
      <c r="S20" s="1" t="s">
        <v>82</v>
      </c>
      <c r="U20" s="1">
        <v>0</v>
      </c>
      <c r="V20" s="1" t="s">
        <v>82</v>
      </c>
      <c r="W20" s="1">
        <v>0</v>
      </c>
      <c r="Y20" s="1">
        <v>0</v>
      </c>
      <c r="Z20" s="1" t="s">
        <v>82</v>
      </c>
      <c r="AH20" s="1">
        <v>0</v>
      </c>
      <c r="AI20" s="1">
        <v>3210</v>
      </c>
      <c r="AJ20" s="2">
        <v>43115</v>
      </c>
      <c r="AK20" s="1" t="s">
        <v>79</v>
      </c>
      <c r="AO20" s="1">
        <v>3247</v>
      </c>
      <c r="AP20" s="2">
        <v>43205</v>
      </c>
      <c r="AQ20" s="1" t="s">
        <v>79</v>
      </c>
      <c r="AR20" s="1">
        <v>37</v>
      </c>
      <c r="AS20" s="1">
        <v>6</v>
      </c>
      <c r="AU20" s="1">
        <v>33.299999999999997</v>
      </c>
      <c r="AV20" s="1">
        <v>90</v>
      </c>
      <c r="AY20" s="1">
        <v>11.83</v>
      </c>
      <c r="AZ20" s="1">
        <v>49.89</v>
      </c>
      <c r="BB20" s="1">
        <v>61.72</v>
      </c>
      <c r="BE20" s="1">
        <v>20.98</v>
      </c>
      <c r="BF20" s="1">
        <v>53.12</v>
      </c>
      <c r="BG20" s="1">
        <v>74.099999999999994</v>
      </c>
      <c r="BJ20" s="1">
        <v>0</v>
      </c>
      <c r="BQ20" s="1">
        <v>0</v>
      </c>
      <c r="BR20" s="1">
        <v>135.82</v>
      </c>
      <c r="BS20" s="1">
        <v>135.82</v>
      </c>
      <c r="BV20" s="1">
        <v>0</v>
      </c>
    </row>
    <row r="21" spans="1:74" x14ac:dyDescent="0.25">
      <c r="A21" s="1">
        <v>3000340</v>
      </c>
      <c r="B21" s="1" t="s">
        <v>115</v>
      </c>
      <c r="G21" s="1" t="s">
        <v>74</v>
      </c>
      <c r="H21" s="1" t="s">
        <v>116</v>
      </c>
      <c r="I21" s="1">
        <v>9064305600</v>
      </c>
      <c r="J21" s="2">
        <v>43197</v>
      </c>
      <c r="K21" s="2">
        <v>43108</v>
      </c>
      <c r="L21" s="2">
        <v>43196</v>
      </c>
      <c r="M21" s="1" t="s">
        <v>76</v>
      </c>
      <c r="N21" s="1" t="s">
        <v>90</v>
      </c>
      <c r="R21" s="1" t="s">
        <v>117</v>
      </c>
      <c r="S21" s="1" t="s">
        <v>82</v>
      </c>
      <c r="U21" s="1">
        <v>0</v>
      </c>
      <c r="V21" s="1" t="s">
        <v>82</v>
      </c>
      <c r="W21" s="1">
        <v>0</v>
      </c>
      <c r="Y21" s="1">
        <v>0</v>
      </c>
      <c r="Z21" s="1" t="s">
        <v>82</v>
      </c>
      <c r="AH21" s="1">
        <v>0</v>
      </c>
      <c r="AI21" s="1">
        <v>88</v>
      </c>
      <c r="AJ21" s="2">
        <v>43107</v>
      </c>
      <c r="AK21" s="1" t="s">
        <v>79</v>
      </c>
      <c r="AO21" s="1">
        <v>88</v>
      </c>
      <c r="AP21" s="2">
        <v>43196</v>
      </c>
      <c r="AQ21" s="1" t="s">
        <v>79</v>
      </c>
      <c r="AS21" s="1">
        <v>0</v>
      </c>
      <c r="AV21" s="1">
        <v>89</v>
      </c>
      <c r="AY21" s="1">
        <v>11.71</v>
      </c>
      <c r="AZ21" s="1">
        <v>0</v>
      </c>
      <c r="BB21" s="1">
        <v>11.71</v>
      </c>
      <c r="BG21" s="1">
        <v>0</v>
      </c>
      <c r="BJ21" s="1">
        <v>0</v>
      </c>
      <c r="BQ21" s="1">
        <v>0</v>
      </c>
      <c r="BR21" s="1">
        <v>11.71</v>
      </c>
      <c r="BS21" s="1">
        <v>11.71</v>
      </c>
      <c r="BV21" s="1">
        <v>0</v>
      </c>
    </row>
    <row r="22" spans="1:74" x14ac:dyDescent="0.25">
      <c r="A22" s="1">
        <v>3016860</v>
      </c>
      <c r="C22" s="1" t="s">
        <v>118</v>
      </c>
      <c r="D22" s="1" t="s">
        <v>119</v>
      </c>
      <c r="I22" s="1">
        <v>9364928261</v>
      </c>
      <c r="J22" s="2">
        <v>43218</v>
      </c>
      <c r="K22" s="2">
        <v>43191</v>
      </c>
      <c r="L22" s="2">
        <v>43220</v>
      </c>
      <c r="M22" s="1" t="s">
        <v>86</v>
      </c>
      <c r="O22" s="1" t="s">
        <v>90</v>
      </c>
      <c r="U22" s="1">
        <v>0</v>
      </c>
      <c r="AD22" s="1">
        <v>211</v>
      </c>
      <c r="AE22" s="1">
        <v>114</v>
      </c>
      <c r="AF22" s="1" t="s">
        <v>120</v>
      </c>
      <c r="AH22" s="1">
        <v>0</v>
      </c>
      <c r="AV22" s="1">
        <v>30</v>
      </c>
      <c r="BB22" s="1">
        <v>0</v>
      </c>
      <c r="BG22" s="1">
        <v>0</v>
      </c>
      <c r="BJ22" s="1">
        <v>0</v>
      </c>
      <c r="BK22" s="1">
        <v>9.06</v>
      </c>
      <c r="BL22" s="1">
        <v>0</v>
      </c>
      <c r="BM22" s="1">
        <v>0</v>
      </c>
      <c r="BR22" s="1">
        <v>9.06</v>
      </c>
      <c r="BS22" s="1">
        <v>9.06</v>
      </c>
      <c r="BV22" s="1">
        <v>0</v>
      </c>
    </row>
    <row r="23" spans="1:74" x14ac:dyDescent="0.25">
      <c r="A23" s="1">
        <v>3016860</v>
      </c>
      <c r="G23" s="1" t="s">
        <v>74</v>
      </c>
      <c r="H23" s="1" t="s">
        <v>121</v>
      </c>
      <c r="I23" s="1">
        <v>8063217760</v>
      </c>
      <c r="J23" s="2">
        <v>43221</v>
      </c>
      <c r="K23" s="2">
        <v>43132</v>
      </c>
      <c r="L23" s="2">
        <v>43159</v>
      </c>
      <c r="M23" s="1" t="s">
        <v>76</v>
      </c>
      <c r="N23" s="1" t="s">
        <v>77</v>
      </c>
      <c r="O23" s="1" t="s">
        <v>90</v>
      </c>
      <c r="R23" s="1" t="s">
        <v>122</v>
      </c>
      <c r="U23" s="1">
        <v>0</v>
      </c>
      <c r="AH23" s="1">
        <v>0</v>
      </c>
      <c r="AI23" s="1">
        <v>6820</v>
      </c>
      <c r="AJ23" s="2">
        <v>43131</v>
      </c>
      <c r="AK23" s="1" t="s">
        <v>79</v>
      </c>
      <c r="AO23" s="1">
        <v>6845</v>
      </c>
      <c r="AP23" s="2">
        <v>43159</v>
      </c>
      <c r="AQ23" s="1" t="s">
        <v>79</v>
      </c>
      <c r="AR23" s="1">
        <v>-25</v>
      </c>
      <c r="AU23" s="1">
        <v>-64.209999999999994</v>
      </c>
      <c r="AV23" s="1">
        <v>28</v>
      </c>
      <c r="AY23" s="1">
        <v>-46.33</v>
      </c>
      <c r="AZ23" s="1">
        <v>-28.46</v>
      </c>
      <c r="BB23" s="1">
        <v>-74.790000000000006</v>
      </c>
      <c r="BE23" s="1">
        <v>-9.1999999999999993</v>
      </c>
      <c r="BF23" s="1">
        <v>-101.97</v>
      </c>
      <c r="BG23" s="1">
        <v>-111.17</v>
      </c>
      <c r="BJ23" s="1">
        <v>0</v>
      </c>
      <c r="BQ23" s="1">
        <v>0</v>
      </c>
      <c r="BR23" s="1">
        <v>-185.96</v>
      </c>
      <c r="BS23" s="1">
        <v>-185.96</v>
      </c>
      <c r="BT23" s="1">
        <v>-185.96</v>
      </c>
      <c r="BU23" s="1">
        <v>0</v>
      </c>
      <c r="BV23" s="1">
        <v>-185.96</v>
      </c>
    </row>
    <row r="24" spans="1:74" x14ac:dyDescent="0.25">
      <c r="A24" s="1">
        <v>3016860</v>
      </c>
      <c r="G24" s="1" t="s">
        <v>74</v>
      </c>
      <c r="H24" s="1" t="s">
        <v>121</v>
      </c>
      <c r="I24" s="1">
        <v>9064080528</v>
      </c>
      <c r="J24" s="2">
        <v>43221</v>
      </c>
      <c r="K24" s="2">
        <v>43160</v>
      </c>
      <c r="L24" s="2">
        <v>43190</v>
      </c>
      <c r="M24" s="1" t="s">
        <v>76</v>
      </c>
      <c r="N24" s="1" t="s">
        <v>77</v>
      </c>
      <c r="O24" s="1" t="s">
        <v>90</v>
      </c>
      <c r="R24" s="1" t="s">
        <v>122</v>
      </c>
      <c r="U24" s="1">
        <v>0</v>
      </c>
      <c r="AH24" s="1">
        <v>0</v>
      </c>
      <c r="AI24" s="1">
        <v>6845</v>
      </c>
      <c r="AJ24" s="2">
        <v>43159</v>
      </c>
      <c r="AK24" s="1" t="s">
        <v>79</v>
      </c>
      <c r="AO24" s="1">
        <v>6872</v>
      </c>
      <c r="AP24" s="2">
        <v>43190</v>
      </c>
      <c r="AQ24" s="1" t="s">
        <v>79</v>
      </c>
      <c r="AR24" s="1">
        <v>-27</v>
      </c>
      <c r="AU24" s="1">
        <v>-71.09</v>
      </c>
      <c r="AV24" s="1">
        <v>31</v>
      </c>
      <c r="AY24" s="1">
        <v>-51.3</v>
      </c>
      <c r="AZ24" s="1">
        <v>-30.74</v>
      </c>
      <c r="BB24" s="1">
        <v>-82.04</v>
      </c>
      <c r="BE24" s="1">
        <v>-10.18</v>
      </c>
      <c r="BF24" s="1">
        <v>-112.89</v>
      </c>
      <c r="BG24" s="1">
        <v>-123.07</v>
      </c>
      <c r="BJ24" s="1">
        <v>0</v>
      </c>
      <c r="BQ24" s="1">
        <v>0</v>
      </c>
      <c r="BR24" s="1">
        <v>-205.11</v>
      </c>
      <c r="BS24" s="1">
        <v>-205.11</v>
      </c>
      <c r="BT24" s="1">
        <v>-205.11</v>
      </c>
      <c r="BU24" s="1">
        <v>0</v>
      </c>
      <c r="BV24" s="1">
        <v>-205.11</v>
      </c>
    </row>
    <row r="25" spans="1:74" x14ac:dyDescent="0.25">
      <c r="A25" s="1">
        <v>3016860</v>
      </c>
      <c r="B25" s="1" t="s">
        <v>123</v>
      </c>
      <c r="C25" s="1" t="s">
        <v>118</v>
      </c>
      <c r="G25" s="1" t="s">
        <v>74</v>
      </c>
      <c r="H25" s="1" t="s">
        <v>121</v>
      </c>
      <c r="I25" s="1">
        <v>8063217760</v>
      </c>
      <c r="J25" s="2">
        <v>43221</v>
      </c>
      <c r="K25" s="2">
        <v>43132</v>
      </c>
      <c r="L25" s="2">
        <v>43159</v>
      </c>
      <c r="M25" s="1" t="s">
        <v>76</v>
      </c>
      <c r="N25" s="1" t="s">
        <v>77</v>
      </c>
      <c r="O25" s="1" t="s">
        <v>90</v>
      </c>
      <c r="R25" s="1" t="s">
        <v>122</v>
      </c>
      <c r="S25" s="1" t="s">
        <v>124</v>
      </c>
      <c r="U25" s="1">
        <v>0</v>
      </c>
      <c r="V25" s="1" t="s">
        <v>82</v>
      </c>
      <c r="W25" s="1">
        <v>0</v>
      </c>
      <c r="Y25" s="1">
        <v>0</v>
      </c>
      <c r="Z25" s="1" t="s">
        <v>82</v>
      </c>
      <c r="AH25" s="1">
        <v>0</v>
      </c>
      <c r="AI25" s="1">
        <v>6820</v>
      </c>
      <c r="AJ25" s="2">
        <v>43131</v>
      </c>
      <c r="AK25" s="1" t="s">
        <v>79</v>
      </c>
      <c r="AO25" s="1">
        <v>25</v>
      </c>
      <c r="AP25" s="2">
        <v>43159</v>
      </c>
      <c r="AQ25" s="1" t="s">
        <v>79</v>
      </c>
      <c r="AR25" s="1">
        <v>100</v>
      </c>
      <c r="AS25" s="1">
        <v>0</v>
      </c>
      <c r="AU25" s="1">
        <v>64.209999999999994</v>
      </c>
      <c r="AV25" s="1">
        <v>28</v>
      </c>
      <c r="AY25" s="1">
        <v>46.33</v>
      </c>
      <c r="AZ25" s="1">
        <v>113.84</v>
      </c>
      <c r="BB25" s="1">
        <v>160.16999999999999</v>
      </c>
      <c r="BE25" s="1">
        <v>9.1999999999999993</v>
      </c>
      <c r="BF25" s="1">
        <v>101.97</v>
      </c>
      <c r="BG25" s="1">
        <v>111.17</v>
      </c>
      <c r="BJ25" s="1">
        <v>0</v>
      </c>
      <c r="BQ25" s="1">
        <v>0</v>
      </c>
      <c r="BR25" s="1">
        <v>271.33999999999997</v>
      </c>
      <c r="BS25" s="1">
        <v>271.33999999999997</v>
      </c>
      <c r="BV25" s="1">
        <v>0</v>
      </c>
    </row>
    <row r="26" spans="1:74" x14ac:dyDescent="0.25">
      <c r="A26" s="1">
        <v>3016860</v>
      </c>
      <c r="B26" s="1" t="s">
        <v>123</v>
      </c>
      <c r="C26" s="1" t="s">
        <v>118</v>
      </c>
      <c r="G26" s="1" t="s">
        <v>74</v>
      </c>
      <c r="H26" s="1" t="s">
        <v>121</v>
      </c>
      <c r="I26" s="1">
        <v>9064080528</v>
      </c>
      <c r="J26" s="2">
        <v>43221</v>
      </c>
      <c r="K26" s="2">
        <v>43160</v>
      </c>
      <c r="L26" s="2">
        <v>43190</v>
      </c>
      <c r="M26" s="1" t="s">
        <v>76</v>
      </c>
      <c r="N26" s="1" t="s">
        <v>77</v>
      </c>
      <c r="O26" s="1" t="s">
        <v>90</v>
      </c>
      <c r="R26" s="1" t="s">
        <v>122</v>
      </c>
      <c r="S26" s="1" t="s">
        <v>82</v>
      </c>
      <c r="U26" s="1">
        <v>0</v>
      </c>
      <c r="V26" s="1" t="s">
        <v>82</v>
      </c>
      <c r="W26" s="1">
        <v>0</v>
      </c>
      <c r="Y26" s="1">
        <v>0</v>
      </c>
      <c r="Z26" s="1" t="s">
        <v>82</v>
      </c>
      <c r="AH26" s="1">
        <v>0</v>
      </c>
      <c r="AI26" s="1">
        <v>25</v>
      </c>
      <c r="AJ26" s="2">
        <v>43159</v>
      </c>
      <c r="AK26" s="1" t="s">
        <v>79</v>
      </c>
      <c r="AO26" s="1">
        <v>25</v>
      </c>
      <c r="AP26" s="2">
        <v>43190</v>
      </c>
      <c r="AQ26" s="1" t="s">
        <v>79</v>
      </c>
      <c r="AS26" s="1">
        <v>0</v>
      </c>
      <c r="AU26" s="1">
        <v>71.09</v>
      </c>
      <c r="AV26" s="1">
        <v>31</v>
      </c>
      <c r="AY26" s="1">
        <v>51.3</v>
      </c>
      <c r="AZ26" s="1">
        <v>0</v>
      </c>
      <c r="BB26" s="1">
        <v>51.3</v>
      </c>
      <c r="BE26" s="1">
        <v>10.18</v>
      </c>
      <c r="BF26" s="1">
        <v>112.89</v>
      </c>
      <c r="BG26" s="1">
        <v>123.07</v>
      </c>
      <c r="BJ26" s="1">
        <v>0</v>
      </c>
      <c r="BQ26" s="1">
        <v>0</v>
      </c>
      <c r="BR26" s="1">
        <v>174.37</v>
      </c>
      <c r="BS26" s="1">
        <v>174.37</v>
      </c>
      <c r="BV26" s="1">
        <v>0</v>
      </c>
    </row>
    <row r="27" spans="1:74" x14ac:dyDescent="0.25">
      <c r="A27" s="1">
        <v>3016860</v>
      </c>
      <c r="B27" s="1" t="s">
        <v>123</v>
      </c>
      <c r="C27" s="1" t="s">
        <v>118</v>
      </c>
      <c r="G27" s="1" t="s">
        <v>74</v>
      </c>
      <c r="H27" s="1" t="s">
        <v>121</v>
      </c>
      <c r="I27" s="1">
        <v>9064897619</v>
      </c>
      <c r="J27" s="2">
        <v>43221</v>
      </c>
      <c r="K27" s="2">
        <v>43191</v>
      </c>
      <c r="L27" s="2">
        <v>43220</v>
      </c>
      <c r="M27" s="1" t="s">
        <v>76</v>
      </c>
      <c r="N27" s="1" t="s">
        <v>77</v>
      </c>
      <c r="O27" s="1" t="s">
        <v>90</v>
      </c>
      <c r="R27" s="1" t="s">
        <v>122</v>
      </c>
      <c r="S27" s="1" t="s">
        <v>82</v>
      </c>
      <c r="U27" s="1">
        <v>0</v>
      </c>
      <c r="V27" s="1" t="s">
        <v>82</v>
      </c>
      <c r="W27" s="1">
        <v>0</v>
      </c>
      <c r="Y27" s="1">
        <v>0</v>
      </c>
      <c r="Z27" s="1" t="s">
        <v>82</v>
      </c>
      <c r="AH27" s="1">
        <v>0</v>
      </c>
      <c r="AI27" s="1">
        <v>25</v>
      </c>
      <c r="AJ27" s="2">
        <v>43190</v>
      </c>
      <c r="AK27" s="1" t="s">
        <v>79</v>
      </c>
      <c r="AO27" s="1">
        <v>25</v>
      </c>
      <c r="AP27" s="2">
        <v>43220</v>
      </c>
      <c r="AQ27" s="1" t="s">
        <v>79</v>
      </c>
      <c r="AS27" s="1">
        <v>0</v>
      </c>
      <c r="AU27" s="1">
        <v>68.790000000000006</v>
      </c>
      <c r="AV27" s="1">
        <v>30</v>
      </c>
      <c r="AY27" s="1">
        <v>51.78</v>
      </c>
      <c r="AZ27" s="1">
        <v>0</v>
      </c>
      <c r="BB27" s="1">
        <v>51.78</v>
      </c>
      <c r="BE27" s="1">
        <v>10.029999999999999</v>
      </c>
      <c r="BF27" s="1">
        <v>112.15</v>
      </c>
      <c r="BG27" s="1">
        <v>122.18</v>
      </c>
      <c r="BJ27" s="1">
        <v>0</v>
      </c>
      <c r="BQ27" s="1">
        <v>0</v>
      </c>
      <c r="BR27" s="1">
        <v>173.96</v>
      </c>
      <c r="BS27" s="1">
        <v>173.96</v>
      </c>
      <c r="BV27" s="1">
        <v>0</v>
      </c>
    </row>
    <row r="28" spans="1:74" x14ac:dyDescent="0.25">
      <c r="A28" s="1">
        <v>3017177</v>
      </c>
      <c r="B28" s="1" t="s">
        <v>125</v>
      </c>
      <c r="G28" s="1" t="s">
        <v>74</v>
      </c>
      <c r="H28" s="1" t="s">
        <v>126</v>
      </c>
      <c r="I28" s="1">
        <v>9064582325</v>
      </c>
      <c r="J28" s="2">
        <v>43211</v>
      </c>
      <c r="K28" s="2">
        <v>43122</v>
      </c>
      <c r="L28" s="2">
        <v>43211</v>
      </c>
      <c r="M28" s="1" t="s">
        <v>76</v>
      </c>
      <c r="N28" s="1" t="s">
        <v>90</v>
      </c>
      <c r="R28" s="1" t="s">
        <v>127</v>
      </c>
      <c r="S28" s="1" t="s">
        <v>82</v>
      </c>
      <c r="U28" s="1">
        <v>0</v>
      </c>
      <c r="V28" s="1" t="s">
        <v>82</v>
      </c>
      <c r="W28" s="1">
        <v>0</v>
      </c>
      <c r="Y28" s="1">
        <v>0</v>
      </c>
      <c r="Z28" s="1" t="s">
        <v>82</v>
      </c>
      <c r="AH28" s="1">
        <v>0</v>
      </c>
      <c r="AI28" s="1">
        <v>7586</v>
      </c>
      <c r="AJ28" s="2">
        <v>43121</v>
      </c>
      <c r="AK28" s="1" t="s">
        <v>79</v>
      </c>
      <c r="AL28" s="1">
        <v>8061</v>
      </c>
      <c r="AM28" s="2">
        <v>43203</v>
      </c>
      <c r="AN28" s="1" t="s">
        <v>128</v>
      </c>
      <c r="AO28" s="1">
        <v>8095</v>
      </c>
      <c r="AP28" s="2">
        <v>43211</v>
      </c>
      <c r="AQ28" s="1" t="s">
        <v>79</v>
      </c>
      <c r="AR28" s="1">
        <v>509</v>
      </c>
      <c r="AS28" s="1">
        <v>119</v>
      </c>
      <c r="AV28" s="1">
        <v>90</v>
      </c>
      <c r="AY28" s="1">
        <v>11.83</v>
      </c>
      <c r="AZ28" s="1">
        <v>686.62</v>
      </c>
      <c r="BB28" s="1">
        <v>698.45</v>
      </c>
      <c r="BG28" s="1">
        <v>0</v>
      </c>
      <c r="BJ28" s="1">
        <v>0</v>
      </c>
      <c r="BQ28" s="1">
        <v>0</v>
      </c>
      <c r="BR28" s="1">
        <v>698.45</v>
      </c>
      <c r="BS28" s="1">
        <v>698.45</v>
      </c>
      <c r="BV28" s="1">
        <v>0</v>
      </c>
    </row>
    <row r="29" spans="1:74" x14ac:dyDescent="0.25">
      <c r="A29" s="1">
        <v>3017687</v>
      </c>
      <c r="B29" s="1" t="s">
        <v>129</v>
      </c>
      <c r="C29" s="1" t="s">
        <v>130</v>
      </c>
      <c r="G29" s="1" t="s">
        <v>74</v>
      </c>
      <c r="H29" s="1" t="s">
        <v>131</v>
      </c>
      <c r="I29" s="1">
        <v>9064305280</v>
      </c>
      <c r="J29" s="2">
        <v>43197</v>
      </c>
      <c r="K29" s="2">
        <v>43108</v>
      </c>
      <c r="L29" s="2">
        <v>43196</v>
      </c>
      <c r="M29" s="1" t="s">
        <v>76</v>
      </c>
      <c r="N29" s="1" t="s">
        <v>90</v>
      </c>
      <c r="O29" s="1" t="s">
        <v>90</v>
      </c>
      <c r="R29" s="1" t="s">
        <v>132</v>
      </c>
      <c r="S29" s="1" t="s">
        <v>82</v>
      </c>
      <c r="U29" s="1">
        <v>0</v>
      </c>
      <c r="V29" s="1" t="s">
        <v>82</v>
      </c>
      <c r="W29" s="1">
        <v>0</v>
      </c>
      <c r="Y29" s="1">
        <v>0</v>
      </c>
      <c r="Z29" s="1" t="s">
        <v>82</v>
      </c>
      <c r="AH29" s="1">
        <v>0</v>
      </c>
      <c r="AI29" s="1">
        <v>3812</v>
      </c>
      <c r="AJ29" s="2">
        <v>43107</v>
      </c>
      <c r="AK29" s="1" t="s">
        <v>79</v>
      </c>
      <c r="AO29" s="1">
        <v>3871</v>
      </c>
      <c r="AP29" s="2">
        <v>43196</v>
      </c>
      <c r="AQ29" s="1" t="s">
        <v>79</v>
      </c>
      <c r="AR29" s="1">
        <v>59</v>
      </c>
      <c r="AS29" s="1">
        <v>4</v>
      </c>
      <c r="AU29" s="1">
        <v>53.1</v>
      </c>
      <c r="AV29" s="1">
        <v>89</v>
      </c>
      <c r="AY29" s="1">
        <v>11.71</v>
      </c>
      <c r="AZ29" s="1">
        <v>79.53</v>
      </c>
      <c r="BB29" s="1">
        <v>91.24</v>
      </c>
      <c r="BE29" s="1">
        <v>29.27</v>
      </c>
      <c r="BF29" s="1">
        <v>84.48</v>
      </c>
      <c r="BG29" s="1">
        <v>113.75</v>
      </c>
      <c r="BJ29" s="1">
        <v>0</v>
      </c>
      <c r="BQ29" s="1">
        <v>0</v>
      </c>
      <c r="BR29" s="1">
        <v>204.99</v>
      </c>
      <c r="BS29" s="1">
        <v>204.99</v>
      </c>
      <c r="BV29" s="1">
        <v>0</v>
      </c>
    </row>
    <row r="30" spans="1:74" x14ac:dyDescent="0.25">
      <c r="A30" s="1">
        <v>3017730</v>
      </c>
      <c r="B30" s="1" t="s">
        <v>133</v>
      </c>
      <c r="C30" s="1" t="s">
        <v>134</v>
      </c>
      <c r="G30" s="1" t="s">
        <v>74</v>
      </c>
      <c r="H30" s="1" t="s">
        <v>135</v>
      </c>
      <c r="I30" s="1">
        <v>9064305271</v>
      </c>
      <c r="J30" s="2">
        <v>43197</v>
      </c>
      <c r="K30" s="2">
        <v>43108</v>
      </c>
      <c r="L30" s="2">
        <v>43196</v>
      </c>
      <c r="M30" s="1" t="s">
        <v>76</v>
      </c>
      <c r="N30" s="1" t="s">
        <v>98</v>
      </c>
      <c r="O30" s="1" t="s">
        <v>98</v>
      </c>
      <c r="R30" s="1" t="s">
        <v>136</v>
      </c>
      <c r="S30" s="1" t="s">
        <v>82</v>
      </c>
      <c r="U30" s="1">
        <v>0</v>
      </c>
      <c r="V30" s="1" t="s">
        <v>82</v>
      </c>
      <c r="W30" s="1">
        <v>0</v>
      </c>
      <c r="Y30" s="1">
        <v>0</v>
      </c>
      <c r="Z30" s="1" t="s">
        <v>82</v>
      </c>
      <c r="AH30" s="1">
        <v>0</v>
      </c>
      <c r="AI30" s="1">
        <v>64591</v>
      </c>
      <c r="AJ30" s="2">
        <v>43107</v>
      </c>
      <c r="AK30" s="1" t="s">
        <v>79</v>
      </c>
      <c r="AO30" s="1">
        <v>64938</v>
      </c>
      <c r="AP30" s="2">
        <v>43196</v>
      </c>
      <c r="AQ30" s="1" t="s">
        <v>79</v>
      </c>
      <c r="AR30" s="1">
        <v>347</v>
      </c>
      <c r="AS30" s="1">
        <v>23</v>
      </c>
      <c r="AU30" s="1">
        <v>312.3</v>
      </c>
      <c r="AV30" s="1">
        <v>89</v>
      </c>
      <c r="AY30" s="1">
        <v>33.659999999999997</v>
      </c>
      <c r="AZ30" s="1">
        <v>419.39</v>
      </c>
      <c r="BB30" s="1">
        <v>453.05</v>
      </c>
      <c r="BE30" s="1">
        <v>43.54</v>
      </c>
      <c r="BF30" s="1">
        <v>467.62</v>
      </c>
      <c r="BG30" s="1">
        <v>511.16</v>
      </c>
      <c r="BJ30" s="1">
        <v>0</v>
      </c>
      <c r="BQ30" s="1">
        <v>0</v>
      </c>
      <c r="BR30" s="1">
        <v>964.21</v>
      </c>
      <c r="BS30" s="1">
        <v>964.21</v>
      </c>
      <c r="BV30" s="1">
        <v>0</v>
      </c>
    </row>
    <row r="31" spans="1:74" x14ac:dyDescent="0.25">
      <c r="A31" s="1">
        <v>3017847</v>
      </c>
      <c r="B31" s="1" t="s">
        <v>137</v>
      </c>
      <c r="C31" s="1" t="s">
        <v>138</v>
      </c>
      <c r="G31" s="1" t="s">
        <v>74</v>
      </c>
      <c r="H31" s="1" t="s">
        <v>139</v>
      </c>
      <c r="I31" s="1">
        <v>9064305253</v>
      </c>
      <c r="J31" s="2">
        <v>43197</v>
      </c>
      <c r="K31" s="2">
        <v>43108</v>
      </c>
      <c r="L31" s="2">
        <v>43196</v>
      </c>
      <c r="M31" s="1" t="s">
        <v>76</v>
      </c>
      <c r="N31" s="1" t="s">
        <v>98</v>
      </c>
      <c r="O31" s="1" t="s">
        <v>98</v>
      </c>
      <c r="R31" s="1" t="s">
        <v>140</v>
      </c>
      <c r="S31" s="1" t="s">
        <v>82</v>
      </c>
      <c r="U31" s="1">
        <v>0</v>
      </c>
      <c r="V31" s="1" t="s">
        <v>82</v>
      </c>
      <c r="W31" s="1">
        <v>0</v>
      </c>
      <c r="Y31" s="1">
        <v>0</v>
      </c>
      <c r="Z31" s="1" t="s">
        <v>82</v>
      </c>
      <c r="AH31" s="1">
        <v>0</v>
      </c>
      <c r="AI31" s="1">
        <v>36233</v>
      </c>
      <c r="AJ31" s="2">
        <v>43107</v>
      </c>
      <c r="AK31" s="1" t="s">
        <v>79</v>
      </c>
      <c r="AO31" s="1">
        <v>36510</v>
      </c>
      <c r="AP31" s="2">
        <v>43196</v>
      </c>
      <c r="AQ31" s="1" t="s">
        <v>79</v>
      </c>
      <c r="AR31" s="1">
        <v>277</v>
      </c>
      <c r="AS31" s="1">
        <v>19</v>
      </c>
      <c r="AU31" s="1">
        <v>249.3</v>
      </c>
      <c r="AV31" s="1">
        <v>89</v>
      </c>
      <c r="AY31" s="1">
        <v>33.659999999999997</v>
      </c>
      <c r="AZ31" s="1">
        <v>334.79</v>
      </c>
      <c r="BB31" s="1">
        <v>368.45</v>
      </c>
      <c r="BE31" s="1">
        <v>43.54</v>
      </c>
      <c r="BF31" s="1">
        <v>373.28</v>
      </c>
      <c r="BG31" s="1">
        <v>416.82</v>
      </c>
      <c r="BJ31" s="1">
        <v>0</v>
      </c>
      <c r="BQ31" s="1">
        <v>0</v>
      </c>
      <c r="BR31" s="1">
        <v>785.27</v>
      </c>
      <c r="BS31" s="1">
        <v>785.27</v>
      </c>
      <c r="BV31" s="1">
        <v>0</v>
      </c>
    </row>
    <row r="32" spans="1:74" x14ac:dyDescent="0.25">
      <c r="A32" s="1">
        <v>3017856</v>
      </c>
      <c r="B32" s="1" t="s">
        <v>141</v>
      </c>
      <c r="C32" s="1" t="s">
        <v>142</v>
      </c>
      <c r="G32" s="1" t="s">
        <v>74</v>
      </c>
      <c r="H32" s="1" t="s">
        <v>143</v>
      </c>
      <c r="I32" s="1">
        <v>9064327043</v>
      </c>
      <c r="J32" s="2">
        <v>43197</v>
      </c>
      <c r="K32" s="2">
        <v>43108</v>
      </c>
      <c r="L32" s="2">
        <v>43196</v>
      </c>
      <c r="M32" s="1" t="s">
        <v>76</v>
      </c>
      <c r="N32" s="1" t="s">
        <v>90</v>
      </c>
      <c r="O32" s="1" t="s">
        <v>90</v>
      </c>
      <c r="R32" s="1">
        <v>85014780</v>
      </c>
      <c r="S32" s="1" t="s">
        <v>82</v>
      </c>
      <c r="U32" s="1">
        <v>0</v>
      </c>
      <c r="V32" s="1" t="s">
        <v>82</v>
      </c>
      <c r="W32" s="1">
        <v>0</v>
      </c>
      <c r="Y32" s="1">
        <v>0</v>
      </c>
      <c r="Z32" s="1" t="s">
        <v>82</v>
      </c>
      <c r="AH32" s="1">
        <v>0</v>
      </c>
      <c r="AI32" s="1">
        <v>365</v>
      </c>
      <c r="AJ32" s="2">
        <v>43107</v>
      </c>
      <c r="AK32" s="1" t="s">
        <v>79</v>
      </c>
      <c r="AO32" s="1">
        <v>366</v>
      </c>
      <c r="AP32" s="2">
        <v>43196</v>
      </c>
      <c r="AQ32" s="1" t="s">
        <v>79</v>
      </c>
      <c r="AR32" s="1">
        <v>1</v>
      </c>
      <c r="AS32" s="1">
        <v>0</v>
      </c>
      <c r="AU32" s="1">
        <v>0.9</v>
      </c>
      <c r="AV32" s="1">
        <v>89</v>
      </c>
      <c r="AY32" s="1">
        <v>11.71</v>
      </c>
      <c r="AZ32" s="1">
        <v>1.34</v>
      </c>
      <c r="BB32" s="1">
        <v>13.05</v>
      </c>
      <c r="BE32" s="1">
        <v>29.27</v>
      </c>
      <c r="BF32" s="1">
        <v>1.43</v>
      </c>
      <c r="BG32" s="1">
        <v>30.7</v>
      </c>
      <c r="BJ32" s="1">
        <v>0</v>
      </c>
      <c r="BQ32" s="1">
        <v>0</v>
      </c>
      <c r="BR32" s="1">
        <v>43.75</v>
      </c>
      <c r="BS32" s="1">
        <v>43.75</v>
      </c>
      <c r="BV32" s="1">
        <v>0</v>
      </c>
    </row>
    <row r="33" spans="1:74" x14ac:dyDescent="0.25">
      <c r="A33" s="1">
        <v>3018065</v>
      </c>
      <c r="B33" s="1" t="s">
        <v>144</v>
      </c>
      <c r="G33" s="1" t="s">
        <v>74</v>
      </c>
      <c r="H33" s="1" t="s">
        <v>145</v>
      </c>
      <c r="I33" s="1">
        <v>9064305235</v>
      </c>
      <c r="J33" s="2">
        <v>43197</v>
      </c>
      <c r="K33" s="2">
        <v>43108</v>
      </c>
      <c r="L33" s="2">
        <v>43196</v>
      </c>
      <c r="M33" s="1" t="s">
        <v>76</v>
      </c>
      <c r="N33" s="1" t="s">
        <v>90</v>
      </c>
      <c r="R33" s="1" t="s">
        <v>146</v>
      </c>
      <c r="S33" s="1" t="s">
        <v>82</v>
      </c>
      <c r="U33" s="1">
        <v>0</v>
      </c>
      <c r="V33" s="1" t="s">
        <v>82</v>
      </c>
      <c r="W33" s="1">
        <v>0</v>
      </c>
      <c r="Y33" s="1">
        <v>0</v>
      </c>
      <c r="Z33" s="1" t="s">
        <v>82</v>
      </c>
      <c r="AH33" s="1">
        <v>0</v>
      </c>
      <c r="AI33" s="1">
        <v>591</v>
      </c>
      <c r="AJ33" s="2">
        <v>43107</v>
      </c>
      <c r="AK33" s="1" t="s">
        <v>79</v>
      </c>
      <c r="AO33" s="1">
        <v>596</v>
      </c>
      <c r="AP33" s="2">
        <v>43196</v>
      </c>
      <c r="AQ33" s="1" t="s">
        <v>79</v>
      </c>
      <c r="AR33" s="1">
        <v>5</v>
      </c>
      <c r="AS33" s="1">
        <v>0</v>
      </c>
      <c r="AV33" s="1">
        <v>89</v>
      </c>
      <c r="AY33" s="1">
        <v>11.71</v>
      </c>
      <c r="AZ33" s="1">
        <v>6.74</v>
      </c>
      <c r="BB33" s="1">
        <v>18.45</v>
      </c>
      <c r="BG33" s="1">
        <v>0</v>
      </c>
      <c r="BJ33" s="1">
        <v>0</v>
      </c>
      <c r="BQ33" s="1">
        <v>0</v>
      </c>
      <c r="BR33" s="1">
        <v>18.45</v>
      </c>
      <c r="BS33" s="1">
        <v>18.45</v>
      </c>
      <c r="BV33" s="1">
        <v>0</v>
      </c>
    </row>
    <row r="34" spans="1:74" x14ac:dyDescent="0.25">
      <c r="A34" s="1">
        <v>3018074</v>
      </c>
      <c r="B34" s="1" t="s">
        <v>147</v>
      </c>
      <c r="G34" s="1" t="s">
        <v>74</v>
      </c>
      <c r="H34" s="1" t="s">
        <v>148</v>
      </c>
      <c r="I34" s="1">
        <v>9064327025</v>
      </c>
      <c r="J34" s="2">
        <v>43197</v>
      </c>
      <c r="K34" s="2">
        <v>43108</v>
      </c>
      <c r="L34" s="2">
        <v>43196</v>
      </c>
      <c r="M34" s="1" t="s">
        <v>76</v>
      </c>
      <c r="N34" s="1" t="s">
        <v>90</v>
      </c>
      <c r="R34" s="1" t="s">
        <v>149</v>
      </c>
      <c r="S34" s="1" t="s">
        <v>82</v>
      </c>
      <c r="U34" s="1">
        <v>0</v>
      </c>
      <c r="V34" s="1" t="s">
        <v>82</v>
      </c>
      <c r="W34" s="1">
        <v>0</v>
      </c>
      <c r="Y34" s="1">
        <v>0</v>
      </c>
      <c r="Z34" s="1" t="s">
        <v>82</v>
      </c>
      <c r="AH34" s="1">
        <v>0</v>
      </c>
      <c r="AI34" s="1">
        <v>301</v>
      </c>
      <c r="AJ34" s="2">
        <v>43107</v>
      </c>
      <c r="AK34" s="1" t="s">
        <v>79</v>
      </c>
      <c r="AO34" s="1">
        <v>302</v>
      </c>
      <c r="AP34" s="2">
        <v>43196</v>
      </c>
      <c r="AQ34" s="1" t="s">
        <v>79</v>
      </c>
      <c r="AR34" s="1">
        <v>1</v>
      </c>
      <c r="AS34" s="1">
        <v>0</v>
      </c>
      <c r="AV34" s="1">
        <v>89</v>
      </c>
      <c r="AY34" s="1">
        <v>11.71</v>
      </c>
      <c r="AZ34" s="1">
        <v>1.34</v>
      </c>
      <c r="BB34" s="1">
        <v>13.05</v>
      </c>
      <c r="BG34" s="1">
        <v>0</v>
      </c>
      <c r="BJ34" s="1">
        <v>0</v>
      </c>
      <c r="BQ34" s="1">
        <v>0</v>
      </c>
      <c r="BR34" s="1">
        <v>13.05</v>
      </c>
      <c r="BS34" s="1">
        <v>13.05</v>
      </c>
      <c r="BV34" s="1">
        <v>0</v>
      </c>
    </row>
    <row r="35" spans="1:74" x14ac:dyDescent="0.25">
      <c r="A35" s="1">
        <v>3018083</v>
      </c>
      <c r="B35" s="1" t="s">
        <v>150</v>
      </c>
      <c r="G35" s="1" t="s">
        <v>74</v>
      </c>
      <c r="H35" s="1" t="s">
        <v>151</v>
      </c>
      <c r="I35" s="1">
        <v>9064271454</v>
      </c>
      <c r="J35" s="2">
        <v>43197</v>
      </c>
      <c r="K35" s="2">
        <v>43108</v>
      </c>
      <c r="L35" s="2">
        <v>43196</v>
      </c>
      <c r="M35" s="1" t="s">
        <v>76</v>
      </c>
      <c r="N35" s="1" t="s">
        <v>90</v>
      </c>
      <c r="R35" s="1">
        <v>87407221</v>
      </c>
      <c r="S35" s="1" t="s">
        <v>82</v>
      </c>
      <c r="U35" s="1">
        <v>0</v>
      </c>
      <c r="V35" s="1" t="s">
        <v>82</v>
      </c>
      <c r="W35" s="1">
        <v>0</v>
      </c>
      <c r="Y35" s="1">
        <v>0</v>
      </c>
      <c r="Z35" s="1" t="s">
        <v>82</v>
      </c>
      <c r="AH35" s="1">
        <v>0</v>
      </c>
      <c r="AI35" s="1">
        <v>249</v>
      </c>
      <c r="AJ35" s="2">
        <v>43107</v>
      </c>
      <c r="AK35" s="1" t="s">
        <v>79</v>
      </c>
      <c r="AO35" s="1">
        <v>250</v>
      </c>
      <c r="AP35" s="2">
        <v>43196</v>
      </c>
      <c r="AQ35" s="1" t="s">
        <v>79</v>
      </c>
      <c r="AR35" s="1">
        <v>1</v>
      </c>
      <c r="AS35" s="1">
        <v>0</v>
      </c>
      <c r="AV35" s="1">
        <v>89</v>
      </c>
      <c r="AY35" s="1">
        <v>11.71</v>
      </c>
      <c r="AZ35" s="1">
        <v>1.34</v>
      </c>
      <c r="BB35" s="1">
        <v>13.05</v>
      </c>
      <c r="BG35" s="1">
        <v>0</v>
      </c>
      <c r="BJ35" s="1">
        <v>0</v>
      </c>
      <c r="BQ35" s="1">
        <v>0</v>
      </c>
      <c r="BR35" s="1">
        <v>13.05</v>
      </c>
      <c r="BS35" s="1">
        <v>13.05</v>
      </c>
      <c r="BV35" s="1">
        <v>0</v>
      </c>
    </row>
    <row r="36" spans="1:74" x14ac:dyDescent="0.25">
      <c r="A36" s="1">
        <v>3018092</v>
      </c>
      <c r="B36" s="1" t="s">
        <v>152</v>
      </c>
      <c r="G36" s="1" t="s">
        <v>74</v>
      </c>
      <c r="H36" s="1" t="s">
        <v>153</v>
      </c>
      <c r="I36" s="1">
        <v>9064305226</v>
      </c>
      <c r="J36" s="2">
        <v>43197</v>
      </c>
      <c r="K36" s="2">
        <v>43108</v>
      </c>
      <c r="L36" s="2">
        <v>43196</v>
      </c>
      <c r="M36" s="1" t="s">
        <v>76</v>
      </c>
      <c r="N36" s="1" t="s">
        <v>90</v>
      </c>
      <c r="R36" s="1" t="s">
        <v>154</v>
      </c>
      <c r="S36" s="1" t="s">
        <v>82</v>
      </c>
      <c r="U36" s="1">
        <v>0</v>
      </c>
      <c r="V36" s="1" t="s">
        <v>82</v>
      </c>
      <c r="W36" s="1">
        <v>0</v>
      </c>
      <c r="Y36" s="1">
        <v>0</v>
      </c>
      <c r="Z36" s="1" t="s">
        <v>82</v>
      </c>
      <c r="AH36" s="1">
        <v>0</v>
      </c>
      <c r="AI36" s="1">
        <v>13</v>
      </c>
      <c r="AJ36" s="2">
        <v>43107</v>
      </c>
      <c r="AK36" s="1" t="s">
        <v>79</v>
      </c>
      <c r="AO36" s="1">
        <v>14</v>
      </c>
      <c r="AP36" s="2">
        <v>43196</v>
      </c>
      <c r="AQ36" s="1" t="s">
        <v>79</v>
      </c>
      <c r="AR36" s="1">
        <v>1</v>
      </c>
      <c r="AS36" s="1">
        <v>0</v>
      </c>
      <c r="AV36" s="1">
        <v>89</v>
      </c>
      <c r="AY36" s="1">
        <v>11.71</v>
      </c>
      <c r="AZ36" s="1">
        <v>1.34</v>
      </c>
      <c r="BB36" s="1">
        <v>13.05</v>
      </c>
      <c r="BG36" s="1">
        <v>0</v>
      </c>
      <c r="BJ36" s="1">
        <v>0</v>
      </c>
      <c r="BQ36" s="1">
        <v>0</v>
      </c>
      <c r="BR36" s="1">
        <v>13.05</v>
      </c>
      <c r="BS36" s="1">
        <v>13.05</v>
      </c>
      <c r="BV36" s="1">
        <v>0</v>
      </c>
    </row>
    <row r="37" spans="1:74" x14ac:dyDescent="0.25">
      <c r="A37" s="1">
        <v>3018314</v>
      </c>
      <c r="B37" s="1" t="s">
        <v>155</v>
      </c>
      <c r="C37" s="1" t="s">
        <v>156</v>
      </c>
      <c r="G37" s="1" t="s">
        <v>74</v>
      </c>
      <c r="H37" s="1" t="s">
        <v>157</v>
      </c>
      <c r="I37" s="1">
        <v>9064582316</v>
      </c>
      <c r="J37" s="2">
        <v>43211</v>
      </c>
      <c r="K37" s="2">
        <v>43122</v>
      </c>
      <c r="L37" s="2">
        <v>43211</v>
      </c>
      <c r="M37" s="1" t="s">
        <v>76</v>
      </c>
      <c r="N37" s="1" t="s">
        <v>90</v>
      </c>
      <c r="O37" s="1" t="s">
        <v>90</v>
      </c>
      <c r="R37" s="1" t="s">
        <v>158</v>
      </c>
      <c r="S37" s="1" t="s">
        <v>82</v>
      </c>
      <c r="U37" s="1">
        <v>0</v>
      </c>
      <c r="V37" s="1" t="s">
        <v>82</v>
      </c>
      <c r="W37" s="1">
        <v>0</v>
      </c>
      <c r="Y37" s="1">
        <v>0</v>
      </c>
      <c r="Z37" s="1" t="s">
        <v>82</v>
      </c>
      <c r="AH37" s="1">
        <v>0</v>
      </c>
      <c r="AI37" s="1">
        <v>10840</v>
      </c>
      <c r="AJ37" s="2">
        <v>43121</v>
      </c>
      <c r="AK37" s="1" t="s">
        <v>79</v>
      </c>
      <c r="AL37" s="1">
        <v>10842</v>
      </c>
      <c r="AM37" s="2">
        <v>43126</v>
      </c>
      <c r="AN37" s="1" t="s">
        <v>83</v>
      </c>
      <c r="AO37" s="1">
        <v>10845</v>
      </c>
      <c r="AP37" s="2">
        <v>43211</v>
      </c>
      <c r="AQ37" s="1" t="s">
        <v>79</v>
      </c>
      <c r="AR37" s="1">
        <v>5</v>
      </c>
      <c r="AS37" s="1">
        <v>1</v>
      </c>
      <c r="AU37" s="1">
        <v>2.5</v>
      </c>
      <c r="AV37" s="1">
        <v>90</v>
      </c>
      <c r="AY37" s="1">
        <v>11.83</v>
      </c>
      <c r="AZ37" s="1">
        <v>6.74</v>
      </c>
      <c r="BB37" s="1">
        <v>18.57</v>
      </c>
      <c r="BE37" s="1">
        <v>29.69</v>
      </c>
      <c r="BF37" s="1">
        <v>4</v>
      </c>
      <c r="BG37" s="1">
        <v>33.69</v>
      </c>
      <c r="BJ37" s="1">
        <v>0</v>
      </c>
      <c r="BQ37" s="1">
        <v>0</v>
      </c>
      <c r="BR37" s="1">
        <v>52.26</v>
      </c>
      <c r="BS37" s="1">
        <v>52.26</v>
      </c>
      <c r="BV37" s="1">
        <v>0</v>
      </c>
    </row>
    <row r="38" spans="1:74" x14ac:dyDescent="0.25">
      <c r="A38" s="1">
        <v>3344837</v>
      </c>
      <c r="C38" s="1" t="s">
        <v>159</v>
      </c>
      <c r="D38" s="1" t="s">
        <v>160</v>
      </c>
      <c r="I38" s="1">
        <v>9364927364</v>
      </c>
      <c r="J38" s="2">
        <v>43218</v>
      </c>
      <c r="K38" s="2">
        <v>43191</v>
      </c>
      <c r="L38" s="2">
        <v>43220</v>
      </c>
      <c r="M38" s="1" t="s">
        <v>86</v>
      </c>
      <c r="O38" s="1" t="s">
        <v>77</v>
      </c>
      <c r="U38" s="1">
        <v>0</v>
      </c>
      <c r="AD38" s="1">
        <v>76</v>
      </c>
      <c r="AE38" s="1">
        <v>112</v>
      </c>
      <c r="AF38" s="1" t="s">
        <v>87</v>
      </c>
      <c r="AH38" s="1">
        <v>2</v>
      </c>
      <c r="AV38" s="1">
        <v>30</v>
      </c>
      <c r="BB38" s="1">
        <v>0</v>
      </c>
      <c r="BG38" s="1">
        <v>0</v>
      </c>
      <c r="BJ38" s="1">
        <v>0</v>
      </c>
      <c r="BL38" s="1">
        <v>0</v>
      </c>
      <c r="BM38" s="1">
        <v>1.59</v>
      </c>
      <c r="BQ38" s="1">
        <v>0</v>
      </c>
      <c r="BR38" s="1">
        <v>1.59</v>
      </c>
      <c r="BS38" s="1">
        <v>1.59</v>
      </c>
      <c r="BV38" s="1">
        <v>0</v>
      </c>
    </row>
    <row r="39" spans="1:74" x14ac:dyDescent="0.25">
      <c r="A39" s="1">
        <v>3344837</v>
      </c>
      <c r="B39" s="1" t="s">
        <v>161</v>
      </c>
      <c r="C39" s="1" t="s">
        <v>159</v>
      </c>
      <c r="G39" s="1" t="s">
        <v>74</v>
      </c>
      <c r="H39" s="1" t="s">
        <v>162</v>
      </c>
      <c r="I39" s="1">
        <v>9064919231</v>
      </c>
      <c r="J39" s="2">
        <v>43218</v>
      </c>
      <c r="K39" s="2">
        <v>43191</v>
      </c>
      <c r="L39" s="2">
        <v>43220</v>
      </c>
      <c r="M39" s="1" t="s">
        <v>76</v>
      </c>
      <c r="N39" s="1" t="s">
        <v>163</v>
      </c>
      <c r="O39" s="1" t="s">
        <v>77</v>
      </c>
      <c r="R39" s="1" t="s">
        <v>164</v>
      </c>
      <c r="S39" s="1" t="s">
        <v>82</v>
      </c>
      <c r="U39" s="1">
        <v>0</v>
      </c>
      <c r="V39" s="1" t="s">
        <v>82</v>
      </c>
      <c r="W39" s="1">
        <v>26221</v>
      </c>
      <c r="Y39" s="1">
        <v>113</v>
      </c>
      <c r="Z39" s="1" t="s">
        <v>82</v>
      </c>
      <c r="AH39" s="1">
        <v>0</v>
      </c>
      <c r="AI39" s="1">
        <v>39015</v>
      </c>
      <c r="AJ39" s="2">
        <v>43190</v>
      </c>
      <c r="AK39" s="1" t="s">
        <v>79</v>
      </c>
      <c r="AL39" s="1">
        <v>39017</v>
      </c>
      <c r="AM39" s="2">
        <v>43194</v>
      </c>
      <c r="AN39" s="1" t="s">
        <v>83</v>
      </c>
      <c r="AO39" s="1">
        <v>40154</v>
      </c>
      <c r="AP39" s="2">
        <v>43220</v>
      </c>
      <c r="AQ39" s="1" t="s">
        <v>79</v>
      </c>
      <c r="AR39" s="1">
        <v>1139</v>
      </c>
      <c r="AS39" s="1">
        <v>1111</v>
      </c>
      <c r="AT39" s="1">
        <v>28</v>
      </c>
      <c r="AU39" s="1">
        <v>888.8</v>
      </c>
      <c r="AV39" s="1">
        <v>30</v>
      </c>
      <c r="AY39" s="1">
        <v>91.23</v>
      </c>
      <c r="AZ39" s="1">
        <v>855.16</v>
      </c>
      <c r="BA39" s="1">
        <v>761.59</v>
      </c>
      <c r="BB39" s="1">
        <v>1707.98</v>
      </c>
      <c r="BE39" s="1">
        <v>41.75</v>
      </c>
      <c r="BF39" s="1">
        <v>1355.15</v>
      </c>
      <c r="BG39" s="1">
        <v>1396.9</v>
      </c>
      <c r="BJ39" s="1">
        <v>0</v>
      </c>
      <c r="BQ39" s="1">
        <v>0</v>
      </c>
      <c r="BR39" s="1">
        <v>3104.88</v>
      </c>
      <c r="BS39" s="1">
        <v>3104.88</v>
      </c>
      <c r="BV39" s="1">
        <v>0</v>
      </c>
    </row>
    <row r="40" spans="1:74" x14ac:dyDescent="0.25">
      <c r="A40" s="1">
        <v>3344837</v>
      </c>
      <c r="B40" s="1" t="s">
        <v>161</v>
      </c>
      <c r="C40" s="1" t="s">
        <v>159</v>
      </c>
      <c r="G40" s="1" t="s">
        <v>74</v>
      </c>
      <c r="H40" s="1" t="s">
        <v>162</v>
      </c>
      <c r="I40" s="1">
        <v>9064919240</v>
      </c>
      <c r="J40" s="2">
        <v>43218</v>
      </c>
      <c r="K40" s="2">
        <v>43191</v>
      </c>
      <c r="L40" s="2">
        <v>43220</v>
      </c>
      <c r="M40" s="1" t="s">
        <v>76</v>
      </c>
      <c r="R40" s="1" t="s">
        <v>165</v>
      </c>
      <c r="S40" s="1" t="s">
        <v>82</v>
      </c>
      <c r="U40" s="1">
        <v>0</v>
      </c>
      <c r="V40" s="1" t="s">
        <v>82</v>
      </c>
      <c r="W40" s="1">
        <v>26221</v>
      </c>
      <c r="Y40" s="1">
        <v>0</v>
      </c>
      <c r="Z40" s="1" t="s">
        <v>82</v>
      </c>
      <c r="AH40" s="1">
        <v>0</v>
      </c>
      <c r="AI40" s="1">
        <v>8028</v>
      </c>
      <c r="AJ40" s="2">
        <v>43190</v>
      </c>
      <c r="AK40" s="1" t="s">
        <v>79</v>
      </c>
      <c r="AO40" s="1">
        <v>8042</v>
      </c>
      <c r="AP40" s="2">
        <v>43220</v>
      </c>
      <c r="AQ40" s="1" t="s">
        <v>79</v>
      </c>
      <c r="AS40" s="1">
        <v>14</v>
      </c>
      <c r="AV40" s="1">
        <v>30</v>
      </c>
      <c r="BB40" s="1">
        <v>0</v>
      </c>
      <c r="BG40" s="1">
        <v>0</v>
      </c>
      <c r="BJ40" s="1">
        <v>0</v>
      </c>
      <c r="BR40" s="1">
        <v>0</v>
      </c>
      <c r="BV40" s="1">
        <v>0</v>
      </c>
    </row>
    <row r="41" spans="1:74" x14ac:dyDescent="0.25">
      <c r="A41" s="1">
        <v>3344837</v>
      </c>
      <c r="B41" s="1" t="s">
        <v>161</v>
      </c>
      <c r="C41" s="1" t="s">
        <v>159</v>
      </c>
      <c r="G41" s="1" t="s">
        <v>74</v>
      </c>
      <c r="H41" s="1" t="s">
        <v>162</v>
      </c>
      <c r="I41" s="1">
        <v>9064919250</v>
      </c>
      <c r="J41" s="2">
        <v>43218</v>
      </c>
      <c r="K41" s="2">
        <v>43191</v>
      </c>
      <c r="L41" s="2">
        <v>43220</v>
      </c>
      <c r="M41" s="1" t="s">
        <v>76</v>
      </c>
      <c r="R41" s="1" t="s">
        <v>166</v>
      </c>
      <c r="S41" s="1" t="s">
        <v>82</v>
      </c>
      <c r="U41" s="1">
        <v>0</v>
      </c>
      <c r="V41" s="1" t="s">
        <v>82</v>
      </c>
      <c r="W41" s="1">
        <v>26221</v>
      </c>
      <c r="Y41" s="1">
        <v>0</v>
      </c>
      <c r="Z41" s="1" t="s">
        <v>82</v>
      </c>
      <c r="AH41" s="1">
        <v>0</v>
      </c>
      <c r="AI41" s="1">
        <v>50663</v>
      </c>
      <c r="AJ41" s="2">
        <v>43190</v>
      </c>
      <c r="AK41" s="1" t="s">
        <v>79</v>
      </c>
      <c r="AO41" s="1">
        <v>50677</v>
      </c>
      <c r="AP41" s="2">
        <v>43220</v>
      </c>
      <c r="AQ41" s="1" t="s">
        <v>79</v>
      </c>
      <c r="AS41" s="1">
        <v>14</v>
      </c>
      <c r="AV41" s="1">
        <v>30</v>
      </c>
      <c r="BB41" s="1">
        <v>0</v>
      </c>
      <c r="BG41" s="1">
        <v>0</v>
      </c>
      <c r="BJ41" s="1">
        <v>0</v>
      </c>
      <c r="BR41" s="1">
        <v>0</v>
      </c>
      <c r="BV41" s="1">
        <v>0</v>
      </c>
    </row>
    <row r="42" spans="1:74" x14ac:dyDescent="0.25">
      <c r="A42" s="1">
        <v>3373753</v>
      </c>
      <c r="B42" s="1" t="s">
        <v>167</v>
      </c>
      <c r="C42" s="1" t="s">
        <v>168</v>
      </c>
      <c r="G42" s="1" t="s">
        <v>74</v>
      </c>
      <c r="I42" s="1">
        <v>9064575674</v>
      </c>
      <c r="J42" s="2">
        <v>43211</v>
      </c>
      <c r="K42" s="2">
        <v>43122</v>
      </c>
      <c r="L42" s="2">
        <v>43211</v>
      </c>
      <c r="M42" s="1" t="s">
        <v>76</v>
      </c>
      <c r="N42" s="1" t="s">
        <v>98</v>
      </c>
      <c r="O42" s="1" t="s">
        <v>98</v>
      </c>
      <c r="R42" s="1" t="s">
        <v>169</v>
      </c>
      <c r="S42" s="1" t="s">
        <v>82</v>
      </c>
      <c r="U42" s="1">
        <v>0</v>
      </c>
      <c r="V42" s="1" t="s">
        <v>82</v>
      </c>
      <c r="W42" s="1">
        <v>2055</v>
      </c>
      <c r="Y42" s="1">
        <v>0</v>
      </c>
      <c r="Z42" s="1" t="s">
        <v>82</v>
      </c>
      <c r="AH42" s="1">
        <v>0</v>
      </c>
      <c r="AI42" s="1">
        <v>19500</v>
      </c>
      <c r="AJ42" s="2">
        <v>43121</v>
      </c>
      <c r="AK42" s="1" t="s">
        <v>79</v>
      </c>
      <c r="AL42" s="1">
        <v>19681</v>
      </c>
      <c r="AM42" s="2">
        <v>43194</v>
      </c>
      <c r="AN42" s="1" t="s">
        <v>83</v>
      </c>
      <c r="AO42" s="1">
        <v>19724</v>
      </c>
      <c r="AP42" s="2">
        <v>43211</v>
      </c>
      <c r="AQ42" s="1" t="s">
        <v>79</v>
      </c>
      <c r="AR42" s="1">
        <v>224</v>
      </c>
      <c r="AS42" s="1">
        <v>52</v>
      </c>
      <c r="AU42" s="1">
        <v>201.6</v>
      </c>
      <c r="AV42" s="1">
        <v>90</v>
      </c>
      <c r="AY42" s="1">
        <v>34.090000000000003</v>
      </c>
      <c r="AZ42" s="1">
        <v>271.01</v>
      </c>
      <c r="BB42" s="1">
        <v>305.10000000000002</v>
      </c>
      <c r="BE42" s="1">
        <v>44.38</v>
      </c>
      <c r="BF42" s="1">
        <v>304.36</v>
      </c>
      <c r="BG42" s="1">
        <v>348.74</v>
      </c>
      <c r="BJ42" s="1">
        <v>0</v>
      </c>
      <c r="BQ42" s="1">
        <v>0</v>
      </c>
      <c r="BR42" s="1">
        <v>653.84</v>
      </c>
      <c r="BS42" s="1">
        <v>653.84</v>
      </c>
      <c r="BV42" s="1">
        <v>0</v>
      </c>
    </row>
    <row r="43" spans="1:74" x14ac:dyDescent="0.25">
      <c r="A43" s="1">
        <v>3373824</v>
      </c>
      <c r="B43" s="1" t="s">
        <v>170</v>
      </c>
      <c r="C43" s="1" t="s">
        <v>171</v>
      </c>
      <c r="G43" s="1" t="s">
        <v>74</v>
      </c>
      <c r="H43" s="1" t="s">
        <v>172</v>
      </c>
      <c r="I43" s="1">
        <v>9064268938</v>
      </c>
      <c r="J43" s="2">
        <v>43197</v>
      </c>
      <c r="K43" s="2">
        <v>43108</v>
      </c>
      <c r="L43" s="2">
        <v>43196</v>
      </c>
      <c r="M43" s="1" t="s">
        <v>76</v>
      </c>
      <c r="N43" s="1" t="s">
        <v>90</v>
      </c>
      <c r="O43" s="1" t="s">
        <v>90</v>
      </c>
      <c r="R43" s="1" t="s">
        <v>173</v>
      </c>
      <c r="S43" s="1" t="s">
        <v>82</v>
      </c>
      <c r="U43" s="1">
        <v>0</v>
      </c>
      <c r="V43" s="1" t="s">
        <v>82</v>
      </c>
      <c r="W43" s="1">
        <v>223</v>
      </c>
      <c r="Y43" s="1">
        <v>0</v>
      </c>
      <c r="Z43" s="1" t="s">
        <v>82</v>
      </c>
      <c r="AH43" s="1">
        <v>0</v>
      </c>
      <c r="AI43" s="1">
        <v>7324</v>
      </c>
      <c r="AJ43" s="2">
        <v>43107</v>
      </c>
      <c r="AK43" s="1" t="s">
        <v>79</v>
      </c>
      <c r="AO43" s="1">
        <v>7337</v>
      </c>
      <c r="AP43" s="2">
        <v>43196</v>
      </c>
      <c r="AQ43" s="1" t="s">
        <v>79</v>
      </c>
      <c r="AR43" s="1">
        <v>13</v>
      </c>
      <c r="AS43" s="1">
        <v>1</v>
      </c>
      <c r="AU43" s="1">
        <v>11.7</v>
      </c>
      <c r="AV43" s="1">
        <v>89</v>
      </c>
      <c r="AY43" s="1">
        <v>11.71</v>
      </c>
      <c r="AZ43" s="1">
        <v>17.52</v>
      </c>
      <c r="BB43" s="1">
        <v>29.23</v>
      </c>
      <c r="BE43" s="1">
        <v>29.27</v>
      </c>
      <c r="BF43" s="1">
        <v>18.62</v>
      </c>
      <c r="BG43" s="1">
        <v>47.89</v>
      </c>
      <c r="BJ43" s="1">
        <v>0</v>
      </c>
      <c r="BQ43" s="1">
        <v>0</v>
      </c>
      <c r="BR43" s="1">
        <v>77.12</v>
      </c>
      <c r="BS43" s="1">
        <v>77.12</v>
      </c>
      <c r="BV43" s="1">
        <v>0</v>
      </c>
    </row>
    <row r="44" spans="1:74" x14ac:dyDescent="0.25">
      <c r="A44" s="1">
        <v>4089504</v>
      </c>
      <c r="B44" s="1" t="s">
        <v>174</v>
      </c>
      <c r="C44" s="1" t="s">
        <v>175</v>
      </c>
      <c r="G44" s="1" t="s">
        <v>74</v>
      </c>
      <c r="H44" s="1" t="s">
        <v>176</v>
      </c>
      <c r="I44" s="1">
        <v>9064309667</v>
      </c>
      <c r="J44" s="2">
        <v>43197</v>
      </c>
      <c r="K44" s="2">
        <v>43108</v>
      </c>
      <c r="L44" s="2">
        <v>43196</v>
      </c>
      <c r="M44" s="1" t="s">
        <v>76</v>
      </c>
      <c r="N44" s="1" t="s">
        <v>90</v>
      </c>
      <c r="O44" s="1" t="s">
        <v>90</v>
      </c>
      <c r="R44" s="1" t="s">
        <v>177</v>
      </c>
      <c r="S44" s="1" t="s">
        <v>82</v>
      </c>
      <c r="U44" s="1">
        <v>0</v>
      </c>
      <c r="V44" s="1" t="s">
        <v>82</v>
      </c>
      <c r="W44" s="1">
        <v>0</v>
      </c>
      <c r="Y44" s="1">
        <v>0</v>
      </c>
      <c r="Z44" s="1" t="s">
        <v>82</v>
      </c>
      <c r="AH44" s="1">
        <v>0</v>
      </c>
      <c r="AI44" s="1">
        <v>16197</v>
      </c>
      <c r="AJ44" s="2">
        <v>43107</v>
      </c>
      <c r="AK44" s="1" t="s">
        <v>79</v>
      </c>
      <c r="AO44" s="1">
        <v>16312</v>
      </c>
      <c r="AP44" s="2">
        <v>43196</v>
      </c>
      <c r="AQ44" s="1" t="s">
        <v>79</v>
      </c>
      <c r="AR44" s="1">
        <v>115</v>
      </c>
      <c r="AS44" s="1">
        <v>8</v>
      </c>
      <c r="AU44" s="1">
        <v>103.5</v>
      </c>
      <c r="AV44" s="1">
        <v>89</v>
      </c>
      <c r="AY44" s="1">
        <v>11.71</v>
      </c>
      <c r="AZ44" s="1">
        <v>155.01</v>
      </c>
      <c r="BB44" s="1">
        <v>166.72</v>
      </c>
      <c r="BE44" s="1">
        <v>29.27</v>
      </c>
      <c r="BF44" s="1">
        <v>164.65</v>
      </c>
      <c r="BG44" s="1">
        <v>193.92</v>
      </c>
      <c r="BJ44" s="1">
        <v>0</v>
      </c>
      <c r="BQ44" s="1">
        <v>0</v>
      </c>
      <c r="BR44" s="1">
        <v>360.64</v>
      </c>
      <c r="BS44" s="1">
        <v>360.64</v>
      </c>
      <c r="BV44" s="1">
        <v>0</v>
      </c>
    </row>
    <row r="45" spans="1:74" x14ac:dyDescent="0.25">
      <c r="AO45" s="1">
        <f>AI30+AR45</f>
        <v>64915</v>
      </c>
      <c r="AR45" s="1">
        <f>AR30-AS30</f>
        <v>324</v>
      </c>
      <c r="AU45" s="1">
        <v>291.60000000000002</v>
      </c>
      <c r="AY45" s="4">
        <f>AY30*AR46</f>
        <v>31.428933717579245</v>
      </c>
      <c r="AZ45" s="1">
        <v>391.42</v>
      </c>
      <c r="BB45" s="1">
        <v>422.85</v>
      </c>
      <c r="BE45" s="4">
        <f>BE30*AR46</f>
        <v>40.654063400576369</v>
      </c>
      <c r="BF45" s="1">
        <v>435.15</v>
      </c>
      <c r="BG45" s="1">
        <v>475.8</v>
      </c>
      <c r="BR45" s="1">
        <v>898.65</v>
      </c>
    </row>
    <row r="46" spans="1:74" x14ac:dyDescent="0.25">
      <c r="AO46" s="1">
        <f>AO30-AO45</f>
        <v>23</v>
      </c>
      <c r="AR46" s="5">
        <f>AR45/AR30</f>
        <v>0.93371757925072041</v>
      </c>
      <c r="AU46" s="1">
        <f>AU30-AU45</f>
        <v>20.699999999999989</v>
      </c>
      <c r="AY46" s="4">
        <f>AY30-AY45</f>
        <v>2.2310662824207519</v>
      </c>
      <c r="AZ46" s="1">
        <f>AZ30-AZ45</f>
        <v>27.96999999999997</v>
      </c>
      <c r="BB46" s="1">
        <f>BB30-BB45</f>
        <v>30.199999999999989</v>
      </c>
      <c r="BE46" s="4">
        <f>BE30-BE45</f>
        <v>2.8859365994236299</v>
      </c>
      <c r="BF46" s="4">
        <f t="shared" ref="BF46:BG46" si="0">BF30-BF45</f>
        <v>32.470000000000027</v>
      </c>
      <c r="BG46" s="4">
        <f t="shared" si="0"/>
        <v>35.360000000000014</v>
      </c>
      <c r="BR46" s="1">
        <f>BR30-BR45</f>
        <v>65.560000000000059</v>
      </c>
    </row>
    <row r="47" spans="1:74" x14ac:dyDescent="0.25">
      <c r="AO47" s="1">
        <v>10844</v>
      </c>
      <c r="AR47" s="1">
        <v>4</v>
      </c>
      <c r="AU47" s="1">
        <v>2</v>
      </c>
      <c r="AY47" s="6">
        <v>9.5</v>
      </c>
      <c r="AZ47" s="1">
        <v>5.39</v>
      </c>
      <c r="BB47" s="1">
        <v>14.89</v>
      </c>
      <c r="BE47" s="1">
        <v>24</v>
      </c>
      <c r="BF47" s="1">
        <v>3.18</v>
      </c>
      <c r="BG47" s="1">
        <v>27.18</v>
      </c>
      <c r="BR47" s="1">
        <v>42.07</v>
      </c>
    </row>
    <row r="48" spans="1:74" x14ac:dyDescent="0.25">
      <c r="AQ48" s="5">
        <f>AR47/AR37</f>
        <v>0.8</v>
      </c>
      <c r="AR48" s="1">
        <f>AR37-AR47</f>
        <v>1</v>
      </c>
      <c r="AU48" s="1">
        <f>AU37-AU47</f>
        <v>0.5</v>
      </c>
      <c r="AY48" s="1">
        <f t="shared" ref="AY48:AZ48" si="1">AY37-AY47</f>
        <v>2.33</v>
      </c>
      <c r="AZ48" s="1">
        <f t="shared" si="1"/>
        <v>1.3500000000000005</v>
      </c>
      <c r="BB48" s="1">
        <f>BB37-BB47</f>
        <v>3.6799999999999997</v>
      </c>
      <c r="BE48" s="1">
        <f t="shared" ref="BE48:BG48" si="2">BE37-BE47</f>
        <v>5.6900000000000013</v>
      </c>
      <c r="BF48" s="1">
        <f t="shared" si="2"/>
        <v>0.81999999999999984</v>
      </c>
      <c r="BG48" s="1">
        <f t="shared" si="2"/>
        <v>6.509999999999998</v>
      </c>
      <c r="BR48" s="1">
        <f>BR37-BR47</f>
        <v>10.189999999999998</v>
      </c>
    </row>
    <row r="86" spans="58:58" ht="17.25" x14ac:dyDescent="0.35">
      <c r="BF86" s="7"/>
    </row>
  </sheetData>
  <autoFilter ref="A1:BV46"/>
  <dataValidations count="1">
    <dataValidation type="custom" showInputMessage="1" showErrorMessage="1" error="The value must be to TWO decimal places" promptTitle="Amount" prompt="This is a mandatory field - enter an amount" sqref="BF86">
      <formula1>BF86=INT(BF86*100)/100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BackingSheet-20180503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Rogers  (Engie)</dc:creator>
  <cp:lastModifiedBy>Jennie Rogers  (Engie)</cp:lastModifiedBy>
  <dcterms:created xsi:type="dcterms:W3CDTF">2018-05-09T09:27:07Z</dcterms:created>
  <dcterms:modified xsi:type="dcterms:W3CDTF">2019-07-17T11:17:02Z</dcterms:modified>
</cp:coreProperties>
</file>