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imbel\Desktop\"/>
    </mc:Choice>
  </mc:AlternateContent>
  <xr:revisionPtr revIDLastSave="0" documentId="13_ncr:1_{9BDD4AA2-733F-4A5C-93AA-E1AC3471D6E2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E46" i="1" l="1"/>
  <c r="I5" i="1" l="1"/>
  <c r="J5" i="1" s="1"/>
  <c r="H40" i="1" l="1"/>
  <c r="E37" i="1"/>
  <c r="H36" i="1"/>
  <c r="I37" i="1"/>
  <c r="I33" i="1"/>
  <c r="I29" i="1"/>
  <c r="I25" i="1"/>
  <c r="I40" i="1" s="1"/>
  <c r="I21" i="1"/>
  <c r="I17" i="1"/>
  <c r="E17" i="1"/>
  <c r="E13" i="1"/>
  <c r="I13" i="1"/>
  <c r="I9" i="1"/>
  <c r="E5" i="1"/>
  <c r="J13" i="1" l="1"/>
  <c r="J17" i="1"/>
  <c r="E40" i="1"/>
  <c r="J37" i="1"/>
  <c r="C40" i="1"/>
  <c r="E33" i="1"/>
  <c r="J33" i="1" s="1"/>
  <c r="E29" i="1"/>
  <c r="J29" i="1" s="1"/>
  <c r="E25" i="1"/>
  <c r="J25" i="1" s="1"/>
  <c r="E21" i="1"/>
  <c r="J21" i="1" s="1"/>
  <c r="E9" i="1"/>
  <c r="J9" i="1" s="1"/>
  <c r="J40" i="1" s="1"/>
</calcChain>
</file>

<file path=xl/sharedStrings.xml><?xml version="1.0" encoding="utf-8"?>
<sst xmlns="http://schemas.openxmlformats.org/spreadsheetml/2006/main" count="49" uniqueCount="23">
  <si>
    <t>Need</t>
  </si>
  <si>
    <t>Phase</t>
  </si>
  <si>
    <t>Number of pupils</t>
  </si>
  <si>
    <t>Amount charged to DSG in 2018-19</t>
  </si>
  <si>
    <t>Autistic Spectrum Disorder (ASD)</t>
  </si>
  <si>
    <t>Primary</t>
  </si>
  <si>
    <t>Secondary</t>
  </si>
  <si>
    <t>Post 16</t>
  </si>
  <si>
    <t>Grand Total</t>
  </si>
  <si>
    <t>Hearing Impariment (HI)</t>
  </si>
  <si>
    <t>Moderate Learning Difficulty (MLD)</t>
  </si>
  <si>
    <t>Physical Disability (PD)</t>
  </si>
  <si>
    <t>Social Emotional &amp; Mental Health (SEMH)</t>
  </si>
  <si>
    <t>Speech Language &amp; Communication Needs (SLCN)</t>
  </si>
  <si>
    <t>Final Totals</t>
  </si>
  <si>
    <t>Amount charged to DSG in 2019-20</t>
  </si>
  <si>
    <t>movement</t>
  </si>
  <si>
    <t>Profound &amp; Multiple Learning Difficulties  (PMLD)</t>
  </si>
  <si>
    <t>Severe Learning Difficulties  (SLD)</t>
  </si>
  <si>
    <t>Looked After / Safeguarding</t>
  </si>
  <si>
    <t>Budget</t>
  </si>
  <si>
    <t>Overspend</t>
  </si>
  <si>
    <t>High Neds Block budget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</si>
</sst>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 applyAlignment="1">
      <alignment wrapText="1"/>
    </xf>
    <xf numFmtId="44" fontId="1" fillId="0" borderId="0" xfId="0" applyNumberFormat="1" applyFont="1"/>
    <xf numFmtId="0" fontId="1" fillId="0" borderId="1" xfId="0" applyFont="1" applyBorder="1"/>
    <xf numFmtId="44" fontId="0" fillId="0" borderId="0" xfId="0" applyNumberFormat="1" applyBorder="1"/>
    <xf numFmtId="44" fontId="0" fillId="0" borderId="0" xfId="0" applyNumberFormat="1" applyFont="1"/>
    <xf numFmtId="0" fontId="0" fillId="0" borderId="0" xfId="0" applyFont="1"/>
    <xf numFmtId="42" fontId="1" fillId="0" borderId="0" xfId="0" applyNumberFormat="1" applyFont="1" applyAlignment="1">
      <alignment wrapText="1"/>
    </xf>
    <xf numFmtId="42" fontId="1" fillId="0" borderId="0" xfId="0" applyNumberFormat="1" applyFont="1"/>
    <xf numFmtId="42" fontId="0" fillId="0" borderId="0" xfId="0" applyNumberFormat="1"/>
    <xf numFmtId="42" fontId="0" fillId="0" borderId="0" xfId="0" applyNumberFormat="1" applyFont="1"/>
    <xf numFmtId="42" fontId="0" fillId="0" borderId="1" xfId="0" applyNumberFormat="1" applyBorder="1"/>
    <xf numFmtId="42" fontId="1" fillId="0" borderId="1" xfId="0" applyNumberFormat="1" applyFont="1" applyBorder="1"/>
    <xf numFmtId="4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topLeftCell="E1" workbookViewId="0">
      <pane ySplit="1" topLeftCell="A2" activePane="bottomLeft" state="frozen"/>
      <selection pane="bottomLeft" activeCell="E1" sqref="E1"/>
    </sheetView>
  </sheetViews>
  <sheetFormatPr defaultRowHeight="14.5" x14ac:dyDescent="0.35"/>
  <cols>
    <col min="1" max="1" width="42.54296875" bestFit="1" customWidth="1"/>
    <col min="2" max="2" width="9.453125" bestFit="1" customWidth="1"/>
    <col min="3" max="3" width="15.453125" bestFit="1" customWidth="1"/>
    <col min="4" max="4" width="18.7265625" style="11" customWidth="1"/>
    <col min="5" max="5" width="16" style="11" customWidth="1"/>
    <col min="6" max="6" width="7.453125" customWidth="1"/>
    <col min="7" max="7" width="15.36328125" bestFit="1" customWidth="1"/>
    <col min="8" max="8" width="16" customWidth="1"/>
    <col min="9" max="10" width="13.81640625" bestFit="1" customWidth="1"/>
  </cols>
  <sheetData>
    <row r="1" spans="1:10" s="2" customFormat="1" ht="39" customHeight="1" x14ac:dyDescent="0.35">
      <c r="A1" s="2" t="s">
        <v>0</v>
      </c>
      <c r="B1" s="2" t="s">
        <v>1</v>
      </c>
      <c r="C1" s="2" t="s">
        <v>2</v>
      </c>
      <c r="D1" s="9" t="s">
        <v>15</v>
      </c>
      <c r="E1" s="10" t="s">
        <v>8</v>
      </c>
      <c r="F1" s="3"/>
      <c r="G1" s="2" t="s">
        <v>2</v>
      </c>
      <c r="H1" s="3" t="s">
        <v>3</v>
      </c>
      <c r="I1" s="4" t="s">
        <v>8</v>
      </c>
      <c r="J1" s="2" t="s">
        <v>16</v>
      </c>
    </row>
    <row r="2" spans="1:10" x14ac:dyDescent="0.35">
      <c r="I2" s="10"/>
      <c r="J2" s="10"/>
    </row>
    <row r="3" spans="1:10" x14ac:dyDescent="0.35">
      <c r="A3" t="s">
        <v>4</v>
      </c>
      <c r="B3" t="s">
        <v>5</v>
      </c>
      <c r="C3">
        <v>7</v>
      </c>
      <c r="D3" s="11">
        <v>132466.60999999999</v>
      </c>
      <c r="F3" s="1"/>
      <c r="G3">
        <v>5</v>
      </c>
      <c r="H3" s="12">
        <v>138368</v>
      </c>
      <c r="I3" s="10"/>
      <c r="J3" s="10"/>
    </row>
    <row r="4" spans="1:10" x14ac:dyDescent="0.35">
      <c r="B4" t="s">
        <v>6</v>
      </c>
      <c r="C4">
        <v>24</v>
      </c>
      <c r="D4" s="11">
        <v>660172.63</v>
      </c>
      <c r="E4" s="10"/>
      <c r="F4" s="1"/>
      <c r="G4">
        <v>21</v>
      </c>
      <c r="H4" s="12">
        <v>454129</v>
      </c>
      <c r="I4" s="10"/>
      <c r="J4" s="10"/>
    </row>
    <row r="5" spans="1:10" x14ac:dyDescent="0.35">
      <c r="B5" t="s">
        <v>7</v>
      </c>
      <c r="E5" s="10">
        <f>SUM(D3:D5)</f>
        <v>792639.24</v>
      </c>
      <c r="F5" s="1"/>
      <c r="G5">
        <v>4</v>
      </c>
      <c r="H5" s="12">
        <v>126826</v>
      </c>
      <c r="I5" s="10">
        <f>SUM(H3:H5)</f>
        <v>719323</v>
      </c>
      <c r="J5" s="10">
        <f>E5-I5</f>
        <v>73316.239999999991</v>
      </c>
    </row>
    <row r="6" spans="1:10" x14ac:dyDescent="0.35">
      <c r="E6" s="10"/>
      <c r="H6" s="12"/>
      <c r="I6" s="10"/>
      <c r="J6" s="10"/>
    </row>
    <row r="7" spans="1:10" x14ac:dyDescent="0.35">
      <c r="A7" t="s">
        <v>9</v>
      </c>
      <c r="B7" t="s">
        <v>5</v>
      </c>
      <c r="C7">
        <v>3</v>
      </c>
      <c r="D7" s="11">
        <v>60230.58</v>
      </c>
      <c r="E7" s="10"/>
      <c r="F7" s="1"/>
      <c r="G7">
        <v>5</v>
      </c>
      <c r="H7" s="12">
        <v>112077</v>
      </c>
      <c r="I7" s="10"/>
      <c r="J7" s="10"/>
    </row>
    <row r="8" spans="1:10" x14ac:dyDescent="0.35">
      <c r="B8" t="s">
        <v>6</v>
      </c>
      <c r="C8">
        <v>6</v>
      </c>
      <c r="D8" s="11">
        <v>192707.8</v>
      </c>
      <c r="E8" s="10"/>
      <c r="F8" s="1"/>
      <c r="G8">
        <v>4</v>
      </c>
      <c r="H8" s="12">
        <v>185685</v>
      </c>
      <c r="I8" s="10"/>
      <c r="J8" s="10"/>
    </row>
    <row r="9" spans="1:10" x14ac:dyDescent="0.35">
      <c r="B9" t="s">
        <v>7</v>
      </c>
      <c r="C9">
        <v>1</v>
      </c>
      <c r="D9" s="11">
        <v>13793</v>
      </c>
      <c r="E9" s="10">
        <f>SUM(D7:D9)</f>
        <v>266731.38</v>
      </c>
      <c r="F9" s="1"/>
      <c r="G9">
        <v>2</v>
      </c>
      <c r="H9" s="12">
        <v>30003</v>
      </c>
      <c r="I9" s="10">
        <f>SUM(H7:H9)</f>
        <v>327765</v>
      </c>
      <c r="J9" s="15">
        <f>E9-I9</f>
        <v>-61033.619999999995</v>
      </c>
    </row>
    <row r="10" spans="1:10" x14ac:dyDescent="0.35">
      <c r="E10" s="10"/>
      <c r="H10" s="12"/>
      <c r="I10" s="10"/>
      <c r="J10" s="10"/>
    </row>
    <row r="11" spans="1:10" x14ac:dyDescent="0.35">
      <c r="A11" t="s">
        <v>10</v>
      </c>
      <c r="B11" t="s">
        <v>5</v>
      </c>
      <c r="C11">
        <v>2</v>
      </c>
      <c r="D11" s="11">
        <v>49255</v>
      </c>
      <c r="E11" s="10"/>
      <c r="F11" s="1"/>
      <c r="G11">
        <v>6</v>
      </c>
      <c r="H11" s="12">
        <v>176772</v>
      </c>
      <c r="I11" s="10"/>
      <c r="J11" s="10"/>
    </row>
    <row r="12" spans="1:10" x14ac:dyDescent="0.35">
      <c r="B12" t="s">
        <v>6</v>
      </c>
      <c r="C12">
        <v>11</v>
      </c>
      <c r="D12" s="11">
        <v>262917.77</v>
      </c>
      <c r="F12" s="1"/>
      <c r="G12">
        <v>6</v>
      </c>
      <c r="H12" s="12">
        <v>89068</v>
      </c>
      <c r="I12" s="10"/>
      <c r="J12" s="10"/>
    </row>
    <row r="13" spans="1:10" x14ac:dyDescent="0.35">
      <c r="B13" t="s">
        <v>7</v>
      </c>
      <c r="E13" s="10">
        <f>SUM(D11:D12)</f>
        <v>312172.77</v>
      </c>
      <c r="F13" s="1"/>
      <c r="G13">
        <v>2</v>
      </c>
      <c r="H13" s="12">
        <v>13255</v>
      </c>
      <c r="I13" s="10">
        <f>SUM(H11:H13)</f>
        <v>279095</v>
      </c>
      <c r="J13" s="10">
        <f>E13-I13</f>
        <v>33077.770000000019</v>
      </c>
    </row>
    <row r="14" spans="1:10" x14ac:dyDescent="0.35">
      <c r="E14" s="10"/>
      <c r="H14" s="12"/>
      <c r="I14" s="10"/>
      <c r="J14" s="10"/>
    </row>
    <row r="15" spans="1:10" x14ac:dyDescent="0.35">
      <c r="A15" t="s">
        <v>11</v>
      </c>
      <c r="B15" t="s">
        <v>5</v>
      </c>
      <c r="C15">
        <v>2</v>
      </c>
      <c r="D15" s="11">
        <v>22043</v>
      </c>
      <c r="E15" s="10"/>
      <c r="F15" s="1"/>
      <c r="G15">
        <v>2</v>
      </c>
      <c r="H15" s="12">
        <v>56732</v>
      </c>
      <c r="I15" s="10"/>
      <c r="J15" s="10"/>
    </row>
    <row r="16" spans="1:10" x14ac:dyDescent="0.35">
      <c r="B16" t="s">
        <v>6</v>
      </c>
      <c r="C16">
        <v>2</v>
      </c>
      <c r="D16" s="11">
        <v>12524.5</v>
      </c>
      <c r="E16" s="10"/>
      <c r="F16" s="1"/>
      <c r="G16">
        <v>4</v>
      </c>
      <c r="H16" s="12">
        <v>34855</v>
      </c>
      <c r="I16" s="10"/>
      <c r="J16" s="10"/>
    </row>
    <row r="17" spans="1:10" x14ac:dyDescent="0.35">
      <c r="B17" t="s">
        <v>7</v>
      </c>
      <c r="C17">
        <v>0</v>
      </c>
      <c r="D17" s="11">
        <v>0</v>
      </c>
      <c r="E17" s="10">
        <f>SUM(D15:D17)</f>
        <v>34567.5</v>
      </c>
      <c r="F17" s="1"/>
      <c r="G17">
        <v>0</v>
      </c>
      <c r="H17" s="12">
        <v>0</v>
      </c>
      <c r="I17" s="10">
        <f>SUM(H15:H17)</f>
        <v>91587</v>
      </c>
      <c r="J17" s="15">
        <f>E17-I17</f>
        <v>-57019.5</v>
      </c>
    </row>
    <row r="18" spans="1:10" x14ac:dyDescent="0.35">
      <c r="E18" s="10"/>
      <c r="H18" s="12"/>
      <c r="I18" s="10"/>
      <c r="J18" s="10"/>
    </row>
    <row r="19" spans="1:10" x14ac:dyDescent="0.35">
      <c r="A19" t="s">
        <v>17</v>
      </c>
      <c r="B19" t="s">
        <v>5</v>
      </c>
      <c r="C19">
        <v>0</v>
      </c>
      <c r="D19" s="11">
        <v>0</v>
      </c>
      <c r="E19" s="10"/>
      <c r="F19" s="1"/>
      <c r="G19">
        <v>0</v>
      </c>
      <c r="H19" s="12">
        <v>0</v>
      </c>
      <c r="I19" s="10"/>
      <c r="J19" s="10"/>
    </row>
    <row r="20" spans="1:10" x14ac:dyDescent="0.35">
      <c r="B20" t="s">
        <v>6</v>
      </c>
      <c r="C20">
        <v>1</v>
      </c>
      <c r="D20" s="11">
        <v>214092.15</v>
      </c>
      <c r="E20" s="10"/>
      <c r="F20" s="1"/>
      <c r="G20">
        <v>3</v>
      </c>
      <c r="H20" s="12">
        <v>163728</v>
      </c>
      <c r="I20" s="10"/>
      <c r="J20" s="10"/>
    </row>
    <row r="21" spans="1:10" x14ac:dyDescent="0.35">
      <c r="B21" t="s">
        <v>7</v>
      </c>
      <c r="C21">
        <v>0</v>
      </c>
      <c r="D21" s="11">
        <v>0</v>
      </c>
      <c r="E21" s="10">
        <f>SUM(D19:D21)</f>
        <v>214092.15</v>
      </c>
      <c r="F21" s="1"/>
      <c r="G21">
        <v>0</v>
      </c>
      <c r="H21" s="12">
        <v>0</v>
      </c>
      <c r="I21" s="10">
        <f>SUM(H19:H21)</f>
        <v>163728</v>
      </c>
      <c r="J21" s="10">
        <f>E21-I21</f>
        <v>50364.149999999994</v>
      </c>
    </row>
    <row r="22" spans="1:10" x14ac:dyDescent="0.35">
      <c r="E22" s="10"/>
      <c r="H22" s="12"/>
      <c r="I22" s="10"/>
      <c r="J22" s="10"/>
    </row>
    <row r="23" spans="1:10" x14ac:dyDescent="0.35">
      <c r="A23" t="s">
        <v>18</v>
      </c>
      <c r="B23" t="s">
        <v>5</v>
      </c>
      <c r="C23">
        <v>0</v>
      </c>
      <c r="E23" s="10"/>
      <c r="F23" s="1"/>
      <c r="G23">
        <v>0</v>
      </c>
      <c r="H23" s="12"/>
      <c r="I23" s="10"/>
      <c r="J23" s="10"/>
    </row>
    <row r="24" spans="1:10" x14ac:dyDescent="0.35">
      <c r="B24" t="s">
        <v>6</v>
      </c>
      <c r="C24">
        <v>5</v>
      </c>
      <c r="D24" s="11">
        <v>349584.01</v>
      </c>
      <c r="E24" s="10"/>
      <c r="F24" s="1"/>
      <c r="G24">
        <v>2</v>
      </c>
      <c r="H24" s="12">
        <v>41330</v>
      </c>
      <c r="I24" s="10"/>
      <c r="J24" s="10"/>
    </row>
    <row r="25" spans="1:10" x14ac:dyDescent="0.35">
      <c r="B25" t="s">
        <v>7</v>
      </c>
      <c r="C25">
        <v>0</v>
      </c>
      <c r="E25" s="10">
        <f>SUM(D23:D25)</f>
        <v>349584.01</v>
      </c>
      <c r="F25" s="1"/>
      <c r="G25">
        <v>0</v>
      </c>
      <c r="H25" s="12"/>
      <c r="I25" s="10">
        <f>SUM(H24:H25)</f>
        <v>41330</v>
      </c>
      <c r="J25" s="10">
        <f>E25-I25</f>
        <v>308254.01</v>
      </c>
    </row>
    <row r="26" spans="1:10" x14ac:dyDescent="0.35">
      <c r="E26" s="10"/>
      <c r="H26" s="12"/>
      <c r="I26" s="10"/>
      <c r="J26" s="10"/>
    </row>
    <row r="27" spans="1:10" x14ac:dyDescent="0.35">
      <c r="A27" t="s">
        <v>12</v>
      </c>
      <c r="B27" t="s">
        <v>5</v>
      </c>
      <c r="C27">
        <v>25</v>
      </c>
      <c r="D27" s="11">
        <v>736537.76</v>
      </c>
      <c r="E27" s="10"/>
      <c r="F27" s="1"/>
      <c r="G27">
        <v>19</v>
      </c>
      <c r="H27" s="12">
        <v>504550</v>
      </c>
      <c r="I27" s="10"/>
      <c r="J27" s="10"/>
    </row>
    <row r="28" spans="1:10" x14ac:dyDescent="0.35">
      <c r="B28" t="s">
        <v>6</v>
      </c>
      <c r="C28">
        <v>91</v>
      </c>
      <c r="D28" s="11">
        <v>2619243.4300000002</v>
      </c>
      <c r="E28" s="10"/>
      <c r="F28" s="1"/>
      <c r="G28">
        <v>66</v>
      </c>
      <c r="H28" s="12">
        <v>1855155</v>
      </c>
      <c r="I28" s="10"/>
      <c r="J28" s="10"/>
    </row>
    <row r="29" spans="1:10" x14ac:dyDescent="0.35">
      <c r="B29" t="s">
        <v>7</v>
      </c>
      <c r="C29">
        <v>4</v>
      </c>
      <c r="D29" s="11">
        <v>132338.34</v>
      </c>
      <c r="E29" s="10">
        <f>SUM(D27:D29)</f>
        <v>3488119.5300000003</v>
      </c>
      <c r="F29" s="1"/>
      <c r="G29">
        <v>17</v>
      </c>
      <c r="H29" s="12">
        <v>399512</v>
      </c>
      <c r="I29" s="10">
        <f>SUM(H27:H29)</f>
        <v>2759217</v>
      </c>
      <c r="J29" s="10">
        <f>E29-I29</f>
        <v>728902.53000000026</v>
      </c>
    </row>
    <row r="30" spans="1:10" x14ac:dyDescent="0.35">
      <c r="E30" s="10"/>
      <c r="H30" s="12"/>
      <c r="I30" s="10"/>
      <c r="J30" s="10"/>
    </row>
    <row r="31" spans="1:10" x14ac:dyDescent="0.35">
      <c r="A31" t="s">
        <v>13</v>
      </c>
      <c r="B31" t="s">
        <v>5</v>
      </c>
      <c r="C31">
        <v>2</v>
      </c>
      <c r="D31" s="11">
        <v>40137.050000000003</v>
      </c>
      <c r="F31" s="1"/>
      <c r="G31">
        <v>1</v>
      </c>
      <c r="H31" s="12">
        <v>450</v>
      </c>
      <c r="I31" s="10"/>
      <c r="J31" s="10"/>
    </row>
    <row r="32" spans="1:10" x14ac:dyDescent="0.35">
      <c r="B32" t="s">
        <v>6</v>
      </c>
      <c r="C32">
        <v>1</v>
      </c>
      <c r="D32" s="11">
        <v>8250</v>
      </c>
      <c r="F32" s="1"/>
      <c r="G32">
        <v>1</v>
      </c>
      <c r="H32" s="12">
        <v>2699</v>
      </c>
      <c r="I32" s="10"/>
      <c r="J32" s="10"/>
    </row>
    <row r="33" spans="1:10" x14ac:dyDescent="0.35">
      <c r="B33" t="s">
        <v>7</v>
      </c>
      <c r="C33">
        <v>0</v>
      </c>
      <c r="D33" s="11">
        <v>0</v>
      </c>
      <c r="E33" s="10">
        <f>SUM(D31:D33)</f>
        <v>48387.05</v>
      </c>
      <c r="F33" s="1"/>
      <c r="G33">
        <v>0</v>
      </c>
      <c r="H33" s="12">
        <v>0</v>
      </c>
      <c r="I33" s="10">
        <f>SUM(H31:H33)</f>
        <v>3149</v>
      </c>
      <c r="J33" s="10">
        <f>E33-I33</f>
        <v>45238.05</v>
      </c>
    </row>
    <row r="34" spans="1:10" x14ac:dyDescent="0.35">
      <c r="F34" s="1"/>
      <c r="H34" s="12"/>
      <c r="I34" s="10"/>
      <c r="J34" s="10"/>
    </row>
    <row r="35" spans="1:10" x14ac:dyDescent="0.35">
      <c r="A35" s="8" t="s">
        <v>19</v>
      </c>
      <c r="B35" s="8" t="s">
        <v>5</v>
      </c>
      <c r="C35" s="8">
        <v>2</v>
      </c>
      <c r="D35" s="12">
        <v>25800</v>
      </c>
      <c r="E35" s="12"/>
      <c r="F35" s="4"/>
      <c r="G35">
        <v>1</v>
      </c>
      <c r="H35" s="12">
        <v>62382</v>
      </c>
      <c r="I35" s="10"/>
      <c r="J35" s="10"/>
    </row>
    <row r="36" spans="1:10" x14ac:dyDescent="0.35">
      <c r="A36" s="8"/>
      <c r="B36" s="8" t="s">
        <v>6</v>
      </c>
      <c r="C36" s="8">
        <v>8</v>
      </c>
      <c r="D36" s="12">
        <v>169586</v>
      </c>
      <c r="E36" s="12"/>
      <c r="F36" s="4"/>
      <c r="G36">
        <v>4</v>
      </c>
      <c r="H36" s="12">
        <f>187531+25988</f>
        <v>213519</v>
      </c>
      <c r="I36" s="10"/>
      <c r="J36" s="10"/>
    </row>
    <row r="37" spans="1:10" x14ac:dyDescent="0.35">
      <c r="A37" s="8"/>
      <c r="B37" s="8" t="s">
        <v>7</v>
      </c>
      <c r="C37" s="8">
        <v>0</v>
      </c>
      <c r="D37" s="12"/>
      <c r="E37" s="10">
        <f>SUM(D35:D37)</f>
        <v>195386</v>
      </c>
      <c r="F37" s="4"/>
      <c r="G37">
        <v>0</v>
      </c>
      <c r="H37" s="12">
        <v>0</v>
      </c>
      <c r="I37" s="10">
        <f>SUM(H35:H37)</f>
        <v>275901</v>
      </c>
      <c r="J37" s="15">
        <f>E37-I37</f>
        <v>-80515</v>
      </c>
    </row>
    <row r="38" spans="1:10" x14ac:dyDescent="0.35">
      <c r="A38" s="8"/>
      <c r="B38" s="8"/>
      <c r="C38" s="8"/>
      <c r="D38" s="12"/>
      <c r="E38" s="12"/>
      <c r="F38" s="4"/>
      <c r="H38" s="7"/>
      <c r="I38" s="4"/>
      <c r="J38" s="2"/>
    </row>
    <row r="39" spans="1:10" x14ac:dyDescent="0.35">
      <c r="A39" s="8"/>
      <c r="B39" s="8"/>
      <c r="C39" s="8"/>
      <c r="D39" s="12"/>
      <c r="E39" s="12"/>
      <c r="F39" s="6"/>
      <c r="I39" s="4"/>
    </row>
    <row r="40" spans="1:10" x14ac:dyDescent="0.35">
      <c r="A40" s="2" t="s">
        <v>14</v>
      </c>
      <c r="C40" s="5">
        <f>SUM(C3:C38)</f>
        <v>197</v>
      </c>
      <c r="D40" s="13"/>
      <c r="E40" s="14">
        <f>SUM(E3:E38)</f>
        <v>5701679.6299999999</v>
      </c>
      <c r="F40" s="6"/>
      <c r="G40" s="5">
        <f>SUM(G2:G37)</f>
        <v>175</v>
      </c>
      <c r="H40" s="14">
        <f>SUM(H2:H37)</f>
        <v>4661095</v>
      </c>
      <c r="I40" s="14">
        <f t="shared" ref="I40:J40" si="0">SUM(I2:I37)</f>
        <v>4661095</v>
      </c>
      <c r="J40" s="14">
        <f t="shared" si="0"/>
        <v>1040584.6300000004</v>
      </c>
    </row>
    <row r="41" spans="1:10" x14ac:dyDescent="0.35">
      <c r="F41" s="6"/>
      <c r="G41" s="6"/>
    </row>
    <row r="42" spans="1:10" x14ac:dyDescent="0.35">
      <c r="A42" t="s">
        <v>20</v>
      </c>
      <c r="F42" s="1"/>
      <c r="G42" s="1"/>
      <c r="I42" s="11"/>
    </row>
    <row r="43" spans="1:10" x14ac:dyDescent="0.35">
      <c r="E43" s="10"/>
      <c r="H43" s="1"/>
      <c r="I43" s="11"/>
    </row>
    <row r="44" spans="1:10" x14ac:dyDescent="0.35">
      <c r="A44" t="s">
        <v>22</v>
      </c>
      <c r="E44" s="11">
        <v>4827800</v>
      </c>
    </row>
    <row r="46" spans="1:10" x14ac:dyDescent="0.35">
      <c r="A46" t="s">
        <v>21</v>
      </c>
      <c r="E46" s="11">
        <f>E40-E44</f>
        <v>873879.62999999989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Allenby (NELC)</dc:creator>
  <cp:lastModifiedBy>Lee Dimberline (NELC)</cp:lastModifiedBy>
  <cp:lastPrinted>2020-06-30T12:57:46Z</cp:lastPrinted>
  <dcterms:created xsi:type="dcterms:W3CDTF">2019-09-13T11:58:36Z</dcterms:created>
  <dcterms:modified xsi:type="dcterms:W3CDTF">2020-10-01T08:29:27Z</dcterms:modified>
</cp:coreProperties>
</file>