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DMT People and Communities\MEETINGS\SCHOOLS FORUM\16.03.22\"/>
    </mc:Choice>
  </mc:AlternateContent>
  <xr:revisionPtr revIDLastSave="0" documentId="8_{22C439CD-791E-4346-B0F0-292478C94765}" xr6:coauthVersionLast="47" xr6:coauthVersionMax="47" xr10:uidLastSave="{00000000-0000-0000-0000-000000000000}"/>
  <bookViews>
    <workbookView xWindow="13550" yWindow="-110" windowWidth="19420" windowHeight="10420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1" l="1"/>
  <c r="H12" i="1"/>
  <c r="H13" i="1"/>
  <c r="H14" i="1"/>
  <c r="H11" i="1"/>
  <c r="H16" i="1" s="1"/>
  <c r="D40" i="1"/>
  <c r="D16" i="1"/>
  <c r="D42" i="1" s="1"/>
  <c r="D46" i="1" s="1"/>
  <c r="H20" i="1" l="1"/>
  <c r="H21" i="1"/>
  <c r="H22" i="1"/>
  <c r="H23" i="1"/>
  <c r="H32" i="1"/>
  <c r="H24" i="1"/>
  <c r="H25" i="1"/>
  <c r="H31" i="1"/>
  <c r="H26" i="1"/>
  <c r="H27" i="1"/>
  <c r="H28" i="1"/>
  <c r="H29" i="1"/>
  <c r="H30" i="1"/>
  <c r="H33" i="1"/>
  <c r="H34" i="1"/>
  <c r="H35" i="1"/>
  <c r="H36" i="1"/>
  <c r="H38" i="1"/>
  <c r="H19" i="1"/>
  <c r="H40" i="1" l="1"/>
  <c r="F40" i="1"/>
  <c r="F16" i="1"/>
  <c r="F42" i="1" s="1"/>
  <c r="F46" i="1" s="1"/>
</calcChain>
</file>

<file path=xl/sharedStrings.xml><?xml version="1.0" encoding="utf-8"?>
<sst xmlns="http://schemas.openxmlformats.org/spreadsheetml/2006/main" count="54" uniqueCount="52">
  <si>
    <t>DfE High Needs Allocation (after removal of per place funding)</t>
  </si>
  <si>
    <t>Total</t>
  </si>
  <si>
    <t>Home Tuition</t>
  </si>
  <si>
    <t>Post 16</t>
  </si>
  <si>
    <t xml:space="preserve">Primary Resource Base </t>
  </si>
  <si>
    <t>Designated Specialist Provision ASD</t>
  </si>
  <si>
    <t>SEN Services</t>
  </si>
  <si>
    <t>SEN Equipment</t>
  </si>
  <si>
    <t>Hearing &amp; Vision Service / other outreach services</t>
  </si>
  <si>
    <t>New Statements</t>
  </si>
  <si>
    <t>Recoupment</t>
  </si>
  <si>
    <t>Agency Placements</t>
  </si>
  <si>
    <t>Per DfE allocation as at December</t>
  </si>
  <si>
    <t>DfE Allocation</t>
  </si>
  <si>
    <t>Comment</t>
  </si>
  <si>
    <t>APPENDIX 1</t>
  </si>
  <si>
    <t>PRU  &amp; AP Provision</t>
  </si>
  <si>
    <t>Note</t>
  </si>
  <si>
    <t>EY SEN Inclusion Fund</t>
  </si>
  <si>
    <t>Top slice from Schools Block</t>
  </si>
  <si>
    <t>Special Academy Schools Top UPS</t>
  </si>
  <si>
    <t>BAC's income</t>
  </si>
  <si>
    <t>Bursar Educational Facility</t>
  </si>
  <si>
    <t>Mainstream Inclusion funding</t>
  </si>
  <si>
    <t>DSG contingency</t>
  </si>
  <si>
    <t>Less: ESFA recoupment as per Dec notification</t>
  </si>
  <si>
    <t xml:space="preserve">Less: ESFA recoupment still to be actioned </t>
  </si>
  <si>
    <t>Contribution to the Localities Team</t>
  </si>
  <si>
    <t>Contribution to Behaviour Support Team</t>
  </si>
  <si>
    <t>Expenditure supported by accounting for BAC income</t>
  </si>
  <si>
    <t xml:space="preserve"> BAC's income is used to fund the 2 HLTA's, 2 primary BAC places as well as the contributions to the localities and Behaviour Support Team</t>
  </si>
  <si>
    <t>In year adjustments</t>
  </si>
  <si>
    <t>import/ export adjustments for high needs learners</t>
  </si>
  <si>
    <t>Increase in demand and cost of new placements. Amount based on current year projected spend</t>
  </si>
  <si>
    <t>2021-22 Final HNB allocation</t>
  </si>
  <si>
    <t>Top up funding Funding (Mainstream)</t>
  </si>
  <si>
    <t>Increase shown is based on current places and a 3% uplift on top up banding values.</t>
  </si>
  <si>
    <t>Current provision ceases 31st August 2022</t>
  </si>
  <si>
    <t>Based upon current year projected level</t>
  </si>
  <si>
    <t xml:space="preserve"> Increase shown is based on current places and a £500 uplift on top up values along with 16 additional primary places for SEMH/ ASC . Also includes the mainstreamed Teacher Pay and Pension Grants</t>
  </si>
  <si>
    <t>2022-23 proposed HNB allocation</t>
  </si>
  <si>
    <t>under  / (over) allocation</t>
  </si>
  <si>
    <t>decrease / (increase)</t>
  </si>
  <si>
    <t>Further  recoupment to be actioned based upon HN place return for AY 2022-23</t>
  </si>
  <si>
    <t>Increase based upon current  year projected spend and additional places as a result of the Grimsby TEC merger with East Riding College</t>
  </si>
  <si>
    <t>HIGH NEEDS BLOCK 2022-23 FUNDING ALLOCATION</t>
  </si>
  <si>
    <t>ITEM 12/22</t>
  </si>
  <si>
    <t>Increase shown is based on current commissioned places. The methodology of calculation has changed for 2022-23 with a move towards an average cost per pupil. As a result the % uplifts are not the same for each special school. A lump sum amount continues to be paid as part of the total cost calculation. Also includes the mainstreamed Teacher Pay and Pension Grants</t>
  </si>
  <si>
    <t>Currently not used as an educational facility against HNB eligibility with no plans to in 2022-23</t>
  </si>
  <si>
    <t>KS1 SEND provision</t>
  </si>
  <si>
    <t>To be considered as part of the development of LA SEND services</t>
  </si>
  <si>
    <t>To be considered as part of the development of LA SEND services also includes contribution to additional SEND resource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</si>
</sst>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[$€-2]* #,##0.00_-;\-[$€-2]* #,##0.00_-;_-[$€-2]* &quot;-&quot;??_-"/>
    <numFmt numFmtId="166" formatCode="&quot; &quot;#,##0.00&quot; &quot;;&quot;-&quot;#,##0.00&quot; &quot;;&quot; -&quot;00&quot; &quot;;&quot; &quot;@&quot; &quot;"/>
    <numFmt numFmtId="167" formatCode="&quot; &quot;[$£]#,##0.00&quot; &quot;;&quot;-&quot;[$£]#,##0.00&quot; &quot;;&quot; &quot;[$£]&quot;-&quot;00&quot; &quot;;&quot; &quot;@&quot; &quot;"/>
    <numFmt numFmtId="168" formatCode="#,##0_ ;[Red]\-#,##0\ "/>
  </numFmts>
  <fonts count="8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u/>
      <sz val="11"/>
      <color indexed="8"/>
      <name val="Calibri"/>
      <family val="2"/>
    </font>
    <font>
      <sz val="16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2"/>
      <color indexed="8"/>
      <name val="Arial"/>
      <family val="2"/>
    </font>
    <font>
      <sz val="11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sz val="10"/>
      <name val="Helv"/>
      <charset val="204"/>
    </font>
    <font>
      <sz val="12"/>
      <color indexed="9"/>
      <name val="Arial"/>
      <family val="2"/>
    </font>
    <font>
      <sz val="12"/>
      <color indexed="20"/>
      <name val="Arial"/>
      <family val="2"/>
    </font>
    <font>
      <sz val="11"/>
      <color indexed="20"/>
      <name val="Arial"/>
      <family val="2"/>
    </font>
    <font>
      <b/>
      <sz val="12"/>
      <color indexed="52"/>
      <name val="Arial"/>
      <family val="2"/>
    </font>
    <font>
      <b/>
      <sz val="11"/>
      <color indexed="52"/>
      <name val="Arial"/>
      <family val="2"/>
    </font>
    <font>
      <b/>
      <sz val="12"/>
      <color indexed="9"/>
      <name val="Arial"/>
      <family val="2"/>
    </font>
    <font>
      <b/>
      <sz val="11"/>
      <color indexed="9"/>
      <name val="Arial"/>
      <family val="2"/>
    </font>
    <font>
      <sz val="10"/>
      <color indexed="21"/>
      <name val="System"/>
      <family val="2"/>
    </font>
    <font>
      <i/>
      <sz val="12"/>
      <color indexed="23"/>
      <name val="Arial"/>
      <family val="2"/>
    </font>
    <font>
      <i/>
      <sz val="11"/>
      <color indexed="23"/>
      <name val="Arial"/>
      <family val="2"/>
    </font>
    <font>
      <sz val="9"/>
      <color indexed="18"/>
      <name val="Arial"/>
      <family val="2"/>
    </font>
    <font>
      <sz val="12"/>
      <color indexed="17"/>
      <name val="Arial"/>
      <family val="2"/>
    </font>
    <font>
      <sz val="11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0"/>
      <name val="Arial"/>
      <family val="4"/>
    </font>
    <font>
      <u/>
      <sz val="6.5"/>
      <color indexed="12"/>
      <name val="Arial"/>
      <family val="2"/>
    </font>
    <font>
      <u/>
      <sz val="8.6"/>
      <color indexed="12"/>
      <name val="Arial"/>
      <family val="2"/>
    </font>
    <font>
      <sz val="10"/>
      <color indexed="18"/>
      <name val="System"/>
      <family val="2"/>
    </font>
    <font>
      <sz val="12"/>
      <color indexed="62"/>
      <name val="Arial"/>
      <family val="2"/>
    </font>
    <font>
      <sz val="11"/>
      <color indexed="62"/>
      <name val="Arial"/>
      <family val="2"/>
    </font>
    <font>
      <sz val="12"/>
      <color indexed="52"/>
      <name val="Arial"/>
      <family val="2"/>
    </font>
    <font>
      <sz val="11"/>
      <color indexed="52"/>
      <name val="Arial"/>
      <family val="2"/>
    </font>
    <font>
      <i/>
      <sz val="10"/>
      <color indexed="17"/>
      <name val="System"/>
      <family val="2"/>
    </font>
    <font>
      <sz val="12"/>
      <color indexed="60"/>
      <name val="Arial"/>
      <family val="2"/>
    </font>
    <font>
      <sz val="11"/>
      <color indexed="60"/>
      <name val="Arial"/>
      <family val="2"/>
    </font>
    <font>
      <sz val="12"/>
      <name val="Helv"/>
    </font>
    <font>
      <b/>
      <sz val="12"/>
      <color indexed="63"/>
      <name val="Arial"/>
      <family val="2"/>
    </font>
    <font>
      <b/>
      <sz val="11"/>
      <color indexed="63"/>
      <name val="Arial"/>
      <family val="2"/>
    </font>
    <font>
      <sz val="10"/>
      <color indexed="14"/>
      <name val="System"/>
      <family val="2"/>
    </font>
    <font>
      <b/>
      <sz val="12"/>
      <color indexed="8"/>
      <name val="Arial"/>
      <family val="2"/>
    </font>
    <font>
      <sz val="10"/>
      <name val="Arial"/>
      <family val="4"/>
    </font>
    <font>
      <sz val="10"/>
      <color indexed="17"/>
      <name val="System"/>
      <family val="2"/>
    </font>
    <font>
      <sz val="12"/>
      <color indexed="10"/>
      <name val="Arial"/>
      <family val="2"/>
    </font>
    <font>
      <sz val="8"/>
      <color indexed="72"/>
      <name val="MS Sans Serif"/>
      <family val="2"/>
    </font>
    <font>
      <sz val="10"/>
      <color rgb="FF000000"/>
      <name val="Arial"/>
      <family val="2"/>
    </font>
    <font>
      <sz val="12"/>
      <color rgb="FF9C0006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u/>
      <sz val="12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8"/>
      <color rgb="FF000000"/>
      <name val="MS Sans Serif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u/>
      <sz val="11"/>
      <color indexed="8"/>
      <name val="Calibri"/>
      <family val="2"/>
    </font>
    <font>
      <i/>
      <sz val="1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22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33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18">
    <xf numFmtId="0" fontId="0" fillId="0" borderId="0"/>
    <xf numFmtId="0" fontId="2" fillId="0" borderId="0"/>
    <xf numFmtId="0" fontId="8" fillId="0" borderId="0"/>
    <xf numFmtId="0" fontId="9" fillId="0" borderId="0"/>
    <xf numFmtId="0" fontId="9" fillId="0" borderId="0"/>
    <xf numFmtId="0" fontId="2" fillId="0" borderId="0"/>
    <xf numFmtId="0" fontId="74" fillId="0" borderId="0" applyNumberForma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" fillId="0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2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2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2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2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2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2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2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2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2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2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2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2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75" fillId="2" borderId="0" applyNumberFormat="0" applyBorder="0" applyAlignment="0" applyProtection="0"/>
    <xf numFmtId="0" fontId="39" fillId="6" borderId="0" applyNumberFormat="0" applyBorder="0" applyAlignment="0" applyProtection="0"/>
    <xf numFmtId="0" fontId="40" fillId="6" borderId="0" applyNumberFormat="0" applyBorder="0" applyAlignment="0" applyProtection="0"/>
    <xf numFmtId="0" fontId="18" fillId="6" borderId="0" applyNumberFormat="0" applyBorder="0" applyAlignment="0" applyProtection="0"/>
    <xf numFmtId="0" fontId="19" fillId="18" borderId="4" applyNumberFormat="0" applyAlignment="0" applyProtection="0"/>
    <xf numFmtId="0" fontId="19" fillId="18" borderId="4" applyNumberFormat="0" applyAlignment="0" applyProtection="0"/>
    <xf numFmtId="0" fontId="41" fillId="18" borderId="4" applyNumberFormat="0" applyAlignment="0" applyProtection="0"/>
    <xf numFmtId="0" fontId="42" fillId="18" borderId="4" applyNumberFormat="0" applyAlignment="0" applyProtection="0"/>
    <xf numFmtId="0" fontId="19" fillId="18" borderId="4" applyNumberFormat="0" applyAlignment="0" applyProtection="0"/>
    <xf numFmtId="0" fontId="13" fillId="0" borderId="0" applyNumberFormat="0" applyFont="0" applyFill="0" applyBorder="0" applyProtection="0">
      <alignment horizontal="centerContinuous" wrapText="1"/>
    </xf>
    <xf numFmtId="0" fontId="20" fillId="25" borderId="5" applyNumberFormat="0" applyAlignment="0" applyProtection="0"/>
    <xf numFmtId="0" fontId="20" fillId="25" borderId="5" applyNumberFormat="0" applyAlignment="0" applyProtection="0"/>
    <xf numFmtId="0" fontId="76" fillId="3" borderId="3" applyNumberFormat="0" applyAlignment="0" applyProtection="0"/>
    <xf numFmtId="0" fontId="43" fillId="25" borderId="5" applyNumberFormat="0" applyAlignment="0" applyProtection="0"/>
    <xf numFmtId="0" fontId="44" fillId="25" borderId="5" applyNumberFormat="0" applyAlignment="0" applyProtection="0"/>
    <xf numFmtId="0" fontId="20" fillId="25" borderId="5" applyNumberFormat="0" applyAlignment="0" applyProtection="0"/>
    <xf numFmtId="43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7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7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5" fillId="0" borderId="0" applyNumberFormat="0" applyFill="0" applyBorder="0" applyAlignment="0" applyProtection="0">
      <protection locked="0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" fontId="48" fillId="0" borderId="0" applyNumberFormat="0" applyFill="0" applyBorder="0" applyAlignment="0" applyProtection="0"/>
    <xf numFmtId="1" fontId="48" fillId="0" borderId="0" applyNumberFormat="0" applyFill="0" applyBorder="0" applyAlignment="0" applyProtection="0"/>
    <xf numFmtId="1" fontId="48" fillId="0" borderId="0" applyNumberForma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49" fillId="8" borderId="0" applyNumberFormat="0" applyBorder="0" applyAlignment="0" applyProtection="0"/>
    <xf numFmtId="0" fontId="50" fillId="8" borderId="0" applyNumberFormat="0" applyBorder="0" applyAlignment="0" applyProtection="0"/>
    <xf numFmtId="0" fontId="22" fillId="8" borderId="0" applyNumberFormat="0" applyBorder="0" applyAlignment="0" applyProtection="0"/>
    <xf numFmtId="0" fontId="11" fillId="0" borderId="0">
      <alignment horizontal="center" vertical="center" wrapText="1"/>
    </xf>
    <xf numFmtId="0" fontId="10" fillId="0" borderId="1">
      <alignment horizontal="center" vertical="center" wrapText="1"/>
    </xf>
    <xf numFmtId="0" fontId="10" fillId="0" borderId="1">
      <alignment horizontal="center" vertical="center" wrapText="1"/>
    </xf>
    <xf numFmtId="0" fontId="10" fillId="0" borderId="1">
      <alignment horizontal="center" vertical="center" wrapText="1"/>
    </xf>
    <xf numFmtId="0" fontId="11" fillId="0" borderId="0">
      <alignment horizontal="left" wrapText="1"/>
    </xf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51" fillId="0" borderId="6" applyNumberFormat="0" applyFill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52" fillId="0" borderId="7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53" fillId="0" borderId="8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5" fontId="54" fillId="26" borderId="9">
      <alignment horizontal="left" vertical="center" wrapText="1"/>
    </xf>
    <xf numFmtId="0" fontId="12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1" fontId="57" fillId="0" borderId="0" applyNumberFormat="0" applyFill="0" applyBorder="0" applyAlignment="0" applyProtection="0"/>
    <xf numFmtId="0" fontId="23" fillId="5" borderId="4" applyNumberFormat="0" applyAlignment="0" applyProtection="0"/>
    <xf numFmtId="0" fontId="23" fillId="5" borderId="4" applyNumberFormat="0" applyAlignment="0" applyProtection="0"/>
    <xf numFmtId="0" fontId="58" fillId="5" borderId="4" applyNumberFormat="0" applyAlignment="0" applyProtection="0"/>
    <xf numFmtId="0" fontId="59" fillId="5" borderId="4" applyNumberFormat="0" applyAlignment="0" applyProtection="0"/>
    <xf numFmtId="0" fontId="23" fillId="5" borderId="4" applyNumberFormat="0" applyAlignment="0" applyProtection="0"/>
    <xf numFmtId="0" fontId="10" fillId="0" borderId="0">
      <alignment horizontal="left" vertical="center"/>
    </xf>
    <xf numFmtId="0" fontId="10" fillId="0" borderId="0">
      <alignment horizontal="left" vertical="center"/>
    </xf>
    <xf numFmtId="0" fontId="10" fillId="0" borderId="0">
      <alignment horizontal="left" vertical="center"/>
    </xf>
    <xf numFmtId="0" fontId="10" fillId="0" borderId="0">
      <alignment horizontal="center" vertical="center"/>
    </xf>
    <xf numFmtId="0" fontId="10" fillId="0" borderId="0">
      <alignment horizontal="center" vertical="center"/>
    </xf>
    <xf numFmtId="0" fontId="10" fillId="0" borderId="0">
      <alignment horizontal="center" vertical="center"/>
    </xf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60" fillId="0" borderId="10" applyNumberFormat="0" applyFill="0" applyAlignment="0" applyProtection="0"/>
    <xf numFmtId="0" fontId="61" fillId="0" borderId="10" applyNumberFormat="0" applyFill="0" applyAlignment="0" applyProtection="0"/>
    <xf numFmtId="0" fontId="24" fillId="0" borderId="10" applyNumberFormat="0" applyFill="0" applyAlignment="0" applyProtection="0"/>
    <xf numFmtId="10" fontId="62" fillId="0" borderId="11" applyFill="0" applyAlignment="0" applyProtection="0">
      <protection locked="0"/>
    </xf>
    <xf numFmtId="10" fontId="62" fillId="0" borderId="11" applyFill="0" applyAlignment="0" applyProtection="0">
      <protection locked="0"/>
    </xf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63" fillId="13" borderId="0" applyNumberFormat="0" applyBorder="0" applyAlignment="0" applyProtection="0"/>
    <xf numFmtId="0" fontId="64" fillId="13" borderId="0" applyNumberFormat="0" applyBorder="0" applyAlignment="0" applyProtection="0"/>
    <xf numFmtId="0" fontId="25" fillId="13" borderId="0" applyNumberFormat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2" fillId="0" borderId="0"/>
    <xf numFmtId="0" fontId="15" fillId="0" borderId="0"/>
    <xf numFmtId="0" fontId="80" fillId="0" borderId="0"/>
    <xf numFmtId="0" fontId="15" fillId="0" borderId="0"/>
    <xf numFmtId="0" fontId="80" fillId="0" borderId="0"/>
    <xf numFmtId="0" fontId="15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5" fillId="0" borderId="0"/>
    <xf numFmtId="0" fontId="1" fillId="0" borderId="0"/>
    <xf numFmtId="0" fontId="2" fillId="0" borderId="0"/>
    <xf numFmtId="0" fontId="2" fillId="0" borderId="0"/>
    <xf numFmtId="0" fontId="15" fillId="0" borderId="0"/>
    <xf numFmtId="0" fontId="8" fillId="0" borderId="0"/>
    <xf numFmtId="0" fontId="73" fillId="0" borderId="0" applyAlignment="0">
      <alignment vertical="top" wrapText="1"/>
      <protection locked="0"/>
    </xf>
    <xf numFmtId="0" fontId="77" fillId="0" borderId="0" applyNumberFormat="0" applyBorder="0" applyProtection="0"/>
    <xf numFmtId="0" fontId="2" fillId="0" borderId="0"/>
    <xf numFmtId="0" fontId="2" fillId="0" borderId="0"/>
    <xf numFmtId="0" fontId="36" fillId="0" borderId="0"/>
    <xf numFmtId="0" fontId="15" fillId="0" borderId="0"/>
    <xf numFmtId="0" fontId="8" fillId="0" borderId="0"/>
    <xf numFmtId="0" fontId="8" fillId="0" borderId="0"/>
    <xf numFmtId="37" fontId="15" fillId="0" borderId="0"/>
    <xf numFmtId="0" fontId="81" fillId="0" borderId="0" applyNumberFormat="0" applyBorder="0" applyAlignment="0"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0" borderId="0"/>
    <xf numFmtId="0" fontId="2" fillId="0" borderId="0"/>
    <xf numFmtId="0" fontId="80" fillId="0" borderId="0"/>
    <xf numFmtId="0" fontId="80" fillId="0" borderId="0"/>
    <xf numFmtId="0" fontId="8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0" fillId="0" borderId="0"/>
    <xf numFmtId="0" fontId="2" fillId="0" borderId="0"/>
    <xf numFmtId="0" fontId="74" fillId="0" borderId="0" applyNumberFormat="0" applyBorder="0" applyProtection="0"/>
    <xf numFmtId="0" fontId="1" fillId="0" borderId="0"/>
    <xf numFmtId="0" fontId="80" fillId="0" borderId="0"/>
    <xf numFmtId="0" fontId="77" fillId="0" borderId="0" applyNumberFormat="0" applyFont="0" applyBorder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80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0" fillId="0" borderId="0"/>
    <xf numFmtId="0" fontId="80" fillId="0" borderId="0"/>
    <xf numFmtId="0" fontId="83" fillId="0" borderId="0"/>
    <xf numFmtId="0" fontId="2" fillId="0" borderId="0"/>
    <xf numFmtId="0" fontId="8" fillId="0" borderId="0"/>
    <xf numFmtId="0" fontId="8" fillId="0" borderId="0"/>
    <xf numFmtId="0" fontId="36" fillId="0" borderId="0"/>
    <xf numFmtId="0" fontId="2" fillId="0" borderId="0"/>
    <xf numFmtId="0" fontId="80" fillId="0" borderId="0"/>
    <xf numFmtId="0" fontId="8" fillId="0" borderId="0"/>
    <xf numFmtId="0" fontId="8" fillId="0" borderId="0"/>
    <xf numFmtId="0" fontId="83" fillId="0" borderId="0"/>
    <xf numFmtId="0" fontId="9" fillId="0" borderId="0"/>
    <xf numFmtId="0" fontId="8" fillId="0" borderId="0"/>
    <xf numFmtId="0" fontId="83" fillId="0" borderId="0"/>
    <xf numFmtId="0" fontId="8" fillId="0" borderId="0"/>
    <xf numFmtId="0" fontId="8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3" fillId="0" borderId="0"/>
    <xf numFmtId="0" fontId="2" fillId="0" borderId="0"/>
    <xf numFmtId="0" fontId="83" fillId="0" borderId="0"/>
    <xf numFmtId="0" fontId="80" fillId="0" borderId="0"/>
    <xf numFmtId="0" fontId="77" fillId="0" borderId="0"/>
    <xf numFmtId="0" fontId="80" fillId="0" borderId="0"/>
    <xf numFmtId="0" fontId="80" fillId="0" borderId="0"/>
    <xf numFmtId="0" fontId="2" fillId="0" borderId="0"/>
    <xf numFmtId="0" fontId="80" fillId="0" borderId="0"/>
    <xf numFmtId="0" fontId="80" fillId="0" borderId="0"/>
    <xf numFmtId="0" fontId="2" fillId="0" borderId="0"/>
    <xf numFmtId="0" fontId="74" fillId="0" borderId="0" applyNumberFormat="0" applyBorder="0" applyProtection="0"/>
    <xf numFmtId="0" fontId="2" fillId="0" borderId="0"/>
    <xf numFmtId="0" fontId="74" fillId="0" borderId="0" applyNumberFormat="0" applyBorder="0" applyProtection="0"/>
    <xf numFmtId="0" fontId="2" fillId="0" borderId="0"/>
    <xf numFmtId="0" fontId="2" fillId="7" borderId="12" applyNumberFormat="0" applyFont="0" applyAlignment="0" applyProtection="0"/>
    <xf numFmtId="0" fontId="2" fillId="7" borderId="12" applyNumberFormat="0" applyFont="0" applyAlignment="0" applyProtection="0"/>
    <xf numFmtId="0" fontId="2" fillId="7" borderId="12" applyNumberFormat="0" applyFont="0" applyAlignment="0" applyProtection="0"/>
    <xf numFmtId="0" fontId="32" fillId="7" borderId="12" applyNumberFormat="0" applyFont="0" applyAlignment="0" applyProtection="0"/>
    <xf numFmtId="0" fontId="15" fillId="7" borderId="12" applyNumberFormat="0" applyFont="0" applyAlignment="0" applyProtection="0"/>
    <xf numFmtId="0" fontId="2" fillId="7" borderId="12" applyNumberFormat="0" applyFont="0" applyAlignment="0" applyProtection="0"/>
    <xf numFmtId="3" fontId="10" fillId="0" borderId="0">
      <alignment horizontal="right"/>
    </xf>
    <xf numFmtId="3" fontId="10" fillId="0" borderId="0">
      <alignment horizontal="right"/>
    </xf>
    <xf numFmtId="3" fontId="10" fillId="0" borderId="0">
      <alignment horizontal="right"/>
    </xf>
    <xf numFmtId="0" fontId="26" fillId="18" borderId="13" applyNumberFormat="0" applyAlignment="0" applyProtection="0"/>
    <xf numFmtId="0" fontId="26" fillId="18" borderId="13" applyNumberFormat="0" applyAlignment="0" applyProtection="0"/>
    <xf numFmtId="0" fontId="66" fillId="18" borderId="13" applyNumberFormat="0" applyAlignment="0" applyProtection="0"/>
    <xf numFmtId="0" fontId="67" fillId="18" borderId="13" applyNumberFormat="0" applyAlignment="0" applyProtection="0"/>
    <xf numFmtId="0" fontId="26" fillId="18" borderId="13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2" fillId="0" borderId="0" applyFont="0" applyFill="0" applyBorder="0" applyAlignment="0" applyProtection="0"/>
    <xf numFmtId="1" fontId="68" fillId="0" borderId="14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0" fillId="0" borderId="2" applyBorder="0">
      <alignment horizontal="right"/>
    </xf>
    <xf numFmtId="0" fontId="10" fillId="0" borderId="2" applyBorder="0">
      <alignment horizontal="right"/>
    </xf>
    <xf numFmtId="0" fontId="10" fillId="0" borderId="2" applyBorder="0">
      <alignment horizontal="right"/>
    </xf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" fillId="0" borderId="15" applyNumberFormat="0" applyFill="0" applyAlignment="0" applyProtection="0"/>
    <xf numFmtId="0" fontId="4" fillId="0" borderId="15" applyNumberFormat="0" applyFill="0" applyAlignment="0" applyProtection="0"/>
    <xf numFmtId="0" fontId="69" fillId="0" borderId="15" applyNumberFormat="0" applyFill="0" applyAlignment="0" applyProtection="0"/>
    <xf numFmtId="0" fontId="35" fillId="0" borderId="15" applyNumberFormat="0" applyFill="0" applyAlignment="0" applyProtection="0"/>
    <xf numFmtId="0" fontId="4" fillId="0" borderId="15" applyNumberFormat="0" applyFill="0" applyAlignment="0" applyProtection="0"/>
    <xf numFmtId="15" fontId="70" fillId="26" borderId="9">
      <alignment horizontal="left" vertical="center"/>
    </xf>
    <xf numFmtId="0" fontId="14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77" fillId="0" borderId="0" applyNumberFormat="0" applyFont="0" applyBorder="0" applyProtection="0"/>
    <xf numFmtId="0" fontId="7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7" fillId="0" borderId="0"/>
    <xf numFmtId="0" fontId="77" fillId="0" borderId="0"/>
    <xf numFmtId="0" fontId="77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3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vertical="top"/>
    </xf>
    <xf numFmtId="4" fontId="3" fillId="0" borderId="0" xfId="1" applyNumberFormat="1" applyFont="1" applyFill="1" applyBorder="1" applyAlignment="1">
      <alignment vertical="top"/>
    </xf>
    <xf numFmtId="0" fontId="4" fillId="0" borderId="0" xfId="0" applyFont="1" applyAlignment="1">
      <alignment vertical="top"/>
    </xf>
    <xf numFmtId="4" fontId="5" fillId="0" borderId="0" xfId="1" applyNumberFormat="1" applyFont="1" applyFill="1" applyBorder="1" applyAlignment="1">
      <alignment vertical="top"/>
    </xf>
    <xf numFmtId="0" fontId="6" fillId="0" borderId="0" xfId="0" applyFont="1" applyAlignment="1">
      <alignment horizontal="center" vertical="top" wrapText="1"/>
    </xf>
    <xf numFmtId="0" fontId="1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top" wrapText="1"/>
    </xf>
    <xf numFmtId="4" fontId="3" fillId="0" borderId="0" xfId="1" applyNumberFormat="1" applyFont="1" applyFill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168" fontId="1" fillId="0" borderId="0" xfId="0" applyNumberFormat="1" applyFont="1" applyAlignment="1">
      <alignment horizontal="center" vertical="top"/>
    </xf>
    <xf numFmtId="168" fontId="1" fillId="0" borderId="0" xfId="0" applyNumberFormat="1" applyFont="1" applyAlignment="1">
      <alignment vertical="top"/>
    </xf>
    <xf numFmtId="168" fontId="1" fillId="0" borderId="0" xfId="0" applyNumberFormat="1" applyFont="1" applyFill="1" applyAlignment="1">
      <alignment vertical="top"/>
    </xf>
    <xf numFmtId="168" fontId="6" fillId="0" borderId="0" xfId="0" applyNumberFormat="1" applyFont="1" applyAlignment="1">
      <alignment horizontal="center" vertical="top"/>
    </xf>
    <xf numFmtId="168" fontId="6" fillId="0" borderId="0" xfId="0" applyNumberFormat="1" applyFont="1" applyAlignment="1">
      <alignment vertical="top"/>
    </xf>
    <xf numFmtId="168" fontId="6" fillId="0" borderId="0" xfId="0" applyNumberFormat="1" applyFont="1" applyFill="1" applyAlignment="1">
      <alignment vertical="top"/>
    </xf>
    <xf numFmtId="168" fontId="6" fillId="0" borderId="0" xfId="0" applyNumberFormat="1" applyFont="1" applyFill="1" applyAlignment="1">
      <alignment horizontal="center" vertical="top" wrapText="1"/>
    </xf>
    <xf numFmtId="168" fontId="1" fillId="0" borderId="0" xfId="0" applyNumberFormat="1" applyFont="1" applyBorder="1" applyAlignment="1">
      <alignment vertical="top"/>
    </xf>
    <xf numFmtId="168" fontId="1" fillId="0" borderId="0" xfId="0" applyNumberFormat="1" applyFont="1" applyBorder="1" applyAlignment="1">
      <alignment horizontal="center" vertical="top"/>
    </xf>
    <xf numFmtId="168" fontId="1" fillId="0" borderId="0" xfId="0" applyNumberFormat="1" applyFont="1" applyFill="1" applyBorder="1" applyAlignment="1">
      <alignment vertical="top"/>
    </xf>
    <xf numFmtId="168" fontId="6" fillId="0" borderId="0" xfId="0" applyNumberFormat="1" applyFont="1" applyBorder="1" applyAlignment="1">
      <alignment horizontal="center" vertical="top"/>
    </xf>
    <xf numFmtId="168" fontId="6" fillId="0" borderId="0" xfId="0" applyNumberFormat="1" applyFont="1" applyBorder="1" applyAlignment="1">
      <alignment vertical="top"/>
    </xf>
    <xf numFmtId="168" fontId="4" fillId="0" borderId="1" xfId="0" applyNumberFormat="1" applyFont="1" applyFill="1" applyBorder="1" applyAlignment="1">
      <alignment horizontal="center" vertical="top" wrapText="1"/>
    </xf>
    <xf numFmtId="168" fontId="3" fillId="0" borderId="0" xfId="1" applyNumberFormat="1" applyFont="1" applyFill="1" applyBorder="1" applyAlignment="1">
      <alignment horizontal="center" vertical="top"/>
    </xf>
    <xf numFmtId="168" fontId="3" fillId="0" borderId="0" xfId="1" applyNumberFormat="1" applyFont="1" applyFill="1" applyBorder="1" applyAlignment="1">
      <alignment vertical="top"/>
    </xf>
    <xf numFmtId="168" fontId="1" fillId="0" borderId="0" xfId="0" applyNumberFormat="1" applyFont="1" applyFill="1" applyAlignment="1">
      <alignment horizontal="center" vertical="top" wrapText="1"/>
    </xf>
    <xf numFmtId="168" fontId="4" fillId="0" borderId="1" xfId="0" applyNumberFormat="1" applyFont="1" applyFill="1" applyBorder="1" applyAlignment="1">
      <alignment horizontal="center" vertical="top"/>
    </xf>
    <xf numFmtId="168" fontId="4" fillId="0" borderId="0" xfId="0" applyNumberFormat="1" applyFont="1" applyFill="1" applyBorder="1" applyAlignment="1">
      <alignment horizontal="center" vertical="top"/>
    </xf>
    <xf numFmtId="168" fontId="5" fillId="0" borderId="0" xfId="1" applyNumberFormat="1" applyFont="1" applyFill="1" applyBorder="1" applyAlignment="1">
      <alignment vertical="top"/>
    </xf>
    <xf numFmtId="168" fontId="84" fillId="0" borderId="0" xfId="0" applyNumberFormat="1" applyFont="1" applyFill="1" applyAlignment="1">
      <alignment horizontal="center" vertical="top"/>
    </xf>
    <xf numFmtId="168" fontId="1" fillId="0" borderId="0" xfId="0" applyNumberFormat="1" applyFont="1" applyFill="1" applyAlignment="1">
      <alignment horizontal="center" vertical="top"/>
    </xf>
    <xf numFmtId="168" fontId="6" fillId="0" borderId="0" xfId="0" applyNumberFormat="1" applyFont="1" applyFill="1" applyAlignment="1">
      <alignment horizontal="center" vertical="top"/>
    </xf>
    <xf numFmtId="168" fontId="4" fillId="0" borderId="0" xfId="0" applyNumberFormat="1" applyFont="1" applyFill="1" applyAlignment="1">
      <alignment vertical="top"/>
    </xf>
    <xf numFmtId="168" fontId="4" fillId="0" borderId="0" xfId="0" applyNumberFormat="1" applyFont="1" applyFill="1" applyBorder="1" applyAlignment="1">
      <alignment vertical="top"/>
    </xf>
    <xf numFmtId="0" fontId="3" fillId="0" borderId="0" xfId="0" applyFont="1" applyFill="1" applyAlignment="1">
      <alignment horizontal="center" vertical="top" wrapText="1"/>
    </xf>
    <xf numFmtId="4" fontId="85" fillId="0" borderId="0" xfId="1" applyNumberFormat="1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1" fillId="0" borderId="0" xfId="0" applyFont="1" applyAlignment="1">
      <alignment horizontal="left" vertical="top" wrapText="1"/>
    </xf>
    <xf numFmtId="168" fontId="4" fillId="0" borderId="0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168" fontId="4" fillId="0" borderId="0" xfId="0" applyNumberFormat="1" applyFont="1" applyAlignment="1">
      <alignment vertical="top"/>
    </xf>
    <xf numFmtId="168" fontId="1" fillId="0" borderId="0" xfId="0" applyNumberFormat="1" applyFont="1" applyFill="1" applyBorder="1" applyAlignment="1">
      <alignment horizontal="center" vertical="top"/>
    </xf>
    <xf numFmtId="168" fontId="1" fillId="0" borderId="0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</cellXfs>
  <cellStyles count="518">
    <cellStyle name="%" xfId="4" xr:uid="{00000000-0005-0000-0000-000000000000}"/>
    <cellStyle name="% 2" xfId="5" xr:uid="{00000000-0005-0000-0000-000001000000}"/>
    <cellStyle name="% 2 2" xfId="6" xr:uid="{00000000-0005-0000-0000-000002000000}"/>
    <cellStyle name="% 3" xfId="7" xr:uid="{00000000-0005-0000-0000-000003000000}"/>
    <cellStyle name="% 4" xfId="8" xr:uid="{00000000-0005-0000-0000-000004000000}"/>
    <cellStyle name="% 5" xfId="9" xr:uid="{00000000-0005-0000-0000-000005000000}"/>
    <cellStyle name="% 6" xfId="10" xr:uid="{00000000-0005-0000-0000-000006000000}"/>
    <cellStyle name="% 6 2" xfId="11" xr:uid="{00000000-0005-0000-0000-000007000000}"/>
    <cellStyle name="%_1213 RollForward GAG Model v1_11 NORTH" xfId="12" xr:uid="{00000000-0005-0000-0000-000008000000}"/>
    <cellStyle name="%_1213 RollForward GAG Model v1_5 SOUTH" xfId="13" xr:uid="{00000000-0005-0000-0000-000009000000}"/>
    <cellStyle name="%_1213 RollForward GAG Model v1_6 SOUTH" xfId="14" xr:uid="{00000000-0005-0000-0000-00000A000000}"/>
    <cellStyle name="%_Sheet1" xfId="15" xr:uid="{00000000-0005-0000-0000-00000B000000}"/>
    <cellStyle name="%_T3a Sec" xfId="16" xr:uid="{00000000-0005-0000-0000-00000C000000}"/>
    <cellStyle name="%_T3a Sec 2" xfId="17" xr:uid="{00000000-0005-0000-0000-00000D000000}"/>
    <cellStyle name="]_x000d__x000a_Zoomed=1_x000d__x000a_Row=0_x000d__x000a_Column=0_x000d__x000a_Height=0_x000d__x000a_Width=0_x000d__x000a_FontName=FoxFont_x000d__x000a_FontStyle=0_x000d__x000a_FontSize=9_x000d__x000a_PrtFontName=FoxPrin" xfId="18" xr:uid="{00000000-0005-0000-0000-00000E000000}"/>
    <cellStyle name="]_x000d__x000a_Zoomed=1_x000d__x000a_Row=0_x000d__x000a_Column=0_x000d__x000a_Height=0_x000d__x000a_Width=0_x000d__x000a_FontName=FoxFont_x000d__x000a_FontStyle=0_x000d__x000a_FontSize=9_x000d__x000a_PrtFontName=FoxPrin 2" xfId="19" xr:uid="{00000000-0005-0000-0000-00000F000000}"/>
    <cellStyle name="]_x000d__x000a_Zoomed=1_x000d__x000a_Row=0_x000d__x000a_Column=0_x000d__x000a_Height=0_x000d__x000a_Width=0_x000d__x000a_FontName=FoxFont_x000d__x000a_FontStyle=0_x000d__x000a_FontSize=9_x000d__x000a_PrtFontName=FoxPrin 3" xfId="20" xr:uid="{00000000-0005-0000-0000-000010000000}"/>
    <cellStyle name="_38006 University Academy Keighley MFG Calculation" xfId="21" xr:uid="{00000000-0005-0000-0000-000011000000}"/>
    <cellStyle name="_Academies template payment sheet for YPLA New (2)" xfId="22" xr:uid="{00000000-0005-0000-0000-000012000000}"/>
    <cellStyle name="_Academies template payment sheet for YPLA New (2)_November openers payment schedule" xfId="23" xr:uid="{00000000-0005-0000-0000-000013000000}"/>
    <cellStyle name="_Academies template payment sheet for YPLA New (2)_November openers payment schedule 2" xfId="24" xr:uid="{00000000-0005-0000-0000-000014000000}"/>
    <cellStyle name="_Academies template payment sheet for YPLA New (2)_November openers payment schedule_MASTER LIST from August and September publications" xfId="25" xr:uid="{00000000-0005-0000-0000-000015000000}"/>
    <cellStyle name="_Academies template payment sheet for YPLA New (2)_November openers payment schedule_MASTER LIST SEL" xfId="26" xr:uid="{00000000-0005-0000-0000-000016000000}"/>
    <cellStyle name="_Academies template payment sheet for YPLA New (2)_November openers payment schedule_SEL Academies Contact List for CRM" xfId="27" xr:uid="{00000000-0005-0000-0000-000017000000}"/>
    <cellStyle name="_Academies template payment sheet for YPLA New (2)_Payment Schedule 2010 new LACSEG" xfId="28" xr:uid="{00000000-0005-0000-0000-000018000000}"/>
    <cellStyle name="_Academies template payment sheet for YPLA New (2)_Payment Schedule 2010 new LACSEG 2" xfId="29" xr:uid="{00000000-0005-0000-0000-000019000000}"/>
    <cellStyle name="_Academies template payment sheet for YPLA New (2)_Payment Schedule 2010 new LACSEG_MASTER LIST from August and September publications" xfId="30" xr:uid="{00000000-0005-0000-0000-00001A000000}"/>
    <cellStyle name="_Academies template payment sheet for YPLA New (2)_Payment Schedule 2010 new LACSEG_MASTER LIST SEL" xfId="31" xr:uid="{00000000-0005-0000-0000-00001B000000}"/>
    <cellStyle name="_Academies template payment sheet for YPLA New (2)_Payment Schedule 2010 new LACSEG_SEL Academies Contact List for CRM" xfId="32" xr:uid="{00000000-0005-0000-0000-00001C000000}"/>
    <cellStyle name="_AY1213 Unit values" xfId="33" xr:uid="{00000000-0005-0000-0000-00001D000000}"/>
    <cellStyle name="20% - Accent1 2" xfId="34" xr:uid="{00000000-0005-0000-0000-00001E000000}"/>
    <cellStyle name="20% - Accent1 2 2" xfId="35" xr:uid="{00000000-0005-0000-0000-00001F000000}"/>
    <cellStyle name="20% - Accent1 2 3" xfId="36" xr:uid="{00000000-0005-0000-0000-000020000000}"/>
    <cellStyle name="20% - Accent1 3" xfId="37" xr:uid="{00000000-0005-0000-0000-000021000000}"/>
    <cellStyle name="20% - Accent1 3 2" xfId="38" xr:uid="{00000000-0005-0000-0000-000022000000}"/>
    <cellStyle name="20% - Accent1 4" xfId="39" xr:uid="{00000000-0005-0000-0000-000023000000}"/>
    <cellStyle name="20% - Accent2 2" xfId="40" xr:uid="{00000000-0005-0000-0000-000024000000}"/>
    <cellStyle name="20% - Accent2 2 2" xfId="41" xr:uid="{00000000-0005-0000-0000-000025000000}"/>
    <cellStyle name="20% - Accent2 2 3" xfId="42" xr:uid="{00000000-0005-0000-0000-000026000000}"/>
    <cellStyle name="20% - Accent2 3" xfId="43" xr:uid="{00000000-0005-0000-0000-000027000000}"/>
    <cellStyle name="20% - Accent2 3 2" xfId="44" xr:uid="{00000000-0005-0000-0000-000028000000}"/>
    <cellStyle name="20% - Accent2 4" xfId="45" xr:uid="{00000000-0005-0000-0000-000029000000}"/>
    <cellStyle name="20% - Accent3 2" xfId="46" xr:uid="{00000000-0005-0000-0000-00002A000000}"/>
    <cellStyle name="20% - Accent3 2 2" xfId="47" xr:uid="{00000000-0005-0000-0000-00002B000000}"/>
    <cellStyle name="20% - Accent3 2 3" xfId="48" xr:uid="{00000000-0005-0000-0000-00002C000000}"/>
    <cellStyle name="20% - Accent3 3" xfId="49" xr:uid="{00000000-0005-0000-0000-00002D000000}"/>
    <cellStyle name="20% - Accent3 3 2" xfId="50" xr:uid="{00000000-0005-0000-0000-00002E000000}"/>
    <cellStyle name="20% - Accent3 4" xfId="51" xr:uid="{00000000-0005-0000-0000-00002F000000}"/>
    <cellStyle name="20% - Accent4 2" xfId="52" xr:uid="{00000000-0005-0000-0000-000030000000}"/>
    <cellStyle name="20% - Accent4 2 2" xfId="53" xr:uid="{00000000-0005-0000-0000-000031000000}"/>
    <cellStyle name="20% - Accent4 2 3" xfId="54" xr:uid="{00000000-0005-0000-0000-000032000000}"/>
    <cellStyle name="20% - Accent4 3" xfId="55" xr:uid="{00000000-0005-0000-0000-000033000000}"/>
    <cellStyle name="20% - Accent4 3 2" xfId="56" xr:uid="{00000000-0005-0000-0000-000034000000}"/>
    <cellStyle name="20% - Accent4 4" xfId="57" xr:uid="{00000000-0005-0000-0000-000035000000}"/>
    <cellStyle name="20% - Accent5 2" xfId="58" xr:uid="{00000000-0005-0000-0000-000036000000}"/>
    <cellStyle name="20% - Accent5 2 2" xfId="59" xr:uid="{00000000-0005-0000-0000-000037000000}"/>
    <cellStyle name="20% - Accent5 2 3" xfId="60" xr:uid="{00000000-0005-0000-0000-000038000000}"/>
    <cellStyle name="20% - Accent5 3" xfId="61" xr:uid="{00000000-0005-0000-0000-000039000000}"/>
    <cellStyle name="20% - Accent5 3 2" xfId="62" xr:uid="{00000000-0005-0000-0000-00003A000000}"/>
    <cellStyle name="20% - Accent5 4" xfId="63" xr:uid="{00000000-0005-0000-0000-00003B000000}"/>
    <cellStyle name="20% - Accent6 2" xfId="64" xr:uid="{00000000-0005-0000-0000-00003C000000}"/>
    <cellStyle name="20% - Accent6 2 2" xfId="65" xr:uid="{00000000-0005-0000-0000-00003D000000}"/>
    <cellStyle name="20% - Accent6 2 3" xfId="66" xr:uid="{00000000-0005-0000-0000-00003E000000}"/>
    <cellStyle name="20% - Accent6 3" xfId="67" xr:uid="{00000000-0005-0000-0000-00003F000000}"/>
    <cellStyle name="20% - Accent6 3 2" xfId="68" xr:uid="{00000000-0005-0000-0000-000040000000}"/>
    <cellStyle name="20% - Accent6 4" xfId="69" xr:uid="{00000000-0005-0000-0000-000041000000}"/>
    <cellStyle name="40% - Accent1 2" xfId="70" xr:uid="{00000000-0005-0000-0000-000042000000}"/>
    <cellStyle name="40% - Accent1 2 2" xfId="71" xr:uid="{00000000-0005-0000-0000-000043000000}"/>
    <cellStyle name="40% - Accent1 2 3" xfId="72" xr:uid="{00000000-0005-0000-0000-000044000000}"/>
    <cellStyle name="40% - Accent1 3" xfId="73" xr:uid="{00000000-0005-0000-0000-000045000000}"/>
    <cellStyle name="40% - Accent1 3 2" xfId="74" xr:uid="{00000000-0005-0000-0000-000046000000}"/>
    <cellStyle name="40% - Accent1 4" xfId="75" xr:uid="{00000000-0005-0000-0000-000047000000}"/>
    <cellStyle name="40% - Accent2 2" xfId="76" xr:uid="{00000000-0005-0000-0000-000048000000}"/>
    <cellStyle name="40% - Accent2 2 2" xfId="77" xr:uid="{00000000-0005-0000-0000-000049000000}"/>
    <cellStyle name="40% - Accent2 2 3" xfId="78" xr:uid="{00000000-0005-0000-0000-00004A000000}"/>
    <cellStyle name="40% - Accent2 3" xfId="79" xr:uid="{00000000-0005-0000-0000-00004B000000}"/>
    <cellStyle name="40% - Accent2 3 2" xfId="80" xr:uid="{00000000-0005-0000-0000-00004C000000}"/>
    <cellStyle name="40% - Accent2 4" xfId="81" xr:uid="{00000000-0005-0000-0000-00004D000000}"/>
    <cellStyle name="40% - Accent3 2" xfId="82" xr:uid="{00000000-0005-0000-0000-00004E000000}"/>
    <cellStyle name="40% - Accent3 2 2" xfId="83" xr:uid="{00000000-0005-0000-0000-00004F000000}"/>
    <cellStyle name="40% - Accent3 2 3" xfId="84" xr:uid="{00000000-0005-0000-0000-000050000000}"/>
    <cellStyle name="40% - Accent3 3" xfId="85" xr:uid="{00000000-0005-0000-0000-000051000000}"/>
    <cellStyle name="40% - Accent3 3 2" xfId="86" xr:uid="{00000000-0005-0000-0000-000052000000}"/>
    <cellStyle name="40% - Accent3 4" xfId="87" xr:uid="{00000000-0005-0000-0000-000053000000}"/>
    <cellStyle name="40% - Accent4 2" xfId="88" xr:uid="{00000000-0005-0000-0000-000054000000}"/>
    <cellStyle name="40% - Accent4 2 2" xfId="89" xr:uid="{00000000-0005-0000-0000-000055000000}"/>
    <cellStyle name="40% - Accent4 2 3" xfId="90" xr:uid="{00000000-0005-0000-0000-000056000000}"/>
    <cellStyle name="40% - Accent4 3" xfId="91" xr:uid="{00000000-0005-0000-0000-000057000000}"/>
    <cellStyle name="40% - Accent4 3 2" xfId="92" xr:uid="{00000000-0005-0000-0000-000058000000}"/>
    <cellStyle name="40% - Accent4 4" xfId="93" xr:uid="{00000000-0005-0000-0000-000059000000}"/>
    <cellStyle name="40% - Accent5 2" xfId="94" xr:uid="{00000000-0005-0000-0000-00005A000000}"/>
    <cellStyle name="40% - Accent5 2 2" xfId="95" xr:uid="{00000000-0005-0000-0000-00005B000000}"/>
    <cellStyle name="40% - Accent5 2 3" xfId="96" xr:uid="{00000000-0005-0000-0000-00005C000000}"/>
    <cellStyle name="40% - Accent5 3" xfId="97" xr:uid="{00000000-0005-0000-0000-00005D000000}"/>
    <cellStyle name="40% - Accent5 3 2" xfId="98" xr:uid="{00000000-0005-0000-0000-00005E000000}"/>
    <cellStyle name="40% - Accent5 4" xfId="99" xr:uid="{00000000-0005-0000-0000-00005F000000}"/>
    <cellStyle name="40% - Accent6 2" xfId="100" xr:uid="{00000000-0005-0000-0000-000060000000}"/>
    <cellStyle name="40% - Accent6 2 2" xfId="101" xr:uid="{00000000-0005-0000-0000-000061000000}"/>
    <cellStyle name="40% - Accent6 2 3" xfId="102" xr:uid="{00000000-0005-0000-0000-000062000000}"/>
    <cellStyle name="40% - Accent6 3" xfId="103" xr:uid="{00000000-0005-0000-0000-000063000000}"/>
    <cellStyle name="40% - Accent6 3 2" xfId="104" xr:uid="{00000000-0005-0000-0000-000064000000}"/>
    <cellStyle name="40% - Accent6 4" xfId="105" xr:uid="{00000000-0005-0000-0000-000065000000}"/>
    <cellStyle name="60% - Accent1 2" xfId="106" xr:uid="{00000000-0005-0000-0000-000066000000}"/>
    <cellStyle name="60% - Accent1 2 2" xfId="107" xr:uid="{00000000-0005-0000-0000-000067000000}"/>
    <cellStyle name="60% - Accent1 2 3" xfId="108" xr:uid="{00000000-0005-0000-0000-000068000000}"/>
    <cellStyle name="60% - Accent1 3" xfId="109" xr:uid="{00000000-0005-0000-0000-000069000000}"/>
    <cellStyle name="60% - Accent1 4" xfId="110" xr:uid="{00000000-0005-0000-0000-00006A000000}"/>
    <cellStyle name="60% - Accent2 2" xfId="111" xr:uid="{00000000-0005-0000-0000-00006B000000}"/>
    <cellStyle name="60% - Accent2 2 2" xfId="112" xr:uid="{00000000-0005-0000-0000-00006C000000}"/>
    <cellStyle name="60% - Accent2 2 3" xfId="113" xr:uid="{00000000-0005-0000-0000-00006D000000}"/>
    <cellStyle name="60% - Accent2 3" xfId="114" xr:uid="{00000000-0005-0000-0000-00006E000000}"/>
    <cellStyle name="60% - Accent2 4" xfId="115" xr:uid="{00000000-0005-0000-0000-00006F000000}"/>
    <cellStyle name="60% - Accent3 2" xfId="116" xr:uid="{00000000-0005-0000-0000-000070000000}"/>
    <cellStyle name="60% - Accent3 2 2" xfId="117" xr:uid="{00000000-0005-0000-0000-000071000000}"/>
    <cellStyle name="60% - Accent3 2 3" xfId="118" xr:uid="{00000000-0005-0000-0000-000072000000}"/>
    <cellStyle name="60% - Accent3 3" xfId="119" xr:uid="{00000000-0005-0000-0000-000073000000}"/>
    <cellStyle name="60% - Accent3 4" xfId="120" xr:uid="{00000000-0005-0000-0000-000074000000}"/>
    <cellStyle name="60% - Accent4 2" xfId="121" xr:uid="{00000000-0005-0000-0000-000075000000}"/>
    <cellStyle name="60% - Accent4 2 2" xfId="122" xr:uid="{00000000-0005-0000-0000-000076000000}"/>
    <cellStyle name="60% - Accent4 2 3" xfId="123" xr:uid="{00000000-0005-0000-0000-000077000000}"/>
    <cellStyle name="60% - Accent4 3" xfId="124" xr:uid="{00000000-0005-0000-0000-000078000000}"/>
    <cellStyle name="60% - Accent4 4" xfId="125" xr:uid="{00000000-0005-0000-0000-000079000000}"/>
    <cellStyle name="60% - Accent5 2" xfId="126" xr:uid="{00000000-0005-0000-0000-00007A000000}"/>
    <cellStyle name="60% - Accent5 2 2" xfId="127" xr:uid="{00000000-0005-0000-0000-00007B000000}"/>
    <cellStyle name="60% - Accent5 2 3" xfId="128" xr:uid="{00000000-0005-0000-0000-00007C000000}"/>
    <cellStyle name="60% - Accent5 3" xfId="129" xr:uid="{00000000-0005-0000-0000-00007D000000}"/>
    <cellStyle name="60% - Accent5 4" xfId="130" xr:uid="{00000000-0005-0000-0000-00007E000000}"/>
    <cellStyle name="60% - Accent6 2" xfId="131" xr:uid="{00000000-0005-0000-0000-00007F000000}"/>
    <cellStyle name="60% - Accent6 2 2" xfId="132" xr:uid="{00000000-0005-0000-0000-000080000000}"/>
    <cellStyle name="60% - Accent6 2 3" xfId="133" xr:uid="{00000000-0005-0000-0000-000081000000}"/>
    <cellStyle name="60% - Accent6 3" xfId="134" xr:uid="{00000000-0005-0000-0000-000082000000}"/>
    <cellStyle name="60% - Accent6 4" xfId="135" xr:uid="{00000000-0005-0000-0000-000083000000}"/>
    <cellStyle name="Accent1 2" xfId="136" xr:uid="{00000000-0005-0000-0000-000084000000}"/>
    <cellStyle name="Accent1 2 2" xfId="137" xr:uid="{00000000-0005-0000-0000-000085000000}"/>
    <cellStyle name="Accent1 2 3" xfId="138" xr:uid="{00000000-0005-0000-0000-000086000000}"/>
    <cellStyle name="Accent1 3" xfId="139" xr:uid="{00000000-0005-0000-0000-000087000000}"/>
    <cellStyle name="Accent1 4" xfId="140" xr:uid="{00000000-0005-0000-0000-000088000000}"/>
    <cellStyle name="Accent2 2" xfId="141" xr:uid="{00000000-0005-0000-0000-000089000000}"/>
    <cellStyle name="Accent2 2 2" xfId="142" xr:uid="{00000000-0005-0000-0000-00008A000000}"/>
    <cellStyle name="Accent2 2 3" xfId="143" xr:uid="{00000000-0005-0000-0000-00008B000000}"/>
    <cellStyle name="Accent2 3" xfId="144" xr:uid="{00000000-0005-0000-0000-00008C000000}"/>
    <cellStyle name="Accent2 4" xfId="145" xr:uid="{00000000-0005-0000-0000-00008D000000}"/>
    <cellStyle name="Accent3 2" xfId="146" xr:uid="{00000000-0005-0000-0000-00008E000000}"/>
    <cellStyle name="Accent3 2 2" xfId="147" xr:uid="{00000000-0005-0000-0000-00008F000000}"/>
    <cellStyle name="Accent3 2 3" xfId="148" xr:uid="{00000000-0005-0000-0000-000090000000}"/>
    <cellStyle name="Accent3 3" xfId="149" xr:uid="{00000000-0005-0000-0000-000091000000}"/>
    <cellStyle name="Accent3 4" xfId="150" xr:uid="{00000000-0005-0000-0000-000092000000}"/>
    <cellStyle name="Accent4 2" xfId="151" xr:uid="{00000000-0005-0000-0000-000093000000}"/>
    <cellStyle name="Accent4 2 2" xfId="152" xr:uid="{00000000-0005-0000-0000-000094000000}"/>
    <cellStyle name="Accent4 2 3" xfId="153" xr:uid="{00000000-0005-0000-0000-000095000000}"/>
    <cellStyle name="Accent4 3" xfId="154" xr:uid="{00000000-0005-0000-0000-000096000000}"/>
    <cellStyle name="Accent4 4" xfId="155" xr:uid="{00000000-0005-0000-0000-000097000000}"/>
    <cellStyle name="Accent5 2" xfId="156" xr:uid="{00000000-0005-0000-0000-000098000000}"/>
    <cellStyle name="Accent5 2 2" xfId="157" xr:uid="{00000000-0005-0000-0000-000099000000}"/>
    <cellStyle name="Accent5 2 3" xfId="158" xr:uid="{00000000-0005-0000-0000-00009A000000}"/>
    <cellStyle name="Accent5 3" xfId="159" xr:uid="{00000000-0005-0000-0000-00009B000000}"/>
    <cellStyle name="Accent5 4" xfId="160" xr:uid="{00000000-0005-0000-0000-00009C000000}"/>
    <cellStyle name="Accent6 2" xfId="161" xr:uid="{00000000-0005-0000-0000-00009D000000}"/>
    <cellStyle name="Accent6 2 2" xfId="162" xr:uid="{00000000-0005-0000-0000-00009E000000}"/>
    <cellStyle name="Accent6 2 3" xfId="163" xr:uid="{00000000-0005-0000-0000-00009F000000}"/>
    <cellStyle name="Accent6 3" xfId="164" xr:uid="{00000000-0005-0000-0000-0000A0000000}"/>
    <cellStyle name="Accent6 4" xfId="165" xr:uid="{00000000-0005-0000-0000-0000A1000000}"/>
    <cellStyle name="Bad 2" xfId="166" xr:uid="{00000000-0005-0000-0000-0000A2000000}"/>
    <cellStyle name="Bad 2 2" xfId="167" xr:uid="{00000000-0005-0000-0000-0000A3000000}"/>
    <cellStyle name="Bad 2 3" xfId="168" xr:uid="{00000000-0005-0000-0000-0000A4000000}"/>
    <cellStyle name="Bad 3" xfId="169" xr:uid="{00000000-0005-0000-0000-0000A5000000}"/>
    <cellStyle name="Bad 4" xfId="170" xr:uid="{00000000-0005-0000-0000-0000A6000000}"/>
    <cellStyle name="Bad 5" xfId="171" xr:uid="{00000000-0005-0000-0000-0000A7000000}"/>
    <cellStyle name="Calculation 2" xfId="172" xr:uid="{00000000-0005-0000-0000-0000A8000000}"/>
    <cellStyle name="Calculation 2 2" xfId="173" xr:uid="{00000000-0005-0000-0000-0000A9000000}"/>
    <cellStyle name="Calculation 2 3" xfId="174" xr:uid="{00000000-0005-0000-0000-0000AA000000}"/>
    <cellStyle name="Calculation 3" xfId="175" xr:uid="{00000000-0005-0000-0000-0000AB000000}"/>
    <cellStyle name="Calculation 4" xfId="176" xr:uid="{00000000-0005-0000-0000-0000AC000000}"/>
    <cellStyle name="centre across selection" xfId="177" xr:uid="{00000000-0005-0000-0000-0000AD000000}"/>
    <cellStyle name="Check Cell 2" xfId="178" xr:uid="{00000000-0005-0000-0000-0000AE000000}"/>
    <cellStyle name="Check Cell 2 2" xfId="179" xr:uid="{00000000-0005-0000-0000-0000AF000000}"/>
    <cellStyle name="Check Cell 2 3" xfId="180" xr:uid="{00000000-0005-0000-0000-0000B0000000}"/>
    <cellStyle name="Check Cell 3" xfId="181" xr:uid="{00000000-0005-0000-0000-0000B1000000}"/>
    <cellStyle name="Check Cell 4" xfId="182" xr:uid="{00000000-0005-0000-0000-0000B2000000}"/>
    <cellStyle name="Check Cell 5" xfId="183" xr:uid="{00000000-0005-0000-0000-0000B3000000}"/>
    <cellStyle name="Comma 10" xfId="185" xr:uid="{00000000-0005-0000-0000-0000B4000000}"/>
    <cellStyle name="Comma 11" xfId="184" xr:uid="{00000000-0005-0000-0000-0000B5000000}"/>
    <cellStyle name="Comma 2" xfId="186" xr:uid="{00000000-0005-0000-0000-0000B6000000}"/>
    <cellStyle name="Comma 2 2" xfId="187" xr:uid="{00000000-0005-0000-0000-0000B7000000}"/>
    <cellStyle name="Comma 2 2 2" xfId="188" xr:uid="{00000000-0005-0000-0000-0000B8000000}"/>
    <cellStyle name="Comma 2 3" xfId="189" xr:uid="{00000000-0005-0000-0000-0000B9000000}"/>
    <cellStyle name="Comma 2 4" xfId="190" xr:uid="{00000000-0005-0000-0000-0000BA000000}"/>
    <cellStyle name="Comma 3" xfId="191" xr:uid="{00000000-0005-0000-0000-0000BB000000}"/>
    <cellStyle name="Comma 3 2" xfId="192" xr:uid="{00000000-0005-0000-0000-0000BC000000}"/>
    <cellStyle name="Comma 3 2 2" xfId="193" xr:uid="{00000000-0005-0000-0000-0000BD000000}"/>
    <cellStyle name="Comma 3 2 3" xfId="194" xr:uid="{00000000-0005-0000-0000-0000BE000000}"/>
    <cellStyle name="Comma 3 2 4" xfId="195" xr:uid="{00000000-0005-0000-0000-0000BF000000}"/>
    <cellStyle name="Comma 3 3" xfId="196" xr:uid="{00000000-0005-0000-0000-0000C0000000}"/>
    <cellStyle name="Comma 3 3 2" xfId="197" xr:uid="{00000000-0005-0000-0000-0000C1000000}"/>
    <cellStyle name="Comma 3 4" xfId="198" xr:uid="{00000000-0005-0000-0000-0000C2000000}"/>
    <cellStyle name="Comma 3 5" xfId="199" xr:uid="{00000000-0005-0000-0000-0000C3000000}"/>
    <cellStyle name="Comma 3 6" xfId="200" xr:uid="{00000000-0005-0000-0000-0000C4000000}"/>
    <cellStyle name="Comma 3 7" xfId="201" xr:uid="{00000000-0005-0000-0000-0000C5000000}"/>
    <cellStyle name="Comma 3 8" xfId="202" xr:uid="{00000000-0005-0000-0000-0000C6000000}"/>
    <cellStyle name="Comma 3 9" xfId="203" xr:uid="{00000000-0005-0000-0000-0000C7000000}"/>
    <cellStyle name="Comma 4" xfId="204" xr:uid="{00000000-0005-0000-0000-0000C8000000}"/>
    <cellStyle name="Comma 4 2" xfId="205" xr:uid="{00000000-0005-0000-0000-0000C9000000}"/>
    <cellStyle name="Comma 4 3" xfId="206" xr:uid="{00000000-0005-0000-0000-0000CA000000}"/>
    <cellStyle name="Comma 4 4" xfId="207" xr:uid="{00000000-0005-0000-0000-0000CB000000}"/>
    <cellStyle name="Comma 4 5" xfId="208" xr:uid="{00000000-0005-0000-0000-0000CC000000}"/>
    <cellStyle name="Comma 5" xfId="209" xr:uid="{00000000-0005-0000-0000-0000CD000000}"/>
    <cellStyle name="Comma 5 2" xfId="210" xr:uid="{00000000-0005-0000-0000-0000CE000000}"/>
    <cellStyle name="Comma 5 3" xfId="211" xr:uid="{00000000-0005-0000-0000-0000CF000000}"/>
    <cellStyle name="Comma 5 4" xfId="212" xr:uid="{00000000-0005-0000-0000-0000D0000000}"/>
    <cellStyle name="Comma 5 5" xfId="213" xr:uid="{00000000-0005-0000-0000-0000D1000000}"/>
    <cellStyle name="Comma 6" xfId="214" xr:uid="{00000000-0005-0000-0000-0000D2000000}"/>
    <cellStyle name="Comma 7" xfId="215" xr:uid="{00000000-0005-0000-0000-0000D3000000}"/>
    <cellStyle name="Comma 7 2" xfId="216" xr:uid="{00000000-0005-0000-0000-0000D4000000}"/>
    <cellStyle name="Comma 8" xfId="217" xr:uid="{00000000-0005-0000-0000-0000D5000000}"/>
    <cellStyle name="Comma 9" xfId="218" xr:uid="{00000000-0005-0000-0000-0000D6000000}"/>
    <cellStyle name="Comma 9 2" xfId="219" xr:uid="{00000000-0005-0000-0000-0000D7000000}"/>
    <cellStyle name="Comma0" xfId="220" xr:uid="{00000000-0005-0000-0000-0000D8000000}"/>
    <cellStyle name="Comma0 2" xfId="221" xr:uid="{00000000-0005-0000-0000-0000D9000000}"/>
    <cellStyle name="Comma0 3" xfId="222" xr:uid="{00000000-0005-0000-0000-0000DA000000}"/>
    <cellStyle name="Currency 2" xfId="223" xr:uid="{00000000-0005-0000-0000-0000DB000000}"/>
    <cellStyle name="Currency 2 2" xfId="224" xr:uid="{00000000-0005-0000-0000-0000DC000000}"/>
    <cellStyle name="Currency 2 2 2" xfId="225" xr:uid="{00000000-0005-0000-0000-0000DD000000}"/>
    <cellStyle name="Currency 2 3" xfId="226" xr:uid="{00000000-0005-0000-0000-0000DE000000}"/>
    <cellStyle name="Currency 2 4" xfId="227" xr:uid="{00000000-0005-0000-0000-0000DF000000}"/>
    <cellStyle name="Currency 2 5" xfId="228" xr:uid="{00000000-0005-0000-0000-0000E0000000}"/>
    <cellStyle name="Currency 3" xfId="229" xr:uid="{00000000-0005-0000-0000-0000E1000000}"/>
    <cellStyle name="Currency 3 2" xfId="230" xr:uid="{00000000-0005-0000-0000-0000E2000000}"/>
    <cellStyle name="Currency 3 2 2" xfId="231" xr:uid="{00000000-0005-0000-0000-0000E3000000}"/>
    <cellStyle name="Currency 3 2 3" xfId="232" xr:uid="{00000000-0005-0000-0000-0000E4000000}"/>
    <cellStyle name="Currency 3 2 4" xfId="233" xr:uid="{00000000-0005-0000-0000-0000E5000000}"/>
    <cellStyle name="Currency 3 3" xfId="234" xr:uid="{00000000-0005-0000-0000-0000E6000000}"/>
    <cellStyle name="Currency 3 3 2" xfId="235" xr:uid="{00000000-0005-0000-0000-0000E7000000}"/>
    <cellStyle name="Currency 3 4" xfId="236" xr:uid="{00000000-0005-0000-0000-0000E8000000}"/>
    <cellStyle name="Currency 3 5" xfId="237" xr:uid="{00000000-0005-0000-0000-0000E9000000}"/>
    <cellStyle name="Currency 3 6" xfId="238" xr:uid="{00000000-0005-0000-0000-0000EA000000}"/>
    <cellStyle name="Currency 3 7" xfId="239" xr:uid="{00000000-0005-0000-0000-0000EB000000}"/>
    <cellStyle name="Currency 4" xfId="240" xr:uid="{00000000-0005-0000-0000-0000EC000000}"/>
    <cellStyle name="Currency 4 2" xfId="241" xr:uid="{00000000-0005-0000-0000-0000ED000000}"/>
    <cellStyle name="Currency 4 3" xfId="242" xr:uid="{00000000-0005-0000-0000-0000EE000000}"/>
    <cellStyle name="Currency 4 4" xfId="243" xr:uid="{00000000-0005-0000-0000-0000EF000000}"/>
    <cellStyle name="Currency 5" xfId="244" xr:uid="{00000000-0005-0000-0000-0000F0000000}"/>
    <cellStyle name="Currency 5 2" xfId="245" xr:uid="{00000000-0005-0000-0000-0000F1000000}"/>
    <cellStyle name="Currency 5 3" xfId="246" xr:uid="{00000000-0005-0000-0000-0000F2000000}"/>
    <cellStyle name="Currency 5 4" xfId="247" xr:uid="{00000000-0005-0000-0000-0000F3000000}"/>
    <cellStyle name="Currency 5 5" xfId="248" xr:uid="{00000000-0005-0000-0000-0000F4000000}"/>
    <cellStyle name="Currency 6" xfId="249" xr:uid="{00000000-0005-0000-0000-0000F5000000}"/>
    <cellStyle name="Currency 7" xfId="250" xr:uid="{00000000-0005-0000-0000-0000F6000000}"/>
    <cellStyle name="Currency 7 2" xfId="251" xr:uid="{00000000-0005-0000-0000-0000F7000000}"/>
    <cellStyle name="Estimated" xfId="252" xr:uid="{00000000-0005-0000-0000-0000F8000000}"/>
    <cellStyle name="Euro" xfId="253" xr:uid="{00000000-0005-0000-0000-0000F9000000}"/>
    <cellStyle name="Euro 2" xfId="254" xr:uid="{00000000-0005-0000-0000-0000FA000000}"/>
    <cellStyle name="Euro 3" xfId="255" xr:uid="{00000000-0005-0000-0000-0000FB000000}"/>
    <cellStyle name="Explanatory Text 2" xfId="256" xr:uid="{00000000-0005-0000-0000-0000FC000000}"/>
    <cellStyle name="Explanatory Text 2 2" xfId="257" xr:uid="{00000000-0005-0000-0000-0000FD000000}"/>
    <cellStyle name="Explanatory Text 2 3" xfId="258" xr:uid="{00000000-0005-0000-0000-0000FE000000}"/>
    <cellStyle name="Explanatory Text 3" xfId="259" xr:uid="{00000000-0005-0000-0000-0000FF000000}"/>
    <cellStyle name="Explanatory Text 4" xfId="260" xr:uid="{00000000-0005-0000-0000-000000010000}"/>
    <cellStyle name="external input" xfId="261" xr:uid="{00000000-0005-0000-0000-000001010000}"/>
    <cellStyle name="external input 2" xfId="262" xr:uid="{00000000-0005-0000-0000-000002010000}"/>
    <cellStyle name="external input 3" xfId="263" xr:uid="{00000000-0005-0000-0000-000003010000}"/>
    <cellStyle name="Fixed" xfId="264" xr:uid="{00000000-0005-0000-0000-000004010000}"/>
    <cellStyle name="Fixed 2" xfId="265" xr:uid="{00000000-0005-0000-0000-000005010000}"/>
    <cellStyle name="Fixed 3" xfId="266" xr:uid="{00000000-0005-0000-0000-000006010000}"/>
    <cellStyle name="Good 2" xfId="267" xr:uid="{00000000-0005-0000-0000-000007010000}"/>
    <cellStyle name="Good 2 2" xfId="268" xr:uid="{00000000-0005-0000-0000-000008010000}"/>
    <cellStyle name="Good 2 3" xfId="269" xr:uid="{00000000-0005-0000-0000-000009010000}"/>
    <cellStyle name="Good 3" xfId="270" xr:uid="{00000000-0005-0000-0000-00000A010000}"/>
    <cellStyle name="Good 4" xfId="271" xr:uid="{00000000-0005-0000-0000-00000B010000}"/>
    <cellStyle name="Header" xfId="272" xr:uid="{00000000-0005-0000-0000-00000C010000}"/>
    <cellStyle name="HeaderGrant" xfId="273" xr:uid="{00000000-0005-0000-0000-00000D010000}"/>
    <cellStyle name="HeaderGrant 2" xfId="274" xr:uid="{00000000-0005-0000-0000-00000E010000}"/>
    <cellStyle name="HeaderGrant 3" xfId="275" xr:uid="{00000000-0005-0000-0000-00000F010000}"/>
    <cellStyle name="HeaderLEA" xfId="276" xr:uid="{00000000-0005-0000-0000-000010010000}"/>
    <cellStyle name="Heading 1 2" xfId="277" xr:uid="{00000000-0005-0000-0000-000011010000}"/>
    <cellStyle name="Heading 1 2 2" xfId="278" xr:uid="{00000000-0005-0000-0000-000012010000}"/>
    <cellStyle name="Heading 1 2 3" xfId="279" xr:uid="{00000000-0005-0000-0000-000013010000}"/>
    <cellStyle name="Heading 1 3" xfId="280" xr:uid="{00000000-0005-0000-0000-000014010000}"/>
    <cellStyle name="Heading 2 2" xfId="281" xr:uid="{00000000-0005-0000-0000-000015010000}"/>
    <cellStyle name="Heading 2 2 2" xfId="282" xr:uid="{00000000-0005-0000-0000-000016010000}"/>
    <cellStyle name="Heading 2 2 3" xfId="283" xr:uid="{00000000-0005-0000-0000-000017010000}"/>
    <cellStyle name="Heading 2 3" xfId="284" xr:uid="{00000000-0005-0000-0000-000018010000}"/>
    <cellStyle name="Heading 3 2" xfId="285" xr:uid="{00000000-0005-0000-0000-000019010000}"/>
    <cellStyle name="Heading 3 2 2" xfId="286" xr:uid="{00000000-0005-0000-0000-00001A010000}"/>
    <cellStyle name="Heading 3 2 3" xfId="287" xr:uid="{00000000-0005-0000-0000-00001B010000}"/>
    <cellStyle name="Heading 3 3" xfId="288" xr:uid="{00000000-0005-0000-0000-00001C010000}"/>
    <cellStyle name="Heading 4 2" xfId="289" xr:uid="{00000000-0005-0000-0000-00001D010000}"/>
    <cellStyle name="Heading 4 2 2" xfId="290" xr:uid="{00000000-0005-0000-0000-00001E010000}"/>
    <cellStyle name="Heading 4 2 3" xfId="291" xr:uid="{00000000-0005-0000-0000-00001F010000}"/>
    <cellStyle name="Heading 4 3" xfId="292" xr:uid="{00000000-0005-0000-0000-000020010000}"/>
    <cellStyle name="HMI Diary Bold" xfId="293" xr:uid="{00000000-0005-0000-0000-000021010000}"/>
    <cellStyle name="Hyperlink 2" xfId="294" xr:uid="{00000000-0005-0000-0000-000022010000}"/>
    <cellStyle name="Hyperlink 2 2" xfId="295" xr:uid="{00000000-0005-0000-0000-000023010000}"/>
    <cellStyle name="Hyperlink 3" xfId="296" xr:uid="{00000000-0005-0000-0000-000024010000}"/>
    <cellStyle name="Hyperlink 4" xfId="297" xr:uid="{00000000-0005-0000-0000-000025010000}"/>
    <cellStyle name="Hyperlink 5" xfId="298" xr:uid="{00000000-0005-0000-0000-000026010000}"/>
    <cellStyle name="Imported" xfId="299" xr:uid="{00000000-0005-0000-0000-000027010000}"/>
    <cellStyle name="Input 2" xfId="300" xr:uid="{00000000-0005-0000-0000-000028010000}"/>
    <cellStyle name="Input 2 2" xfId="301" xr:uid="{00000000-0005-0000-0000-000029010000}"/>
    <cellStyle name="Input 2 3" xfId="302" xr:uid="{00000000-0005-0000-0000-00002A010000}"/>
    <cellStyle name="Input 3" xfId="303" xr:uid="{00000000-0005-0000-0000-00002B010000}"/>
    <cellStyle name="Input 4" xfId="304" xr:uid="{00000000-0005-0000-0000-00002C010000}"/>
    <cellStyle name="LEAName" xfId="305" xr:uid="{00000000-0005-0000-0000-00002D010000}"/>
    <cellStyle name="LEAName 2" xfId="306" xr:uid="{00000000-0005-0000-0000-00002E010000}"/>
    <cellStyle name="LEAName 3" xfId="307" xr:uid="{00000000-0005-0000-0000-00002F010000}"/>
    <cellStyle name="LEANumber" xfId="308" xr:uid="{00000000-0005-0000-0000-000030010000}"/>
    <cellStyle name="LEANumber 2" xfId="309" xr:uid="{00000000-0005-0000-0000-000031010000}"/>
    <cellStyle name="LEANumber 3" xfId="310" xr:uid="{00000000-0005-0000-0000-000032010000}"/>
    <cellStyle name="Linked Cell 2" xfId="311" xr:uid="{00000000-0005-0000-0000-000033010000}"/>
    <cellStyle name="Linked Cell 2 2" xfId="312" xr:uid="{00000000-0005-0000-0000-000034010000}"/>
    <cellStyle name="Linked Cell 2 3" xfId="313" xr:uid="{00000000-0005-0000-0000-000035010000}"/>
    <cellStyle name="Linked Cell 3" xfId="314" xr:uid="{00000000-0005-0000-0000-000036010000}"/>
    <cellStyle name="Linked Cell 4" xfId="315" xr:uid="{00000000-0005-0000-0000-000037010000}"/>
    <cellStyle name="log projection" xfId="316" xr:uid="{00000000-0005-0000-0000-000038010000}"/>
    <cellStyle name="log projection 2" xfId="317" xr:uid="{00000000-0005-0000-0000-000039010000}"/>
    <cellStyle name="Neutral 2" xfId="318" xr:uid="{00000000-0005-0000-0000-00003A010000}"/>
    <cellStyle name="Neutral 2 2" xfId="319" xr:uid="{00000000-0005-0000-0000-00003B010000}"/>
    <cellStyle name="Neutral 2 3" xfId="320" xr:uid="{00000000-0005-0000-0000-00003C010000}"/>
    <cellStyle name="Neutral 3" xfId="321" xr:uid="{00000000-0005-0000-0000-00003D010000}"/>
    <cellStyle name="Neutral 4" xfId="322" xr:uid="{00000000-0005-0000-0000-00003E010000}"/>
    <cellStyle name="Normal" xfId="0" builtinId="0"/>
    <cellStyle name="Normal - Style1" xfId="323" xr:uid="{00000000-0005-0000-0000-000040010000}"/>
    <cellStyle name="Normal - Style2" xfId="324" xr:uid="{00000000-0005-0000-0000-000041010000}"/>
    <cellStyle name="Normal - Style3" xfId="325" xr:uid="{00000000-0005-0000-0000-000042010000}"/>
    <cellStyle name="Normal - Style4" xfId="326" xr:uid="{00000000-0005-0000-0000-000043010000}"/>
    <cellStyle name="Normal - Style5" xfId="327" xr:uid="{00000000-0005-0000-0000-000044010000}"/>
    <cellStyle name="Normal 10" xfId="328" xr:uid="{00000000-0005-0000-0000-000045010000}"/>
    <cellStyle name="Normal 11" xfId="329" xr:uid="{00000000-0005-0000-0000-000046010000}"/>
    <cellStyle name="Normal 11 2" xfId="330" xr:uid="{00000000-0005-0000-0000-000047010000}"/>
    <cellStyle name="Normal 12" xfId="331" xr:uid="{00000000-0005-0000-0000-000048010000}"/>
    <cellStyle name="Normal 13" xfId="332" xr:uid="{00000000-0005-0000-0000-000049010000}"/>
    <cellStyle name="Normal 14" xfId="333" xr:uid="{00000000-0005-0000-0000-00004A010000}"/>
    <cellStyle name="Normal 15" xfId="334" xr:uid="{00000000-0005-0000-0000-00004B010000}"/>
    <cellStyle name="Normal 16" xfId="335" xr:uid="{00000000-0005-0000-0000-00004C010000}"/>
    <cellStyle name="Normal 17" xfId="336" xr:uid="{00000000-0005-0000-0000-00004D010000}"/>
    <cellStyle name="Normal 18" xfId="337" xr:uid="{00000000-0005-0000-0000-00004E010000}"/>
    <cellStyle name="Normal 19" xfId="338" xr:uid="{00000000-0005-0000-0000-00004F010000}"/>
    <cellStyle name="Normal 2" xfId="339" xr:uid="{00000000-0005-0000-0000-000050010000}"/>
    <cellStyle name="Normal 2 2" xfId="340" xr:uid="{00000000-0005-0000-0000-000051010000}"/>
    <cellStyle name="Normal 2 2 2" xfId="341" xr:uid="{00000000-0005-0000-0000-000052010000}"/>
    <cellStyle name="Normal 2 2 2 2" xfId="342" xr:uid="{00000000-0005-0000-0000-000053010000}"/>
    <cellStyle name="Normal 2 2 2 3" xfId="343" xr:uid="{00000000-0005-0000-0000-000054010000}"/>
    <cellStyle name="Normal 2 2 3" xfId="344" xr:uid="{00000000-0005-0000-0000-000055010000}"/>
    <cellStyle name="Normal 2 2 4" xfId="345" xr:uid="{00000000-0005-0000-0000-000056010000}"/>
    <cellStyle name="Normal 2 2 5" xfId="346" xr:uid="{00000000-0005-0000-0000-000057010000}"/>
    <cellStyle name="Normal 2 3" xfId="347" xr:uid="{00000000-0005-0000-0000-000058010000}"/>
    <cellStyle name="Normal 2 3 2" xfId="348" xr:uid="{00000000-0005-0000-0000-000059010000}"/>
    <cellStyle name="Normal 2 3 3" xfId="349" xr:uid="{00000000-0005-0000-0000-00005A010000}"/>
    <cellStyle name="Normal 2 3 4" xfId="350" xr:uid="{00000000-0005-0000-0000-00005B010000}"/>
    <cellStyle name="Normal 2 4" xfId="351" xr:uid="{00000000-0005-0000-0000-00005C010000}"/>
    <cellStyle name="Normal 2 4 2" xfId="352" xr:uid="{00000000-0005-0000-0000-00005D010000}"/>
    <cellStyle name="Normal 2 4 3" xfId="353" xr:uid="{00000000-0005-0000-0000-00005E010000}"/>
    <cellStyle name="Normal 2 4 4" xfId="354" xr:uid="{00000000-0005-0000-0000-00005F010000}"/>
    <cellStyle name="Normal 2 5" xfId="355" xr:uid="{00000000-0005-0000-0000-000060010000}"/>
    <cellStyle name="Normal 2 5 2" xfId="356" xr:uid="{00000000-0005-0000-0000-000061010000}"/>
    <cellStyle name="Normal 2 6" xfId="357" xr:uid="{00000000-0005-0000-0000-000062010000}"/>
    <cellStyle name="Normal 2 7" xfId="358" xr:uid="{00000000-0005-0000-0000-000063010000}"/>
    <cellStyle name="Normal 2 8" xfId="509" xr:uid="{00000000-0005-0000-0000-000064010000}"/>
    <cellStyle name="Normal 2 9" xfId="359" xr:uid="{00000000-0005-0000-0000-000065010000}"/>
    <cellStyle name="Normal 2_Acads List" xfId="360" xr:uid="{00000000-0005-0000-0000-000066010000}"/>
    <cellStyle name="Normal 20" xfId="361" xr:uid="{00000000-0005-0000-0000-000067010000}"/>
    <cellStyle name="Normal 21" xfId="362" xr:uid="{00000000-0005-0000-0000-000068010000}"/>
    <cellStyle name="Normal 22" xfId="363" xr:uid="{00000000-0005-0000-0000-000069010000}"/>
    <cellStyle name="Normal 23" xfId="364" xr:uid="{00000000-0005-0000-0000-00006A010000}"/>
    <cellStyle name="Normal 24" xfId="365" xr:uid="{00000000-0005-0000-0000-00006B010000}"/>
    <cellStyle name="Normal 25" xfId="366" xr:uid="{00000000-0005-0000-0000-00006C010000}"/>
    <cellStyle name="Normal 26" xfId="367" xr:uid="{00000000-0005-0000-0000-00006D010000}"/>
    <cellStyle name="Normal 27" xfId="368" xr:uid="{00000000-0005-0000-0000-00006E010000}"/>
    <cellStyle name="Normal 27 2" xfId="369" xr:uid="{00000000-0005-0000-0000-00006F010000}"/>
    <cellStyle name="Normal 28" xfId="370" xr:uid="{00000000-0005-0000-0000-000070010000}"/>
    <cellStyle name="Normal 29" xfId="371" xr:uid="{00000000-0005-0000-0000-000071010000}"/>
    <cellStyle name="Normal 3" xfId="372" xr:uid="{00000000-0005-0000-0000-000072010000}"/>
    <cellStyle name="Normal 3 2" xfId="1" xr:uid="{00000000-0005-0000-0000-000073010000}"/>
    <cellStyle name="Normal 3 2 2" xfId="374" xr:uid="{00000000-0005-0000-0000-000074010000}"/>
    <cellStyle name="Normal 3 2 3" xfId="375" xr:uid="{00000000-0005-0000-0000-000075010000}"/>
    <cellStyle name="Normal 3 2 4" xfId="376" xr:uid="{00000000-0005-0000-0000-000076010000}"/>
    <cellStyle name="Normal 3 2 5" xfId="377" xr:uid="{00000000-0005-0000-0000-000077010000}"/>
    <cellStyle name="Normal 3 2 6" xfId="378" xr:uid="{00000000-0005-0000-0000-000078010000}"/>
    <cellStyle name="Normal 3 2 7" xfId="373" xr:uid="{00000000-0005-0000-0000-000079010000}"/>
    <cellStyle name="Normal 3 3" xfId="379" xr:uid="{00000000-0005-0000-0000-00007A010000}"/>
    <cellStyle name="Normal 3 3 2" xfId="380" xr:uid="{00000000-0005-0000-0000-00007B010000}"/>
    <cellStyle name="Normal 3 3 2 2" xfId="381" xr:uid="{00000000-0005-0000-0000-00007C010000}"/>
    <cellStyle name="Normal 3 3 3" xfId="382" xr:uid="{00000000-0005-0000-0000-00007D010000}"/>
    <cellStyle name="Normal 3 3 4" xfId="383" xr:uid="{00000000-0005-0000-0000-00007E010000}"/>
    <cellStyle name="Normal 3 4" xfId="384" xr:uid="{00000000-0005-0000-0000-00007F010000}"/>
    <cellStyle name="Normal 3 4 2" xfId="385" xr:uid="{00000000-0005-0000-0000-000080010000}"/>
    <cellStyle name="Normal 3 4 3" xfId="386" xr:uid="{00000000-0005-0000-0000-000081010000}"/>
    <cellStyle name="Normal 3 5" xfId="387" xr:uid="{00000000-0005-0000-0000-000082010000}"/>
    <cellStyle name="Normal 30" xfId="388" xr:uid="{00000000-0005-0000-0000-000083010000}"/>
    <cellStyle name="Normal 31" xfId="389" xr:uid="{00000000-0005-0000-0000-000084010000}"/>
    <cellStyle name="Normal 32" xfId="390" xr:uid="{00000000-0005-0000-0000-000085010000}"/>
    <cellStyle name="Normal 33" xfId="391" xr:uid="{00000000-0005-0000-0000-000086010000}"/>
    <cellStyle name="Normal 34" xfId="392" xr:uid="{00000000-0005-0000-0000-000087010000}"/>
    <cellStyle name="Normal 35" xfId="393" xr:uid="{00000000-0005-0000-0000-000088010000}"/>
    <cellStyle name="Normal 36" xfId="394" xr:uid="{00000000-0005-0000-0000-000089010000}"/>
    <cellStyle name="Normal 37" xfId="395" xr:uid="{00000000-0005-0000-0000-00008A010000}"/>
    <cellStyle name="Normal 38" xfId="396" xr:uid="{00000000-0005-0000-0000-00008B010000}"/>
    <cellStyle name="Normal 39" xfId="397" xr:uid="{00000000-0005-0000-0000-00008C010000}"/>
    <cellStyle name="Normal 4" xfId="398" xr:uid="{00000000-0005-0000-0000-00008D010000}"/>
    <cellStyle name="Normal 4 2" xfId="399" xr:uid="{00000000-0005-0000-0000-00008E010000}"/>
    <cellStyle name="Normal 4 2 2" xfId="400" xr:uid="{00000000-0005-0000-0000-00008F010000}"/>
    <cellStyle name="Normal 4 2 3" xfId="401" xr:uid="{00000000-0005-0000-0000-000090010000}"/>
    <cellStyle name="Normal 4 3" xfId="402" xr:uid="{00000000-0005-0000-0000-000091010000}"/>
    <cellStyle name="Normal 4 4" xfId="403" xr:uid="{00000000-0005-0000-0000-000092010000}"/>
    <cellStyle name="Normal 4 5" xfId="404" xr:uid="{00000000-0005-0000-0000-000093010000}"/>
    <cellStyle name="Normal 4 6" xfId="405" xr:uid="{00000000-0005-0000-0000-000094010000}"/>
    <cellStyle name="Normal 40" xfId="406" xr:uid="{00000000-0005-0000-0000-000095010000}"/>
    <cellStyle name="Normal 41" xfId="2" xr:uid="{00000000-0005-0000-0000-000096010000}"/>
    <cellStyle name="Normal 42" xfId="408" xr:uid="{00000000-0005-0000-0000-000097010000}"/>
    <cellStyle name="Normal 43" xfId="409" xr:uid="{00000000-0005-0000-0000-000098010000}"/>
    <cellStyle name="Normal 44" xfId="410" xr:uid="{00000000-0005-0000-0000-000099010000}"/>
    <cellStyle name="Normal 45" xfId="411" xr:uid="{00000000-0005-0000-0000-00009A010000}"/>
    <cellStyle name="Normal 46" xfId="412" xr:uid="{00000000-0005-0000-0000-00009B010000}"/>
    <cellStyle name="Normal 47" xfId="413" xr:uid="{00000000-0005-0000-0000-00009C010000}"/>
    <cellStyle name="Normal 48" xfId="414" xr:uid="{00000000-0005-0000-0000-00009D010000}"/>
    <cellStyle name="Normal 49" xfId="415" xr:uid="{00000000-0005-0000-0000-00009E010000}"/>
    <cellStyle name="Normal 5" xfId="416" xr:uid="{00000000-0005-0000-0000-00009F010000}"/>
    <cellStyle name="Normal 5 2" xfId="417" xr:uid="{00000000-0005-0000-0000-0000A0010000}"/>
    <cellStyle name="Normal 5 3" xfId="418" xr:uid="{00000000-0005-0000-0000-0000A1010000}"/>
    <cellStyle name="Normal 5 4" xfId="419" xr:uid="{00000000-0005-0000-0000-0000A2010000}"/>
    <cellStyle name="Normal 5 5" xfId="420" xr:uid="{00000000-0005-0000-0000-0000A3010000}"/>
    <cellStyle name="Normal 50" xfId="421" xr:uid="{00000000-0005-0000-0000-0000A4010000}"/>
    <cellStyle name="Normal 51" xfId="3" xr:uid="{00000000-0005-0000-0000-0000A5010000}"/>
    <cellStyle name="Normal 52" xfId="407" xr:uid="{00000000-0005-0000-0000-0000A6010000}"/>
    <cellStyle name="Normal 53" xfId="511" xr:uid="{00000000-0005-0000-0000-0000A7010000}"/>
    <cellStyle name="Normal 54" xfId="512" xr:uid="{00000000-0005-0000-0000-0000A8010000}"/>
    <cellStyle name="Normal 55" xfId="513" xr:uid="{00000000-0005-0000-0000-0000A9010000}"/>
    <cellStyle name="Normal 56" xfId="514" xr:uid="{00000000-0005-0000-0000-0000AA010000}"/>
    <cellStyle name="Normal 57" xfId="510" xr:uid="{00000000-0005-0000-0000-0000AB010000}"/>
    <cellStyle name="Normal 58" xfId="515" xr:uid="{00000000-0005-0000-0000-0000AC010000}"/>
    <cellStyle name="Normal 59" xfId="516" xr:uid="{00000000-0005-0000-0000-0000AD010000}"/>
    <cellStyle name="Normal 6" xfId="422" xr:uid="{00000000-0005-0000-0000-0000AE010000}"/>
    <cellStyle name="Normal 6 2" xfId="423" xr:uid="{00000000-0005-0000-0000-0000AF010000}"/>
    <cellStyle name="Normal 60" xfId="517" xr:uid="{00000000-0005-0000-0000-0000B0010000}"/>
    <cellStyle name="Normal 7" xfId="424" xr:uid="{00000000-0005-0000-0000-0000B1010000}"/>
    <cellStyle name="Normal 8" xfId="425" xr:uid="{00000000-0005-0000-0000-0000B2010000}"/>
    <cellStyle name="Normal 8 2" xfId="426" xr:uid="{00000000-0005-0000-0000-0000B3010000}"/>
    <cellStyle name="Normal 8 2 2" xfId="427" xr:uid="{00000000-0005-0000-0000-0000B4010000}"/>
    <cellStyle name="Normal 8 3" xfId="428" xr:uid="{00000000-0005-0000-0000-0000B5010000}"/>
    <cellStyle name="Normal 8 3 2" xfId="429" xr:uid="{00000000-0005-0000-0000-0000B6010000}"/>
    <cellStyle name="Normal 9" xfId="430" xr:uid="{00000000-0005-0000-0000-0000B7010000}"/>
    <cellStyle name="Note 2" xfId="431" xr:uid="{00000000-0005-0000-0000-0000B8010000}"/>
    <cellStyle name="Note 2 2" xfId="432" xr:uid="{00000000-0005-0000-0000-0000B9010000}"/>
    <cellStyle name="Note 2 3" xfId="433" xr:uid="{00000000-0005-0000-0000-0000BA010000}"/>
    <cellStyle name="Note 2 4" xfId="434" xr:uid="{00000000-0005-0000-0000-0000BB010000}"/>
    <cellStyle name="Note 3" xfId="435" xr:uid="{00000000-0005-0000-0000-0000BC010000}"/>
    <cellStyle name="Note 4" xfId="436" xr:uid="{00000000-0005-0000-0000-0000BD010000}"/>
    <cellStyle name="Number" xfId="437" xr:uid="{00000000-0005-0000-0000-0000BE010000}"/>
    <cellStyle name="Number 2" xfId="438" xr:uid="{00000000-0005-0000-0000-0000BF010000}"/>
    <cellStyle name="Number 3" xfId="439" xr:uid="{00000000-0005-0000-0000-0000C0010000}"/>
    <cellStyle name="Output 2" xfId="440" xr:uid="{00000000-0005-0000-0000-0000C1010000}"/>
    <cellStyle name="Output 2 2" xfId="441" xr:uid="{00000000-0005-0000-0000-0000C2010000}"/>
    <cellStyle name="Output 2 3" xfId="442" xr:uid="{00000000-0005-0000-0000-0000C3010000}"/>
    <cellStyle name="Output 3" xfId="443" xr:uid="{00000000-0005-0000-0000-0000C4010000}"/>
    <cellStyle name="Output 4" xfId="444" xr:uid="{00000000-0005-0000-0000-0000C5010000}"/>
    <cellStyle name="Percent 2" xfId="445" xr:uid="{00000000-0005-0000-0000-0000C6010000}"/>
    <cellStyle name="Percent 2 2" xfId="446" xr:uid="{00000000-0005-0000-0000-0000C7010000}"/>
    <cellStyle name="Percent 2 2 2" xfId="447" xr:uid="{00000000-0005-0000-0000-0000C8010000}"/>
    <cellStyle name="Percent 2 2 2 2" xfId="448" xr:uid="{00000000-0005-0000-0000-0000C9010000}"/>
    <cellStyle name="Percent 2 2 2 3" xfId="449" xr:uid="{00000000-0005-0000-0000-0000CA010000}"/>
    <cellStyle name="Percent 2 2 3" xfId="450" xr:uid="{00000000-0005-0000-0000-0000CB010000}"/>
    <cellStyle name="Percent 2 2 4" xfId="451" xr:uid="{00000000-0005-0000-0000-0000CC010000}"/>
    <cellStyle name="Percent 2 2 5" xfId="452" xr:uid="{00000000-0005-0000-0000-0000CD010000}"/>
    <cellStyle name="Percent 2 2 6" xfId="453" xr:uid="{00000000-0005-0000-0000-0000CE010000}"/>
    <cellStyle name="Percent 2 3" xfId="454" xr:uid="{00000000-0005-0000-0000-0000CF010000}"/>
    <cellStyle name="Percent 2 3 2" xfId="455" xr:uid="{00000000-0005-0000-0000-0000D0010000}"/>
    <cellStyle name="Percent 2 4" xfId="456" xr:uid="{00000000-0005-0000-0000-0000D1010000}"/>
    <cellStyle name="Percent 2 5" xfId="457" xr:uid="{00000000-0005-0000-0000-0000D2010000}"/>
    <cellStyle name="Percent 2 6" xfId="458" xr:uid="{00000000-0005-0000-0000-0000D3010000}"/>
    <cellStyle name="Percent 2 7" xfId="459" xr:uid="{00000000-0005-0000-0000-0000D4010000}"/>
    <cellStyle name="Percent 3" xfId="460" xr:uid="{00000000-0005-0000-0000-0000D5010000}"/>
    <cellStyle name="Percent 3 2" xfId="461" xr:uid="{00000000-0005-0000-0000-0000D6010000}"/>
    <cellStyle name="Percent 3 3" xfId="462" xr:uid="{00000000-0005-0000-0000-0000D7010000}"/>
    <cellStyle name="Percent 3 4" xfId="463" xr:uid="{00000000-0005-0000-0000-0000D8010000}"/>
    <cellStyle name="Percent 3 5" xfId="464" xr:uid="{00000000-0005-0000-0000-0000D9010000}"/>
    <cellStyle name="Percent 3 6" xfId="465" xr:uid="{00000000-0005-0000-0000-0000DA010000}"/>
    <cellStyle name="Percent 4" xfId="466" xr:uid="{00000000-0005-0000-0000-0000DB010000}"/>
    <cellStyle name="Percent 4 2" xfId="467" xr:uid="{00000000-0005-0000-0000-0000DC010000}"/>
    <cellStyle name="Percent 4 3" xfId="468" xr:uid="{00000000-0005-0000-0000-0000DD010000}"/>
    <cellStyle name="Percent 4 4" xfId="469" xr:uid="{00000000-0005-0000-0000-0000DE010000}"/>
    <cellStyle name="Percent 4 5" xfId="470" xr:uid="{00000000-0005-0000-0000-0000DF010000}"/>
    <cellStyle name="Percent 5" xfId="471" xr:uid="{00000000-0005-0000-0000-0000E0010000}"/>
    <cellStyle name="Percent 5 2" xfId="472" xr:uid="{00000000-0005-0000-0000-0000E1010000}"/>
    <cellStyle name="Percent 5 3" xfId="473" xr:uid="{00000000-0005-0000-0000-0000E2010000}"/>
    <cellStyle name="Percent 5 4" xfId="474" xr:uid="{00000000-0005-0000-0000-0000E3010000}"/>
    <cellStyle name="Percent 6" xfId="475" xr:uid="{00000000-0005-0000-0000-0000E4010000}"/>
    <cellStyle name="Percent 6 2" xfId="476" xr:uid="{00000000-0005-0000-0000-0000E5010000}"/>
    <cellStyle name="Percent 7" xfId="477" xr:uid="{00000000-0005-0000-0000-0000E6010000}"/>
    <cellStyle name="provisional PN158/97" xfId="478" xr:uid="{00000000-0005-0000-0000-0000E7010000}"/>
    <cellStyle name="Style 1" xfId="479" xr:uid="{00000000-0005-0000-0000-0000E8010000}"/>
    <cellStyle name="Style 1 2" xfId="480" xr:uid="{00000000-0005-0000-0000-0000E9010000}"/>
    <cellStyle name="Style 1 3" xfId="481" xr:uid="{00000000-0005-0000-0000-0000EA010000}"/>
    <cellStyle name="sub" xfId="482" xr:uid="{00000000-0005-0000-0000-0000EB010000}"/>
    <cellStyle name="sub 2" xfId="483" xr:uid="{00000000-0005-0000-0000-0000EC010000}"/>
    <cellStyle name="sub 3" xfId="484" xr:uid="{00000000-0005-0000-0000-0000ED010000}"/>
    <cellStyle name="table imported" xfId="485" xr:uid="{00000000-0005-0000-0000-0000EE010000}"/>
    <cellStyle name="table imported 2" xfId="486" xr:uid="{00000000-0005-0000-0000-0000EF010000}"/>
    <cellStyle name="table imported 3" xfId="487" xr:uid="{00000000-0005-0000-0000-0000F0010000}"/>
    <cellStyle name="table sum" xfId="488" xr:uid="{00000000-0005-0000-0000-0000F1010000}"/>
    <cellStyle name="table sum 2" xfId="489" xr:uid="{00000000-0005-0000-0000-0000F2010000}"/>
    <cellStyle name="table sum 3" xfId="490" xr:uid="{00000000-0005-0000-0000-0000F3010000}"/>
    <cellStyle name="table values" xfId="491" xr:uid="{00000000-0005-0000-0000-0000F4010000}"/>
    <cellStyle name="table values 2" xfId="492" xr:uid="{00000000-0005-0000-0000-0000F5010000}"/>
    <cellStyle name="table values 3" xfId="493" xr:uid="{00000000-0005-0000-0000-0000F6010000}"/>
    <cellStyle name="Title 2" xfId="494" xr:uid="{00000000-0005-0000-0000-0000F7010000}"/>
    <cellStyle name="Title 3" xfId="495" xr:uid="{00000000-0005-0000-0000-0000F8010000}"/>
    <cellStyle name="Total 2" xfId="496" xr:uid="{00000000-0005-0000-0000-0000F9010000}"/>
    <cellStyle name="Total 2 2" xfId="497" xr:uid="{00000000-0005-0000-0000-0000FA010000}"/>
    <cellStyle name="Total 2 3" xfId="498" xr:uid="{00000000-0005-0000-0000-0000FB010000}"/>
    <cellStyle name="Total 3" xfId="499" xr:uid="{00000000-0005-0000-0000-0000FC010000}"/>
    <cellStyle name="Total 4" xfId="500" xr:uid="{00000000-0005-0000-0000-0000FD010000}"/>
    <cellStyle name="Tracking" xfId="501" xr:uid="{00000000-0005-0000-0000-0000FE010000}"/>
    <cellStyle name="u5shares" xfId="502" xr:uid="{00000000-0005-0000-0000-0000FF010000}"/>
    <cellStyle name="Variable assumptions" xfId="503" xr:uid="{00000000-0005-0000-0000-000000020000}"/>
    <cellStyle name="Warning Text 2" xfId="504" xr:uid="{00000000-0005-0000-0000-000001020000}"/>
    <cellStyle name="Warning Text 2 2" xfId="505" xr:uid="{00000000-0005-0000-0000-000002020000}"/>
    <cellStyle name="Warning Text 2 3" xfId="506" xr:uid="{00000000-0005-0000-0000-000003020000}"/>
    <cellStyle name="Warning Text 3" xfId="507" xr:uid="{00000000-0005-0000-0000-000004020000}"/>
    <cellStyle name="Warning Text 4" xfId="508" xr:uid="{00000000-0005-0000-0000-000005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topLeftCell="A2" workbookViewId="0">
      <pane ySplit="5" topLeftCell="A29" activePane="bottomLeft" state="frozen"/>
      <selection activeCell="A2" sqref="A2"/>
      <selection pane="bottomLeft" activeCell="J38" sqref="J38"/>
    </sheetView>
  </sheetViews>
  <sheetFormatPr defaultColWidth="9.21875" defaultRowHeight="14.4"/>
  <cols>
    <col min="1" max="1" width="9.21875" style="1"/>
    <col min="2" max="2" width="43.77734375" style="4" customWidth="1"/>
    <col min="3" max="3" width="13" style="18" customWidth="1"/>
    <col min="4" max="4" width="20" style="20" customWidth="1"/>
    <col min="5" max="5" width="10.44140625" style="21" customWidth="1"/>
    <col min="6" max="6" width="18.77734375" style="22" customWidth="1"/>
    <col min="7" max="7" width="6.77734375" style="22" customWidth="1"/>
    <col min="8" max="8" width="11.21875" style="22" customWidth="1"/>
    <col min="9" max="9" width="10.77734375" style="4" customWidth="1"/>
    <col min="10" max="10" width="29.21875" style="2" customWidth="1"/>
    <col min="11" max="16384" width="9.21875" style="1"/>
  </cols>
  <sheetData>
    <row r="1" spans="1:12">
      <c r="J1" s="12" t="s">
        <v>15</v>
      </c>
    </row>
    <row r="2" spans="1:12" ht="21">
      <c r="B2" s="11" t="s">
        <v>45</v>
      </c>
      <c r="C2" s="11"/>
      <c r="D2" s="23"/>
      <c r="E2" s="24"/>
      <c r="F2" s="25"/>
      <c r="G2" s="25"/>
      <c r="H2" s="25"/>
      <c r="I2" s="11"/>
      <c r="J2" s="13" t="s">
        <v>46</v>
      </c>
    </row>
    <row r="3" spans="1:12">
      <c r="B3" s="11"/>
      <c r="C3" s="11"/>
      <c r="D3" s="23"/>
      <c r="E3" s="24"/>
      <c r="F3" s="25"/>
      <c r="G3" s="25"/>
      <c r="H3" s="25"/>
      <c r="I3" s="11"/>
    </row>
    <row r="6" spans="1:12" ht="28.8">
      <c r="A6" s="14"/>
      <c r="B6" s="9"/>
      <c r="C6" s="9"/>
      <c r="D6" s="26" t="s">
        <v>40</v>
      </c>
      <c r="E6" s="27"/>
      <c r="F6" s="26" t="s">
        <v>34</v>
      </c>
      <c r="G6" s="26"/>
      <c r="H6" s="26" t="s">
        <v>42</v>
      </c>
      <c r="I6" s="9"/>
      <c r="J6" s="8" t="s">
        <v>14</v>
      </c>
    </row>
    <row r="7" spans="1:12" ht="15" customHeight="1">
      <c r="B7" s="9"/>
      <c r="C7" s="9"/>
      <c r="E7" s="27"/>
      <c r="F7" s="28"/>
      <c r="G7" s="28"/>
      <c r="H7" s="28"/>
      <c r="I7" s="9"/>
      <c r="J7" s="8"/>
    </row>
    <row r="8" spans="1:12" ht="15" customHeight="1">
      <c r="B8" s="9"/>
      <c r="C8" s="9"/>
      <c r="E8" s="27"/>
      <c r="F8" s="28"/>
      <c r="G8" s="28"/>
      <c r="H8" s="28"/>
      <c r="I8" s="9"/>
      <c r="J8" s="8"/>
    </row>
    <row r="9" spans="1:12" ht="15" customHeight="1">
      <c r="B9" s="10" t="s">
        <v>13</v>
      </c>
      <c r="C9" s="10"/>
      <c r="E9" s="31"/>
      <c r="F9" s="30"/>
      <c r="G9" s="30"/>
      <c r="H9" s="30"/>
      <c r="I9" s="10"/>
      <c r="J9" s="8"/>
    </row>
    <row r="10" spans="1:12" ht="15" customHeight="1">
      <c r="B10" s="9"/>
      <c r="C10" s="9"/>
      <c r="E10" s="27"/>
      <c r="F10" s="28"/>
      <c r="G10" s="28"/>
      <c r="H10" s="28"/>
      <c r="I10" s="9"/>
      <c r="J10" s="8"/>
    </row>
    <row r="11" spans="1:12">
      <c r="B11" s="4" t="s">
        <v>12</v>
      </c>
      <c r="D11" s="20">
        <v>26466827</v>
      </c>
      <c r="F11" s="20">
        <v>23877357</v>
      </c>
      <c r="G11" s="20"/>
      <c r="H11" s="20">
        <f>F11-D11</f>
        <v>-2589470</v>
      </c>
      <c r="J11" s="8"/>
      <c r="L11" s="3"/>
    </row>
    <row r="12" spans="1:12">
      <c r="B12" s="18" t="s">
        <v>19</v>
      </c>
      <c r="D12" s="20">
        <v>0</v>
      </c>
      <c r="F12" s="20">
        <v>0</v>
      </c>
      <c r="G12" s="20"/>
      <c r="H12" s="20">
        <f t="shared" ref="H12:H14" si="0">F12-D12</f>
        <v>0</v>
      </c>
      <c r="I12" s="18"/>
      <c r="J12" s="8"/>
    </row>
    <row r="13" spans="1:12">
      <c r="B13" s="4" t="s">
        <v>25</v>
      </c>
      <c r="D13" s="20">
        <v>-7022000</v>
      </c>
      <c r="F13" s="20">
        <v>-6772000</v>
      </c>
      <c r="G13" s="20"/>
      <c r="H13" s="20">
        <f t="shared" si="0"/>
        <v>250000</v>
      </c>
    </row>
    <row r="14" spans="1:12" ht="43.2">
      <c r="B14" s="18" t="s">
        <v>26</v>
      </c>
      <c r="D14" s="20">
        <v>-53000</v>
      </c>
      <c r="F14" s="20">
        <v>-180800</v>
      </c>
      <c r="G14" s="20"/>
      <c r="H14" s="20">
        <f t="shared" si="0"/>
        <v>-127800</v>
      </c>
      <c r="J14" s="2" t="s">
        <v>43</v>
      </c>
    </row>
    <row r="15" spans="1:12" ht="28.8">
      <c r="B15" s="18" t="s">
        <v>31</v>
      </c>
      <c r="F15" s="20"/>
      <c r="G15" s="28"/>
      <c r="H15" s="20"/>
      <c r="I15" s="18"/>
      <c r="J15" s="2" t="s">
        <v>32</v>
      </c>
    </row>
    <row r="16" spans="1:12">
      <c r="D16" s="32">
        <f t="shared" ref="D16" si="1">SUM(D11:D15)</f>
        <v>19391827</v>
      </c>
      <c r="E16" s="48"/>
      <c r="F16" s="32">
        <f>SUM(F11:F15)</f>
        <v>16924557</v>
      </c>
      <c r="G16" s="48"/>
      <c r="H16" s="32">
        <f t="shared" ref="H16" si="2">SUM(H11:H15)</f>
        <v>-2467270</v>
      </c>
      <c r="J16" s="8"/>
    </row>
    <row r="17" spans="2:12">
      <c r="F17" s="20"/>
      <c r="G17" s="28"/>
      <c r="H17" s="20"/>
      <c r="J17" s="8"/>
    </row>
    <row r="18" spans="2:12">
      <c r="F18" s="20"/>
      <c r="G18" s="20"/>
      <c r="H18" s="20"/>
    </row>
    <row r="19" spans="2:12" ht="172.8">
      <c r="B19" s="15" t="s">
        <v>20</v>
      </c>
      <c r="C19" s="15"/>
      <c r="D19" s="40">
        <v>3931836</v>
      </c>
      <c r="E19" s="22"/>
      <c r="F19" s="40">
        <v>3810974</v>
      </c>
      <c r="G19" s="40"/>
      <c r="H19" s="40">
        <f>F19-D19</f>
        <v>-120862</v>
      </c>
      <c r="I19" s="15"/>
      <c r="J19" s="44" t="s">
        <v>47</v>
      </c>
    </row>
    <row r="20" spans="2:12" s="49" customFormat="1" ht="43.2">
      <c r="B20" s="17" t="s">
        <v>11</v>
      </c>
      <c r="C20" s="17"/>
      <c r="D20" s="40">
        <v>6775000</v>
      </c>
      <c r="E20" s="22"/>
      <c r="F20" s="40">
        <v>6300000</v>
      </c>
      <c r="G20" s="40"/>
      <c r="H20" s="40">
        <f t="shared" ref="H20:H38" si="3">F20-D20</f>
        <v>-475000</v>
      </c>
      <c r="I20" s="17"/>
      <c r="J20" s="44" t="s">
        <v>33</v>
      </c>
    </row>
    <row r="21" spans="2:12" hidden="1">
      <c r="B21" s="17" t="s">
        <v>10</v>
      </c>
      <c r="C21" s="17"/>
      <c r="D21" s="40"/>
      <c r="E21" s="22"/>
      <c r="F21" s="40"/>
      <c r="G21" s="40"/>
      <c r="H21" s="40">
        <f t="shared" si="3"/>
        <v>0</v>
      </c>
      <c r="I21" s="17"/>
      <c r="J21" s="44"/>
    </row>
    <row r="22" spans="2:12" hidden="1">
      <c r="B22" s="17" t="s">
        <v>9</v>
      </c>
      <c r="C22" s="17"/>
      <c r="D22" s="40"/>
      <c r="E22" s="22"/>
      <c r="F22" s="40"/>
      <c r="G22" s="40"/>
      <c r="H22" s="40">
        <f t="shared" si="3"/>
        <v>0</v>
      </c>
      <c r="I22" s="17"/>
      <c r="J22" s="44"/>
    </row>
    <row r="23" spans="2:12" ht="43.2">
      <c r="B23" s="17" t="s">
        <v>35</v>
      </c>
      <c r="C23" s="17"/>
      <c r="D23" s="40">
        <v>2747000</v>
      </c>
      <c r="E23" s="22"/>
      <c r="F23" s="40">
        <v>2426300</v>
      </c>
      <c r="G23" s="40"/>
      <c r="H23" s="40">
        <f t="shared" si="3"/>
        <v>-320700</v>
      </c>
      <c r="I23" s="17"/>
      <c r="J23" s="44" t="s">
        <v>36</v>
      </c>
    </row>
    <row r="24" spans="2:12">
      <c r="B24" s="17" t="s">
        <v>7</v>
      </c>
      <c r="C24" s="17"/>
      <c r="D24" s="40">
        <v>7000</v>
      </c>
      <c r="E24" s="22"/>
      <c r="F24" s="40">
        <v>7000</v>
      </c>
      <c r="G24" s="40"/>
      <c r="H24" s="40">
        <f t="shared" si="3"/>
        <v>0</v>
      </c>
      <c r="I24" s="17"/>
      <c r="J24" s="44"/>
    </row>
    <row r="25" spans="2:12" ht="107.25" customHeight="1">
      <c r="B25" s="17" t="s">
        <v>16</v>
      </c>
      <c r="C25" s="17"/>
      <c r="D25" s="40">
        <v>2224229</v>
      </c>
      <c r="E25" s="22"/>
      <c r="F25" s="40">
        <v>1785229</v>
      </c>
      <c r="G25" s="40"/>
      <c r="H25" s="40">
        <f t="shared" si="3"/>
        <v>-439000</v>
      </c>
      <c r="I25" s="17"/>
      <c r="J25" s="44" t="s">
        <v>39</v>
      </c>
      <c r="L25" s="20"/>
    </row>
    <row r="26" spans="2:12" ht="28.8">
      <c r="B26" s="17" t="s">
        <v>5</v>
      </c>
      <c r="C26" s="17"/>
      <c r="D26" s="40">
        <v>43500</v>
      </c>
      <c r="E26" s="22"/>
      <c r="F26" s="40">
        <v>104400</v>
      </c>
      <c r="G26" s="40"/>
      <c r="H26" s="40">
        <f t="shared" si="3"/>
        <v>60900</v>
      </c>
      <c r="I26" s="17"/>
      <c r="J26" s="44" t="s">
        <v>37</v>
      </c>
    </row>
    <row r="27" spans="2:12">
      <c r="B27" s="17" t="s">
        <v>18</v>
      </c>
      <c r="C27" s="17"/>
      <c r="D27" s="40">
        <v>200000</v>
      </c>
      <c r="E27" s="22"/>
      <c r="F27" s="40">
        <v>200000</v>
      </c>
      <c r="G27" s="40"/>
      <c r="H27" s="40">
        <f t="shared" si="3"/>
        <v>0</v>
      </c>
      <c r="I27" s="17"/>
      <c r="J27" s="44"/>
    </row>
    <row r="28" spans="2:12">
      <c r="B28" s="17" t="s">
        <v>4</v>
      </c>
      <c r="C28" s="17"/>
      <c r="D28" s="40">
        <v>488000</v>
      </c>
      <c r="E28" s="22"/>
      <c r="F28" s="40">
        <v>464800</v>
      </c>
      <c r="G28" s="40"/>
      <c r="H28" s="40">
        <f t="shared" si="3"/>
        <v>-23200</v>
      </c>
      <c r="I28" s="17"/>
      <c r="J28" s="44"/>
    </row>
    <row r="29" spans="2:12" ht="72">
      <c r="B29" s="17" t="s">
        <v>3</v>
      </c>
      <c r="C29" s="17"/>
      <c r="D29" s="40">
        <v>1515000</v>
      </c>
      <c r="E29" s="22"/>
      <c r="F29" s="40">
        <v>819000</v>
      </c>
      <c r="G29" s="40"/>
      <c r="H29" s="40">
        <f t="shared" si="3"/>
        <v>-696000</v>
      </c>
      <c r="I29" s="17"/>
      <c r="J29" s="44" t="s">
        <v>44</v>
      </c>
    </row>
    <row r="30" spans="2:12" ht="28.8">
      <c r="B30" s="17" t="s">
        <v>2</v>
      </c>
      <c r="C30" s="17"/>
      <c r="D30" s="40">
        <v>0</v>
      </c>
      <c r="E30" s="22"/>
      <c r="F30" s="40">
        <v>28900</v>
      </c>
      <c r="G30" s="40"/>
      <c r="H30" s="40">
        <f t="shared" si="3"/>
        <v>28900</v>
      </c>
      <c r="I30" s="17"/>
      <c r="J30" s="44" t="s">
        <v>50</v>
      </c>
    </row>
    <row r="31" spans="2:12" ht="28.8">
      <c r="B31" s="17" t="s">
        <v>6</v>
      </c>
      <c r="C31" s="17"/>
      <c r="D31" s="40">
        <v>980667</v>
      </c>
      <c r="E31" s="22"/>
      <c r="F31" s="40">
        <v>740100</v>
      </c>
      <c r="G31" s="40"/>
      <c r="H31" s="40">
        <f>F31-D31</f>
        <v>-240567</v>
      </c>
      <c r="I31" s="17"/>
      <c r="J31" s="44" t="s">
        <v>50</v>
      </c>
    </row>
    <row r="32" spans="2:12" ht="57.6">
      <c r="B32" s="17" t="s">
        <v>8</v>
      </c>
      <c r="C32" s="17"/>
      <c r="D32" s="40">
        <v>655009</v>
      </c>
      <c r="E32" s="22"/>
      <c r="F32" s="40">
        <v>691000</v>
      </c>
      <c r="G32" s="40"/>
      <c r="H32" s="40">
        <f>F32-D32</f>
        <v>35991</v>
      </c>
      <c r="I32" s="45"/>
      <c r="J32" s="44" t="s">
        <v>51</v>
      </c>
    </row>
    <row r="33" spans="1:10" ht="28.8">
      <c r="B33" s="17" t="s">
        <v>27</v>
      </c>
      <c r="C33" s="17"/>
      <c r="D33" s="40">
        <v>150000</v>
      </c>
      <c r="E33" s="22"/>
      <c r="F33" s="40">
        <v>150000</v>
      </c>
      <c r="G33" s="40"/>
      <c r="H33" s="40">
        <f t="shared" si="3"/>
        <v>0</v>
      </c>
      <c r="I33" s="17"/>
      <c r="J33" s="44" t="s">
        <v>29</v>
      </c>
    </row>
    <row r="34" spans="1:10" ht="28.8">
      <c r="B34" s="17" t="s">
        <v>28</v>
      </c>
      <c r="C34" s="17"/>
      <c r="D34" s="40">
        <v>97000</v>
      </c>
      <c r="E34" s="22"/>
      <c r="F34" s="40">
        <v>97000</v>
      </c>
      <c r="G34" s="40"/>
      <c r="H34" s="40">
        <f t="shared" si="3"/>
        <v>0</v>
      </c>
      <c r="I34" s="17"/>
      <c r="J34" s="44" t="s">
        <v>29</v>
      </c>
    </row>
    <row r="35" spans="1:10" ht="57.6">
      <c r="B35" s="17" t="s">
        <v>22</v>
      </c>
      <c r="C35" s="17"/>
      <c r="D35" s="40">
        <v>0</v>
      </c>
      <c r="E35" s="22"/>
      <c r="F35" s="40">
        <v>307200</v>
      </c>
      <c r="G35" s="40"/>
      <c r="H35" s="40">
        <f t="shared" si="3"/>
        <v>307200</v>
      </c>
      <c r="I35" s="17"/>
      <c r="J35" s="44" t="s">
        <v>48</v>
      </c>
    </row>
    <row r="36" spans="1:10">
      <c r="B36" s="17" t="s">
        <v>23</v>
      </c>
      <c r="C36" s="17"/>
      <c r="D36" s="40">
        <v>60000</v>
      </c>
      <c r="E36" s="22"/>
      <c r="F36" s="40">
        <v>150000</v>
      </c>
      <c r="G36" s="40"/>
      <c r="H36" s="40">
        <f t="shared" si="3"/>
        <v>90000</v>
      </c>
      <c r="I36" s="17"/>
      <c r="J36" s="44" t="s">
        <v>49</v>
      </c>
    </row>
    <row r="37" spans="1:10">
      <c r="B37" s="17" t="s">
        <v>24</v>
      </c>
      <c r="C37" s="17"/>
      <c r="D37" s="40">
        <v>0</v>
      </c>
      <c r="E37" s="22"/>
      <c r="F37" s="40">
        <v>0</v>
      </c>
      <c r="G37" s="40"/>
      <c r="H37" s="40">
        <f t="shared" si="3"/>
        <v>0</v>
      </c>
      <c r="I37" s="17"/>
      <c r="J37" s="44"/>
    </row>
    <row r="38" spans="1:10" ht="28.8">
      <c r="A38" s="1">
        <v>1</v>
      </c>
      <c r="B38" s="50" t="s">
        <v>21</v>
      </c>
      <c r="C38" s="49"/>
      <c r="D38" s="40">
        <v>-500000</v>
      </c>
      <c r="E38" s="22"/>
      <c r="F38" s="40">
        <v>-400000</v>
      </c>
      <c r="G38" s="40"/>
      <c r="H38" s="40">
        <f t="shared" si="3"/>
        <v>100000</v>
      </c>
      <c r="I38" s="17"/>
      <c r="J38" s="44" t="s">
        <v>38</v>
      </c>
    </row>
    <row r="39" spans="1:10">
      <c r="E39" s="29"/>
      <c r="F39" s="40"/>
      <c r="G39" s="52"/>
      <c r="H39" s="40"/>
      <c r="I39" s="15"/>
      <c r="J39" s="16"/>
    </row>
    <row r="40" spans="1:10">
      <c r="B40" s="7" t="s">
        <v>1</v>
      </c>
      <c r="C40" s="7"/>
      <c r="D40" s="36">
        <f>SUM(D19:D39)</f>
        <v>19374241</v>
      </c>
      <c r="E40" s="36"/>
      <c r="F40" s="36">
        <f>SUM(F19:F39)</f>
        <v>17681903</v>
      </c>
      <c r="G40" s="37"/>
      <c r="H40" s="36">
        <f t="shared" ref="H40" si="4">SUM(H19:H39)</f>
        <v>-1692338</v>
      </c>
      <c r="I40" s="7"/>
      <c r="J40" s="16"/>
    </row>
    <row r="41" spans="1:10">
      <c r="B41" s="7"/>
      <c r="C41" s="7"/>
      <c r="E41" s="38"/>
      <c r="F41" s="35"/>
      <c r="G41" s="53"/>
      <c r="H41" s="35"/>
      <c r="I41" s="7"/>
      <c r="J41" s="16"/>
    </row>
    <row r="42" spans="1:10">
      <c r="B42" s="5" t="s">
        <v>0</v>
      </c>
      <c r="C42" s="17"/>
      <c r="D42" s="20">
        <f>D16</f>
        <v>19391827</v>
      </c>
      <c r="E42" s="34"/>
      <c r="F42" s="37">
        <f>F16</f>
        <v>16924557</v>
      </c>
      <c r="G42" s="37"/>
      <c r="H42" s="37"/>
      <c r="I42" s="17"/>
      <c r="J42" s="16"/>
    </row>
    <row r="43" spans="1:10">
      <c r="B43" s="5"/>
      <c r="C43" s="17"/>
      <c r="D43" s="33"/>
      <c r="E43" s="34"/>
      <c r="F43" s="33"/>
      <c r="G43" s="33"/>
      <c r="H43" s="33"/>
      <c r="I43" s="17"/>
      <c r="J43" s="16"/>
    </row>
    <row r="44" spans="1:10">
      <c r="B44" s="19"/>
      <c r="C44" s="1"/>
      <c r="D44" s="40"/>
      <c r="E44" s="42"/>
      <c r="F44" s="39"/>
      <c r="G44" s="39"/>
      <c r="H44" s="39"/>
      <c r="I44" s="46"/>
      <c r="J44" s="16"/>
    </row>
    <row r="45" spans="1:10">
      <c r="B45" s="18"/>
      <c r="D45" s="40"/>
      <c r="E45" s="42"/>
      <c r="F45" s="40"/>
      <c r="G45" s="40"/>
      <c r="H45" s="40"/>
      <c r="I45" s="46"/>
      <c r="J45" s="16"/>
    </row>
    <row r="46" spans="1:10">
      <c r="B46" s="6" t="s">
        <v>41</v>
      </c>
      <c r="C46" s="6"/>
      <c r="D46" s="41">
        <f>D42-D40</f>
        <v>17586</v>
      </c>
      <c r="E46" s="41"/>
      <c r="F46" s="41">
        <f>F42-F40</f>
        <v>-757346</v>
      </c>
      <c r="G46" s="41"/>
      <c r="H46" s="41"/>
      <c r="I46" s="6"/>
    </row>
    <row r="47" spans="1:10">
      <c r="B47" s="18"/>
      <c r="D47" s="40"/>
      <c r="E47" s="43"/>
      <c r="F47" s="40"/>
      <c r="G47" s="40"/>
      <c r="H47" s="40"/>
      <c r="I47" s="51"/>
    </row>
    <row r="49" spans="1:8">
      <c r="B49" s="11" t="s">
        <v>17</v>
      </c>
      <c r="C49" s="11"/>
      <c r="D49" s="23"/>
    </row>
    <row r="51" spans="1:8" ht="36.6" customHeight="1">
      <c r="A51" s="1">
        <v>1</v>
      </c>
      <c r="B51" s="54" t="s">
        <v>30</v>
      </c>
      <c r="C51" s="54"/>
      <c r="D51" s="54"/>
      <c r="E51" s="54"/>
      <c r="F51" s="54"/>
      <c r="G51" s="47"/>
      <c r="H51" s="47"/>
    </row>
  </sheetData>
  <mergeCells count="1">
    <mergeCell ref="B51:F51"/>
  </mergeCells>
  <printOptions gridLines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North East Lincolnshire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Allenby, Alex</dc:creator>
  <cp:lastModifiedBy>Kim Stevens (NELC)</cp:lastModifiedBy>
  <cp:lastPrinted>2021-03-03T09:39:58Z</cp:lastPrinted>
  <dcterms:created xsi:type="dcterms:W3CDTF">2016-03-04T11:28:31Z</dcterms:created>
  <dcterms:modified xsi:type="dcterms:W3CDTF">2022-03-09T13:31:37Z</dcterms:modified>
</cp:coreProperties>
</file>